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4440" windowHeight="68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<sst xmlns="http://schemas.openxmlformats.org/spreadsheetml/2006/main" count="47" uniqueCount="30">
  <si>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208-000-002</t>
  </si>
  <si>
    <t>208-011-013</t>
  </si>
  <si>
    <t>208-023-025</t>
  </si>
  <si>
    <t>208-035-037</t>
  </si>
  <si>
    <t>208-047-049</t>
  </si>
  <si>
    <t>208-059-061</t>
  </si>
  <si>
    <t>208-071-073</t>
  </si>
  <si>
    <t>208-083-085</t>
  </si>
  <si>
    <t>208-095-097</t>
  </si>
  <si>
    <t>208-107-109</t>
  </si>
  <si>
    <t>208-119-121</t>
  </si>
  <si>
    <t>208-131-133</t>
  </si>
  <si>
    <t>208-143-145</t>
  </si>
  <si>
    <t>208-155-157</t>
  </si>
  <si>
    <t>208-167-169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</si>
  <si>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</si>
  <si>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</si>
  <si>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</si>
  <si>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</si>
  <si>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</si>
  <si>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</si>
  <si>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</si>
  <si>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</si>
  <si>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 xml:space="preserve">% finer than </t>
  </si>
  <si>
    <t>BSS00_208 grain size table</t>
  </si>
  <si>
    <t>Depth (m)</t>
  </si>
  <si>
    <t>Chart table</t>
  </si>
  <si>
    <t>Sample</t>
  </si>
  <si>
    <t>Depth (ft)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</si>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</sst>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Bss00-178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5125"/>
          <c:w val="0.9245"/>
          <c:h val="0.821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DATATABLE!$U$7:$U$21</c:f>
              <c:numCache>
                <c:ptCount val="15"/>
                <c:pt idx="0">
                  <c:v>74.85130000000001</c:v>
                </c:pt>
                <c:pt idx="1">
                  <c:v>84.45</c:v>
                </c:pt>
                <c:pt idx="2">
                  <c:v>78.68</c:v>
                </c:pt>
                <c:pt idx="3">
                  <c:v>61.3201</c:v>
                </c:pt>
                <c:pt idx="4">
                  <c:v>91.87100000000001</c:v>
                </c:pt>
                <c:pt idx="5">
                  <c:v>19.9878</c:v>
                </c:pt>
                <c:pt idx="6">
                  <c:v>17.617575</c:v>
                </c:pt>
                <c:pt idx="7">
                  <c:v>9.446000000000002</c:v>
                </c:pt>
                <c:pt idx="8">
                  <c:v>11.43629</c:v>
                </c:pt>
                <c:pt idx="9">
                  <c:v>0</c:v>
                </c:pt>
                <c:pt idx="10">
                  <c:v>4.7382</c:v>
                </c:pt>
                <c:pt idx="11">
                  <c:v>5.8551</c:v>
                </c:pt>
                <c:pt idx="12">
                  <c:v>9.4134</c:v>
                </c:pt>
                <c:pt idx="13">
                  <c:v>5.5724</c:v>
                </c:pt>
                <c:pt idx="14">
                  <c:v>18.187040000000003</c:v>
                </c:pt>
              </c:numCache>
            </c:numRef>
          </c:xVal>
          <c:yVal>
            <c:numRef>
              <c:f>DATATABLE!$T$7:$T$21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</c:numCache>
            </c:numRef>
          </c:yVal>
          <c:smooth val="0"/>
        </c:ser>
        <c:axId val="51786349"/>
        <c:axId val="63423958"/>
      </c:scatterChart>
      <c:valAx>
        <c:axId val="5178634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3423958"/>
        <c:crosses val="autoZero"/>
        <c:crossBetween val="midCat"/>
        <c:dispUnits/>
        <c:majorUnit val="10"/>
        <c:minorUnit val="5"/>
      </c:valAx>
      <c:valAx>
        <c:axId val="6342395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178634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DATATABLE!$U$7:$U$21</c:f>
              <c:numCache>
                <c:ptCount val="15"/>
                <c:pt idx="0">
                  <c:v>74.85130000000001</c:v>
                </c:pt>
                <c:pt idx="1">
                  <c:v>84.45</c:v>
                </c:pt>
                <c:pt idx="2">
                  <c:v>78.68</c:v>
                </c:pt>
                <c:pt idx="3">
                  <c:v>61.3201</c:v>
                </c:pt>
                <c:pt idx="4">
                  <c:v>91.87100000000001</c:v>
                </c:pt>
                <c:pt idx="5">
                  <c:v>19.9878</c:v>
                </c:pt>
                <c:pt idx="6">
                  <c:v>17.617575</c:v>
                </c:pt>
                <c:pt idx="7">
                  <c:v>9.446000000000002</c:v>
                </c:pt>
                <c:pt idx="8">
                  <c:v>11.43629</c:v>
                </c:pt>
                <c:pt idx="9">
                  <c:v>0</c:v>
                </c:pt>
                <c:pt idx="10">
                  <c:v>4.7382</c:v>
                </c:pt>
                <c:pt idx="11">
                  <c:v>5.8551</c:v>
                </c:pt>
                <c:pt idx="12">
                  <c:v>9.4134</c:v>
                </c:pt>
                <c:pt idx="13">
                  <c:v>5.5724</c:v>
                </c:pt>
                <c:pt idx="14">
                  <c:v>18.187040000000003</c:v>
                </c:pt>
              </c:numCache>
            </c:numRef>
          </c:xVal>
          <c:yVal>
            <c:numRef>
              <c:f>DATATABLE!$S$7:$S$21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33944711"/>
        <c:axId val="37066944"/>
      </c:scatterChart>
      <c:valAx>
        <c:axId val="3394471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7066944"/>
        <c:crosses val="autoZero"/>
        <c:crossBetween val="midCat"/>
        <c:dispUnits/>
        <c:majorUnit val="10"/>
        <c:minorUnit val="5"/>
      </c:valAx>
      <c:valAx>
        <c:axId val="3706694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394471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9</xdr:row>
      <xdr:rowOff>114300</xdr:rowOff>
    </xdr:from>
    <xdr:to>
      <xdr:col>9</xdr:col>
      <xdr:colOff>314325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523875" y="1504950"/>
        <a:ext cx="38957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15</xdr:row>
      <xdr:rowOff>47625</xdr:rowOff>
    </xdr:from>
    <xdr:to>
      <xdr:col>17</xdr:col>
      <xdr:colOff>476250</xdr:colOff>
      <xdr:row>38</xdr:row>
      <xdr:rowOff>9525</xdr:rowOff>
    </xdr:to>
    <xdr:graphicFrame>
      <xdr:nvGraphicFramePr>
        <xdr:cNvPr id="2" name="Chart 4"/>
        <xdr:cNvGraphicFramePr/>
      </xdr:nvGraphicFramePr>
      <xdr:xfrm>
        <a:off x="4391025" y="2352675"/>
        <a:ext cx="37338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B75"/>
  <sheetViews>
    <sheetView tabSelected="1" zoomScale="75" zoomScaleNormal="75" workbookViewId="0" topLeftCell="A1">
      <selection activeCell="A6" sqref="A6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8.8515625" style="0" customWidth="1"/>
    <col min="14" max="14" width="10.421875" style="0" bestFit="1" customWidth="1"/>
    <col min="15" max="15" width="8.7109375" style="0" bestFit="1" customWidth="1"/>
    <col min="16" max="17" width="5.28125" style="0" bestFit="1" customWidth="1"/>
    <col min="18" max="18" width="8.8515625" style="0" customWidth="1"/>
    <col min="19" max="19" width="9.8515625" style="0" bestFit="1" customWidth="1"/>
    <col min="20" max="20" width="6.28125" style="0" customWidth="1"/>
    <col min="21" max="22" width="4.8515625" style="0" customWidth="1"/>
    <col min="23" max="24" width="5.28125" style="0" bestFit="1" customWidth="1"/>
    <col min="25" max="16384" width="8.8515625" style="0" customWidth="1"/>
  </cols>
  <sheetData>
    <row r="1" spans="1:2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>
      <c r="A4" s="6" t="s">
        <v>24</v>
      </c>
      <c r="B4" s="1"/>
      <c r="C4" s="1"/>
      <c r="D4" s="1"/>
      <c r="E4" s="1"/>
      <c r="F4" s="1"/>
      <c r="G4" s="7" t="s">
        <v>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Y4" s="1"/>
      <c r="Z4" s="1"/>
      <c r="AA4" s="1"/>
      <c r="AB4" s="1"/>
    </row>
    <row r="5" spans="1:28" ht="12.75" thickBot="1">
      <c r="A5" s="3" t="s">
        <v>15</v>
      </c>
      <c r="B5" s="3" t="s">
        <v>16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 t="s">
        <v>21</v>
      </c>
      <c r="N5" s="3" t="s">
        <v>22</v>
      </c>
      <c r="O5" s="3" t="s">
        <v>17</v>
      </c>
      <c r="P5" s="3" t="s">
        <v>18</v>
      </c>
      <c r="Q5" s="3" t="s">
        <v>19</v>
      </c>
      <c r="R5" s="20" t="s">
        <v>26</v>
      </c>
      <c r="S5" s="19"/>
      <c r="T5" s="19"/>
      <c r="U5" s="19"/>
      <c r="V5" s="19"/>
      <c r="W5" s="19"/>
      <c r="Y5" s="1"/>
      <c r="Z5" s="1"/>
      <c r="AA5" s="1"/>
      <c r="AB5" s="1"/>
    </row>
    <row r="6" spans="1:28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0.004479</v>
      </c>
      <c r="E6" s="2">
        <v>0.01294</v>
      </c>
      <c r="F6" s="2">
        <v>0.03148</v>
      </c>
      <c r="G6" s="2">
        <v>0.06233</v>
      </c>
      <c r="H6" s="2">
        <v>0.1095</v>
      </c>
      <c r="I6" s="2">
        <v>0.146</v>
      </c>
      <c r="J6" s="2">
        <v>0.1654</v>
      </c>
      <c r="K6" s="2">
        <v>0.1852</v>
      </c>
      <c r="L6" s="2">
        <v>0.2172</v>
      </c>
      <c r="M6" s="5">
        <f>(E6+I6)/2</f>
        <v>0.07947</v>
      </c>
      <c r="N6" s="5"/>
      <c r="O6" s="5">
        <v>74.85130000000001</v>
      </c>
      <c r="P6" s="5">
        <v>20.67</v>
      </c>
      <c r="Q6" s="5">
        <v>4.39</v>
      </c>
      <c r="R6" s="14" t="s">
        <v>27</v>
      </c>
      <c r="S6" s="8" t="s">
        <v>28</v>
      </c>
      <c r="T6" s="8" t="s">
        <v>25</v>
      </c>
      <c r="U6" s="8" t="s">
        <v>17</v>
      </c>
      <c r="V6" s="8" t="s">
        <v>29</v>
      </c>
      <c r="W6" s="11" t="s">
        <v>19</v>
      </c>
      <c r="Y6" s="2"/>
      <c r="Z6" s="2"/>
      <c r="AA6" s="2"/>
      <c r="AB6" s="2"/>
    </row>
    <row r="7" spans="1:28" ht="12">
      <c r="A7" s="2"/>
      <c r="B7" s="2"/>
      <c r="C7" s="2"/>
      <c r="D7" s="2">
        <v>7.802607618468477</v>
      </c>
      <c r="E7" s="2">
        <v>6.272018572444304</v>
      </c>
      <c r="F7" s="2">
        <v>4.989420648929325</v>
      </c>
      <c r="G7" s="2">
        <v>4.0039294770259275</v>
      </c>
      <c r="H7" s="2">
        <v>3.1909972250609138</v>
      </c>
      <c r="I7" s="2">
        <v>2.77595972578207</v>
      </c>
      <c r="J7" s="2">
        <v>2.595968860378175</v>
      </c>
      <c r="K7" s="2">
        <v>2.432843996289213</v>
      </c>
      <c r="L7" s="2">
        <v>2.202903991745088</v>
      </c>
      <c r="M7" s="5">
        <f aca="true" t="shared" si="0" ref="M7:M35">(E7+I7)/2</f>
        <v>4.523989149113187</v>
      </c>
      <c r="N7" s="5">
        <f>(E7-I7)/2</f>
        <v>1.7480294233311169</v>
      </c>
      <c r="O7" s="5"/>
      <c r="P7" s="5"/>
      <c r="Q7" s="5"/>
      <c r="R7" s="12" t="s">
        <v>0</v>
      </c>
      <c r="S7" s="9">
        <v>0.08333333333333333</v>
      </c>
      <c r="T7" s="9">
        <v>0.0254</v>
      </c>
      <c r="U7" s="15">
        <v>74.85130000000001</v>
      </c>
      <c r="V7" s="15">
        <v>20.67</v>
      </c>
      <c r="W7" s="16">
        <v>4.39</v>
      </c>
      <c r="Y7" s="2"/>
      <c r="Z7" s="2"/>
      <c r="AA7" s="2"/>
      <c r="AB7" s="2"/>
    </row>
    <row r="8" spans="1:28" ht="12">
      <c r="A8" s="2" t="s">
        <v>1</v>
      </c>
      <c r="B8" s="2">
        <v>1</v>
      </c>
      <c r="C8" s="2">
        <f>B8/3.2808</f>
        <v>0.30480370641307</v>
      </c>
      <c r="D8" s="2">
        <v>0.010869999999999998</v>
      </c>
      <c r="E8" s="2">
        <v>0.03647</v>
      </c>
      <c r="F8" s="2">
        <v>0.0636</v>
      </c>
      <c r="G8" s="2">
        <v>0.08368000000000002</v>
      </c>
      <c r="H8" s="2">
        <v>0.1182</v>
      </c>
      <c r="I8" s="2">
        <v>0.1564</v>
      </c>
      <c r="J8" s="2">
        <v>0.176</v>
      </c>
      <c r="K8" s="2">
        <v>0.1956</v>
      </c>
      <c r="L8" s="2">
        <v>0.2255</v>
      </c>
      <c r="M8" s="5">
        <f t="shared" si="0"/>
        <v>0.096435</v>
      </c>
      <c r="N8" s="5"/>
      <c r="O8" s="5">
        <v>84.45</v>
      </c>
      <c r="P8" s="5">
        <v>13.51</v>
      </c>
      <c r="Q8" s="5">
        <v>2.1639999999999997</v>
      </c>
      <c r="R8" s="12" t="s">
        <v>1</v>
      </c>
      <c r="S8" s="9">
        <v>1</v>
      </c>
      <c r="T8" s="9">
        <v>0.3048</v>
      </c>
      <c r="U8" s="15">
        <v>84.45</v>
      </c>
      <c r="V8" s="15">
        <v>13.51</v>
      </c>
      <c r="W8" s="16">
        <v>2.1639999999999997</v>
      </c>
      <c r="Y8" s="2"/>
      <c r="Z8" s="2"/>
      <c r="AA8" s="2"/>
      <c r="AB8" s="2"/>
    </row>
    <row r="9" spans="1:28" ht="12">
      <c r="A9" s="2"/>
      <c r="B9" s="2"/>
      <c r="C9" s="2"/>
      <c r="D9" s="2">
        <v>6.523504249409503</v>
      </c>
      <c r="E9" s="2">
        <v>4.7771459901007</v>
      </c>
      <c r="F9" s="2">
        <v>3.974829424265094</v>
      </c>
      <c r="G9" s="2">
        <v>3.5789733381898703</v>
      </c>
      <c r="H9" s="2">
        <v>3.080698059371917</v>
      </c>
      <c r="I9" s="2">
        <v>2.676687582242097</v>
      </c>
      <c r="J9" s="2">
        <v>2.5063526660247897</v>
      </c>
      <c r="K9" s="2">
        <v>2.3540217245972155</v>
      </c>
      <c r="L9" s="2">
        <v>2.1488006614067063</v>
      </c>
      <c r="M9" s="5">
        <f t="shared" si="0"/>
        <v>3.7269167861713983</v>
      </c>
      <c r="N9" s="5">
        <f>(E9-I9)/2</f>
        <v>1.0502292039293015</v>
      </c>
      <c r="O9" s="5"/>
      <c r="P9" s="5"/>
      <c r="Q9" s="5"/>
      <c r="R9" s="12" t="s">
        <v>2</v>
      </c>
      <c r="S9" s="9">
        <v>2</v>
      </c>
      <c r="T9" s="9">
        <v>0.6096</v>
      </c>
      <c r="U9" s="15">
        <v>78.68</v>
      </c>
      <c r="V9" s="15">
        <v>19.9</v>
      </c>
      <c r="W9" s="16">
        <v>1.39</v>
      </c>
      <c r="Y9" s="2"/>
      <c r="Z9" s="2"/>
      <c r="AA9" s="2"/>
      <c r="AB9" s="2"/>
    </row>
    <row r="10" spans="1:28" ht="12">
      <c r="A10" s="2" t="s">
        <v>2</v>
      </c>
      <c r="B10" s="2">
        <v>2</v>
      </c>
      <c r="C10" s="2">
        <f>B10/3.2808</f>
        <v>0.60960741282614</v>
      </c>
      <c r="D10" s="2">
        <v>0.01631</v>
      </c>
      <c r="E10" s="2">
        <v>0.03797</v>
      </c>
      <c r="F10" s="2">
        <v>0.05274</v>
      </c>
      <c r="G10" s="2">
        <v>0.0683</v>
      </c>
      <c r="H10" s="2">
        <v>0.09591</v>
      </c>
      <c r="I10" s="2">
        <v>0.1239</v>
      </c>
      <c r="J10" s="2">
        <v>0.1399</v>
      </c>
      <c r="K10" s="2">
        <v>0.1562</v>
      </c>
      <c r="L10" s="2">
        <v>0.1781</v>
      </c>
      <c r="M10" s="5">
        <f t="shared" si="0"/>
        <v>0.08093499999999999</v>
      </c>
      <c r="N10" s="5"/>
      <c r="O10" s="5">
        <v>78.68</v>
      </c>
      <c r="P10" s="5">
        <v>19.9</v>
      </c>
      <c r="Q10" s="5">
        <v>1.39</v>
      </c>
      <c r="R10" s="12" t="s">
        <v>3</v>
      </c>
      <c r="S10" s="9">
        <v>3</v>
      </c>
      <c r="T10" s="9">
        <v>0.9144</v>
      </c>
      <c r="U10" s="15">
        <v>61.3201</v>
      </c>
      <c r="V10" s="15">
        <v>33.34</v>
      </c>
      <c r="W10" s="16">
        <v>5.215</v>
      </c>
      <c r="Y10" s="2"/>
      <c r="Z10" s="2"/>
      <c r="AA10" s="2"/>
      <c r="AB10" s="2"/>
    </row>
    <row r="11" spans="1:28" ht="12">
      <c r="A11" s="2"/>
      <c r="B11" s="2"/>
      <c r="C11" s="2"/>
      <c r="D11" s="2">
        <v>5.938099407724927</v>
      </c>
      <c r="E11" s="2">
        <v>4.718996190817723</v>
      </c>
      <c r="F11" s="2">
        <v>4.244958618572252</v>
      </c>
      <c r="G11" s="2">
        <v>3.871970611259359</v>
      </c>
      <c r="H11" s="2">
        <v>3.3821749449351355</v>
      </c>
      <c r="I11" s="2">
        <v>3.0127519074088482</v>
      </c>
      <c r="J11" s="2">
        <v>2.837532132384696</v>
      </c>
      <c r="K11" s="2">
        <v>2.67853364140747</v>
      </c>
      <c r="L11" s="2">
        <v>2.4892405784478306</v>
      </c>
      <c r="M11" s="5">
        <f t="shared" si="0"/>
        <v>3.8658740491132857</v>
      </c>
      <c r="N11" s="5">
        <f>(E11-I11)/2</f>
        <v>0.8531221417044375</v>
      </c>
      <c r="O11" s="5"/>
      <c r="P11" s="5"/>
      <c r="Q11" s="5"/>
      <c r="R11" s="12" t="s">
        <v>4</v>
      </c>
      <c r="S11" s="9">
        <v>4</v>
      </c>
      <c r="T11" s="9">
        <v>1.2192</v>
      </c>
      <c r="U11" s="15">
        <v>91.87100000000001</v>
      </c>
      <c r="V11" s="15">
        <v>6.93</v>
      </c>
      <c r="W11" s="16">
        <v>1.333</v>
      </c>
      <c r="Y11" s="2"/>
      <c r="Z11" s="2"/>
      <c r="AA11" s="2"/>
      <c r="AB11" s="2"/>
    </row>
    <row r="12" spans="1:28" ht="12">
      <c r="A12" s="2" t="s">
        <v>3</v>
      </c>
      <c r="B12" s="2">
        <v>3</v>
      </c>
      <c r="C12" s="2">
        <f>B12/3.2808</f>
        <v>0.9144111192392099</v>
      </c>
      <c r="D12" s="2">
        <v>0.003702</v>
      </c>
      <c r="E12" s="2">
        <v>0.01014</v>
      </c>
      <c r="F12" s="2">
        <v>0.02321</v>
      </c>
      <c r="G12" s="2">
        <v>0.04309</v>
      </c>
      <c r="H12" s="2">
        <v>0.07554000000000001</v>
      </c>
      <c r="I12" s="2">
        <v>0.1063</v>
      </c>
      <c r="J12" s="2">
        <v>0.1232</v>
      </c>
      <c r="K12" s="2">
        <v>0.1427</v>
      </c>
      <c r="L12" s="2">
        <v>0.1867</v>
      </c>
      <c r="M12" s="5">
        <f t="shared" si="0"/>
        <v>0.05822</v>
      </c>
      <c r="N12" s="5"/>
      <c r="O12" s="5">
        <v>61.3201</v>
      </c>
      <c r="P12" s="5">
        <v>33.34</v>
      </c>
      <c r="Q12" s="5">
        <v>5.215</v>
      </c>
      <c r="R12" s="12" t="s">
        <v>5</v>
      </c>
      <c r="S12" s="9">
        <v>5</v>
      </c>
      <c r="T12" s="9">
        <v>1.524</v>
      </c>
      <c r="U12" s="15">
        <v>19.9878</v>
      </c>
      <c r="V12" s="15">
        <v>56.33</v>
      </c>
      <c r="W12" s="16">
        <v>23.72</v>
      </c>
      <c r="Y12" s="2"/>
      <c r="Z12" s="2"/>
      <c r="AA12" s="2"/>
      <c r="AB12" s="2"/>
    </row>
    <row r="13" spans="1:28" ht="12">
      <c r="A13" s="2"/>
      <c r="B13" s="2"/>
      <c r="C13" s="2"/>
      <c r="D13" s="2">
        <v>8.0774793894536</v>
      </c>
      <c r="E13" s="2">
        <v>6.623798537433471</v>
      </c>
      <c r="F13" s="2">
        <v>5.429109667092329</v>
      </c>
      <c r="G13" s="2">
        <v>4.536503091326429</v>
      </c>
      <c r="H13" s="2">
        <v>3.7266154059966388</v>
      </c>
      <c r="I13" s="2">
        <v>3.233786498018345</v>
      </c>
      <c r="J13" s="2">
        <v>3.0209258388545477</v>
      </c>
      <c r="K13" s="2">
        <v>2.8089427600736863</v>
      </c>
      <c r="L13" s="2">
        <v>2.4212061673232474</v>
      </c>
      <c r="M13" s="5">
        <f t="shared" si="0"/>
        <v>4.928792517725908</v>
      </c>
      <c r="N13" s="5">
        <f>(E13-I13)/2</f>
        <v>1.695006019707563</v>
      </c>
      <c r="O13" s="5"/>
      <c r="P13" s="5"/>
      <c r="Q13" s="5"/>
      <c r="R13" s="12" t="s">
        <v>6</v>
      </c>
      <c r="S13" s="9">
        <v>6</v>
      </c>
      <c r="T13" s="9">
        <v>1.8288</v>
      </c>
      <c r="U13" s="15">
        <v>17.617575</v>
      </c>
      <c r="V13" s="15">
        <v>75.55</v>
      </c>
      <c r="W13" s="16">
        <v>6.87</v>
      </c>
      <c r="Y13" s="2"/>
      <c r="Z13" s="2"/>
      <c r="AA13" s="2"/>
      <c r="AB13" s="2"/>
    </row>
    <row r="14" spans="1:28" ht="12">
      <c r="A14" s="2" t="s">
        <v>4</v>
      </c>
      <c r="B14" s="2">
        <v>4</v>
      </c>
      <c r="C14" s="2">
        <f>B14/3.2808</f>
        <v>1.21921482565228</v>
      </c>
      <c r="D14" s="2">
        <v>0.051</v>
      </c>
      <c r="E14" s="2">
        <v>0.0656</v>
      </c>
      <c r="F14" s="2">
        <v>0.07334</v>
      </c>
      <c r="G14" s="2">
        <v>0.08151</v>
      </c>
      <c r="H14" s="2">
        <v>0.1002</v>
      </c>
      <c r="I14" s="2">
        <v>0.1244</v>
      </c>
      <c r="J14" s="2">
        <v>0.1397</v>
      </c>
      <c r="K14" s="2">
        <v>0.1563</v>
      </c>
      <c r="L14" s="2">
        <v>0.182</v>
      </c>
      <c r="M14" s="5">
        <f t="shared" si="0"/>
        <v>0.095</v>
      </c>
      <c r="N14" s="5"/>
      <c r="O14" s="5">
        <v>91.87100000000001</v>
      </c>
      <c r="P14" s="5">
        <v>6.93</v>
      </c>
      <c r="Q14" s="5">
        <v>1.333</v>
      </c>
      <c r="R14" s="12" t="s">
        <v>7</v>
      </c>
      <c r="S14" s="9">
        <v>7</v>
      </c>
      <c r="T14" s="9">
        <v>2.1336</v>
      </c>
      <c r="U14" s="15">
        <v>9.446000000000002</v>
      </c>
      <c r="V14" s="15">
        <v>54.01</v>
      </c>
      <c r="W14" s="16">
        <v>36.54</v>
      </c>
      <c r="Y14" s="2"/>
      <c r="Z14" s="2"/>
      <c r="AA14" s="2"/>
      <c r="AB14" s="2"/>
    </row>
    <row r="15" spans="1:28" ht="12">
      <c r="A15" s="2"/>
      <c r="B15" s="2"/>
      <c r="C15" s="2"/>
      <c r="D15" s="2">
        <v>4.293358942690592</v>
      </c>
      <c r="E15" s="2">
        <v>3.930160374931366</v>
      </c>
      <c r="F15" s="2">
        <v>3.7692559237251455</v>
      </c>
      <c r="G15" s="2">
        <v>3.6168791234936806</v>
      </c>
      <c r="H15" s="2">
        <v>3.319045586354241</v>
      </c>
      <c r="I15" s="2">
        <v>3.006941609418847</v>
      </c>
      <c r="J15" s="2">
        <v>2.8395960741399864</v>
      </c>
      <c r="K15" s="2">
        <v>2.677610316549785</v>
      </c>
      <c r="L15" s="2">
        <v>2.4579896444633906</v>
      </c>
      <c r="M15" s="5">
        <f t="shared" si="0"/>
        <v>3.468550992175106</v>
      </c>
      <c r="N15" s="5">
        <f>(E15-I15)/2</f>
        <v>0.4616093827562595</v>
      </c>
      <c r="O15" s="5"/>
      <c r="P15" s="5"/>
      <c r="Q15" s="5"/>
      <c r="R15" s="12" t="s">
        <v>8</v>
      </c>
      <c r="S15" s="9">
        <v>8</v>
      </c>
      <c r="T15" s="9">
        <v>2.4384</v>
      </c>
      <c r="U15" s="15">
        <v>11.43629</v>
      </c>
      <c r="V15" s="15">
        <v>80.76</v>
      </c>
      <c r="W15" s="16">
        <v>7.84</v>
      </c>
      <c r="Y15" s="2"/>
      <c r="Z15" s="2"/>
      <c r="AA15" s="2"/>
      <c r="AB15" s="2"/>
    </row>
    <row r="16" spans="1:28" ht="12">
      <c r="A16" s="2" t="s">
        <v>5</v>
      </c>
      <c r="B16" s="2">
        <v>5</v>
      </c>
      <c r="C16" s="2">
        <f>B16/3.2808</f>
        <v>1.5240185320653499</v>
      </c>
      <c r="D16" s="2">
        <v>0.000966</v>
      </c>
      <c r="E16" s="2">
        <v>0.001588</v>
      </c>
      <c r="F16" s="2">
        <v>0.002489</v>
      </c>
      <c r="G16" s="2">
        <v>0.004191</v>
      </c>
      <c r="H16" s="2">
        <v>0.01578</v>
      </c>
      <c r="I16" s="2">
        <v>0.04635</v>
      </c>
      <c r="J16" s="2">
        <v>0.07887</v>
      </c>
      <c r="K16" s="2">
        <v>0.1033</v>
      </c>
      <c r="L16" s="2">
        <v>0.1261</v>
      </c>
      <c r="M16" s="5">
        <f t="shared" si="0"/>
        <v>0.023969</v>
      </c>
      <c r="N16" s="5"/>
      <c r="O16" s="5">
        <v>19.9878</v>
      </c>
      <c r="P16" s="5">
        <v>56.33</v>
      </c>
      <c r="Q16" s="5">
        <v>23.72</v>
      </c>
      <c r="R16" s="12" t="s">
        <v>9</v>
      </c>
      <c r="S16" s="9">
        <v>9</v>
      </c>
      <c r="T16" s="9">
        <v>2.7432</v>
      </c>
      <c r="U16" s="15">
        <v>0</v>
      </c>
      <c r="V16" s="15">
        <v>55.14</v>
      </c>
      <c r="W16" s="16">
        <v>44.86</v>
      </c>
      <c r="Y16" s="2"/>
      <c r="Z16" s="2"/>
      <c r="AA16" s="2"/>
      <c r="AB16" s="2"/>
    </row>
    <row r="17" spans="1:28" ht="12">
      <c r="A17" s="2"/>
      <c r="B17" s="2"/>
      <c r="C17" s="2"/>
      <c r="D17" s="2">
        <v>10.0156891904884</v>
      </c>
      <c r="E17" s="2">
        <v>9.298573372181217</v>
      </c>
      <c r="F17" s="2">
        <v>8.650218054343139</v>
      </c>
      <c r="G17" s="2">
        <v>7.898489763193555</v>
      </c>
      <c r="H17" s="2">
        <v>5.985758984423354</v>
      </c>
      <c r="I17" s="2">
        <v>4.431286850923919</v>
      </c>
      <c r="J17" s="2">
        <v>3.6643795470976097</v>
      </c>
      <c r="K17" s="2">
        <v>3.2750878406843897</v>
      </c>
      <c r="L17" s="2">
        <v>2.9873598192212296</v>
      </c>
      <c r="M17" s="5">
        <f t="shared" si="0"/>
        <v>6.864930111552567</v>
      </c>
      <c r="N17" s="5">
        <f>(E17-I17)/2</f>
        <v>2.433643260628649</v>
      </c>
      <c r="O17" s="5"/>
      <c r="P17" s="5"/>
      <c r="Q17" s="5"/>
      <c r="R17" s="12" t="s">
        <v>10</v>
      </c>
      <c r="S17" s="9">
        <v>10</v>
      </c>
      <c r="T17" s="9">
        <v>3.048</v>
      </c>
      <c r="U17" s="15">
        <v>4.7382</v>
      </c>
      <c r="V17" s="15">
        <v>65.54</v>
      </c>
      <c r="W17" s="16">
        <v>29.7</v>
      </c>
      <c r="Y17" s="2"/>
      <c r="Z17" s="2"/>
      <c r="AA17" s="2"/>
      <c r="AB17" s="2"/>
    </row>
    <row r="18" spans="1:28" ht="12">
      <c r="A18" s="2" t="s">
        <v>6</v>
      </c>
      <c r="B18" s="2">
        <v>6</v>
      </c>
      <c r="C18" s="2">
        <f>B18/3.2808</f>
        <v>1.8288222384784198</v>
      </c>
      <c r="D18" s="2">
        <v>0.0024129999999999998</v>
      </c>
      <c r="E18" s="2">
        <v>0.008062</v>
      </c>
      <c r="F18" s="2">
        <v>0.01789</v>
      </c>
      <c r="G18" s="2">
        <v>0.02677</v>
      </c>
      <c r="H18" s="2">
        <v>0.04055</v>
      </c>
      <c r="I18" s="2">
        <v>0.05562</v>
      </c>
      <c r="J18" s="2">
        <v>0.06442</v>
      </c>
      <c r="K18" s="2">
        <v>0.07409</v>
      </c>
      <c r="L18" s="2">
        <v>0.08909</v>
      </c>
      <c r="M18" s="5">
        <f t="shared" si="0"/>
        <v>0.031841</v>
      </c>
      <c r="N18" s="5"/>
      <c r="O18" s="5">
        <v>17.617575</v>
      </c>
      <c r="P18" s="5">
        <v>75.55</v>
      </c>
      <c r="Q18" s="5">
        <v>6.87</v>
      </c>
      <c r="R18" s="12" t="s">
        <v>11</v>
      </c>
      <c r="S18" s="9">
        <v>11</v>
      </c>
      <c r="T18" s="9">
        <v>3.3528</v>
      </c>
      <c r="U18" s="15">
        <v>5.8551</v>
      </c>
      <c r="V18" s="15">
        <v>61.38</v>
      </c>
      <c r="W18" s="16">
        <v>32.72</v>
      </c>
      <c r="Y18" s="2"/>
      <c r="Z18" s="2"/>
      <c r="AA18" s="2"/>
      <c r="AB18" s="2"/>
    </row>
    <row r="19" spans="1:28" ht="12">
      <c r="A19" s="2"/>
      <c r="B19" s="2"/>
      <c r="C19" s="2"/>
      <c r="D19" s="2">
        <v>8.694956369108423</v>
      </c>
      <c r="E19" s="2">
        <v>6.9546465014730945</v>
      </c>
      <c r="F19" s="2">
        <v>5.804702802384903</v>
      </c>
      <c r="G19" s="2">
        <v>5.2232390507960345</v>
      </c>
      <c r="H19" s="2">
        <v>4.6241542753321765</v>
      </c>
      <c r="I19" s="2">
        <v>4.168252445090125</v>
      </c>
      <c r="J19" s="2">
        <v>3.9563475290539967</v>
      </c>
      <c r="K19" s="2">
        <v>3.7545773560691877</v>
      </c>
      <c r="L19" s="2">
        <v>3.4885926857498917</v>
      </c>
      <c r="M19" s="5">
        <f t="shared" si="0"/>
        <v>5.561449473281609</v>
      </c>
      <c r="N19" s="5">
        <f>(E19-I19)/2</f>
        <v>1.393197028191485</v>
      </c>
      <c r="O19" s="5"/>
      <c r="P19" s="5"/>
      <c r="Q19" s="5"/>
      <c r="R19" s="12" t="s">
        <v>12</v>
      </c>
      <c r="S19" s="9">
        <v>12</v>
      </c>
      <c r="T19" s="9">
        <v>3.6576</v>
      </c>
      <c r="U19" s="15">
        <v>9.4134</v>
      </c>
      <c r="V19" s="15">
        <v>46.91</v>
      </c>
      <c r="W19" s="16">
        <v>43.63</v>
      </c>
      <c r="Y19" s="2"/>
      <c r="Z19" s="2"/>
      <c r="AA19" s="2"/>
      <c r="AB19" s="2"/>
    </row>
    <row r="20" spans="1:28" ht="12">
      <c r="A20" s="2" t="s">
        <v>7</v>
      </c>
      <c r="B20" s="2">
        <v>7</v>
      </c>
      <c r="C20" s="2">
        <f>B20/3.2808</f>
        <v>2.13362594489149</v>
      </c>
      <c r="D20" s="2">
        <v>0.00068</v>
      </c>
      <c r="E20" s="2">
        <v>0.000986</v>
      </c>
      <c r="F20" s="2">
        <v>0.001676</v>
      </c>
      <c r="G20" s="2">
        <v>0.002655</v>
      </c>
      <c r="H20" s="2">
        <v>0.006676</v>
      </c>
      <c r="I20" s="2">
        <v>0.02282</v>
      </c>
      <c r="J20" s="2">
        <v>0.03885</v>
      </c>
      <c r="K20" s="2">
        <v>0.06005</v>
      </c>
      <c r="L20" s="2">
        <v>0.1138</v>
      </c>
      <c r="M20" s="5">
        <f t="shared" si="0"/>
        <v>0.011903</v>
      </c>
      <c r="N20" s="5"/>
      <c r="O20" s="5">
        <v>9.446000000000002</v>
      </c>
      <c r="P20" s="5">
        <v>54.01</v>
      </c>
      <c r="Q20" s="5">
        <v>36.54</v>
      </c>
      <c r="R20" s="12" t="s">
        <v>13</v>
      </c>
      <c r="S20" s="9">
        <v>13</v>
      </c>
      <c r="T20" s="9">
        <v>3.9624</v>
      </c>
      <c r="U20" s="15">
        <v>5.5724</v>
      </c>
      <c r="V20" s="15">
        <v>57.23</v>
      </c>
      <c r="W20" s="16">
        <v>37.1</v>
      </c>
      <c r="Y20" s="2"/>
      <c r="Z20" s="2"/>
      <c r="AA20" s="2"/>
      <c r="AB20" s="2"/>
    </row>
    <row r="21" spans="1:27" ht="12.75" thickBot="1">
      <c r="A21" s="2"/>
      <c r="B21" s="2"/>
      <c r="C21" s="2"/>
      <c r="D21" s="2">
        <v>10.522177633186473</v>
      </c>
      <c r="E21" s="2">
        <v>9.986124732946262</v>
      </c>
      <c r="F21" s="2">
        <v>9.220762135624822</v>
      </c>
      <c r="G21" s="2">
        <v>8.55707242363266</v>
      </c>
      <c r="H21" s="2">
        <v>7.226800329961575</v>
      </c>
      <c r="I21" s="2">
        <v>5.4535573981481305</v>
      </c>
      <c r="J21" s="2">
        <v>4.68594159114174</v>
      </c>
      <c r="K21" s="2">
        <v>4.057691943843816</v>
      </c>
      <c r="L21" s="2">
        <v>3.1354275372428675</v>
      </c>
      <c r="M21" s="5">
        <f t="shared" si="0"/>
        <v>7.719841065547197</v>
      </c>
      <c r="N21" s="5">
        <f>(E21-I21)/2</f>
        <v>2.266283667399066</v>
      </c>
      <c r="O21" s="5"/>
      <c r="P21" s="5"/>
      <c r="Q21" s="5"/>
      <c r="R21" s="13" t="s">
        <v>14</v>
      </c>
      <c r="S21" s="10">
        <v>14</v>
      </c>
      <c r="T21" s="10">
        <v>4.2672</v>
      </c>
      <c r="U21" s="17">
        <v>18.187040000000003</v>
      </c>
      <c r="V21" s="17">
        <v>74.84</v>
      </c>
      <c r="W21" s="18">
        <v>6.95</v>
      </c>
      <c r="X21" s="2"/>
      <c r="Y21" s="2"/>
      <c r="Z21" s="2"/>
      <c r="AA21" s="2"/>
    </row>
    <row r="22" spans="1:27" ht="12">
      <c r="A22" s="2" t="s">
        <v>8</v>
      </c>
      <c r="B22" s="2">
        <v>8</v>
      </c>
      <c r="C22" s="2">
        <f>B22/3.2808</f>
        <v>2.43842965130456</v>
      </c>
      <c r="D22" s="2">
        <v>0.0020910000000000004</v>
      </c>
      <c r="E22" s="2">
        <v>0.006299000000000001</v>
      </c>
      <c r="F22" s="2">
        <v>0.0151</v>
      </c>
      <c r="G22" s="2">
        <v>0.023329999999999997</v>
      </c>
      <c r="H22" s="2">
        <v>0.03729</v>
      </c>
      <c r="I22" s="2">
        <v>0.05074</v>
      </c>
      <c r="J22" s="2">
        <v>0.05753</v>
      </c>
      <c r="K22" s="2">
        <v>0.06441</v>
      </c>
      <c r="L22" s="2">
        <v>0.07476</v>
      </c>
      <c r="M22" s="5">
        <f t="shared" si="0"/>
        <v>0.0285195</v>
      </c>
      <c r="N22" s="5"/>
      <c r="O22" s="5">
        <v>11.43629</v>
      </c>
      <c r="P22" s="5">
        <v>80.76</v>
      </c>
      <c r="Q22" s="5">
        <v>7.84</v>
      </c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">
      <c r="A23" s="2"/>
      <c r="B23" s="2"/>
      <c r="C23" s="2"/>
      <c r="D23" s="2">
        <v>8.901591222734595</v>
      </c>
      <c r="E23" s="2">
        <v>7.310661473438837</v>
      </c>
      <c r="F23" s="2">
        <v>6.049307640224371</v>
      </c>
      <c r="G23" s="2">
        <v>5.421669882452613</v>
      </c>
      <c r="H23" s="2">
        <v>4.745067392663171</v>
      </c>
      <c r="I23" s="2">
        <v>4.300732670372873</v>
      </c>
      <c r="J23" s="2">
        <v>4.119541719552574</v>
      </c>
      <c r="K23" s="2">
        <v>3.9565714978568827</v>
      </c>
      <c r="L23" s="2">
        <v>3.741589620691654</v>
      </c>
      <c r="M23" s="5">
        <f t="shared" si="0"/>
        <v>5.805697071905855</v>
      </c>
      <c r="N23" s="5">
        <f>(E23-I23)/2</f>
        <v>1.5049644015329822</v>
      </c>
      <c r="O23" s="5"/>
      <c r="P23" s="5"/>
      <c r="Q23" s="5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">
      <c r="A24" s="2" t="s">
        <v>9</v>
      </c>
      <c r="B24" s="2">
        <v>9</v>
      </c>
      <c r="C24" s="2">
        <f>B24/3.2808</f>
        <v>2.7432333577176298</v>
      </c>
      <c r="D24" s="2">
        <v>0.000612</v>
      </c>
      <c r="E24" s="2">
        <v>0.0008</v>
      </c>
      <c r="F24" s="2">
        <v>0.001157</v>
      </c>
      <c r="G24" s="2">
        <v>0.00215</v>
      </c>
      <c r="H24" s="2">
        <v>0.004583</v>
      </c>
      <c r="I24" s="2">
        <v>0.01309</v>
      </c>
      <c r="J24" s="2">
        <v>0.01657</v>
      </c>
      <c r="K24" s="2">
        <v>0.01984</v>
      </c>
      <c r="L24" s="2">
        <v>0.02877</v>
      </c>
      <c r="M24" s="5">
        <f t="shared" si="0"/>
        <v>0.006945</v>
      </c>
      <c r="N24" s="5"/>
      <c r="O24" s="5">
        <v>0</v>
      </c>
      <c r="P24" s="5">
        <v>55.14</v>
      </c>
      <c r="Q24" s="5">
        <v>44.86</v>
      </c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">
      <c r="A25" s="2"/>
      <c r="B25" s="2"/>
      <c r="C25" s="2"/>
      <c r="D25" s="2">
        <v>10.674180726631523</v>
      </c>
      <c r="E25" s="2">
        <v>10.287712379549449</v>
      </c>
      <c r="F25" s="2">
        <v>9.755395420216685</v>
      </c>
      <c r="G25" s="2">
        <v>8.86144762484735</v>
      </c>
      <c r="H25" s="2">
        <v>7.769491998949861</v>
      </c>
      <c r="I25" s="2">
        <v>6.255391092491571</v>
      </c>
      <c r="J25" s="2">
        <v>5.915282587215359</v>
      </c>
      <c r="K25" s="2">
        <v>5.655444164049936</v>
      </c>
      <c r="L25" s="2">
        <v>5.119290968697525</v>
      </c>
      <c r="M25" s="5">
        <f t="shared" si="0"/>
        <v>8.271551736020509</v>
      </c>
      <c r="N25" s="5">
        <f>(E25-I25)/2</f>
        <v>2.0161606435289388</v>
      </c>
      <c r="O25" s="5"/>
      <c r="P25" s="5"/>
      <c r="Q25" s="5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">
      <c r="A26" s="2" t="s">
        <v>10</v>
      </c>
      <c r="B26" s="2">
        <v>10</v>
      </c>
      <c r="C26" s="2">
        <f>B26/3.2808</f>
        <v>3.0480370641306997</v>
      </c>
      <c r="D26" s="2">
        <v>0.0006969999999999999</v>
      </c>
      <c r="E26" s="2">
        <v>0.00106</v>
      </c>
      <c r="F26" s="2">
        <v>0.001997</v>
      </c>
      <c r="G26" s="2">
        <v>0.003198</v>
      </c>
      <c r="H26" s="2">
        <v>0.0124</v>
      </c>
      <c r="I26" s="2">
        <v>0.02792</v>
      </c>
      <c r="J26" s="2">
        <v>0.03597999999999999</v>
      </c>
      <c r="K26" s="2">
        <v>0.04725</v>
      </c>
      <c r="L26" s="2">
        <v>0.06145</v>
      </c>
      <c r="M26" s="5">
        <f t="shared" si="0"/>
        <v>0.01449</v>
      </c>
      <c r="N26" s="5"/>
      <c r="O26" s="5">
        <v>4.7382</v>
      </c>
      <c r="P26" s="5">
        <v>65.54</v>
      </c>
      <c r="Q26" s="5">
        <v>29.7</v>
      </c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8" ht="12">
      <c r="A27" s="2"/>
      <c r="B27" s="2"/>
      <c r="C27" s="2"/>
      <c r="D27" s="2">
        <v>10.486553723455751</v>
      </c>
      <c r="E27" s="2">
        <v>9.881720019873613</v>
      </c>
      <c r="F27" s="2">
        <v>8.967949951880202</v>
      </c>
      <c r="G27" s="2">
        <v>8.288614345843843</v>
      </c>
      <c r="H27" s="2">
        <v>6.333516069162574</v>
      </c>
      <c r="I27" s="2">
        <v>5.16255724822716</v>
      </c>
      <c r="J27" s="2">
        <v>4.79666100318533</v>
      </c>
      <c r="K27" s="2">
        <v>4.403541860441015</v>
      </c>
      <c r="L27" s="2">
        <v>4.024443179176788</v>
      </c>
      <c r="M27" s="5">
        <f t="shared" si="0"/>
        <v>7.522138634050387</v>
      </c>
      <c r="N27" s="5">
        <f>(E27-I27)/2</f>
        <v>2.3595813858232266</v>
      </c>
      <c r="O27" s="5"/>
      <c r="P27" s="5"/>
      <c r="Q27" s="5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">
      <c r="A28" s="2" t="s">
        <v>11</v>
      </c>
      <c r="B28" s="2">
        <v>11</v>
      </c>
      <c r="C28" s="2">
        <f>B28/3.2808</f>
        <v>3.3528407705437697</v>
      </c>
      <c r="D28" s="2">
        <v>0.0006949999999999999</v>
      </c>
      <c r="E28" s="2">
        <v>0.00104</v>
      </c>
      <c r="F28" s="2">
        <v>0.001841</v>
      </c>
      <c r="G28" s="2">
        <v>0.002913</v>
      </c>
      <c r="H28" s="2">
        <v>0.008577</v>
      </c>
      <c r="I28" s="2">
        <v>0.01937</v>
      </c>
      <c r="J28" s="2">
        <v>0.0303</v>
      </c>
      <c r="K28" s="2">
        <v>0.04269</v>
      </c>
      <c r="L28" s="2">
        <v>0.07034</v>
      </c>
      <c r="M28" s="5">
        <f t="shared" si="0"/>
        <v>0.010204999999999999</v>
      </c>
      <c r="N28" s="5"/>
      <c r="O28" s="5">
        <v>5.8551</v>
      </c>
      <c r="P28" s="5">
        <v>61.38</v>
      </c>
      <c r="Q28" s="5">
        <v>32.72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">
      <c r="A29" s="2"/>
      <c r="B29" s="2"/>
      <c r="C29" s="2"/>
      <c r="D29" s="2">
        <v>10.490699401713306</v>
      </c>
      <c r="E29" s="2">
        <v>9.90920075629572</v>
      </c>
      <c r="F29" s="2">
        <v>9.085294657974268</v>
      </c>
      <c r="G29" s="2">
        <v>8.423278583183826</v>
      </c>
      <c r="H29" s="2">
        <v>6.865311163971921</v>
      </c>
      <c r="I29" s="2">
        <v>5.690032235833558</v>
      </c>
      <c r="J29" s="2">
        <v>5.044538396076499</v>
      </c>
      <c r="K29" s="2">
        <v>4.549958027189174</v>
      </c>
      <c r="L29" s="2">
        <v>3.8295108548115047</v>
      </c>
      <c r="M29" s="5">
        <f t="shared" si="0"/>
        <v>7.799616496064639</v>
      </c>
      <c r="N29" s="5">
        <f>(E29-I29)/2</f>
        <v>2.1095842602310806</v>
      </c>
      <c r="O29" s="5"/>
      <c r="P29" s="5"/>
      <c r="Q29" s="5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">
      <c r="A30" s="2" t="s">
        <v>12</v>
      </c>
      <c r="B30" s="2">
        <v>12</v>
      </c>
      <c r="C30" s="2">
        <f>B30/3.2808</f>
        <v>3.6576444769568397</v>
      </c>
      <c r="D30" s="2">
        <v>0.000621</v>
      </c>
      <c r="E30" s="2">
        <v>0.000824</v>
      </c>
      <c r="F30" s="2">
        <v>0.001238</v>
      </c>
      <c r="G30" s="2">
        <v>0.002217</v>
      </c>
      <c r="H30" s="2">
        <v>0.004878</v>
      </c>
      <c r="I30" s="2">
        <v>0.021920000000000002</v>
      </c>
      <c r="J30" s="2">
        <v>0.04445</v>
      </c>
      <c r="K30" s="2">
        <v>0.06105</v>
      </c>
      <c r="L30" s="2">
        <v>0.08197</v>
      </c>
      <c r="M30" s="5">
        <f t="shared" si="0"/>
        <v>0.011372</v>
      </c>
      <c r="N30" s="5"/>
      <c r="O30" s="5">
        <v>9.4134</v>
      </c>
      <c r="P30" s="5">
        <v>46.91</v>
      </c>
      <c r="Q30" s="5">
        <v>43.63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">
      <c r="A31" s="2"/>
      <c r="B31" s="2"/>
      <c r="C31" s="2"/>
      <c r="D31" s="2">
        <v>10.653119111103694</v>
      </c>
      <c r="E31" s="2">
        <v>10.245068042140955</v>
      </c>
      <c r="F31" s="2">
        <v>9.65777297010991</v>
      </c>
      <c r="G31" s="2">
        <v>8.817175514456867</v>
      </c>
      <c r="H31" s="2">
        <v>7.67949452652799</v>
      </c>
      <c r="I31" s="2">
        <v>5.511608391476285</v>
      </c>
      <c r="J31" s="2">
        <v>4.4916727707196795</v>
      </c>
      <c r="K31" s="2">
        <v>4.033864894562046</v>
      </c>
      <c r="L31" s="2">
        <v>3.608760191877993</v>
      </c>
      <c r="M31" s="5">
        <f t="shared" si="0"/>
        <v>7.87833821680862</v>
      </c>
      <c r="N31" s="5">
        <f>(E31-I31)/2</f>
        <v>2.3667298253323352</v>
      </c>
      <c r="O31" s="5"/>
      <c r="P31" s="5"/>
      <c r="Q31" s="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">
      <c r="A32" s="2" t="s">
        <v>13</v>
      </c>
      <c r="B32" s="2">
        <v>13</v>
      </c>
      <c r="C32" s="2">
        <f>B32/3.2808</f>
        <v>3.9624481833699097</v>
      </c>
      <c r="D32" s="2">
        <v>0.000654</v>
      </c>
      <c r="E32" s="2">
        <v>0.000913</v>
      </c>
      <c r="F32" s="2">
        <v>0.001532</v>
      </c>
      <c r="G32" s="2">
        <v>0.002574</v>
      </c>
      <c r="H32" s="2">
        <v>0.006932</v>
      </c>
      <c r="I32" s="2">
        <v>0.01925</v>
      </c>
      <c r="J32" s="2">
        <v>0.03119</v>
      </c>
      <c r="K32" s="2">
        <v>0.04354</v>
      </c>
      <c r="L32" s="2">
        <v>0.06701</v>
      </c>
      <c r="M32" s="5">
        <f t="shared" si="0"/>
        <v>0.0100815</v>
      </c>
      <c r="N32" s="5"/>
      <c r="O32" s="5">
        <v>5.5724</v>
      </c>
      <c r="P32" s="5">
        <v>57.23</v>
      </c>
      <c r="Q32" s="5">
        <v>37.1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">
      <c r="A33" s="2"/>
      <c r="B33" s="2"/>
      <c r="C33" s="2"/>
      <c r="D33" s="2">
        <v>10.578421743826093</v>
      </c>
      <c r="E33" s="2">
        <v>10.097097519339952</v>
      </c>
      <c r="F33" s="2">
        <v>9.350367987399217</v>
      </c>
      <c r="G33" s="2">
        <v>8.601772231103473</v>
      </c>
      <c r="H33" s="2">
        <v>7.172512630164006</v>
      </c>
      <c r="I33" s="2">
        <v>5.698997743967186</v>
      </c>
      <c r="J33" s="2">
        <v>5.002772637062661</v>
      </c>
      <c r="K33" s="2">
        <v>4.521514782248605</v>
      </c>
      <c r="L33" s="2">
        <v>3.8994797826538985</v>
      </c>
      <c r="M33" s="5">
        <f t="shared" si="0"/>
        <v>7.898047631653569</v>
      </c>
      <c r="N33" s="5">
        <f>(E33-I33)/2</f>
        <v>2.199049887686383</v>
      </c>
      <c r="O33" s="5"/>
      <c r="P33" s="5"/>
      <c r="Q33" s="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">
      <c r="A34" s="2" t="s">
        <v>14</v>
      </c>
      <c r="B34" s="2">
        <v>14</v>
      </c>
      <c r="C34" s="2">
        <f>B34/3.2808</f>
        <v>4.26725188978298</v>
      </c>
      <c r="D34" s="2">
        <v>0.002477</v>
      </c>
      <c r="E34" s="2">
        <v>0.008371</v>
      </c>
      <c r="F34" s="2">
        <v>0.01934</v>
      </c>
      <c r="G34" s="2">
        <v>0.02615</v>
      </c>
      <c r="H34" s="2">
        <v>0.0387</v>
      </c>
      <c r="I34" s="2">
        <v>0.05486</v>
      </c>
      <c r="J34" s="2">
        <v>0.06589</v>
      </c>
      <c r="K34" s="2">
        <v>0.07953</v>
      </c>
      <c r="L34" s="2">
        <v>0.1032</v>
      </c>
      <c r="M34" s="5">
        <f t="shared" si="0"/>
        <v>0.0316155</v>
      </c>
      <c r="N34" s="5"/>
      <c r="O34" s="5">
        <v>18.187040000000003</v>
      </c>
      <c r="P34" s="5">
        <v>74.84</v>
      </c>
      <c r="Q34" s="5">
        <v>6.95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">
      <c r="A35" s="2"/>
      <c r="B35" s="2"/>
      <c r="C35" s="2"/>
      <c r="D35" s="2">
        <v>8.65719041607781</v>
      </c>
      <c r="E35" s="2">
        <v>6.900384307183332</v>
      </c>
      <c r="F35" s="2">
        <v>5.692268394959971</v>
      </c>
      <c r="G35" s="2">
        <v>5.2570452433025086</v>
      </c>
      <c r="H35" s="2">
        <v>4.691522623405039</v>
      </c>
      <c r="I35" s="2">
        <v>4.188101567588535</v>
      </c>
      <c r="J35" s="2">
        <v>3.9237966630107284</v>
      </c>
      <c r="K35" s="2">
        <v>3.652357018848397</v>
      </c>
      <c r="L35" s="2">
        <v>3.276485124126195</v>
      </c>
      <c r="M35" s="5">
        <f t="shared" si="0"/>
        <v>5.544242937385933</v>
      </c>
      <c r="N35" s="5">
        <f>(E35-I35)/2</f>
        <v>1.3561413697973985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2000-08-10T23:58:48Z</dcterms:created>
  <dcterms:modified xsi:type="dcterms:W3CDTF">2001-01-17T21:24:35Z</dcterms:modified>
  <cp:category/>
  <cp:version/>
  <cp:contentType/>
  <cp:contentStatus/>
</cp:coreProperties>
</file>