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<sst xmlns="http://schemas.openxmlformats.org/spreadsheetml/2006/main" count="45" uniqueCount="29">
  <si>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210-011-013</t>
  </si>
  <si>
    <t>210-023-025</t>
  </si>
  <si>
    <t>210-035-037</t>
  </si>
  <si>
    <t>210-047-049</t>
  </si>
  <si>
    <t>210-059-061</t>
  </si>
  <si>
    <t>210-071-073</t>
  </si>
  <si>
    <t>210-083-085</t>
  </si>
  <si>
    <t>210-095-097</t>
  </si>
  <si>
    <t>210-107-109</t>
  </si>
  <si>
    <t>210-119-121</t>
  </si>
  <si>
    <t>210-131-133</t>
  </si>
  <si>
    <t>210-143-145</t>
  </si>
  <si>
    <t>210-155-157</t>
  </si>
  <si>
    <t>210-167-169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</si>
  <si>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</si>
  <si>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</si>
  <si>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</si>
  <si>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</si>
  <si>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</si>
  <si>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</si>
  <si>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</si>
  <si>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</si>
  <si>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 xml:space="preserve">% finer than </t>
  </si>
  <si>
    <t>Chart table</t>
  </si>
  <si>
    <t>Sample</t>
  </si>
  <si>
    <t>Depth (ft)</t>
  </si>
  <si>
    <t>Depth (m)</t>
  </si>
  <si>
    <t xml:space="preserve">%Silt </t>
  </si>
  <si>
    <t>BSS00_210grain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</si>
</sst>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0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0"/>
    </font>
    <font>
      <b/>
      <sz val="8.25"/>
      <name val="Times New Roman"/>
      <family val="1"/>
    </font>
    <font>
      <sz val="8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Times New Roman"/>
                <a:ea typeface="Times New Roman"/>
                <a:cs typeface="Times New Roman"/>
              </a:rPr>
              <a:t>Bss00-210 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20175"/>
          <c:w val="0.92025"/>
          <c:h val="0.798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DATATABLE!$U$7:$U$20</c:f>
              <c:numCache>
                <c:ptCount val="14"/>
                <c:pt idx="0">
                  <c:v>95.62899999999999</c:v>
                </c:pt>
                <c:pt idx="1">
                  <c:v>66.575</c:v>
                </c:pt>
                <c:pt idx="2">
                  <c:v>74.322413</c:v>
                </c:pt>
                <c:pt idx="3">
                  <c:v>62.41557</c:v>
                </c:pt>
                <c:pt idx="4">
                  <c:v>29.293335</c:v>
                </c:pt>
                <c:pt idx="5">
                  <c:v>52.72461</c:v>
                </c:pt>
                <c:pt idx="6">
                  <c:v>15.087599</c:v>
                </c:pt>
                <c:pt idx="7">
                  <c:v>4.9542</c:v>
                </c:pt>
                <c:pt idx="8">
                  <c:v>12.685318</c:v>
                </c:pt>
                <c:pt idx="9">
                  <c:v>11.40051</c:v>
                </c:pt>
                <c:pt idx="10">
                  <c:v>10.401129999999998</c:v>
                </c:pt>
                <c:pt idx="11">
                  <c:v>3.8369999999999997</c:v>
                </c:pt>
                <c:pt idx="12">
                  <c:v>0.2524</c:v>
                </c:pt>
                <c:pt idx="13">
                  <c:v>11.725999999999999</c:v>
                </c:pt>
              </c:numCache>
            </c:numRef>
          </c:xVal>
          <c:yVal>
            <c:numRef>
              <c:f>DATATABLE!$S$7:$S$20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DATATABLE!$U$7:$U$20</c:f>
              <c:numCache>
                <c:ptCount val="14"/>
                <c:pt idx="0">
                  <c:v>95.62899999999999</c:v>
                </c:pt>
                <c:pt idx="1">
                  <c:v>66.575</c:v>
                </c:pt>
                <c:pt idx="2">
                  <c:v>74.322413</c:v>
                </c:pt>
                <c:pt idx="3">
                  <c:v>62.41557</c:v>
                </c:pt>
                <c:pt idx="4">
                  <c:v>29.293335</c:v>
                </c:pt>
                <c:pt idx="5">
                  <c:v>52.72461</c:v>
                </c:pt>
                <c:pt idx="6">
                  <c:v>15.087599</c:v>
                </c:pt>
                <c:pt idx="7">
                  <c:v>4.9542</c:v>
                </c:pt>
                <c:pt idx="8">
                  <c:v>12.685318</c:v>
                </c:pt>
                <c:pt idx="9">
                  <c:v>11.40051</c:v>
                </c:pt>
                <c:pt idx="10">
                  <c:v>10.401129999999998</c:v>
                </c:pt>
                <c:pt idx="11">
                  <c:v>3.8369999999999997</c:v>
                </c:pt>
                <c:pt idx="12">
                  <c:v>0.2524</c:v>
                </c:pt>
                <c:pt idx="13">
                  <c:v>11.725999999999999</c:v>
                </c:pt>
              </c:numCache>
            </c:numRef>
          </c:xVal>
          <c:yVal>
            <c:numRef>
              <c:f>DATATABLE!$S$7:$S$20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yVal>
          <c:smooth val="0"/>
        </c:ser>
        <c:axId val="28707340"/>
        <c:axId val="57039469"/>
      </c:scatterChart>
      <c:valAx>
        <c:axId val="2870734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7039469"/>
        <c:crosses val="autoZero"/>
        <c:crossBetween val="midCat"/>
        <c:dispUnits/>
        <c:majorUnit val="10"/>
        <c:minorUnit val="5"/>
      </c:valAx>
      <c:valAx>
        <c:axId val="5703946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870734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"/>
                <a:ea typeface="Times New Roman"/>
                <a:cs typeface="Times New Roman"/>
              </a:rPr>
              <a:t>Bss00-210 depth vs. % sand</a:t>
            </a:r>
          </a:p>
        </c:rich>
      </c:tx>
      <c:layout>
        <c:manualLayout>
          <c:xMode val="factor"/>
          <c:yMode val="factor"/>
          <c:x val="-0.0037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7075"/>
          <c:w val="0.9285"/>
          <c:h val="0.79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DATATABLE!$U$7:$U$20</c:f>
              <c:numCache>
                <c:ptCount val="14"/>
                <c:pt idx="0">
                  <c:v>95.62899999999999</c:v>
                </c:pt>
                <c:pt idx="1">
                  <c:v>66.575</c:v>
                </c:pt>
                <c:pt idx="2">
                  <c:v>74.322413</c:v>
                </c:pt>
                <c:pt idx="3">
                  <c:v>62.41557</c:v>
                </c:pt>
                <c:pt idx="4">
                  <c:v>29.293335</c:v>
                </c:pt>
                <c:pt idx="5">
                  <c:v>52.72461</c:v>
                </c:pt>
                <c:pt idx="6">
                  <c:v>15.087599</c:v>
                </c:pt>
                <c:pt idx="7">
                  <c:v>4.9542</c:v>
                </c:pt>
                <c:pt idx="8">
                  <c:v>12.685318</c:v>
                </c:pt>
                <c:pt idx="9">
                  <c:v>11.40051</c:v>
                </c:pt>
                <c:pt idx="10">
                  <c:v>10.401129999999998</c:v>
                </c:pt>
                <c:pt idx="11">
                  <c:v>3.8369999999999997</c:v>
                </c:pt>
                <c:pt idx="12">
                  <c:v>0.2524</c:v>
                </c:pt>
                <c:pt idx="13">
                  <c:v>11.725999999999999</c:v>
                </c:pt>
              </c:numCache>
            </c:numRef>
          </c:xVal>
          <c:yVal>
            <c:numRef>
              <c:f>DATATABLE!$T$7:$T$20</c:f>
              <c:numCache>
                <c:ptCount val="14"/>
                <c:pt idx="0">
                  <c:v>0.30480370641307</c:v>
                </c:pt>
                <c:pt idx="1">
                  <c:v>0.60960741282614</c:v>
                </c:pt>
                <c:pt idx="2">
                  <c:v>0.9144111192392099</c:v>
                </c:pt>
                <c:pt idx="3">
                  <c:v>1.21921482565228</c:v>
                </c:pt>
                <c:pt idx="4">
                  <c:v>1.5240185320653499</c:v>
                </c:pt>
                <c:pt idx="5">
                  <c:v>1.8288222384784198</c:v>
                </c:pt>
                <c:pt idx="6">
                  <c:v>2.13362594489149</c:v>
                </c:pt>
                <c:pt idx="7">
                  <c:v>2.43842965130456</c:v>
                </c:pt>
                <c:pt idx="8">
                  <c:v>2.7432333577176298</c:v>
                </c:pt>
                <c:pt idx="9">
                  <c:v>3.0480370641306997</c:v>
                </c:pt>
                <c:pt idx="10">
                  <c:v>3.3528407705437697</c:v>
                </c:pt>
                <c:pt idx="11">
                  <c:v>3.6576444769568397</c:v>
                </c:pt>
                <c:pt idx="12">
                  <c:v>3.9624481833699097</c:v>
                </c:pt>
                <c:pt idx="13">
                  <c:v>4.26725188978298</c:v>
                </c:pt>
              </c:numCache>
            </c:numRef>
          </c:yVal>
          <c:smooth val="0"/>
        </c:ser>
        <c:axId val="43593174"/>
        <c:axId val="56794247"/>
      </c:scatterChart>
      <c:valAx>
        <c:axId val="4359317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6794247"/>
        <c:crosses val="autoZero"/>
        <c:crossBetween val="midCat"/>
        <c:dispUnits/>
        <c:majorUnit val="10"/>
        <c:minorUnit val="5"/>
      </c:valAx>
      <c:valAx>
        <c:axId val="5679424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359317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11</xdr:col>
      <xdr:colOff>123825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0" y="1857375"/>
        <a:ext cx="42576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27</xdr:row>
      <xdr:rowOff>47625</xdr:rowOff>
    </xdr:from>
    <xdr:to>
      <xdr:col>18</xdr:col>
      <xdr:colOff>9525</xdr:colOff>
      <xdr:row>48</xdr:row>
      <xdr:rowOff>76200</xdr:rowOff>
    </xdr:to>
    <xdr:graphicFrame>
      <xdr:nvGraphicFramePr>
        <xdr:cNvPr id="2" name="Chart 2"/>
        <xdr:cNvGraphicFramePr/>
      </xdr:nvGraphicFramePr>
      <xdr:xfrm>
        <a:off x="1809750" y="4191000"/>
        <a:ext cx="48006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"/>
  <sheetViews>
    <sheetView tabSelected="1" workbookViewId="0" topLeftCell="A4">
      <selection activeCell="A4" sqref="A4"/>
    </sheetView>
  </sheetViews>
  <sheetFormatPr defaultColWidth="12" defaultRowHeight="12.75"/>
  <cols>
    <col min="1" max="1" width="11.33203125" style="0" bestFit="1" customWidth="1"/>
    <col min="2" max="2" width="6.66015625" style="0" customWidth="1"/>
    <col min="3" max="3" width="5.66015625" style="0" customWidth="1"/>
    <col min="4" max="5" width="6.83203125" style="0" bestFit="1" customWidth="1"/>
    <col min="6" max="12" width="5.83203125" style="0" bestFit="1" customWidth="1"/>
    <col min="13" max="13" width="9" style="0" customWidth="1"/>
    <col min="14" max="14" width="4.16015625" style="0" customWidth="1"/>
    <col min="15" max="15" width="5" style="0" customWidth="1"/>
    <col min="16" max="16" width="5.16015625" style="0" customWidth="1"/>
    <col min="17" max="17" width="5" style="0" customWidth="1"/>
    <col min="18" max="18" width="9" style="0" customWidth="1"/>
    <col min="19" max="19" width="11.33203125" style="0" bestFit="1" customWidth="1"/>
    <col min="20" max="20" width="6.33203125" style="0" customWidth="1"/>
    <col min="21" max="21" width="5.66015625" style="0" customWidth="1"/>
    <col min="22" max="22" width="6.33203125" style="0" customWidth="1"/>
    <col min="23" max="24" width="6.33203125" style="0" bestFit="1" customWidth="1"/>
    <col min="25" max="16384" width="9" style="0" customWidth="1"/>
  </cols>
  <sheetData>
    <row r="1" spans="1:28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">
      <c r="A4" s="6" t="s">
        <v>28</v>
      </c>
      <c r="B4" s="1"/>
      <c r="C4" s="1"/>
      <c r="D4" s="1"/>
      <c r="E4" s="1"/>
      <c r="F4" s="1"/>
      <c r="G4" s="7" t="s">
        <v>22</v>
      </c>
      <c r="H4" s="1"/>
      <c r="I4" s="1"/>
      <c r="J4" s="1"/>
      <c r="K4" s="1"/>
      <c r="L4" s="1"/>
      <c r="M4" s="1"/>
      <c r="N4" s="1"/>
      <c r="O4" s="1"/>
      <c r="P4" s="1"/>
      <c r="Q4" s="1"/>
      <c r="Y4" s="1"/>
      <c r="Z4" s="1"/>
      <c r="AA4" s="1"/>
      <c r="AB4" s="1"/>
    </row>
    <row r="5" spans="1:28" ht="12.75" thickBot="1">
      <c r="A5" s="3" t="s">
        <v>14</v>
      </c>
      <c r="B5" s="3" t="s">
        <v>15</v>
      </c>
      <c r="C5" s="3" t="s">
        <v>19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 t="s">
        <v>20</v>
      </c>
      <c r="N5" s="3" t="s">
        <v>21</v>
      </c>
      <c r="O5" s="3" t="s">
        <v>16</v>
      </c>
      <c r="P5" s="3" t="s">
        <v>17</v>
      </c>
      <c r="Q5" s="3" t="s">
        <v>18</v>
      </c>
      <c r="R5" s="20" t="s">
        <v>23</v>
      </c>
      <c r="S5" s="19"/>
      <c r="T5" s="19"/>
      <c r="U5" s="19"/>
      <c r="V5" s="19"/>
      <c r="W5" s="19"/>
      <c r="Y5" s="1"/>
      <c r="Z5" s="1"/>
      <c r="AA5" s="1"/>
      <c r="AB5" s="1"/>
    </row>
    <row r="6" spans="1:28" ht="12.75" thickTop="1">
      <c r="A6" s="2" t="s">
        <v>0</v>
      </c>
      <c r="B6" s="2">
        <v>1</v>
      </c>
      <c r="C6" s="2">
        <f>B6/3.2808</f>
        <v>0.30480370641307</v>
      </c>
      <c r="D6" s="2">
        <v>0.07547</v>
      </c>
      <c r="E6" s="2">
        <v>0.1104</v>
      </c>
      <c r="F6" s="2">
        <v>0.1245</v>
      </c>
      <c r="G6" s="2">
        <v>0.1393</v>
      </c>
      <c r="H6" s="2">
        <v>0.1726</v>
      </c>
      <c r="I6" s="2">
        <v>0.2113</v>
      </c>
      <c r="J6" s="2">
        <v>0.232</v>
      </c>
      <c r="K6" s="2">
        <v>0.2527</v>
      </c>
      <c r="L6" s="2">
        <v>0.2806</v>
      </c>
      <c r="M6" s="5">
        <f>(E6+I6)/2</f>
        <v>0.16085</v>
      </c>
      <c r="N6" s="5"/>
      <c r="O6" s="5">
        <v>95.62899999999999</v>
      </c>
      <c r="P6" s="5">
        <v>3.12</v>
      </c>
      <c r="Q6" s="5">
        <v>1.271</v>
      </c>
      <c r="R6" s="8" t="s">
        <v>24</v>
      </c>
      <c r="S6" s="9" t="s">
        <v>25</v>
      </c>
      <c r="T6" s="9" t="s">
        <v>26</v>
      </c>
      <c r="U6" s="9" t="s">
        <v>16</v>
      </c>
      <c r="V6" s="9" t="s">
        <v>27</v>
      </c>
      <c r="W6" s="10" t="s">
        <v>18</v>
      </c>
      <c r="Y6" s="2"/>
      <c r="Z6" s="2"/>
      <c r="AA6" s="2"/>
      <c r="AB6" s="2"/>
    </row>
    <row r="7" spans="1:28" ht="12">
      <c r="A7" s="2"/>
      <c r="B7" s="2"/>
      <c r="C7" s="2"/>
      <c r="D7" s="2">
        <v>3.7279529155668074</v>
      </c>
      <c r="E7" s="2">
        <v>3.179187922771281</v>
      </c>
      <c r="F7" s="2">
        <v>3.0057823525940064</v>
      </c>
      <c r="G7" s="2">
        <v>2.8437328369481967</v>
      </c>
      <c r="H7" s="2">
        <v>2.534495630370494</v>
      </c>
      <c r="I7" s="2">
        <v>2.242635327614509</v>
      </c>
      <c r="J7" s="2">
        <v>2.107803289534515</v>
      </c>
      <c r="K7" s="2">
        <v>1.9845024306046744</v>
      </c>
      <c r="L7" s="2">
        <v>1.8334130859295503</v>
      </c>
      <c r="M7" s="5">
        <f aca="true" t="shared" si="0" ref="M7:M33">(E7+I7)/2</f>
        <v>2.710911625192895</v>
      </c>
      <c r="N7" s="5">
        <f>(E7-I7)/2</f>
        <v>0.46827629757838607</v>
      </c>
      <c r="O7" s="5"/>
      <c r="P7" s="5"/>
      <c r="Q7" s="5"/>
      <c r="R7" s="13" t="s">
        <v>0</v>
      </c>
      <c r="S7" s="11">
        <v>1</v>
      </c>
      <c r="T7" s="11">
        <f>S7/3.2808</f>
        <v>0.30480370641307</v>
      </c>
      <c r="U7" s="12">
        <v>95.62899999999999</v>
      </c>
      <c r="V7" s="12">
        <v>3.12</v>
      </c>
      <c r="W7" s="14">
        <v>1.271</v>
      </c>
      <c r="Y7" s="2"/>
      <c r="Z7" s="2"/>
      <c r="AA7" s="2"/>
      <c r="AB7" s="2"/>
    </row>
    <row r="8" spans="1:28" ht="12">
      <c r="A8" s="2" t="s">
        <v>1</v>
      </c>
      <c r="B8" s="2">
        <v>2</v>
      </c>
      <c r="C8" s="2">
        <f>B8/3.2808</f>
        <v>0.60960741282614</v>
      </c>
      <c r="D8" s="2">
        <v>0.002273</v>
      </c>
      <c r="E8" s="2">
        <v>0.004463</v>
      </c>
      <c r="F8" s="2">
        <v>0.009101000000000001</v>
      </c>
      <c r="G8" s="2">
        <v>0.02366</v>
      </c>
      <c r="H8" s="2">
        <v>0.1296</v>
      </c>
      <c r="I8" s="2">
        <v>0.1894</v>
      </c>
      <c r="J8" s="2">
        <v>0.2208</v>
      </c>
      <c r="K8" s="2">
        <v>0.2539</v>
      </c>
      <c r="L8" s="2">
        <v>0.3223</v>
      </c>
      <c r="M8" s="5">
        <f t="shared" si="0"/>
        <v>0.0969315</v>
      </c>
      <c r="N8" s="5"/>
      <c r="O8" s="5">
        <v>66.575</v>
      </c>
      <c r="P8" s="5">
        <v>24.51</v>
      </c>
      <c r="Q8" s="5">
        <v>8.88</v>
      </c>
      <c r="R8" s="13" t="s">
        <v>1</v>
      </c>
      <c r="S8" s="11">
        <v>2</v>
      </c>
      <c r="T8" s="11">
        <f aca="true" t="shared" si="1" ref="T8:T20">S8/3.2808</f>
        <v>0.60960741282614</v>
      </c>
      <c r="U8" s="12">
        <v>66.575</v>
      </c>
      <c r="V8" s="12">
        <v>24.51</v>
      </c>
      <c r="W8" s="14">
        <v>8.88</v>
      </c>
      <c r="Y8" s="2"/>
      <c r="Z8" s="2"/>
      <c r="AA8" s="2"/>
      <c r="AB8" s="2"/>
    </row>
    <row r="9" spans="1:28" ht="12">
      <c r="A9" s="2"/>
      <c r="B9" s="2"/>
      <c r="C9" s="2"/>
      <c r="D9" s="2">
        <v>8.781186600506327</v>
      </c>
      <c r="E9" s="2">
        <v>7.807770478072319</v>
      </c>
      <c r="F9" s="2">
        <v>6.779759210144409</v>
      </c>
      <c r="G9" s="2">
        <v>5.401406116097023</v>
      </c>
      <c r="H9" s="2">
        <v>2.947862376664825</v>
      </c>
      <c r="I9" s="2">
        <v>2.4004917640810643</v>
      </c>
      <c r="J9" s="2">
        <v>2.1791879227712805</v>
      </c>
      <c r="K9" s="2">
        <v>1.9776676999019436</v>
      </c>
      <c r="L9" s="2">
        <v>1.6335239064899045</v>
      </c>
      <c r="M9" s="5">
        <f t="shared" si="0"/>
        <v>5.1041311210766915</v>
      </c>
      <c r="N9" s="5">
        <f>(E9-I9)/2</f>
        <v>2.7036393569956276</v>
      </c>
      <c r="O9" s="5"/>
      <c r="P9" s="5"/>
      <c r="Q9" s="5"/>
      <c r="R9" s="13" t="s">
        <v>2</v>
      </c>
      <c r="S9" s="11">
        <v>3</v>
      </c>
      <c r="T9" s="11">
        <f t="shared" si="1"/>
        <v>0.9144111192392099</v>
      </c>
      <c r="U9" s="12">
        <v>74.322413</v>
      </c>
      <c r="V9" s="12">
        <v>18.77</v>
      </c>
      <c r="W9" s="14">
        <v>6.89</v>
      </c>
      <c r="Y9" s="2"/>
      <c r="Z9" s="2"/>
      <c r="AA9" s="2"/>
      <c r="AB9" s="2"/>
    </row>
    <row r="10" spans="1:28" ht="12">
      <c r="A10" s="2" t="s">
        <v>2</v>
      </c>
      <c r="B10" s="2">
        <v>3</v>
      </c>
      <c r="C10" s="2">
        <f>B10/3.2808</f>
        <v>0.9144111192392099</v>
      </c>
      <c r="D10" s="2">
        <v>0.002693</v>
      </c>
      <c r="E10" s="2">
        <v>0.007167</v>
      </c>
      <c r="F10" s="2">
        <v>0.01915</v>
      </c>
      <c r="G10" s="2">
        <v>0.05768</v>
      </c>
      <c r="H10" s="2">
        <v>0.1509</v>
      </c>
      <c r="I10" s="2">
        <v>0.2038</v>
      </c>
      <c r="J10" s="2">
        <v>0.2293</v>
      </c>
      <c r="K10" s="2">
        <v>0.2531</v>
      </c>
      <c r="L10" s="2">
        <v>0.2855</v>
      </c>
      <c r="M10" s="5">
        <f t="shared" si="0"/>
        <v>0.10548350000000001</v>
      </c>
      <c r="N10" s="5"/>
      <c r="O10" s="5">
        <v>74.322413</v>
      </c>
      <c r="P10" s="5">
        <v>18.77</v>
      </c>
      <c r="Q10" s="5">
        <v>6.89</v>
      </c>
      <c r="R10" s="13" t="s">
        <v>3</v>
      </c>
      <c r="S10" s="11">
        <v>4</v>
      </c>
      <c r="T10" s="11">
        <f t="shared" si="1"/>
        <v>1.21921482565228</v>
      </c>
      <c r="U10" s="12">
        <v>62.41557</v>
      </c>
      <c r="V10" s="12">
        <v>24.84</v>
      </c>
      <c r="W10" s="14">
        <v>12.83</v>
      </c>
      <c r="Y10" s="2"/>
      <c r="Z10" s="2"/>
      <c r="AA10" s="2"/>
      <c r="AB10" s="2"/>
    </row>
    <row r="11" spans="1:28" ht="12">
      <c r="A11" s="2"/>
      <c r="B11" s="2"/>
      <c r="C11" s="2"/>
      <c r="D11" s="2">
        <v>8.536570054822501</v>
      </c>
      <c r="E11" s="2">
        <v>7.124414930146686</v>
      </c>
      <c r="F11" s="2">
        <v>5.706511797624493</v>
      </c>
      <c r="G11" s="2">
        <v>4.11578502519599</v>
      </c>
      <c r="H11" s="2">
        <v>2.728335289022766</v>
      </c>
      <c r="I11" s="2">
        <v>2.2947740433836357</v>
      </c>
      <c r="J11" s="2">
        <v>2.124691739968656</v>
      </c>
      <c r="K11" s="2">
        <v>1.9822205874387655</v>
      </c>
      <c r="L11" s="2">
        <v>1.8084373492992443</v>
      </c>
      <c r="M11" s="5">
        <f t="shared" si="0"/>
        <v>4.709594486765161</v>
      </c>
      <c r="N11" s="5">
        <f>(E11-I11)/2</f>
        <v>2.414820443381525</v>
      </c>
      <c r="O11" s="5"/>
      <c r="P11" s="5"/>
      <c r="Q11" s="5"/>
      <c r="R11" s="13" t="s">
        <v>4</v>
      </c>
      <c r="S11" s="11">
        <v>5</v>
      </c>
      <c r="T11" s="11">
        <f t="shared" si="1"/>
        <v>1.5240185320653499</v>
      </c>
      <c r="U11" s="12">
        <v>29.293335</v>
      </c>
      <c r="V11" s="12">
        <v>62.06</v>
      </c>
      <c r="W11" s="14">
        <v>8.69</v>
      </c>
      <c r="Y11" s="2"/>
      <c r="Z11" s="2"/>
      <c r="AA11" s="2"/>
      <c r="AB11" s="2"/>
    </row>
    <row r="12" spans="1:28" ht="12">
      <c r="A12" s="2" t="s">
        <v>3</v>
      </c>
      <c r="B12" s="2">
        <v>4</v>
      </c>
      <c r="C12" s="2">
        <f>B12/3.2808</f>
        <v>1.21921482565228</v>
      </c>
      <c r="D12" s="2">
        <v>0.001579</v>
      </c>
      <c r="E12" s="2">
        <v>0.0029660000000000003</v>
      </c>
      <c r="F12" s="2">
        <v>0.005253999999999999</v>
      </c>
      <c r="G12" s="2">
        <v>0.01365</v>
      </c>
      <c r="H12" s="2">
        <v>0.1173</v>
      </c>
      <c r="I12" s="2">
        <v>0.1756</v>
      </c>
      <c r="J12" s="2">
        <v>0.2025</v>
      </c>
      <c r="K12" s="2">
        <v>0.2283</v>
      </c>
      <c r="L12" s="2">
        <v>0.2681</v>
      </c>
      <c r="M12" s="5">
        <f t="shared" si="0"/>
        <v>0.089283</v>
      </c>
      <c r="N12" s="5"/>
      <c r="O12" s="5">
        <v>62.41557</v>
      </c>
      <c r="P12" s="5">
        <v>24.84</v>
      </c>
      <c r="Q12" s="5">
        <v>12.83</v>
      </c>
      <c r="R12" s="13" t="s">
        <v>5</v>
      </c>
      <c r="S12" s="11">
        <v>6</v>
      </c>
      <c r="T12" s="11">
        <f t="shared" si="1"/>
        <v>1.8288222384784198</v>
      </c>
      <c r="U12" s="12">
        <v>52.72461</v>
      </c>
      <c r="V12" s="12">
        <v>39.52</v>
      </c>
      <c r="W12" s="14">
        <v>7.72</v>
      </c>
      <c r="Y12" s="2"/>
      <c r="Z12" s="2"/>
      <c r="AA12" s="2"/>
      <c r="AB12" s="2"/>
    </row>
    <row r="13" spans="1:28" ht="12">
      <c r="A13" s="2"/>
      <c r="B13" s="2"/>
      <c r="C13" s="2"/>
      <c r="D13" s="2">
        <v>9.306773113463937</v>
      </c>
      <c r="E13" s="2">
        <v>8.397265686869543</v>
      </c>
      <c r="F13" s="2">
        <v>7.5723680841905425</v>
      </c>
      <c r="G13" s="2">
        <v>6.194955238629597</v>
      </c>
      <c r="H13" s="2">
        <v>3.091725081520941</v>
      </c>
      <c r="I13" s="2">
        <v>2.509635250014091</v>
      </c>
      <c r="J13" s="2">
        <v>2.3040061868901</v>
      </c>
      <c r="K13" s="2">
        <v>2.1309972353247475</v>
      </c>
      <c r="L13" s="2">
        <v>1.8991568755668882</v>
      </c>
      <c r="M13" s="5">
        <f t="shared" si="0"/>
        <v>5.453450468441817</v>
      </c>
      <c r="N13" s="5">
        <f>(E13-I13)/2</f>
        <v>2.9438152184277264</v>
      </c>
      <c r="O13" s="5"/>
      <c r="P13" s="5"/>
      <c r="Q13" s="5"/>
      <c r="R13" s="13" t="s">
        <v>6</v>
      </c>
      <c r="S13" s="11">
        <v>7</v>
      </c>
      <c r="T13" s="11">
        <f t="shared" si="1"/>
        <v>2.13362594489149</v>
      </c>
      <c r="U13" s="12">
        <v>15.087599</v>
      </c>
      <c r="V13" s="12">
        <v>49.78</v>
      </c>
      <c r="W13" s="14">
        <v>35.27</v>
      </c>
      <c r="Y13" s="2"/>
      <c r="Z13" s="2"/>
      <c r="AA13" s="2"/>
      <c r="AB13" s="2"/>
    </row>
    <row r="14" spans="1:28" ht="12">
      <c r="A14" s="2" t="s">
        <v>4</v>
      </c>
      <c r="B14" s="2">
        <v>5</v>
      </c>
      <c r="C14" s="2">
        <f>B14/3.2808</f>
        <v>1.5240185320653499</v>
      </c>
      <c r="D14" s="2">
        <v>0.001986</v>
      </c>
      <c r="E14" s="2">
        <v>0.004913</v>
      </c>
      <c r="F14" s="2">
        <v>0.01259</v>
      </c>
      <c r="G14" s="2">
        <v>0.02335</v>
      </c>
      <c r="H14" s="2">
        <v>0.044</v>
      </c>
      <c r="I14" s="2">
        <v>0.06812</v>
      </c>
      <c r="J14" s="2">
        <v>0.08720999999999998</v>
      </c>
      <c r="K14" s="2">
        <v>0.1176</v>
      </c>
      <c r="L14" s="2">
        <v>0.1719</v>
      </c>
      <c r="M14" s="5">
        <f t="shared" si="0"/>
        <v>0.0365165</v>
      </c>
      <c r="N14" s="5"/>
      <c r="O14" s="5">
        <v>29.293335</v>
      </c>
      <c r="P14" s="5">
        <v>62.06</v>
      </c>
      <c r="Q14" s="5">
        <v>8.69</v>
      </c>
      <c r="R14" s="13" t="s">
        <v>7</v>
      </c>
      <c r="S14" s="11">
        <v>8</v>
      </c>
      <c r="T14" s="11">
        <f t="shared" si="1"/>
        <v>2.43842965130456</v>
      </c>
      <c r="U14" s="12">
        <v>4.9542</v>
      </c>
      <c r="V14" s="12">
        <v>65.28</v>
      </c>
      <c r="W14" s="14">
        <v>29.69</v>
      </c>
      <c r="Y14" s="2"/>
      <c r="Z14" s="2"/>
      <c r="AA14" s="2"/>
      <c r="AB14" s="2"/>
    </row>
    <row r="15" spans="1:28" ht="12">
      <c r="A15" s="2"/>
      <c r="B15" s="2"/>
      <c r="C15" s="2"/>
      <c r="D15" s="2">
        <v>8.9759186617958</v>
      </c>
      <c r="E15" s="2">
        <v>7.669180045573157</v>
      </c>
      <c r="F15" s="2">
        <v>6.311577906717796</v>
      </c>
      <c r="G15" s="2">
        <v>5.420433639839787</v>
      </c>
      <c r="H15" s="2">
        <v>4.50635266602479</v>
      </c>
      <c r="I15" s="2">
        <v>3.8757777547582695</v>
      </c>
      <c r="J15" s="2">
        <v>3.519362617579419</v>
      </c>
      <c r="K15" s="2">
        <v>3.088040034713085</v>
      </c>
      <c r="L15" s="2">
        <v>2.5403585500713883</v>
      </c>
      <c r="M15" s="5">
        <f t="shared" si="0"/>
        <v>5.772478900165713</v>
      </c>
      <c r="N15" s="5">
        <f>(E15-I15)/2</f>
        <v>1.8967011454074436</v>
      </c>
      <c r="O15" s="5"/>
      <c r="P15" s="5"/>
      <c r="Q15" s="5"/>
      <c r="R15" s="13" t="s">
        <v>8</v>
      </c>
      <c r="S15" s="11">
        <v>9</v>
      </c>
      <c r="T15" s="11">
        <f t="shared" si="1"/>
        <v>2.7432333577176298</v>
      </c>
      <c r="U15" s="12">
        <v>12.685318</v>
      </c>
      <c r="V15" s="12">
        <v>63.23</v>
      </c>
      <c r="W15" s="14">
        <v>24.11</v>
      </c>
      <c r="Y15" s="2"/>
      <c r="Z15" s="2"/>
      <c r="AA15" s="2"/>
      <c r="AB15" s="2"/>
    </row>
    <row r="16" spans="1:28" ht="12">
      <c r="A16" s="2" t="s">
        <v>5</v>
      </c>
      <c r="B16" s="2">
        <v>6</v>
      </c>
      <c r="C16" s="2">
        <f>B16/3.2808</f>
        <v>1.8288222384784198</v>
      </c>
      <c r="D16" s="2">
        <v>0.002213</v>
      </c>
      <c r="E16" s="2">
        <v>0.006343</v>
      </c>
      <c r="F16" s="2">
        <v>0.01807</v>
      </c>
      <c r="G16" s="2">
        <v>0.03151</v>
      </c>
      <c r="H16" s="2">
        <v>0.07056</v>
      </c>
      <c r="I16" s="2">
        <v>0.1422</v>
      </c>
      <c r="J16" s="2">
        <v>0.1685</v>
      </c>
      <c r="K16" s="2">
        <v>0.1922</v>
      </c>
      <c r="L16" s="2">
        <v>0.2257</v>
      </c>
      <c r="M16" s="5">
        <f t="shared" si="0"/>
        <v>0.07427149999999999</v>
      </c>
      <c r="N16" s="5"/>
      <c r="O16" s="5">
        <v>52.72461</v>
      </c>
      <c r="P16" s="5">
        <v>39.52</v>
      </c>
      <c r="Q16" s="5">
        <v>7.72</v>
      </c>
      <c r="R16" s="13" t="s">
        <v>9</v>
      </c>
      <c r="S16" s="11">
        <v>10</v>
      </c>
      <c r="T16" s="11">
        <f t="shared" si="1"/>
        <v>3.0480370641306997</v>
      </c>
      <c r="U16" s="12">
        <v>11.40051</v>
      </c>
      <c r="V16" s="12">
        <v>76.52</v>
      </c>
      <c r="W16" s="14">
        <v>12.13</v>
      </c>
      <c r="Y16" s="2"/>
      <c r="Z16" s="2"/>
      <c r="AA16" s="2"/>
      <c r="AB16" s="2"/>
    </row>
    <row r="17" spans="1:28" ht="12">
      <c r="A17" s="2"/>
      <c r="B17" s="2"/>
      <c r="C17" s="2"/>
      <c r="D17" s="2">
        <v>8.819780833523163</v>
      </c>
      <c r="E17" s="2">
        <v>7.300618942491305</v>
      </c>
      <c r="F17" s="2">
        <v>5.790259683572212</v>
      </c>
      <c r="G17" s="2">
        <v>4.988046435419273</v>
      </c>
      <c r="H17" s="2">
        <v>3.825005628879291</v>
      </c>
      <c r="I17" s="2">
        <v>2.8140066299300344</v>
      </c>
      <c r="J17" s="2">
        <v>2.5691795034802287</v>
      </c>
      <c r="K17" s="2">
        <v>2.379319758775699</v>
      </c>
      <c r="L17" s="2">
        <v>2.1475216763576133</v>
      </c>
      <c r="M17" s="5">
        <f t="shared" si="0"/>
        <v>5.0573127862106695</v>
      </c>
      <c r="N17" s="5">
        <f>(E17-I17)/2</f>
        <v>2.243306156280635</v>
      </c>
      <c r="O17" s="5"/>
      <c r="P17" s="5"/>
      <c r="Q17" s="5"/>
      <c r="R17" s="13" t="s">
        <v>10</v>
      </c>
      <c r="S17" s="11">
        <v>11</v>
      </c>
      <c r="T17" s="11">
        <f t="shared" si="1"/>
        <v>3.3528407705437697</v>
      </c>
      <c r="U17" s="12">
        <v>10.401129999999998</v>
      </c>
      <c r="V17" s="12">
        <v>77.65</v>
      </c>
      <c r="W17" s="14">
        <v>11.91</v>
      </c>
      <c r="Y17" s="2"/>
      <c r="Z17" s="2"/>
      <c r="AA17" s="2"/>
      <c r="AB17" s="2"/>
    </row>
    <row r="18" spans="1:28" ht="12">
      <c r="A18" s="2" t="s">
        <v>6</v>
      </c>
      <c r="B18" s="2">
        <v>7</v>
      </c>
      <c r="C18" s="2">
        <f>B18/3.2808</f>
        <v>2.13362594489149</v>
      </c>
      <c r="D18" s="2">
        <v>0.000736</v>
      </c>
      <c r="E18" s="2">
        <v>0.001072</v>
      </c>
      <c r="F18" s="2">
        <v>0.001627</v>
      </c>
      <c r="G18" s="2">
        <v>0.002602</v>
      </c>
      <c r="H18" s="2">
        <v>0.008106</v>
      </c>
      <c r="I18" s="2">
        <v>0.03768</v>
      </c>
      <c r="J18" s="2">
        <v>0.05936</v>
      </c>
      <c r="K18" s="2">
        <v>0.08745999999999998</v>
      </c>
      <c r="L18" s="2">
        <v>0.1357</v>
      </c>
      <c r="M18" s="5">
        <f t="shared" si="0"/>
        <v>0.019375999999999997</v>
      </c>
      <c r="N18" s="5"/>
      <c r="O18" s="5">
        <v>15.087599</v>
      </c>
      <c r="P18" s="5">
        <v>49.78</v>
      </c>
      <c r="Q18" s="5">
        <v>35.27</v>
      </c>
      <c r="R18" s="13" t="s">
        <v>11</v>
      </c>
      <c r="S18" s="11">
        <v>12</v>
      </c>
      <c r="T18" s="11">
        <f t="shared" si="1"/>
        <v>3.6576444769568397</v>
      </c>
      <c r="U18" s="12">
        <v>3.8369999999999997</v>
      </c>
      <c r="V18" s="12">
        <v>61.85</v>
      </c>
      <c r="W18" s="14">
        <v>34.25</v>
      </c>
      <c r="Y18" s="2"/>
      <c r="Z18" s="2"/>
      <c r="AA18" s="2"/>
      <c r="AB18" s="2"/>
    </row>
    <row r="19" spans="1:28" ht="12">
      <c r="A19" s="2"/>
      <c r="B19" s="2"/>
      <c r="C19" s="2"/>
      <c r="D19" s="2">
        <v>10.408006613267162</v>
      </c>
      <c r="E19" s="2">
        <v>9.865479378866402</v>
      </c>
      <c r="F19" s="2">
        <v>9.263570033651646</v>
      </c>
      <c r="G19" s="2">
        <v>8.586163322606378</v>
      </c>
      <c r="H19" s="2">
        <v>6.9467941092773335</v>
      </c>
      <c r="I19" s="2">
        <v>4.730057224824028</v>
      </c>
      <c r="J19" s="2">
        <v>4.074365097816009</v>
      </c>
      <c r="K19" s="2">
        <v>3.515232841355605</v>
      </c>
      <c r="L19" s="2">
        <v>2.8815073741305954</v>
      </c>
      <c r="M19" s="5">
        <f t="shared" si="0"/>
        <v>7.297768301845215</v>
      </c>
      <c r="N19" s="5">
        <f>(E19-I19)/2</f>
        <v>2.567711077021187</v>
      </c>
      <c r="O19" s="5"/>
      <c r="P19" s="5"/>
      <c r="Q19" s="5"/>
      <c r="R19" s="13" t="s">
        <v>12</v>
      </c>
      <c r="S19" s="11">
        <v>13</v>
      </c>
      <c r="T19" s="11">
        <f t="shared" si="1"/>
        <v>3.9624481833699097</v>
      </c>
      <c r="U19" s="12">
        <v>0.2524</v>
      </c>
      <c r="V19" s="12">
        <v>56.97</v>
      </c>
      <c r="W19" s="14">
        <v>42.74</v>
      </c>
      <c r="Y19" s="2"/>
      <c r="Z19" s="2"/>
      <c r="AA19" s="2"/>
      <c r="AB19" s="2"/>
    </row>
    <row r="20" spans="1:28" ht="12.75" thickBot="1">
      <c r="A20" s="2" t="s">
        <v>7</v>
      </c>
      <c r="B20" s="2">
        <v>8</v>
      </c>
      <c r="C20" s="2">
        <f>B20/3.2808</f>
        <v>2.43842965130456</v>
      </c>
      <c r="D20" s="2">
        <v>0.000714</v>
      </c>
      <c r="E20" s="2">
        <v>0.001123</v>
      </c>
      <c r="F20" s="2">
        <v>0.002069</v>
      </c>
      <c r="G20" s="2">
        <v>0.003221</v>
      </c>
      <c r="H20" s="2">
        <v>0.01127</v>
      </c>
      <c r="I20" s="2">
        <v>0.02415</v>
      </c>
      <c r="J20" s="2">
        <v>0.03311</v>
      </c>
      <c r="K20" s="2">
        <v>0.04318</v>
      </c>
      <c r="L20" s="2">
        <v>0.06226</v>
      </c>
      <c r="M20" s="5">
        <f t="shared" si="0"/>
        <v>0.0126365</v>
      </c>
      <c r="N20" s="5"/>
      <c r="O20" s="5">
        <v>4.9542</v>
      </c>
      <c r="P20" s="5">
        <v>65.28</v>
      </c>
      <c r="Q20" s="5">
        <v>29.69</v>
      </c>
      <c r="R20" s="15" t="s">
        <v>13</v>
      </c>
      <c r="S20" s="16">
        <v>14</v>
      </c>
      <c r="T20" s="16">
        <f t="shared" si="1"/>
        <v>4.26725188978298</v>
      </c>
      <c r="U20" s="17">
        <v>11.725999999999999</v>
      </c>
      <c r="V20" s="17">
        <v>57.43</v>
      </c>
      <c r="W20" s="18">
        <v>30.87</v>
      </c>
      <c r="Y20" s="2"/>
      <c r="Z20" s="2"/>
      <c r="AA20" s="2"/>
      <c r="AB20" s="2"/>
    </row>
    <row r="21" spans="1:28" ht="12">
      <c r="A21" s="2"/>
      <c r="B21" s="2"/>
      <c r="C21" s="2"/>
      <c r="D21" s="2">
        <v>10.451788305295075</v>
      </c>
      <c r="E21" s="2">
        <v>9.798426356923573</v>
      </c>
      <c r="F21" s="2">
        <v>8.916850639464165</v>
      </c>
      <c r="G21" s="2">
        <v>8.27827562394136</v>
      </c>
      <c r="H21" s="2">
        <v>6.471368674264591</v>
      </c>
      <c r="I21" s="2">
        <v>5.371833000713677</v>
      </c>
      <c r="J21" s="2">
        <v>4.916589179039812</v>
      </c>
      <c r="K21" s="2">
        <v>4.533492946414307</v>
      </c>
      <c r="L21" s="2">
        <v>4.005550612967633</v>
      </c>
      <c r="M21" s="5">
        <f t="shared" si="0"/>
        <v>7.585129678818625</v>
      </c>
      <c r="N21" s="5">
        <f>(E21-I21)/2</f>
        <v>2.213296678104948</v>
      </c>
      <c r="O21" s="5"/>
      <c r="P21" s="5"/>
      <c r="Q21" s="5"/>
      <c r="X21" s="2"/>
      <c r="Y21" s="2"/>
      <c r="Z21" s="2"/>
      <c r="AA21" s="2"/>
      <c r="AB21" s="2"/>
    </row>
    <row r="22" spans="1:28" ht="12">
      <c r="A22" s="2" t="s">
        <v>8</v>
      </c>
      <c r="B22" s="2">
        <v>9</v>
      </c>
      <c r="C22" s="2">
        <f>B22/3.2808</f>
        <v>2.7432333577176298</v>
      </c>
      <c r="D22" s="2">
        <v>0.000911</v>
      </c>
      <c r="E22" s="2">
        <v>0.001489</v>
      </c>
      <c r="F22" s="2">
        <v>0.002386</v>
      </c>
      <c r="G22" s="2">
        <v>0.004105000000000001</v>
      </c>
      <c r="H22" s="2">
        <v>0.01631</v>
      </c>
      <c r="I22" s="2">
        <v>0.04144</v>
      </c>
      <c r="J22" s="2">
        <v>0.05556</v>
      </c>
      <c r="K22" s="2">
        <v>0.06981</v>
      </c>
      <c r="L22" s="2">
        <v>0.09599</v>
      </c>
      <c r="M22" s="5">
        <f t="shared" si="0"/>
        <v>0.021464499999999997</v>
      </c>
      <c r="N22" s="5"/>
      <c r="O22" s="5">
        <v>12.685318</v>
      </c>
      <c r="P22" s="5">
        <v>63.23</v>
      </c>
      <c r="Q22" s="5">
        <v>24.11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">
      <c r="A23" s="2"/>
      <c r="B23" s="2"/>
      <c r="C23" s="2"/>
      <c r="D23" s="2">
        <v>10.100261325522123</v>
      </c>
      <c r="E23" s="2">
        <v>9.391440530742075</v>
      </c>
      <c r="F23" s="2">
        <v>8.711190241628946</v>
      </c>
      <c r="G23" s="2">
        <v>7.928402062659007</v>
      </c>
      <c r="H23" s="2">
        <v>5.938099407724927</v>
      </c>
      <c r="I23" s="2">
        <v>4.592832186750258</v>
      </c>
      <c r="J23" s="2">
        <v>4.1698095904554195</v>
      </c>
      <c r="K23" s="2">
        <v>3.840422478310307</v>
      </c>
      <c r="L23" s="2">
        <v>3.380972072502022</v>
      </c>
      <c r="M23" s="5">
        <f t="shared" si="0"/>
        <v>6.992136358746167</v>
      </c>
      <c r="N23" s="5">
        <f>(E23-I23)/2</f>
        <v>2.3993041719959085</v>
      </c>
      <c r="O23" s="5"/>
      <c r="P23" s="5"/>
      <c r="Q23" s="5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>
      <c r="A24" s="2" t="s">
        <v>9</v>
      </c>
      <c r="B24" s="2">
        <v>10</v>
      </c>
      <c r="C24" s="2">
        <f>B24/3.2808</f>
        <v>3.0480370641306997</v>
      </c>
      <c r="D24" s="2">
        <v>0.001385</v>
      </c>
      <c r="E24" s="2">
        <v>0.002875</v>
      </c>
      <c r="F24" s="2">
        <v>0.007015</v>
      </c>
      <c r="G24" s="2">
        <v>0.01452</v>
      </c>
      <c r="H24" s="2">
        <v>0.02832</v>
      </c>
      <c r="I24" s="2">
        <v>0.04593</v>
      </c>
      <c r="J24" s="2">
        <v>0.05562</v>
      </c>
      <c r="K24" s="2">
        <v>0.06522</v>
      </c>
      <c r="L24" s="2">
        <v>0.07975</v>
      </c>
      <c r="M24" s="5">
        <f t="shared" si="0"/>
        <v>0.0244025</v>
      </c>
      <c r="N24" s="5"/>
      <c r="O24" s="5">
        <v>11.40051</v>
      </c>
      <c r="P24" s="5">
        <v>76.52</v>
      </c>
      <c r="Q24" s="5">
        <v>12.13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">
      <c r="A25" s="2"/>
      <c r="B25" s="2"/>
      <c r="C25" s="2"/>
      <c r="D25" s="2">
        <v>9.495898308387623</v>
      </c>
      <c r="E25" s="2">
        <v>8.442222328605075</v>
      </c>
      <c r="F25" s="2">
        <v>7.155341180816913</v>
      </c>
      <c r="G25" s="2">
        <v>6.1058147364410615</v>
      </c>
      <c r="H25" s="2">
        <v>5.142034924353815</v>
      </c>
      <c r="I25" s="2">
        <v>4.444419406215868</v>
      </c>
      <c r="J25" s="2">
        <v>4.168252445090125</v>
      </c>
      <c r="K25" s="2">
        <v>3.9385417486883467</v>
      </c>
      <c r="L25" s="2">
        <v>3.648371670897218</v>
      </c>
      <c r="M25" s="5">
        <f t="shared" si="0"/>
        <v>6.443320867410471</v>
      </c>
      <c r="N25" s="5">
        <f>(E25-I25)/2</f>
        <v>1.9989014611946034</v>
      </c>
      <c r="O25" s="5"/>
      <c r="P25" s="5"/>
      <c r="Q25" s="5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>
      <c r="A26" s="2" t="s">
        <v>10</v>
      </c>
      <c r="B26" s="2">
        <v>11</v>
      </c>
      <c r="C26" s="2">
        <f>B26/3.2808</f>
        <v>3.3528407705437697</v>
      </c>
      <c r="D26" s="2">
        <v>0.001473</v>
      </c>
      <c r="E26" s="2">
        <v>0.0030219999999999995</v>
      </c>
      <c r="F26" s="2">
        <v>0.006895</v>
      </c>
      <c r="G26" s="2">
        <v>0.01572</v>
      </c>
      <c r="H26" s="2">
        <v>0.03084</v>
      </c>
      <c r="I26" s="2">
        <v>0.04597</v>
      </c>
      <c r="J26" s="2">
        <v>0.05437</v>
      </c>
      <c r="K26" s="2">
        <v>0.06318</v>
      </c>
      <c r="L26" s="2">
        <v>0.07884</v>
      </c>
      <c r="M26" s="5">
        <f t="shared" si="0"/>
        <v>0.024495999999999997</v>
      </c>
      <c r="N26" s="5"/>
      <c r="O26" s="5">
        <v>10.401129999999998</v>
      </c>
      <c r="P26" s="5">
        <v>77.65</v>
      </c>
      <c r="Q26" s="5">
        <v>11.91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">
      <c r="A27" s="2"/>
      <c r="B27" s="2"/>
      <c r="C27" s="2"/>
      <c r="D27" s="2">
        <v>9.407026854288326</v>
      </c>
      <c r="E27" s="2">
        <v>8.370280624159346</v>
      </c>
      <c r="F27" s="2">
        <v>7.180233732922832</v>
      </c>
      <c r="G27" s="2">
        <v>5.991254972178206</v>
      </c>
      <c r="H27" s="2">
        <v>5.019053424521777</v>
      </c>
      <c r="I27" s="2">
        <v>4.443163523620008</v>
      </c>
      <c r="J27" s="2">
        <v>4.20104536163871</v>
      </c>
      <c r="K27" s="2">
        <v>3.984388252689939</v>
      </c>
      <c r="L27" s="2">
        <v>3.6649284133933264</v>
      </c>
      <c r="M27" s="5">
        <f t="shared" si="0"/>
        <v>6.406722073889677</v>
      </c>
      <c r="N27" s="5">
        <f>(E27-I27)/2</f>
        <v>1.9635585502696689</v>
      </c>
      <c r="O27" s="5"/>
      <c r="P27" s="5"/>
      <c r="Q27" s="5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">
      <c r="A28" s="2" t="s">
        <v>11</v>
      </c>
      <c r="B28" s="2">
        <v>12</v>
      </c>
      <c r="C28" s="2">
        <f>B28/3.2808</f>
        <v>3.6576444769568397</v>
      </c>
      <c r="D28" s="2">
        <v>0.000669</v>
      </c>
      <c r="E28" s="2">
        <v>0.00096</v>
      </c>
      <c r="F28" s="2">
        <v>0.001716</v>
      </c>
      <c r="G28" s="2">
        <v>0.002797</v>
      </c>
      <c r="H28" s="2">
        <v>0.007987</v>
      </c>
      <c r="I28" s="2">
        <v>0.01834</v>
      </c>
      <c r="J28" s="2">
        <v>0.02732</v>
      </c>
      <c r="K28" s="2">
        <v>0.03504</v>
      </c>
      <c r="L28" s="2">
        <v>0.0554</v>
      </c>
      <c r="M28" s="5">
        <f t="shared" si="0"/>
        <v>0.009649999999999999</v>
      </c>
      <c r="N28" s="5"/>
      <c r="O28" s="5">
        <v>3.8369999999999997</v>
      </c>
      <c r="P28" s="5">
        <v>61.85</v>
      </c>
      <c r="Q28" s="5">
        <v>34.25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">
      <c r="A29" s="2"/>
      <c r="B29" s="2"/>
      <c r="C29" s="2"/>
      <c r="D29" s="2">
        <v>10.545706168682713</v>
      </c>
      <c r="E29" s="2">
        <v>10.024677973715656</v>
      </c>
      <c r="F29" s="2">
        <v>9.186734731824629</v>
      </c>
      <c r="G29" s="2">
        <v>8.481904030847982</v>
      </c>
      <c r="H29" s="2">
        <v>6.9681305709778885</v>
      </c>
      <c r="I29" s="2">
        <v>5.7688625508417575</v>
      </c>
      <c r="J29" s="2">
        <v>5.1938987061467214</v>
      </c>
      <c r="K29" s="2">
        <v>4.834853414835639</v>
      </c>
      <c r="L29" s="2">
        <v>4.173970213500261</v>
      </c>
      <c r="M29" s="5">
        <f t="shared" si="0"/>
        <v>7.896770262278707</v>
      </c>
      <c r="N29" s="5">
        <f>(E29-I29)/2</f>
        <v>2.1279077114369493</v>
      </c>
      <c r="O29" s="5"/>
      <c r="P29" s="5"/>
      <c r="Q29" s="5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">
      <c r="A30" s="2" t="s">
        <v>12</v>
      </c>
      <c r="B30" s="2">
        <v>13</v>
      </c>
      <c r="C30" s="2">
        <f>B30/3.2808</f>
        <v>3.9624481833699097</v>
      </c>
      <c r="D30" s="2">
        <v>0.000629</v>
      </c>
      <c r="E30" s="2">
        <v>0.000844</v>
      </c>
      <c r="F30" s="2">
        <v>0.001297</v>
      </c>
      <c r="G30" s="2">
        <v>0.002278</v>
      </c>
      <c r="H30" s="2">
        <v>0.004934999999999999</v>
      </c>
      <c r="I30" s="2">
        <v>0.0141</v>
      </c>
      <c r="J30" s="2">
        <v>0.018329999999999996</v>
      </c>
      <c r="K30" s="2">
        <v>0.02562</v>
      </c>
      <c r="L30" s="2">
        <v>0.03488</v>
      </c>
      <c r="M30" s="5">
        <f t="shared" si="0"/>
        <v>0.0074719999999999995</v>
      </c>
      <c r="N30" s="5"/>
      <c r="O30" s="5">
        <v>0.2524</v>
      </c>
      <c r="P30" s="5">
        <v>56.97</v>
      </c>
      <c r="Q30" s="5">
        <v>42.74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">
      <c r="A31" s="2"/>
      <c r="B31" s="2"/>
      <c r="C31" s="2"/>
      <c r="D31" s="2">
        <v>10.634652362444886</v>
      </c>
      <c r="E31" s="2">
        <v>10.21046938061699</v>
      </c>
      <c r="F31" s="2">
        <v>9.590605805072476</v>
      </c>
      <c r="G31" s="2">
        <v>8.778016537616063</v>
      </c>
      <c r="H31" s="2">
        <v>7.662734199980414</v>
      </c>
      <c r="I31" s="2">
        <v>6.148161027150656</v>
      </c>
      <c r="J31" s="2">
        <v>5.769649403896926</v>
      </c>
      <c r="K31" s="2">
        <v>5.286585714095166</v>
      </c>
      <c r="L31" s="2">
        <v>4.841456149659885</v>
      </c>
      <c r="M31" s="5">
        <f t="shared" si="0"/>
        <v>8.179315203883823</v>
      </c>
      <c r="N31" s="5">
        <f>(E31-I31)/2</f>
        <v>2.031154176733167</v>
      </c>
      <c r="O31" s="5"/>
      <c r="P31" s="5"/>
      <c r="Q31" s="5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">
      <c r="A32" s="2" t="s">
        <v>13</v>
      </c>
      <c r="B32" s="2">
        <v>14</v>
      </c>
      <c r="C32" s="2">
        <f>B32/3.2808</f>
        <v>4.26725188978298</v>
      </c>
      <c r="D32" s="2">
        <v>0.000706</v>
      </c>
      <c r="E32" s="2">
        <v>0.001095</v>
      </c>
      <c r="F32" s="2">
        <v>0.0020139999999999997</v>
      </c>
      <c r="G32" s="2">
        <v>0.003115</v>
      </c>
      <c r="H32" s="2">
        <v>0.01026</v>
      </c>
      <c r="I32" s="2">
        <v>0.03158</v>
      </c>
      <c r="J32" s="2">
        <v>0.0519</v>
      </c>
      <c r="K32" s="2">
        <v>0.06937</v>
      </c>
      <c r="L32" s="2">
        <v>0.1128</v>
      </c>
      <c r="M32" s="5">
        <f t="shared" si="0"/>
        <v>0.016337499999999998</v>
      </c>
      <c r="N32" s="5"/>
      <c r="O32" s="5">
        <v>11.725999999999999</v>
      </c>
      <c r="P32" s="5">
        <v>57.43</v>
      </c>
      <c r="Q32" s="5">
        <v>30.87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">
      <c r="A33" s="2"/>
      <c r="B33" s="2"/>
      <c r="C33" s="2"/>
      <c r="D33" s="2">
        <v>10.468044196052993</v>
      </c>
      <c r="E33" s="2">
        <v>9.834853414835639</v>
      </c>
      <c r="F33" s="2">
        <v>8.95572060131739</v>
      </c>
      <c r="G33" s="2">
        <v>8.32655212141281</v>
      </c>
      <c r="H33" s="2">
        <v>6.606825458829758</v>
      </c>
      <c r="I33" s="2">
        <v>4.984845018576575</v>
      </c>
      <c r="J33" s="2">
        <v>4.268121651191568</v>
      </c>
      <c r="K33" s="2">
        <v>3.8495443051927194</v>
      </c>
      <c r="L33" s="2">
        <v>3.148161027150656</v>
      </c>
      <c r="M33" s="5">
        <f t="shared" si="0"/>
        <v>7.409849216706107</v>
      </c>
      <c r="N33" s="5">
        <f>(E33-I33)/2</f>
        <v>2.425004198129532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2000-10-18T13:55:33Z</dcterms:created>
  <dcterms:modified xsi:type="dcterms:W3CDTF">2001-01-17T21:49:48Z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