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<sst xmlns="http://schemas.openxmlformats.org/spreadsheetml/2006/main" count="47" uniqueCount="30">
  <si>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212-000-002</t>
  </si>
  <si>
    <t>212-011-013</t>
  </si>
  <si>
    <t>212-023-025</t>
  </si>
  <si>
    <t>212-035-037</t>
  </si>
  <si>
    <t>212-047-049</t>
  </si>
  <si>
    <t>212-059-061</t>
  </si>
  <si>
    <t>212-071-073</t>
  </si>
  <si>
    <t>212-083-085</t>
  </si>
  <si>
    <t>212-095-097</t>
  </si>
  <si>
    <t>212-107-109</t>
  </si>
  <si>
    <t>212-119-121</t>
  </si>
  <si>
    <t>212-131-133</t>
  </si>
  <si>
    <t>212-143-145</t>
  </si>
  <si>
    <t>212-155-157</t>
  </si>
  <si>
    <t>212-167-169</t>
  </si>
  <si>
    <t>Sample I.D.</t>
  </si>
  <si>
    <t>Depth mdpt (ft)</t>
  </si>
  <si>
    <t>%Sand</t>
  </si>
  <si>
    <t>%Silt</t>
  </si>
  <si>
    <t>%Clay</t>
  </si>
  <si>
    <t>Depth mdpt (m)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</si>
  <si>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</si>
  <si>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</si>
  <si>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</si>
  <si>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</si>
  <si>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</si>
  <si>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</si>
  <si>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</si>
  <si>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 xml:space="preserve">% finer than </t>
  </si>
  <si>
    <t>BSS00_212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</si>
</sst>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3.5"/>
      <name val="Times New Roman"/>
      <family val="1"/>
    </font>
    <font>
      <sz val="3.5"/>
      <name val="Times New Roman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Times New Roman"/>
                <a:ea typeface="Times New Roman"/>
                <a:cs typeface="Times New Roman"/>
              </a:rPr>
              <a:t>Bss00-212depth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0775"/>
          <c:w val="0.87525"/>
          <c:h val="0.87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DATATABLE!$U$7:$U$21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DATATABLE!$S$7:$S$21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33328291"/>
        <c:axId val="31519164"/>
      </c:scatterChart>
      <c:valAx>
        <c:axId val="3332829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1519164"/>
        <c:crosses val="autoZero"/>
        <c:crossBetween val="midCat"/>
        <c:dispUnits/>
        <c:majorUnit val="10"/>
        <c:minorUnit val="5"/>
      </c:valAx>
      <c:valAx>
        <c:axId val="3151916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332829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Times New Roman"/>
                <a:ea typeface="Times New Roman"/>
                <a:cs typeface="Times New Roman"/>
              </a:rPr>
              <a:t>Bss00-212 depth vs. % sand</a:t>
            </a:r>
          </a:p>
        </c:rich>
      </c:tx>
      <c:layout>
        <c:manualLayout>
          <c:xMode val="factor"/>
          <c:yMode val="factor"/>
          <c:x val="-0.003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09"/>
          <c:w val="0.881"/>
          <c:h val="0.87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DATATABLE!$U$7:$U$21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DATATABLE!$T$7:$T$21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15237021"/>
        <c:axId val="2915462"/>
      </c:scatterChart>
      <c:valAx>
        <c:axId val="1523702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915462"/>
        <c:crosses val="autoZero"/>
        <c:crossBetween val="midCat"/>
        <c:dispUnits/>
        <c:majorUnit val="10"/>
        <c:minorUnit val="5"/>
      </c:valAx>
      <c:valAx>
        <c:axId val="291546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523702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36</xdr:row>
      <xdr:rowOff>47625</xdr:rowOff>
    </xdr:from>
    <xdr:to>
      <xdr:col>5</xdr:col>
      <xdr:colOff>361950</xdr:colOff>
      <xdr:row>66</xdr:row>
      <xdr:rowOff>47625</xdr:rowOff>
    </xdr:to>
    <xdr:graphicFrame>
      <xdr:nvGraphicFramePr>
        <xdr:cNvPr id="1" name="Chart 1"/>
        <xdr:cNvGraphicFramePr/>
      </xdr:nvGraphicFramePr>
      <xdr:xfrm>
        <a:off x="57150" y="5562600"/>
        <a:ext cx="24288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36</xdr:row>
      <xdr:rowOff>38100</xdr:rowOff>
    </xdr:from>
    <xdr:to>
      <xdr:col>12</xdr:col>
      <xdr:colOff>266700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2219325" y="5553075"/>
        <a:ext cx="25527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5.83203125" style="0" customWidth="1"/>
    <col min="3" max="3" width="6.66015625" style="0" customWidth="1"/>
    <col min="4" max="7" width="6.66015625" style="0" bestFit="1" customWidth="1"/>
    <col min="8" max="12" width="5.66015625" style="0" bestFit="1" customWidth="1"/>
    <col min="13" max="13" width="9" style="0" customWidth="1"/>
    <col min="14" max="14" width="6.66015625" style="0" customWidth="1"/>
    <col min="15" max="15" width="7" style="0" customWidth="1"/>
    <col min="16" max="16" width="8.16015625" style="0" bestFit="1" customWidth="1"/>
    <col min="17" max="17" width="6.16015625" style="0" bestFit="1" customWidth="1"/>
    <col min="18" max="18" width="9" style="0" customWidth="1"/>
    <col min="19" max="19" width="11.33203125" style="0" bestFit="1" customWidth="1"/>
    <col min="20" max="20" width="12.16015625" style="0" bestFit="1" customWidth="1"/>
    <col min="21" max="21" width="12.16015625" style="0" customWidth="1"/>
    <col min="22" max="22" width="10.16015625" style="0" bestFit="1" customWidth="1"/>
    <col min="23" max="23" width="8.16015625" style="0" bestFit="1" customWidth="1"/>
    <col min="24" max="24" width="6.16015625" style="0" bestFit="1" customWidth="1"/>
    <col min="25" max="16384" width="9" style="0" customWidth="1"/>
  </cols>
  <sheetData>
    <row r="1" spans="1:2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">
      <c r="A4" s="5" t="s">
        <v>29</v>
      </c>
      <c r="B4" s="1"/>
      <c r="C4" s="1"/>
      <c r="D4" s="1"/>
      <c r="E4" s="1"/>
      <c r="F4" s="1"/>
      <c r="G4" s="18" t="s">
        <v>28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Y4" s="1"/>
      <c r="Z4" s="1"/>
      <c r="AA4" s="1"/>
      <c r="AB4" s="1"/>
    </row>
    <row r="5" spans="1:28" ht="12.75" thickBot="1">
      <c r="A5" s="3" t="s">
        <v>15</v>
      </c>
      <c r="B5" s="3" t="s">
        <v>16</v>
      </c>
      <c r="C5" s="3" t="s">
        <v>20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 t="s">
        <v>26</v>
      </c>
      <c r="N5" s="3" t="s">
        <v>27</v>
      </c>
      <c r="O5" s="3" t="s">
        <v>17</v>
      </c>
      <c r="P5" s="3" t="s">
        <v>18</v>
      </c>
      <c r="Q5" s="3" t="s">
        <v>19</v>
      </c>
      <c r="R5" s="5" t="s">
        <v>21</v>
      </c>
      <c r="S5" s="1"/>
      <c r="T5" s="1"/>
      <c r="U5" s="1"/>
      <c r="V5" s="1"/>
      <c r="W5" s="1"/>
      <c r="Y5" s="1"/>
      <c r="Z5" s="1"/>
      <c r="AA5" s="1"/>
      <c r="AB5" s="1"/>
    </row>
    <row r="6" spans="1:28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0.001512</v>
      </c>
      <c r="E6" s="2">
        <v>0.002739</v>
      </c>
      <c r="F6" s="2">
        <v>0.004429</v>
      </c>
      <c r="G6" s="2">
        <v>0.009621</v>
      </c>
      <c r="H6" s="2">
        <v>0.05533</v>
      </c>
      <c r="I6" s="2">
        <v>0.0817</v>
      </c>
      <c r="J6" s="2">
        <v>0.09388</v>
      </c>
      <c r="K6" s="2">
        <v>0.1064</v>
      </c>
      <c r="L6" s="2">
        <v>0.1271</v>
      </c>
      <c r="M6" s="13">
        <f>(E6+I6)/2</f>
        <v>0.0422195</v>
      </c>
      <c r="N6" s="13"/>
      <c r="O6" s="13">
        <v>43.512606000000005</v>
      </c>
      <c r="P6" s="13">
        <v>42.14</v>
      </c>
      <c r="Q6" s="13">
        <v>14.33</v>
      </c>
      <c r="R6" s="6" t="s">
        <v>22</v>
      </c>
      <c r="S6" s="7" t="s">
        <v>23</v>
      </c>
      <c r="T6" s="7" t="s">
        <v>24</v>
      </c>
      <c r="U6" s="7" t="s">
        <v>17</v>
      </c>
      <c r="V6" s="7" t="s">
        <v>25</v>
      </c>
      <c r="W6" s="8" t="s">
        <v>19</v>
      </c>
      <c r="Y6" s="2"/>
      <c r="Z6" s="2"/>
      <c r="AA6" s="2"/>
      <c r="AB6" s="2"/>
    </row>
    <row r="7" spans="1:28" ht="12">
      <c r="A7" s="2"/>
      <c r="B7" s="2"/>
      <c r="C7" s="2"/>
      <c r="D7" s="2">
        <v>9.369326145103102</v>
      </c>
      <c r="E7" s="2">
        <v>8.512135018618796</v>
      </c>
      <c r="F7" s="2">
        <v>7.8188032874388576</v>
      </c>
      <c r="G7" s="2">
        <v>6.699597430161371</v>
      </c>
      <c r="H7" s="2">
        <v>4.1757942659939875</v>
      </c>
      <c r="I7" s="2">
        <v>3.6135201114037665</v>
      </c>
      <c r="J7" s="2">
        <v>3.4130383479136412</v>
      </c>
      <c r="K7" s="2">
        <v>3.2324299440482602</v>
      </c>
      <c r="L7" s="2">
        <v>2.975964064544491</v>
      </c>
      <c r="M7" s="13">
        <f aca="true" t="shared" si="0" ref="M7:M35">(E7+I7)/2</f>
        <v>6.062827565011281</v>
      </c>
      <c r="N7" s="13">
        <f>(E7-I7)/2</f>
        <v>2.449307453607515</v>
      </c>
      <c r="O7" s="13"/>
      <c r="P7" s="13"/>
      <c r="Q7" s="13"/>
      <c r="R7" s="9" t="s">
        <v>0</v>
      </c>
      <c r="S7" s="10">
        <v>0.08333333333333333</v>
      </c>
      <c r="T7" s="10">
        <f aca="true" t="shared" si="1" ref="T7:T21">S7/3.2808</f>
        <v>0.02540030886775583</v>
      </c>
      <c r="U7" s="14">
        <v>43.512606000000005</v>
      </c>
      <c r="V7" s="14">
        <v>42.14</v>
      </c>
      <c r="W7" s="15">
        <v>14.33</v>
      </c>
      <c r="Y7" s="2"/>
      <c r="Z7" s="2"/>
      <c r="AA7" s="2"/>
      <c r="AB7" s="2"/>
    </row>
    <row r="8" spans="1:28" ht="12">
      <c r="A8" s="2" t="s">
        <v>1</v>
      </c>
      <c r="B8" s="2">
        <v>1</v>
      </c>
      <c r="C8" s="2">
        <f>B8/3.2808</f>
        <v>0.30480370641307</v>
      </c>
      <c r="D8" s="2">
        <v>0.000651</v>
      </c>
      <c r="E8" s="2">
        <v>0.000902</v>
      </c>
      <c r="F8" s="2">
        <v>0.001472</v>
      </c>
      <c r="G8" s="2">
        <v>0.002392</v>
      </c>
      <c r="H8" s="2">
        <v>0.004705</v>
      </c>
      <c r="I8" s="2">
        <v>0.01147</v>
      </c>
      <c r="J8" s="2">
        <v>0.01553</v>
      </c>
      <c r="K8" s="2">
        <v>0.01888</v>
      </c>
      <c r="L8" s="2">
        <v>0.0321</v>
      </c>
      <c r="M8" s="13">
        <f t="shared" si="0"/>
        <v>0.006186</v>
      </c>
      <c r="N8" s="13"/>
      <c r="O8" s="13">
        <v>3.0876</v>
      </c>
      <c r="P8" s="13">
        <v>53.78</v>
      </c>
      <c r="Q8" s="13">
        <v>43.24</v>
      </c>
      <c r="R8" s="9" t="s">
        <v>1</v>
      </c>
      <c r="S8" s="10">
        <v>1</v>
      </c>
      <c r="T8" s="10">
        <f t="shared" si="1"/>
        <v>0.30480370641307</v>
      </c>
      <c r="U8" s="14">
        <v>3.0876</v>
      </c>
      <c r="V8" s="14">
        <v>53.78</v>
      </c>
      <c r="W8" s="15">
        <v>43.24</v>
      </c>
      <c r="Y8" s="2"/>
      <c r="Z8" s="2"/>
      <c r="AA8" s="2"/>
      <c r="AB8" s="2"/>
    </row>
    <row r="9" spans="1:28" ht="12">
      <c r="A9" s="2"/>
      <c r="B9" s="2"/>
      <c r="C9" s="2"/>
      <c r="D9" s="2">
        <v>10.58505483615854</v>
      </c>
      <c r="E9" s="2">
        <v>10.114584946068794</v>
      </c>
      <c r="F9" s="2">
        <v>9.408006613267162</v>
      </c>
      <c r="G9" s="2">
        <v>8.70756689512607</v>
      </c>
      <c r="H9" s="2">
        <v>7.731589561708275</v>
      </c>
      <c r="I9" s="2">
        <v>6.445990798420986</v>
      </c>
      <c r="J9" s="2">
        <v>6.008798360049512</v>
      </c>
      <c r="K9" s="2">
        <v>5.726997425074971</v>
      </c>
      <c r="L9" s="2">
        <v>4.961282892427146</v>
      </c>
      <c r="M9" s="13">
        <f t="shared" si="0"/>
        <v>8.280287872244891</v>
      </c>
      <c r="N9" s="13">
        <f>(E9-I9)/2</f>
        <v>1.8342970738239037</v>
      </c>
      <c r="O9" s="13"/>
      <c r="P9" s="13"/>
      <c r="Q9" s="13"/>
      <c r="R9" s="9" t="s">
        <v>2</v>
      </c>
      <c r="S9" s="10">
        <v>2</v>
      </c>
      <c r="T9" s="10">
        <f t="shared" si="1"/>
        <v>0.60960741282614</v>
      </c>
      <c r="U9" s="14">
        <v>10.294211</v>
      </c>
      <c r="V9" s="14">
        <v>41.39</v>
      </c>
      <c r="W9" s="15">
        <v>48.36</v>
      </c>
      <c r="Y9" s="2"/>
      <c r="Z9" s="2"/>
      <c r="AA9" s="2"/>
      <c r="AB9" s="2"/>
    </row>
    <row r="10" spans="1:28" ht="12">
      <c r="A10" s="2" t="s">
        <v>2</v>
      </c>
      <c r="B10" s="2">
        <v>2</v>
      </c>
      <c r="C10" s="2">
        <f>B10/3.2808</f>
        <v>0.60960741282614</v>
      </c>
      <c r="D10" s="2">
        <v>0.00063</v>
      </c>
      <c r="E10" s="2">
        <v>0.000849</v>
      </c>
      <c r="F10" s="2">
        <v>0.001312</v>
      </c>
      <c r="G10" s="2">
        <v>0.002149</v>
      </c>
      <c r="H10" s="2">
        <v>0.004068</v>
      </c>
      <c r="I10" s="2">
        <v>0.0102</v>
      </c>
      <c r="J10" s="2">
        <v>0.01644</v>
      </c>
      <c r="K10" s="2">
        <v>0.09169</v>
      </c>
      <c r="L10" s="2">
        <v>0.159</v>
      </c>
      <c r="M10" s="13">
        <f t="shared" si="0"/>
        <v>0.005524500000000001</v>
      </c>
      <c r="N10" s="13"/>
      <c r="O10" s="13">
        <v>10.294211</v>
      </c>
      <c r="P10" s="13">
        <v>41.39</v>
      </c>
      <c r="Q10" s="13">
        <v>48.36</v>
      </c>
      <c r="R10" s="9" t="s">
        <v>3</v>
      </c>
      <c r="S10" s="10">
        <v>3</v>
      </c>
      <c r="T10" s="10">
        <f t="shared" si="1"/>
        <v>0.9144111192392099</v>
      </c>
      <c r="U10" s="14">
        <v>9.02587</v>
      </c>
      <c r="V10" s="14">
        <v>46.7</v>
      </c>
      <c r="W10" s="15">
        <v>44.32</v>
      </c>
      <c r="Y10" s="2"/>
      <c r="Z10" s="2"/>
      <c r="AA10" s="2"/>
      <c r="AB10" s="2"/>
    </row>
    <row r="11" spans="1:28" ht="12">
      <c r="A11" s="2"/>
      <c r="B11" s="2"/>
      <c r="C11" s="2"/>
      <c r="D11" s="2">
        <v>10.632360550936896</v>
      </c>
      <c r="E11" s="2">
        <v>10.201947825771136</v>
      </c>
      <c r="F11" s="2">
        <v>9.57401656470609</v>
      </c>
      <c r="G11" s="2">
        <v>8.86211880189639</v>
      </c>
      <c r="H11" s="2">
        <v>7.941464605466675</v>
      </c>
      <c r="I11" s="2">
        <v>6.6152870375779536</v>
      </c>
      <c r="J11" s="2">
        <v>5.92664589075513</v>
      </c>
      <c r="K11" s="2">
        <v>3.4470917922368884</v>
      </c>
      <c r="L11" s="2">
        <v>2.6529013293777317</v>
      </c>
      <c r="M11" s="13">
        <f t="shared" si="0"/>
        <v>8.408617431674545</v>
      </c>
      <c r="N11" s="13">
        <f>(E11-I11)/2</f>
        <v>1.793330394096591</v>
      </c>
      <c r="O11" s="13"/>
      <c r="P11" s="13"/>
      <c r="Q11" s="13"/>
      <c r="R11" s="9" t="s">
        <v>4</v>
      </c>
      <c r="S11" s="10">
        <v>4</v>
      </c>
      <c r="T11" s="10">
        <f t="shared" si="1"/>
        <v>1.21921482565228</v>
      </c>
      <c r="U11" s="14">
        <v>56.1166</v>
      </c>
      <c r="V11" s="14">
        <v>34.34</v>
      </c>
      <c r="W11" s="15">
        <v>9.55</v>
      </c>
      <c r="Y11" s="2"/>
      <c r="Z11" s="2"/>
      <c r="AA11" s="2"/>
      <c r="AB11" s="2"/>
    </row>
    <row r="12" spans="1:28" ht="12">
      <c r="A12" s="2" t="s">
        <v>3</v>
      </c>
      <c r="B12" s="2">
        <v>3</v>
      </c>
      <c r="C12" s="2">
        <f>B12/3.2808</f>
        <v>0.9144111192392099</v>
      </c>
      <c r="D12" s="2">
        <v>0.000658</v>
      </c>
      <c r="E12" s="2">
        <v>0.000932</v>
      </c>
      <c r="F12" s="2">
        <v>0.001556</v>
      </c>
      <c r="G12" s="2">
        <v>0.0023769999999999998</v>
      </c>
      <c r="H12" s="2">
        <v>0.004525</v>
      </c>
      <c r="I12" s="2">
        <v>0.01039</v>
      </c>
      <c r="J12" s="2">
        <v>0.0158</v>
      </c>
      <c r="K12" s="2">
        <v>0.02105</v>
      </c>
      <c r="L12" s="2">
        <v>0.1471</v>
      </c>
      <c r="M12" s="13">
        <f t="shared" si="0"/>
        <v>0.005661</v>
      </c>
      <c r="N12" s="13"/>
      <c r="O12" s="13">
        <v>9.02587</v>
      </c>
      <c r="P12" s="13">
        <v>46.7</v>
      </c>
      <c r="Q12" s="13">
        <v>44.32</v>
      </c>
      <c r="R12" s="9" t="s">
        <v>5</v>
      </c>
      <c r="S12" s="10">
        <v>5</v>
      </c>
      <c r="T12" s="10">
        <f t="shared" si="1"/>
        <v>1.5240185320653499</v>
      </c>
      <c r="U12" s="14">
        <v>72.5766</v>
      </c>
      <c r="V12" s="14">
        <v>18.65</v>
      </c>
      <c r="W12" s="15">
        <v>8.85</v>
      </c>
      <c r="Y12" s="2"/>
      <c r="Z12" s="2"/>
      <c r="AA12" s="2"/>
      <c r="AB12" s="2"/>
    </row>
    <row r="13" spans="1:28" ht="12">
      <c r="A13" s="2"/>
      <c r="B13" s="2"/>
      <c r="C13" s="2"/>
      <c r="D13" s="2">
        <v>10.569624795588933</v>
      </c>
      <c r="E13" s="2">
        <v>10.067382424669894</v>
      </c>
      <c r="F13" s="2">
        <v>9.327942224337981</v>
      </c>
      <c r="G13" s="2">
        <v>8.71664238138174</v>
      </c>
      <c r="H13" s="2">
        <v>7.787866492466244</v>
      </c>
      <c r="I13" s="2">
        <v>6.5886605355326004</v>
      </c>
      <c r="J13" s="2">
        <v>5.9839316313723465</v>
      </c>
      <c r="K13" s="2">
        <v>5.5700359564830535</v>
      </c>
      <c r="L13" s="2">
        <v>2.7651308482946195</v>
      </c>
      <c r="M13" s="13">
        <f t="shared" si="0"/>
        <v>8.328021480101247</v>
      </c>
      <c r="N13" s="13">
        <f>(E13-I13)/2</f>
        <v>1.7393609445686469</v>
      </c>
      <c r="O13" s="13"/>
      <c r="P13" s="13"/>
      <c r="Q13" s="13"/>
      <c r="R13" s="9" t="s">
        <v>6</v>
      </c>
      <c r="S13" s="10">
        <v>6</v>
      </c>
      <c r="T13" s="10">
        <f t="shared" si="1"/>
        <v>1.8288222384784198</v>
      </c>
      <c r="U13" s="14">
        <v>22.023073</v>
      </c>
      <c r="V13" s="14">
        <v>46.63</v>
      </c>
      <c r="W13" s="15">
        <v>31.36</v>
      </c>
      <c r="Y13" s="2"/>
      <c r="Z13" s="2"/>
      <c r="AA13" s="2"/>
      <c r="AB13" s="2"/>
    </row>
    <row r="14" spans="1:28" ht="12">
      <c r="A14" s="2" t="s">
        <v>4</v>
      </c>
      <c r="B14" s="2">
        <v>4</v>
      </c>
      <c r="C14" s="2">
        <f>B14/3.2808</f>
        <v>1.21921482565228</v>
      </c>
      <c r="D14" s="2">
        <v>0.001884</v>
      </c>
      <c r="E14" s="2">
        <v>0.004176</v>
      </c>
      <c r="F14" s="2">
        <v>0.011869999999999999</v>
      </c>
      <c r="G14" s="2">
        <v>0.0287</v>
      </c>
      <c r="H14" s="2">
        <v>0.07472</v>
      </c>
      <c r="I14" s="2">
        <v>0.1235</v>
      </c>
      <c r="J14" s="2">
        <v>0.1459</v>
      </c>
      <c r="K14" s="2">
        <v>0.1705</v>
      </c>
      <c r="L14" s="2">
        <v>0.2385</v>
      </c>
      <c r="M14" s="13">
        <f t="shared" si="0"/>
        <v>0.063838</v>
      </c>
      <c r="N14" s="13"/>
      <c r="O14" s="13">
        <v>56.1166</v>
      </c>
      <c r="P14" s="13">
        <v>34.34</v>
      </c>
      <c r="Q14" s="13">
        <v>9.55</v>
      </c>
      <c r="R14" s="9" t="s">
        <v>7</v>
      </c>
      <c r="S14" s="10">
        <v>7</v>
      </c>
      <c r="T14" s="10">
        <f t="shared" si="1"/>
        <v>2.13362594489149</v>
      </c>
      <c r="U14" s="14">
        <v>14.3523</v>
      </c>
      <c r="V14" s="14">
        <v>49.47</v>
      </c>
      <c r="W14" s="15">
        <v>36.11</v>
      </c>
      <c r="Y14" s="2"/>
      <c r="Z14" s="2"/>
      <c r="AA14" s="2"/>
      <c r="AB14" s="2"/>
    </row>
    <row r="15" spans="1:28" ht="12">
      <c r="A15" s="2"/>
      <c r="B15" s="2"/>
      <c r="C15" s="2"/>
      <c r="D15" s="2">
        <v>9.051985319711392</v>
      </c>
      <c r="E15" s="2">
        <v>7.90366257275429</v>
      </c>
      <c r="F15" s="2">
        <v>6.396536254794905</v>
      </c>
      <c r="G15" s="2">
        <v>5.122805452873762</v>
      </c>
      <c r="H15" s="2">
        <v>3.74236173472715</v>
      </c>
      <c r="I15" s="2">
        <v>3.0174170530774096</v>
      </c>
      <c r="J15" s="2">
        <v>2.7769482116315585</v>
      </c>
      <c r="K15" s="2">
        <v>2.5521563556379148</v>
      </c>
      <c r="L15" s="2">
        <v>2.0679388286565756</v>
      </c>
      <c r="M15" s="13">
        <f t="shared" si="0"/>
        <v>5.46053981291585</v>
      </c>
      <c r="N15" s="13">
        <f>(E15-I15)/2</f>
        <v>2.44312275983844</v>
      </c>
      <c r="O15" s="13"/>
      <c r="P15" s="13"/>
      <c r="Q15" s="13"/>
      <c r="R15" s="9" t="s">
        <v>8</v>
      </c>
      <c r="S15" s="10">
        <v>8</v>
      </c>
      <c r="T15" s="10">
        <f t="shared" si="1"/>
        <v>2.43842965130456</v>
      </c>
      <c r="U15" s="14">
        <v>12.3467</v>
      </c>
      <c r="V15" s="14">
        <v>47.55</v>
      </c>
      <c r="W15" s="15">
        <v>40.09</v>
      </c>
      <c r="Y15" s="2"/>
      <c r="Z15" s="2"/>
      <c r="AA15" s="2"/>
      <c r="AB15" s="2"/>
    </row>
    <row r="16" spans="1:28" ht="12">
      <c r="A16" s="2" t="s">
        <v>5</v>
      </c>
      <c r="B16" s="2">
        <v>5</v>
      </c>
      <c r="C16" s="2">
        <f>B16/3.2808</f>
        <v>1.5240185320653499</v>
      </c>
      <c r="D16" s="2">
        <v>0.002082</v>
      </c>
      <c r="E16" s="2">
        <v>0.004705</v>
      </c>
      <c r="F16" s="2">
        <v>0.01669</v>
      </c>
      <c r="G16" s="2">
        <v>0.05395</v>
      </c>
      <c r="H16" s="2">
        <v>0.1113</v>
      </c>
      <c r="I16" s="2">
        <v>0.1532</v>
      </c>
      <c r="J16" s="2">
        <v>0.1758</v>
      </c>
      <c r="K16" s="2">
        <v>0.2044</v>
      </c>
      <c r="L16" s="2">
        <v>0.4043</v>
      </c>
      <c r="M16" s="13">
        <f t="shared" si="0"/>
        <v>0.0789525</v>
      </c>
      <c r="N16" s="13"/>
      <c r="O16" s="13">
        <v>72.5766</v>
      </c>
      <c r="P16" s="13">
        <v>18.65</v>
      </c>
      <c r="Q16" s="13">
        <v>8.85</v>
      </c>
      <c r="R16" s="9" t="s">
        <v>9</v>
      </c>
      <c r="S16" s="10">
        <v>9</v>
      </c>
      <c r="T16" s="10">
        <f t="shared" si="1"/>
        <v>2.7432333577176298</v>
      </c>
      <c r="U16" s="14">
        <v>9.8478</v>
      </c>
      <c r="V16" s="14">
        <v>36.318200000000004</v>
      </c>
      <c r="W16" s="15">
        <v>53.9</v>
      </c>
      <c r="Y16" s="2"/>
      <c r="Z16" s="2"/>
      <c r="AA16" s="2"/>
      <c r="AB16" s="2"/>
    </row>
    <row r="17" spans="1:28" ht="12">
      <c r="A17" s="2"/>
      <c r="B17" s="2"/>
      <c r="C17" s="2"/>
      <c r="D17" s="2">
        <v>8.907814216024757</v>
      </c>
      <c r="E17" s="2">
        <v>7.731589561708275</v>
      </c>
      <c r="F17" s="2">
        <v>5.904872235074213</v>
      </c>
      <c r="G17" s="2">
        <v>4.2122332300614325</v>
      </c>
      <c r="H17" s="2">
        <v>3.1674745022074897</v>
      </c>
      <c r="I17" s="2">
        <v>2.706511797624492</v>
      </c>
      <c r="J17" s="2">
        <v>2.507993024406045</v>
      </c>
      <c r="K17" s="2">
        <v>2.2905328986118283</v>
      </c>
      <c r="L17" s="2">
        <v>1.3065018912777548</v>
      </c>
      <c r="M17" s="13">
        <f t="shared" si="0"/>
        <v>5.219050679666384</v>
      </c>
      <c r="N17" s="13">
        <f>(E17-I17)/2</f>
        <v>2.5125388820418912</v>
      </c>
      <c r="O17" s="13"/>
      <c r="P17" s="13"/>
      <c r="Q17" s="13"/>
      <c r="R17" s="9" t="s">
        <v>10</v>
      </c>
      <c r="S17" s="10">
        <v>10</v>
      </c>
      <c r="T17" s="10">
        <f t="shared" si="1"/>
        <v>3.0480370641306997</v>
      </c>
      <c r="U17" s="14">
        <v>8.0953</v>
      </c>
      <c r="V17" s="14">
        <v>42.34</v>
      </c>
      <c r="W17" s="15">
        <v>49.6</v>
      </c>
      <c r="Y17" s="2"/>
      <c r="Z17" s="2"/>
      <c r="AA17" s="2"/>
      <c r="AB17" s="2"/>
    </row>
    <row r="18" spans="1:28" ht="12">
      <c r="A18" s="2" t="s">
        <v>6</v>
      </c>
      <c r="B18" s="2">
        <v>6</v>
      </c>
      <c r="C18" s="2">
        <f>B18/3.2808</f>
        <v>1.8288222384784198</v>
      </c>
      <c r="D18" s="2">
        <v>0.000799</v>
      </c>
      <c r="E18" s="2">
        <v>0.001223</v>
      </c>
      <c r="F18" s="2">
        <v>0.001874</v>
      </c>
      <c r="G18" s="2">
        <v>0.002963</v>
      </c>
      <c r="H18" s="2">
        <v>0.01252</v>
      </c>
      <c r="I18" s="2">
        <v>0.05292</v>
      </c>
      <c r="J18" s="2">
        <v>0.08914</v>
      </c>
      <c r="K18" s="2">
        <v>0.1221</v>
      </c>
      <c r="L18" s="2">
        <v>0.1645</v>
      </c>
      <c r="M18" s="13">
        <f t="shared" si="0"/>
        <v>0.027071500000000002</v>
      </c>
      <c r="N18" s="13"/>
      <c r="O18" s="13">
        <v>22.023073</v>
      </c>
      <c r="P18" s="13">
        <v>46.63</v>
      </c>
      <c r="Q18" s="13">
        <v>31.36</v>
      </c>
      <c r="R18" s="9" t="s">
        <v>11</v>
      </c>
      <c r="S18" s="10">
        <v>11</v>
      </c>
      <c r="T18" s="10">
        <f t="shared" si="1"/>
        <v>3.3528407705437697</v>
      </c>
      <c r="U18" s="14">
        <v>13.0545</v>
      </c>
      <c r="V18" s="14">
        <v>43.73</v>
      </c>
      <c r="W18" s="15">
        <v>43.31</v>
      </c>
      <c r="Y18" s="2"/>
      <c r="Z18" s="2"/>
      <c r="AA18" s="2"/>
      <c r="AB18" s="2"/>
    </row>
    <row r="19" spans="1:28" ht="12">
      <c r="A19" s="2"/>
      <c r="B19" s="2"/>
      <c r="C19" s="2"/>
      <c r="D19" s="2">
        <v>10.289516876396197</v>
      </c>
      <c r="E19" s="2">
        <v>9.675359880796789</v>
      </c>
      <c r="F19" s="2">
        <v>9.059663331664987</v>
      </c>
      <c r="G19" s="2">
        <v>8.398725658362892</v>
      </c>
      <c r="H19" s="2">
        <v>6.319621627504194</v>
      </c>
      <c r="I19" s="2">
        <v>4.240043128158136</v>
      </c>
      <c r="J19" s="2">
        <v>3.4877832288241577</v>
      </c>
      <c r="K19" s="2">
        <v>3.0338648945620466</v>
      </c>
      <c r="L19" s="2">
        <v>2.6038405109268457</v>
      </c>
      <c r="M19" s="13">
        <f t="shared" si="0"/>
        <v>6.957701504477463</v>
      </c>
      <c r="N19" s="13">
        <f>(E19-I19)/2</f>
        <v>2.7176583763193265</v>
      </c>
      <c r="O19" s="13"/>
      <c r="P19" s="13"/>
      <c r="Q19" s="13"/>
      <c r="R19" s="9" t="s">
        <v>12</v>
      </c>
      <c r="S19" s="10">
        <v>12</v>
      </c>
      <c r="T19" s="10">
        <f t="shared" si="1"/>
        <v>3.6576444769568397</v>
      </c>
      <c r="U19" s="14">
        <v>15.911</v>
      </c>
      <c r="V19" s="14">
        <v>49.06</v>
      </c>
      <c r="W19" s="15">
        <v>35.12</v>
      </c>
      <c r="Y19" s="2"/>
      <c r="Z19" s="2"/>
      <c r="AA19" s="2"/>
      <c r="AB19" s="2"/>
    </row>
    <row r="20" spans="1:28" ht="12">
      <c r="A20" s="2" t="s">
        <v>7</v>
      </c>
      <c r="B20" s="2">
        <v>7</v>
      </c>
      <c r="C20" s="2">
        <f>B20/3.2808</f>
        <v>2.13362594489149</v>
      </c>
      <c r="D20" s="2">
        <v>0.000751</v>
      </c>
      <c r="E20" s="2">
        <v>0.001103</v>
      </c>
      <c r="F20" s="2">
        <v>0.001652</v>
      </c>
      <c r="G20" s="2">
        <v>0.002569</v>
      </c>
      <c r="H20" s="2">
        <v>0.007309</v>
      </c>
      <c r="I20" s="2">
        <v>0.03254</v>
      </c>
      <c r="J20" s="2">
        <v>0.05579</v>
      </c>
      <c r="K20" s="2">
        <v>0.09070999999999999</v>
      </c>
      <c r="L20" s="2">
        <v>0.1441</v>
      </c>
      <c r="M20" s="13">
        <f t="shared" si="0"/>
        <v>0.0168215</v>
      </c>
      <c r="N20" s="13"/>
      <c r="O20" s="13">
        <v>14.3523</v>
      </c>
      <c r="P20" s="13">
        <v>49.47</v>
      </c>
      <c r="Q20" s="13">
        <v>36.11</v>
      </c>
      <c r="R20" s="9" t="s">
        <v>13</v>
      </c>
      <c r="S20" s="10">
        <v>13</v>
      </c>
      <c r="T20" s="10">
        <f t="shared" si="1"/>
        <v>3.9624481833699097</v>
      </c>
      <c r="U20" s="14">
        <v>14.375</v>
      </c>
      <c r="V20" s="14">
        <v>48.7</v>
      </c>
      <c r="W20" s="15">
        <v>36.87</v>
      </c>
      <c r="Y20" s="2"/>
      <c r="Z20" s="2"/>
      <c r="AA20" s="2"/>
      <c r="AB20" s="2"/>
    </row>
    <row r="21" spans="1:28" ht="12.75" thickBot="1">
      <c r="A21" s="2"/>
      <c r="B21" s="2"/>
      <c r="C21" s="2"/>
      <c r="D21" s="2">
        <v>10.378899471809902</v>
      </c>
      <c r="E21" s="2">
        <v>9.824351493732792</v>
      </c>
      <c r="F21" s="2">
        <v>9.24157059790473</v>
      </c>
      <c r="G21" s="2">
        <v>8.604577394423357</v>
      </c>
      <c r="H21" s="2">
        <v>7.096110251087581</v>
      </c>
      <c r="I21" s="2">
        <v>4.941641938764284</v>
      </c>
      <c r="J21" s="2">
        <v>4.163849638388736</v>
      </c>
      <c r="K21" s="2">
        <v>3.4625945854910944</v>
      </c>
      <c r="L21" s="2">
        <v>2.794857759374702</v>
      </c>
      <c r="M21" s="13">
        <f t="shared" si="0"/>
        <v>7.382996716248538</v>
      </c>
      <c r="N21" s="13">
        <f>(E21-I21)/2</f>
        <v>2.441354777484254</v>
      </c>
      <c r="O21" s="13"/>
      <c r="P21" s="13"/>
      <c r="Q21" s="13"/>
      <c r="R21" s="11" t="s">
        <v>14</v>
      </c>
      <c r="S21" s="12">
        <v>14</v>
      </c>
      <c r="T21" s="12">
        <f t="shared" si="1"/>
        <v>4.26725188978298</v>
      </c>
      <c r="U21" s="16">
        <v>10.695</v>
      </c>
      <c r="V21" s="16">
        <v>53.44</v>
      </c>
      <c r="W21" s="17">
        <v>35.87</v>
      </c>
      <c r="X21" s="2"/>
      <c r="Y21" s="2"/>
      <c r="Z21" s="2"/>
      <c r="AA21" s="2"/>
      <c r="AB21" s="2"/>
    </row>
    <row r="22" spans="1:28" ht="12">
      <c r="A22" s="2" t="s">
        <v>8</v>
      </c>
      <c r="B22" s="2">
        <v>8</v>
      </c>
      <c r="C22" s="2">
        <f>B22/3.2808</f>
        <v>2.43842965130456</v>
      </c>
      <c r="D22" s="2">
        <v>0.00065</v>
      </c>
      <c r="E22" s="2">
        <v>0.000909</v>
      </c>
      <c r="F22" s="2">
        <v>0.001528</v>
      </c>
      <c r="G22" s="2">
        <v>0.002459</v>
      </c>
      <c r="H22" s="2">
        <v>0.005918</v>
      </c>
      <c r="I22" s="2">
        <v>0.021260000000000005</v>
      </c>
      <c r="J22" s="2">
        <v>0.04338</v>
      </c>
      <c r="K22" s="2">
        <v>0.091</v>
      </c>
      <c r="L22" s="2">
        <v>0.149</v>
      </c>
      <c r="M22" s="13">
        <f t="shared" si="0"/>
        <v>0.011084500000000002</v>
      </c>
      <c r="N22" s="13"/>
      <c r="O22" s="13">
        <v>12.3467</v>
      </c>
      <c r="P22" s="13">
        <v>47.55</v>
      </c>
      <c r="Q22" s="13">
        <v>40.09</v>
      </c>
      <c r="X22" s="2"/>
      <c r="Y22" s="2"/>
      <c r="Z22" s="2"/>
      <c r="AA22" s="2"/>
      <c r="AB22" s="2"/>
    </row>
    <row r="23" spans="1:28" ht="12">
      <c r="A23" s="2"/>
      <c r="B23" s="2"/>
      <c r="C23" s="2"/>
      <c r="D23" s="2">
        <v>10.587272661408358</v>
      </c>
      <c r="E23" s="2">
        <v>10.103432085130068</v>
      </c>
      <c r="F23" s="2">
        <v>9.354139741288426</v>
      </c>
      <c r="G23" s="2">
        <v>8.667712549728092</v>
      </c>
      <c r="H23" s="2">
        <v>7.400674588130253</v>
      </c>
      <c r="I23" s="2">
        <v>5.555714592905707</v>
      </c>
      <c r="J23" s="2">
        <v>4.526826136764538</v>
      </c>
      <c r="K23" s="2">
        <v>3.457989644463391</v>
      </c>
      <c r="L23" s="2">
        <v>2.746615764199926</v>
      </c>
      <c r="M23" s="13">
        <f t="shared" si="0"/>
        <v>7.829573339017887</v>
      </c>
      <c r="N23" s="13">
        <f>(E23-I23)/2</f>
        <v>2.2738587461121806</v>
      </c>
      <c r="O23" s="13"/>
      <c r="P23" s="13"/>
      <c r="Q23" s="1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>
      <c r="A24" s="2" t="s">
        <v>9</v>
      </c>
      <c r="B24" s="2">
        <v>9</v>
      </c>
      <c r="C24" s="2">
        <f>B24/3.2808</f>
        <v>2.7432333577176298</v>
      </c>
      <c r="D24" s="2">
        <v>0.000444</v>
      </c>
      <c r="E24" s="2">
        <v>0.000488</v>
      </c>
      <c r="F24" s="2">
        <v>0.000538</v>
      </c>
      <c r="G24" s="2">
        <v>0.000636</v>
      </c>
      <c r="H24" s="2">
        <v>0.003623</v>
      </c>
      <c r="I24" s="2">
        <v>0.01061</v>
      </c>
      <c r="J24" s="2">
        <v>0.0172</v>
      </c>
      <c r="K24" s="2">
        <v>0.03959000000000001</v>
      </c>
      <c r="L24" s="2">
        <v>0.1644</v>
      </c>
      <c r="M24" s="13">
        <f t="shared" si="0"/>
        <v>0.005549</v>
      </c>
      <c r="N24" s="13"/>
      <c r="O24" s="13">
        <v>9.8478</v>
      </c>
      <c r="P24" s="13">
        <v>36.318200000000004</v>
      </c>
      <c r="Q24" s="13">
        <v>53.9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">
      <c r="A25" s="2"/>
      <c r="B25" s="2"/>
      <c r="C25" s="2"/>
      <c r="D25" s="2">
        <v>11.137152702974069</v>
      </c>
      <c r="E25" s="2">
        <v>11.000831231761289</v>
      </c>
      <c r="F25" s="2">
        <v>10.86010620676755</v>
      </c>
      <c r="G25" s="2">
        <v>10.61868561403982</v>
      </c>
      <c r="H25" s="2">
        <v>8.108599478870888</v>
      </c>
      <c r="I25" s="2">
        <v>6.5584315335220476</v>
      </c>
      <c r="J25" s="2">
        <v>5.861447624847352</v>
      </c>
      <c r="K25" s="2">
        <v>4.658720122406715</v>
      </c>
      <c r="L25" s="2">
        <v>2.6047177958677667</v>
      </c>
      <c r="M25" s="13">
        <f t="shared" si="0"/>
        <v>8.779631382641668</v>
      </c>
      <c r="N25" s="13">
        <f>(E25-I25)/2</f>
        <v>2.2211998491196208</v>
      </c>
      <c r="O25" s="13"/>
      <c r="P25" s="13"/>
      <c r="Q25" s="1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>
      <c r="A26" s="2" t="s">
        <v>10</v>
      </c>
      <c r="B26" s="2">
        <v>10</v>
      </c>
      <c r="C26" s="2">
        <f>B26/3.2808</f>
        <v>3.0480370641306997</v>
      </c>
      <c r="D26" s="2">
        <v>0.000623</v>
      </c>
      <c r="E26" s="2">
        <v>0.000827</v>
      </c>
      <c r="F26" s="2">
        <v>0.001219</v>
      </c>
      <c r="G26" s="2">
        <v>0.002083</v>
      </c>
      <c r="H26" s="2">
        <v>0.003948</v>
      </c>
      <c r="I26" s="2">
        <v>0.009071</v>
      </c>
      <c r="J26" s="2">
        <v>0.01495</v>
      </c>
      <c r="K26" s="2">
        <v>0.01938</v>
      </c>
      <c r="L26" s="2">
        <v>0.136</v>
      </c>
      <c r="M26" s="13">
        <f t="shared" si="0"/>
        <v>0.004948999999999999</v>
      </c>
      <c r="N26" s="13"/>
      <c r="O26" s="13">
        <v>8.0953</v>
      </c>
      <c r="P26" s="13">
        <v>42.34</v>
      </c>
      <c r="Q26" s="13">
        <v>49.6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">
      <c r="A27" s="2"/>
      <c r="B27" s="2"/>
      <c r="C27" s="2"/>
      <c r="D27" s="2">
        <v>10.648480216300173</v>
      </c>
      <c r="E27" s="2">
        <v>10.239825050152898</v>
      </c>
      <c r="F27" s="2">
        <v>9.680086158703961</v>
      </c>
      <c r="G27" s="2">
        <v>8.907121445283527</v>
      </c>
      <c r="H27" s="2">
        <v>7.984662294867777</v>
      </c>
      <c r="I27" s="2">
        <v>6.7845226803784575</v>
      </c>
      <c r="J27" s="2">
        <v>6.063710705351344</v>
      </c>
      <c r="K27" s="2">
        <v>5.689287619021731</v>
      </c>
      <c r="L27" s="2">
        <v>2.8783214434117474</v>
      </c>
      <c r="M27" s="13">
        <f t="shared" si="0"/>
        <v>8.512173865265678</v>
      </c>
      <c r="N27" s="13">
        <f>(E27-I27)/2</f>
        <v>1.7276511848872205</v>
      </c>
      <c r="O27" s="13"/>
      <c r="P27" s="13"/>
      <c r="Q27" s="13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">
      <c r="A28" s="2" t="s">
        <v>11</v>
      </c>
      <c r="B28" s="2">
        <v>11</v>
      </c>
      <c r="C28" s="2">
        <f>B28/3.2808</f>
        <v>3.3528407705437697</v>
      </c>
      <c r="D28" s="2">
        <v>0.000643</v>
      </c>
      <c r="E28" s="2">
        <v>0.000881</v>
      </c>
      <c r="F28" s="2">
        <v>0.0014</v>
      </c>
      <c r="G28" s="2">
        <v>0.002299</v>
      </c>
      <c r="H28" s="2">
        <v>0.00484</v>
      </c>
      <c r="I28" s="2">
        <v>0.01615</v>
      </c>
      <c r="J28" s="2">
        <v>0.03858</v>
      </c>
      <c r="K28" s="2">
        <v>0.09748</v>
      </c>
      <c r="L28" s="2">
        <v>0.1547</v>
      </c>
      <c r="M28" s="13">
        <f t="shared" si="0"/>
        <v>0.0085155</v>
      </c>
      <c r="N28" s="13"/>
      <c r="O28" s="13">
        <v>13.0545</v>
      </c>
      <c r="P28" s="13">
        <v>43.73</v>
      </c>
      <c r="Q28" s="13">
        <v>43.31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">
      <c r="A29" s="2"/>
      <c r="B29" s="2"/>
      <c r="C29" s="2"/>
      <c r="D29" s="2">
        <v>10.602893641996227</v>
      </c>
      <c r="E29" s="2">
        <v>10.148570360403761</v>
      </c>
      <c r="F29" s="2">
        <v>9.480357457491845</v>
      </c>
      <c r="G29" s="2">
        <v>8.764777818605994</v>
      </c>
      <c r="H29" s="2">
        <v>7.690777237162217</v>
      </c>
      <c r="I29" s="2">
        <v>5.952322024855525</v>
      </c>
      <c r="J29" s="2">
        <v>4.696003046387709</v>
      </c>
      <c r="K29" s="2">
        <v>3.358749938713471</v>
      </c>
      <c r="L29" s="2">
        <v>2.6924548981004137</v>
      </c>
      <c r="M29" s="13">
        <f t="shared" si="0"/>
        <v>8.050446192629643</v>
      </c>
      <c r="N29" s="13">
        <f>(E29-I29)/2</f>
        <v>2.098124167774118</v>
      </c>
      <c r="O29" s="13"/>
      <c r="P29" s="13"/>
      <c r="Q29" s="13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">
      <c r="A30" s="2" t="s">
        <v>12</v>
      </c>
      <c r="B30" s="2">
        <v>12</v>
      </c>
      <c r="C30" s="2">
        <f>B30/3.2808</f>
        <v>3.6576444769568397</v>
      </c>
      <c r="D30" s="2">
        <v>0.000707</v>
      </c>
      <c r="E30" s="2">
        <v>0.001088</v>
      </c>
      <c r="F30" s="2">
        <v>0.001864</v>
      </c>
      <c r="G30" s="2">
        <v>0.002798</v>
      </c>
      <c r="H30" s="2">
        <v>0.007006</v>
      </c>
      <c r="I30" s="2">
        <v>0.02063</v>
      </c>
      <c r="J30" s="2">
        <v>0.0619</v>
      </c>
      <c r="K30" s="2">
        <v>0.1255</v>
      </c>
      <c r="L30" s="2">
        <v>0.1851</v>
      </c>
      <c r="M30" s="13">
        <f t="shared" si="0"/>
        <v>0.010858999999999999</v>
      </c>
      <c r="N30" s="13"/>
      <c r="O30" s="13">
        <v>15.911</v>
      </c>
      <c r="P30" s="13">
        <v>49.06</v>
      </c>
      <c r="Q30" s="13">
        <v>35.12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">
      <c r="A31" s="2"/>
      <c r="B31" s="2"/>
      <c r="C31" s="2"/>
      <c r="D31" s="2">
        <v>10.466002164514776</v>
      </c>
      <c r="E31" s="2">
        <v>9.844105728073835</v>
      </c>
      <c r="F31" s="2">
        <v>9.067382424669894</v>
      </c>
      <c r="G31" s="2">
        <v>8.481388322159422</v>
      </c>
      <c r="H31" s="2">
        <v>7.157193296522111</v>
      </c>
      <c r="I31" s="2">
        <v>5.599112368550327</v>
      </c>
      <c r="J31" s="2">
        <v>4.013916780335185</v>
      </c>
      <c r="K31" s="2">
        <v>2.994240730711315</v>
      </c>
      <c r="L31" s="2">
        <v>2.4336231996788755</v>
      </c>
      <c r="M31" s="13">
        <f t="shared" si="0"/>
        <v>7.7216090483120805</v>
      </c>
      <c r="N31" s="13">
        <f>(E31-I31)/2</f>
        <v>2.122496679761754</v>
      </c>
      <c r="O31" s="13"/>
      <c r="P31" s="13"/>
      <c r="Q31" s="13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">
      <c r="A32" s="2" t="s">
        <v>13</v>
      </c>
      <c r="B32" s="2">
        <v>13</v>
      </c>
      <c r="C32" s="2">
        <f>B32/3.2808</f>
        <v>3.9624481833699097</v>
      </c>
      <c r="D32" s="2">
        <v>0.0006820000000000001</v>
      </c>
      <c r="E32" s="2">
        <v>0.000999</v>
      </c>
      <c r="F32" s="2">
        <v>0.001736</v>
      </c>
      <c r="G32" s="2">
        <v>0.002678</v>
      </c>
      <c r="H32" s="2">
        <v>0.00669</v>
      </c>
      <c r="I32" s="2">
        <v>0.03028</v>
      </c>
      <c r="J32" s="2">
        <v>0.05546</v>
      </c>
      <c r="K32" s="2">
        <v>0.1108</v>
      </c>
      <c r="L32" s="2">
        <v>0.1817</v>
      </c>
      <c r="M32" s="13">
        <f t="shared" si="0"/>
        <v>0.0156395</v>
      </c>
      <c r="N32" s="13"/>
      <c r="O32" s="13">
        <v>14.375</v>
      </c>
      <c r="P32" s="13">
        <v>48.7</v>
      </c>
      <c r="Q32" s="13">
        <v>36.87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">
      <c r="A33" s="2"/>
      <c r="B33" s="2"/>
      <c r="C33" s="2"/>
      <c r="D33" s="2">
        <v>10.517940640300003</v>
      </c>
      <c r="E33" s="2">
        <v>9.967227701531757</v>
      </c>
      <c r="F33" s="2">
        <v>9.170017336879695</v>
      </c>
      <c r="G33" s="2">
        <v>8.544628323999863</v>
      </c>
      <c r="H33" s="2">
        <v>7.2237780737953505</v>
      </c>
      <c r="I33" s="2">
        <v>5.04549098445108</v>
      </c>
      <c r="J33" s="2">
        <v>4.172408573397333</v>
      </c>
      <c r="K33" s="2">
        <v>3.1739702135002617</v>
      </c>
      <c r="L33" s="2">
        <v>2.4603696753153335</v>
      </c>
      <c r="M33" s="13">
        <f t="shared" si="0"/>
        <v>7.506359342991418</v>
      </c>
      <c r="N33" s="13">
        <f>(E33-I33)/2</f>
        <v>2.4608683585403384</v>
      </c>
      <c r="O33" s="13"/>
      <c r="P33" s="13"/>
      <c r="Q33" s="1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">
      <c r="A34" s="2" t="s">
        <v>14</v>
      </c>
      <c r="B34" s="2">
        <v>14</v>
      </c>
      <c r="C34" s="2">
        <f>B34/3.2808</f>
        <v>4.26725188978298</v>
      </c>
      <c r="D34" s="2">
        <v>0.0006770000000000001</v>
      </c>
      <c r="E34" s="2">
        <v>0.000979</v>
      </c>
      <c r="F34" s="2">
        <v>0.001681</v>
      </c>
      <c r="G34" s="2">
        <v>0.002674</v>
      </c>
      <c r="H34" s="2">
        <v>0.007538</v>
      </c>
      <c r="I34" s="2">
        <v>0.02354</v>
      </c>
      <c r="J34" s="2">
        <v>0.03668</v>
      </c>
      <c r="K34" s="2">
        <v>0.07319</v>
      </c>
      <c r="L34" s="2">
        <v>0.1421</v>
      </c>
      <c r="M34" s="13">
        <f t="shared" si="0"/>
        <v>0.0122595</v>
      </c>
      <c r="N34" s="13"/>
      <c r="O34" s="13">
        <v>10.695</v>
      </c>
      <c r="P34" s="13">
        <v>53.44</v>
      </c>
      <c r="Q34" s="13">
        <v>35.87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">
      <c r="A35" s="2"/>
      <c r="B35" s="2"/>
      <c r="C35" s="2"/>
      <c r="D35" s="2">
        <v>10.528556545749177</v>
      </c>
      <c r="E35" s="2">
        <v>9.996403519720479</v>
      </c>
      <c r="F35" s="2">
        <v>9.216464560088006</v>
      </c>
      <c r="G35" s="2">
        <v>8.546784819230822</v>
      </c>
      <c r="H35" s="2">
        <v>7.0516024896598175</v>
      </c>
      <c r="I35" s="2">
        <v>5.4087418693983675</v>
      </c>
      <c r="J35" s="2">
        <v>4.7688625508417575</v>
      </c>
      <c r="K35" s="2">
        <v>3.77220964421549</v>
      </c>
      <c r="L35" s="2">
        <v>2.815021540306669</v>
      </c>
      <c r="M35" s="13">
        <f t="shared" si="0"/>
        <v>7.702572694559423</v>
      </c>
      <c r="N35" s="13">
        <f>(E35-I35)/2</f>
        <v>2.2938308251610557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3"/>
      <c r="N36" s="1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3"/>
      <c r="N37" s="1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3"/>
      <c r="N38" s="1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3"/>
      <c r="N39" s="1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3"/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3"/>
      <c r="N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3"/>
      <c r="N42" s="1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3"/>
      <c r="N43" s="1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3"/>
      <c r="N44" s="1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3"/>
      <c r="N45" s="1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3"/>
      <c r="N46" s="1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3"/>
      <c r="N47" s="1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2000-10-31T21:25:20Z</dcterms:created>
  <dcterms:modified xsi:type="dcterms:W3CDTF">2001-01-22T19:29:30Z</dcterms:modified>
  <cp:category/>
  <cp:version/>
  <cp:contentType/>
  <cp:contentStatus/>
</cp:coreProperties>
</file>