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<sst xmlns="http://schemas.openxmlformats.org/spreadsheetml/2006/main" count="49" uniqueCount="32">
  <si>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213-000-002</t>
  </si>
  <si>
    <t>213-011-013</t>
  </si>
  <si>
    <t>213-023-025</t>
  </si>
  <si>
    <t>213-035-037</t>
  </si>
  <si>
    <t>213-047-049</t>
  </si>
  <si>
    <t>213-059-061</t>
  </si>
  <si>
    <t>213-071-073</t>
  </si>
  <si>
    <t>213-083-085</t>
  </si>
  <si>
    <t>213-095-097</t>
  </si>
  <si>
    <t>213-107-109</t>
  </si>
  <si>
    <t>213-119-121</t>
  </si>
  <si>
    <t>213-131-133</t>
  </si>
  <si>
    <t>213-143-145</t>
  </si>
  <si>
    <t>213-155-157</t>
  </si>
  <si>
    <t>213-167-169</t>
  </si>
  <si>
    <t>mm</t>
  </si>
  <si>
    <t>phi</t>
  </si>
  <si>
    <t>Sample I.D.</t>
  </si>
  <si>
    <t>Depth mdpt (ft)</t>
  </si>
  <si>
    <t>%Sand</t>
  </si>
  <si>
    <t>%Silt</t>
  </si>
  <si>
    <t>%Clay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</si>
  <si>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</si>
  <si>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</si>
  <si>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</si>
  <si>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</si>
  <si>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</si>
  <si>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</si>
  <si>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</si>
  <si>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>Depth mdpt (m)</t>
  </si>
  <si>
    <t xml:space="preserve">% finer than </t>
  </si>
  <si>
    <t>BSS00_213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</si>
</sst>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0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5.25"/>
      <name val="Times New Roman"/>
      <family val="1"/>
    </font>
    <font>
      <sz val="5.25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4"/>
      <name val="Times New Roman"/>
      <family val="1"/>
    </font>
    <font>
      <sz val="4"/>
      <name val="Times New Roman"/>
      <family val="0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9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/>
              <a:t>Bss00-213depth vs. % sand</a:t>
            </a:r>
          </a:p>
        </c:rich>
      </c:tx>
      <c:layout>
        <c:manualLayout>
          <c:xMode val="factor"/>
          <c:yMode val="factor"/>
          <c:x val="0.003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1925"/>
          <c:w val="0.926"/>
          <c:h val="0.85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DATATABLE!$V$7:$V$21</c:f>
              <c:numCache>
                <c:ptCount val="15"/>
                <c:pt idx="0">
                  <c:v>13.76</c:v>
                </c:pt>
                <c:pt idx="1">
                  <c:v>8.7698</c:v>
                </c:pt>
                <c:pt idx="2">
                  <c:v>14.386600000000001</c:v>
                </c:pt>
                <c:pt idx="3">
                  <c:v>14.525099999999998</c:v>
                </c:pt>
                <c:pt idx="4">
                  <c:v>14.29046</c:v>
                </c:pt>
                <c:pt idx="5">
                  <c:v>11.494</c:v>
                </c:pt>
                <c:pt idx="6">
                  <c:v>12.242</c:v>
                </c:pt>
                <c:pt idx="7">
                  <c:v>10.84329</c:v>
                </c:pt>
                <c:pt idx="8">
                  <c:v>12.044</c:v>
                </c:pt>
                <c:pt idx="9">
                  <c:v>16.170018</c:v>
                </c:pt>
                <c:pt idx="10">
                  <c:v>13.7718</c:v>
                </c:pt>
                <c:pt idx="11">
                  <c:v>21.17</c:v>
                </c:pt>
                <c:pt idx="12">
                  <c:v>29.55227</c:v>
                </c:pt>
                <c:pt idx="13">
                  <c:v>19.143818</c:v>
                </c:pt>
                <c:pt idx="14">
                  <c:v>11.495643000000001</c:v>
                </c:pt>
              </c:numCache>
            </c:numRef>
          </c:xVal>
          <c:yVal>
            <c:numRef>
              <c:f>DATATABLE!$T$7:$T$21</c:f>
              <c:numCache>
                <c:ptCount val="15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  <c:smooth val="0"/>
        </c:ser>
        <c:axId val="60992454"/>
        <c:axId val="12061175"/>
      </c:scatterChart>
      <c:valAx>
        <c:axId val="6099245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2061175"/>
        <c:crosses val="autoZero"/>
        <c:crossBetween val="midCat"/>
        <c:dispUnits/>
        <c:majorUnit val="10"/>
        <c:minorUnit val="5"/>
      </c:valAx>
      <c:valAx>
        <c:axId val="1206117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099245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1" i="0" u="none" baseline="0"/>
              <a:t>Bss00-178 depth vs. % sand</a:t>
            </a:r>
          </a:p>
        </c:rich>
      </c:tx>
      <c:layout>
        <c:manualLayout>
          <c:xMode val="factor"/>
          <c:yMode val="factor"/>
          <c:x val="-0.0037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005"/>
          <c:w val="0.90275"/>
          <c:h val="0.880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DATATABLE!$V$7:$V$21</c:f>
              <c:numCache>
                <c:ptCount val="15"/>
                <c:pt idx="0">
                  <c:v>13.76</c:v>
                </c:pt>
                <c:pt idx="1">
                  <c:v>8.7698</c:v>
                </c:pt>
                <c:pt idx="2">
                  <c:v>14.386600000000001</c:v>
                </c:pt>
                <c:pt idx="3">
                  <c:v>14.525099999999998</c:v>
                </c:pt>
                <c:pt idx="4">
                  <c:v>14.29046</c:v>
                </c:pt>
                <c:pt idx="5">
                  <c:v>11.494</c:v>
                </c:pt>
                <c:pt idx="6">
                  <c:v>12.242</c:v>
                </c:pt>
                <c:pt idx="7">
                  <c:v>10.84329</c:v>
                </c:pt>
                <c:pt idx="8">
                  <c:v>12.044</c:v>
                </c:pt>
                <c:pt idx="9">
                  <c:v>16.170018</c:v>
                </c:pt>
                <c:pt idx="10">
                  <c:v>13.7718</c:v>
                </c:pt>
                <c:pt idx="11">
                  <c:v>21.17</c:v>
                </c:pt>
                <c:pt idx="12">
                  <c:v>29.55227</c:v>
                </c:pt>
                <c:pt idx="13">
                  <c:v>19.143818</c:v>
                </c:pt>
                <c:pt idx="14">
                  <c:v>11.495643000000001</c:v>
                </c:pt>
              </c:numCache>
            </c:numRef>
          </c:xVal>
          <c:yVal>
            <c:numRef>
              <c:f>DATATABLE!$U$7:$U$21</c:f>
              <c:numCache>
                <c:ptCount val="15"/>
                <c:pt idx="0">
                  <c:v>0.02540030886775583</c:v>
                </c:pt>
                <c:pt idx="1">
                  <c:v>0.30480370641307</c:v>
                </c:pt>
                <c:pt idx="2">
                  <c:v>0.60960741282614</c:v>
                </c:pt>
                <c:pt idx="3">
                  <c:v>0.9144111192392099</c:v>
                </c:pt>
                <c:pt idx="4">
                  <c:v>1.21921482565228</c:v>
                </c:pt>
                <c:pt idx="5">
                  <c:v>1.5240185320653499</c:v>
                </c:pt>
                <c:pt idx="6">
                  <c:v>1.8288222384784198</c:v>
                </c:pt>
                <c:pt idx="7">
                  <c:v>2.13362594489149</c:v>
                </c:pt>
                <c:pt idx="8">
                  <c:v>2.43842965130456</c:v>
                </c:pt>
                <c:pt idx="9">
                  <c:v>2.7432333577176298</c:v>
                </c:pt>
                <c:pt idx="10">
                  <c:v>3.0480370641306997</c:v>
                </c:pt>
                <c:pt idx="11">
                  <c:v>3.3528407705437697</c:v>
                </c:pt>
                <c:pt idx="12">
                  <c:v>3.6576444769568397</c:v>
                </c:pt>
                <c:pt idx="13">
                  <c:v>3.9624481833699097</c:v>
                </c:pt>
                <c:pt idx="14">
                  <c:v>4.26725188978298</c:v>
                </c:pt>
              </c:numCache>
            </c:numRef>
          </c:yVal>
          <c:smooth val="0"/>
        </c:ser>
        <c:axId val="41441712"/>
        <c:axId val="37431089"/>
      </c:scatterChart>
      <c:valAx>
        <c:axId val="41441712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7431089"/>
        <c:crosses val="autoZero"/>
        <c:crossBetween val="midCat"/>
        <c:dispUnits/>
        <c:majorUnit val="10"/>
        <c:minorUnit val="5"/>
      </c:valAx>
      <c:valAx>
        <c:axId val="3743108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1441712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35</xdr:row>
      <xdr:rowOff>85725</xdr:rowOff>
    </xdr:from>
    <xdr:to>
      <xdr:col>10</xdr:col>
      <xdr:colOff>133350</xdr:colOff>
      <xdr:row>62</xdr:row>
      <xdr:rowOff>66675</xdr:rowOff>
    </xdr:to>
    <xdr:graphicFrame>
      <xdr:nvGraphicFramePr>
        <xdr:cNvPr id="1" name="Chart 1"/>
        <xdr:cNvGraphicFramePr/>
      </xdr:nvGraphicFramePr>
      <xdr:xfrm>
        <a:off x="76200" y="5448300"/>
        <a:ext cx="39243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209550</xdr:colOff>
      <xdr:row>35</xdr:row>
      <xdr:rowOff>114300</xdr:rowOff>
    </xdr:from>
    <xdr:to>
      <xdr:col>18</xdr:col>
      <xdr:colOff>352425</xdr:colOff>
      <xdr:row>69</xdr:row>
      <xdr:rowOff>28575</xdr:rowOff>
    </xdr:to>
    <xdr:graphicFrame>
      <xdr:nvGraphicFramePr>
        <xdr:cNvPr id="2" name="Chart 2"/>
        <xdr:cNvGraphicFramePr/>
      </xdr:nvGraphicFramePr>
      <xdr:xfrm>
        <a:off x="4076700" y="5476875"/>
        <a:ext cx="2962275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AC75"/>
  <sheetViews>
    <sheetView tabSelected="1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6.421875" style="0" customWidth="1"/>
    <col min="3" max="3" width="6.00390625" style="0" customWidth="1"/>
    <col min="4" max="5" width="5.7109375" style="0" bestFit="1" customWidth="1"/>
    <col min="6" max="12" width="4.8515625" style="0" bestFit="1" customWidth="1"/>
    <col min="13" max="13" width="4.8515625" style="0" customWidth="1"/>
    <col min="14" max="14" width="5.421875" style="0" customWidth="1"/>
    <col min="15" max="15" width="5.28125" style="0" customWidth="1"/>
    <col min="16" max="16" width="6.421875" style="0" customWidth="1"/>
    <col min="17" max="18" width="5.28125" style="0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7109375" style="0" bestFit="1" customWidth="1"/>
    <col min="24" max="25" width="5.28125" style="0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6" t="s">
        <v>31</v>
      </c>
      <c r="B4" s="1"/>
      <c r="C4" s="1"/>
      <c r="D4" s="1"/>
      <c r="E4" s="1"/>
      <c r="F4" s="1"/>
      <c r="G4" s="18" t="s">
        <v>30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17</v>
      </c>
      <c r="B5" s="3" t="s">
        <v>18</v>
      </c>
      <c r="C5" s="3" t="s">
        <v>29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4"/>
      <c r="N5" s="3" t="s">
        <v>22</v>
      </c>
      <c r="O5" s="3" t="s">
        <v>23</v>
      </c>
      <c r="P5" s="3" t="s">
        <v>19</v>
      </c>
      <c r="Q5" s="3" t="s">
        <v>20</v>
      </c>
      <c r="R5" s="3" t="s">
        <v>21</v>
      </c>
      <c r="S5" s="6" t="s">
        <v>24</v>
      </c>
      <c r="T5" s="1"/>
      <c r="U5" s="1"/>
      <c r="V5" s="1"/>
      <c r="W5" s="1"/>
      <c r="X5" s="1"/>
      <c r="Z5" s="1"/>
      <c r="AA5" s="1"/>
      <c r="AB5" s="1"/>
      <c r="AC5" s="1"/>
    </row>
    <row r="6" spans="1:28" ht="12.75" thickTop="1">
      <c r="A6" s="2" t="s">
        <v>0</v>
      </c>
      <c r="B6" s="2">
        <v>0.08333333333333333</v>
      </c>
      <c r="C6" s="2">
        <f>B6/3.2808</f>
        <v>0.02540030886775583</v>
      </c>
      <c r="D6" s="2">
        <v>0.000825</v>
      </c>
      <c r="E6" s="2">
        <v>0.001232</v>
      </c>
      <c r="F6" s="2">
        <v>0.00217</v>
      </c>
      <c r="G6" s="2">
        <v>0.004151</v>
      </c>
      <c r="H6" s="2">
        <v>0.01428</v>
      </c>
      <c r="I6" s="2">
        <v>0.05089</v>
      </c>
      <c r="J6" s="2">
        <v>0.09323</v>
      </c>
      <c r="K6" s="2">
        <v>0.1469</v>
      </c>
      <c r="L6" s="5">
        <f>(D6+H6)/2</f>
        <v>0.007552499999999999</v>
      </c>
      <c r="M6" s="2" t="s">
        <v>15</v>
      </c>
      <c r="N6" s="5"/>
      <c r="O6" s="2"/>
      <c r="P6" s="5">
        <v>38.65</v>
      </c>
      <c r="Q6" s="5">
        <v>47.61</v>
      </c>
      <c r="R6" s="5">
        <v>13.76</v>
      </c>
      <c r="S6" s="7" t="s">
        <v>25</v>
      </c>
      <c r="T6" s="8" t="s">
        <v>26</v>
      </c>
      <c r="U6" s="8" t="s">
        <v>27</v>
      </c>
      <c r="V6" s="8" t="s">
        <v>19</v>
      </c>
      <c r="W6" s="8" t="s">
        <v>28</v>
      </c>
      <c r="X6" s="9" t="s">
        <v>21</v>
      </c>
      <c r="Z6" s="2"/>
      <c r="AA6" s="2"/>
      <c r="AB6" s="2"/>
    </row>
    <row r="7" spans="1:29" ht="12">
      <c r="A7" s="2"/>
      <c r="B7" s="2"/>
      <c r="C7" s="2"/>
      <c r="D7" s="2">
        <v>10.65079779919357</v>
      </c>
      <c r="E7" s="2">
        <v>10.243318260190996</v>
      </c>
      <c r="F7" s="2">
        <v>9.664782028629272</v>
      </c>
      <c r="G7" s="2">
        <v>8.848089241992334</v>
      </c>
      <c r="H7" s="2">
        <v>7.912325352720567</v>
      </c>
      <c r="I7" s="2">
        <v>6.1298602104077125</v>
      </c>
      <c r="J7" s="2">
        <v>4.296473998459613</v>
      </c>
      <c r="K7" s="2">
        <v>3.423061922803765</v>
      </c>
      <c r="L7" s="2">
        <v>2.7670936989931696</v>
      </c>
      <c r="M7" s="2" t="s">
        <v>16</v>
      </c>
      <c r="N7" s="5">
        <f aca="true" t="shared" si="0" ref="N7:N35">(E7+I7)/2</f>
        <v>8.186589235299355</v>
      </c>
      <c r="O7" s="5">
        <f>(E7-I7)/2</f>
        <v>2.056729024891642</v>
      </c>
      <c r="P7" s="5"/>
      <c r="Q7" s="5"/>
      <c r="R7" s="5"/>
      <c r="S7" s="10" t="s">
        <v>0</v>
      </c>
      <c r="T7" s="11">
        <v>0.08333333333333333</v>
      </c>
      <c r="U7" s="11">
        <f aca="true" t="shared" si="1" ref="U7:U21">T7/3.2808</f>
        <v>0.02540030886775583</v>
      </c>
      <c r="V7" s="14">
        <v>13.76</v>
      </c>
      <c r="W7" s="14">
        <v>38.65</v>
      </c>
      <c r="X7" s="15">
        <v>47.61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B8/3.2808</f>
        <v>0.30480370641307</v>
      </c>
      <c r="D8" s="2">
        <v>0.000649</v>
      </c>
      <c r="E8" s="2">
        <v>0.0009</v>
      </c>
      <c r="F8" s="2">
        <v>0.0014930000000000002</v>
      </c>
      <c r="G8" s="2">
        <v>0.002472</v>
      </c>
      <c r="H8" s="2">
        <v>0.005723</v>
      </c>
      <c r="I8" s="2">
        <v>0.0201</v>
      </c>
      <c r="J8" s="2">
        <v>0.0374</v>
      </c>
      <c r="K8" s="2">
        <v>0.05747</v>
      </c>
      <c r="L8" s="2">
        <v>0.1145</v>
      </c>
      <c r="M8" s="2"/>
      <c r="N8" s="5">
        <f t="shared" si="0"/>
        <v>0.0105</v>
      </c>
      <c r="O8" s="5"/>
      <c r="P8" s="5">
        <v>8.7698</v>
      </c>
      <c r="Q8" s="5">
        <v>51.22</v>
      </c>
      <c r="R8" s="5">
        <v>39.99</v>
      </c>
      <c r="S8" s="10" t="s">
        <v>1</v>
      </c>
      <c r="T8" s="11">
        <v>1</v>
      </c>
      <c r="U8" s="11">
        <f t="shared" si="1"/>
        <v>0.30480370641307</v>
      </c>
      <c r="V8" s="14">
        <v>8.7698</v>
      </c>
      <c r="W8" s="14">
        <v>51.22</v>
      </c>
      <c r="X8" s="15">
        <v>39.99</v>
      </c>
      <c r="Z8" s="2"/>
      <c r="AA8" s="2"/>
      <c r="AB8" s="2"/>
      <c r="AC8" s="2"/>
    </row>
    <row r="9" spans="1:29" ht="12">
      <c r="A9" s="2"/>
      <c r="B9" s="2"/>
      <c r="C9" s="2"/>
      <c r="D9" s="2">
        <v>10.589493901325035</v>
      </c>
      <c r="E9" s="2">
        <v>10.117787378107138</v>
      </c>
      <c r="F9" s="2">
        <v>9.387570119189633</v>
      </c>
      <c r="G9" s="2">
        <v>8.6601055414198</v>
      </c>
      <c r="H9" s="2">
        <v>7.4490126777752055</v>
      </c>
      <c r="I9" s="2">
        <v>5.636660688370521</v>
      </c>
      <c r="J9" s="2">
        <v>4.740817919661813</v>
      </c>
      <c r="K9" s="2">
        <v>4.121047140601403</v>
      </c>
      <c r="L9" s="2">
        <v>3.1265804965651434</v>
      </c>
      <c r="M9" s="2"/>
      <c r="N9" s="5">
        <f t="shared" si="0"/>
        <v>7.8772240332388295</v>
      </c>
      <c r="O9" s="5">
        <f>(E9-I9)/2</f>
        <v>2.240563344868309</v>
      </c>
      <c r="P9" s="5"/>
      <c r="Q9" s="5"/>
      <c r="R9" s="5"/>
      <c r="S9" s="10" t="s">
        <v>2</v>
      </c>
      <c r="T9" s="11">
        <v>2</v>
      </c>
      <c r="U9" s="11">
        <f t="shared" si="1"/>
        <v>0.60960741282614</v>
      </c>
      <c r="V9" s="14">
        <v>14.386600000000001</v>
      </c>
      <c r="W9" s="14">
        <v>50.61</v>
      </c>
      <c r="X9" s="15">
        <v>35.01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B10/3.2808</f>
        <v>0.60960741282614</v>
      </c>
      <c r="D10" s="2">
        <v>0.0006860000000000001</v>
      </c>
      <c r="E10" s="2">
        <v>0.0010129999999999998</v>
      </c>
      <c r="F10" s="2">
        <v>0.001793</v>
      </c>
      <c r="G10" s="2">
        <v>0.002786</v>
      </c>
      <c r="H10" s="2">
        <v>0.007874</v>
      </c>
      <c r="I10" s="2">
        <v>0.03345</v>
      </c>
      <c r="J10" s="2">
        <v>0.05662</v>
      </c>
      <c r="K10" s="2">
        <v>0.1019</v>
      </c>
      <c r="L10" s="2">
        <v>0.1655</v>
      </c>
      <c r="M10" s="2"/>
      <c r="N10" s="5">
        <f t="shared" si="0"/>
        <v>0.0172315</v>
      </c>
      <c r="O10" s="5"/>
      <c r="P10" s="5">
        <v>14.386600000000001</v>
      </c>
      <c r="Q10" s="5">
        <v>50.61</v>
      </c>
      <c r="R10" s="5">
        <v>35.01</v>
      </c>
      <c r="S10" s="10" t="s">
        <v>3</v>
      </c>
      <c r="T10" s="11">
        <v>3</v>
      </c>
      <c r="U10" s="11">
        <f t="shared" si="1"/>
        <v>0.9144111192392099</v>
      </c>
      <c r="V10" s="14">
        <v>14.525099999999998</v>
      </c>
      <c r="W10" s="14">
        <v>44.73</v>
      </c>
      <c r="X10" s="15">
        <v>40.71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10.509503803151363</v>
      </c>
      <c r="E11" s="2">
        <v>9.947150110523037</v>
      </c>
      <c r="F11" s="2">
        <v>9.1234087964558</v>
      </c>
      <c r="G11" s="2">
        <v>8.487589026722922</v>
      </c>
      <c r="H11" s="2">
        <v>6.988687572165133</v>
      </c>
      <c r="I11" s="2">
        <v>4.901849978907989</v>
      </c>
      <c r="J11" s="2">
        <v>4.142544440531065</v>
      </c>
      <c r="K11" s="2">
        <v>3.294774043383635</v>
      </c>
      <c r="L11" s="2">
        <v>2.595096877854869</v>
      </c>
      <c r="M11" s="2"/>
      <c r="N11" s="5">
        <f t="shared" si="0"/>
        <v>7.424500044715513</v>
      </c>
      <c r="O11" s="5">
        <f>(E11-I11)/2</f>
        <v>2.522650065807524</v>
      </c>
      <c r="P11" s="5"/>
      <c r="Q11" s="5"/>
      <c r="R11" s="5"/>
      <c r="S11" s="10" t="s">
        <v>4</v>
      </c>
      <c r="T11" s="11">
        <v>4</v>
      </c>
      <c r="U11" s="11">
        <f t="shared" si="1"/>
        <v>1.21921482565228</v>
      </c>
      <c r="V11" s="14">
        <v>14.29046</v>
      </c>
      <c r="W11" s="14">
        <v>46.53</v>
      </c>
      <c r="X11" s="15">
        <v>39.17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B12/3.2808</f>
        <v>0.9144111192392099</v>
      </c>
      <c r="D12" s="2">
        <v>0.000653</v>
      </c>
      <c r="E12" s="2">
        <v>0.000908</v>
      </c>
      <c r="F12" s="2">
        <v>0.001482</v>
      </c>
      <c r="G12" s="2">
        <v>0.002427</v>
      </c>
      <c r="H12" s="2">
        <v>0.005684999999999999</v>
      </c>
      <c r="I12" s="2">
        <v>0.02602</v>
      </c>
      <c r="J12" s="2">
        <v>0.05566</v>
      </c>
      <c r="K12" s="2">
        <v>0.1141</v>
      </c>
      <c r="L12" s="2">
        <v>0.1785</v>
      </c>
      <c r="M12" s="2"/>
      <c r="N12" s="5">
        <f t="shared" si="0"/>
        <v>0.013464</v>
      </c>
      <c r="O12" s="5"/>
      <c r="P12" s="5">
        <v>14.525099999999998</v>
      </c>
      <c r="Q12" s="5">
        <v>44.73</v>
      </c>
      <c r="R12" s="5">
        <v>40.71</v>
      </c>
      <c r="S12" s="10" t="s">
        <v>5</v>
      </c>
      <c r="T12" s="11">
        <v>5</v>
      </c>
      <c r="U12" s="11">
        <f t="shared" si="1"/>
        <v>1.5240185320653499</v>
      </c>
      <c r="V12" s="14">
        <v>11.494</v>
      </c>
      <c r="W12" s="14">
        <v>54.54</v>
      </c>
      <c r="X12" s="15">
        <v>34.02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10.580629387777742</v>
      </c>
      <c r="E13" s="2">
        <v>10.10502008203326</v>
      </c>
      <c r="F13" s="2">
        <v>9.39823883701834</v>
      </c>
      <c r="G13" s="2">
        <v>8.68661017617304</v>
      </c>
      <c r="H13" s="2">
        <v>7.458623935544564</v>
      </c>
      <c r="I13" s="2">
        <v>5.264235227719016</v>
      </c>
      <c r="J13" s="2">
        <v>4.167215281105205</v>
      </c>
      <c r="K13" s="2">
        <v>3.1316293032607683</v>
      </c>
      <c r="L13" s="2">
        <v>2.486004020632987</v>
      </c>
      <c r="M13" s="2"/>
      <c r="N13" s="5">
        <f t="shared" si="0"/>
        <v>7.684627654876138</v>
      </c>
      <c r="O13" s="5">
        <f>(E13-I13)/2</f>
        <v>2.4203924271571218</v>
      </c>
      <c r="P13" s="5"/>
      <c r="Q13" s="5"/>
      <c r="R13" s="5"/>
      <c r="S13" s="10" t="s">
        <v>6</v>
      </c>
      <c r="T13" s="11">
        <v>6</v>
      </c>
      <c r="U13" s="11">
        <f t="shared" si="1"/>
        <v>1.8288222384784198</v>
      </c>
      <c r="V13" s="14">
        <v>12.242</v>
      </c>
      <c r="W13" s="14">
        <v>54.14</v>
      </c>
      <c r="X13" s="15">
        <v>33.65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B14/3.2808</f>
        <v>1.21921482565228</v>
      </c>
      <c r="D14" s="2">
        <v>0.000667</v>
      </c>
      <c r="E14" s="2">
        <v>0.000947</v>
      </c>
      <c r="F14" s="2">
        <v>0.00159</v>
      </c>
      <c r="G14" s="2">
        <v>0.002521</v>
      </c>
      <c r="H14" s="2">
        <v>0.006008</v>
      </c>
      <c r="I14" s="2">
        <v>0.0226</v>
      </c>
      <c r="J14" s="2">
        <v>0.05407</v>
      </c>
      <c r="K14" s="2">
        <v>0.1126</v>
      </c>
      <c r="L14" s="2">
        <v>0.1724</v>
      </c>
      <c r="M14" s="2"/>
      <c r="N14" s="5">
        <f t="shared" si="0"/>
        <v>0.0117735</v>
      </c>
      <c r="O14" s="5"/>
      <c r="P14" s="5">
        <v>14.29046</v>
      </c>
      <c r="Q14" s="5">
        <v>46.53</v>
      </c>
      <c r="R14" s="5">
        <v>39.17</v>
      </c>
      <c r="S14" s="10" t="s">
        <v>7</v>
      </c>
      <c r="T14" s="11">
        <v>7</v>
      </c>
      <c r="U14" s="11">
        <f t="shared" si="1"/>
        <v>2.13362594489149</v>
      </c>
      <c r="V14" s="14">
        <v>10.84329</v>
      </c>
      <c r="W14" s="14">
        <v>78.76</v>
      </c>
      <c r="X14" s="15">
        <v>10.45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10.550025618139589</v>
      </c>
      <c r="E15" s="2">
        <v>10.04434795385579</v>
      </c>
      <c r="F15" s="2">
        <v>9.296757519152457</v>
      </c>
      <c r="G15" s="2">
        <v>8.631788166465634</v>
      </c>
      <c r="H15" s="2">
        <v>7.378899471809902</v>
      </c>
      <c r="I15" s="2">
        <v>5.467533417134262</v>
      </c>
      <c r="J15" s="2">
        <v>4.209027833354813</v>
      </c>
      <c r="K15" s="2">
        <v>3.15072126746922</v>
      </c>
      <c r="L15" s="2">
        <v>2.536168320460351</v>
      </c>
      <c r="M15" s="2"/>
      <c r="N15" s="5">
        <f t="shared" si="0"/>
        <v>7.755940685495025</v>
      </c>
      <c r="O15" s="5">
        <f>(E15-I15)/2</f>
        <v>2.2884072683607637</v>
      </c>
      <c r="P15" s="5"/>
      <c r="Q15" s="5"/>
      <c r="R15" s="5"/>
      <c r="S15" s="10" t="s">
        <v>8</v>
      </c>
      <c r="T15" s="11">
        <v>8</v>
      </c>
      <c r="U15" s="11">
        <f t="shared" si="1"/>
        <v>2.43842965130456</v>
      </c>
      <c r="V15" s="14">
        <v>12.044</v>
      </c>
      <c r="W15" s="14">
        <v>46.88</v>
      </c>
      <c r="X15" s="15">
        <v>41.07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B16/3.2808</f>
        <v>1.5240185320653499</v>
      </c>
      <c r="D16" s="2">
        <v>0.0006949999999999999</v>
      </c>
      <c r="E16" s="2">
        <v>0.001041</v>
      </c>
      <c r="F16" s="2">
        <v>0.001857</v>
      </c>
      <c r="G16" s="2">
        <v>0.002863</v>
      </c>
      <c r="H16" s="2">
        <v>0.008046</v>
      </c>
      <c r="I16" s="2">
        <v>0.02487</v>
      </c>
      <c r="J16" s="2">
        <v>0.041229999999999996</v>
      </c>
      <c r="K16" s="2">
        <v>0.08203</v>
      </c>
      <c r="L16" s="2">
        <v>0.1583</v>
      </c>
      <c r="M16" s="2"/>
      <c r="N16" s="5">
        <f t="shared" si="0"/>
        <v>0.0129555</v>
      </c>
      <c r="O16" s="5"/>
      <c r="P16" s="5">
        <v>11.494</v>
      </c>
      <c r="Q16" s="5">
        <v>54.54</v>
      </c>
      <c r="R16" s="5">
        <v>34.02</v>
      </c>
      <c r="S16" s="10" t="s">
        <v>9</v>
      </c>
      <c r="T16" s="11">
        <v>9</v>
      </c>
      <c r="U16" s="11">
        <f t="shared" si="1"/>
        <v>2.7432333577176298</v>
      </c>
      <c r="V16" s="14">
        <v>16.170018</v>
      </c>
      <c r="W16" s="14">
        <v>71.49</v>
      </c>
      <c r="X16" s="15">
        <v>12.38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10.490699401713306</v>
      </c>
      <c r="E17" s="2">
        <v>9.907814216024757</v>
      </c>
      <c r="F17" s="2">
        <v>9.072810469388754</v>
      </c>
      <c r="G17" s="2">
        <v>8.448256614324821</v>
      </c>
      <c r="H17" s="2">
        <v>6.957512546698545</v>
      </c>
      <c r="I17" s="2">
        <v>5.329449682219906</v>
      </c>
      <c r="J17" s="2">
        <v>4.6001617285487475</v>
      </c>
      <c r="K17" s="2">
        <v>3.60770456131317</v>
      </c>
      <c r="L17" s="2">
        <v>2.6592668394122683</v>
      </c>
      <c r="M17" s="2"/>
      <c r="N17" s="5">
        <f t="shared" si="0"/>
        <v>7.6186319491223315</v>
      </c>
      <c r="O17" s="5">
        <f>(E17-I17)/2</f>
        <v>2.2891822669024258</v>
      </c>
      <c r="P17" s="5"/>
      <c r="Q17" s="5"/>
      <c r="R17" s="5"/>
      <c r="S17" s="10" t="s">
        <v>10</v>
      </c>
      <c r="T17" s="11">
        <v>10</v>
      </c>
      <c r="U17" s="11">
        <f t="shared" si="1"/>
        <v>3.0480370641306997</v>
      </c>
      <c r="V17" s="14">
        <v>13.7718</v>
      </c>
      <c r="W17" s="14">
        <v>69.42</v>
      </c>
      <c r="X17" s="15">
        <v>16.85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B18/3.2808</f>
        <v>1.8288222384784198</v>
      </c>
      <c r="D18" s="2">
        <v>0.000709</v>
      </c>
      <c r="E18" s="2">
        <v>0.001094</v>
      </c>
      <c r="F18" s="2">
        <v>0.001932</v>
      </c>
      <c r="G18" s="2">
        <v>0.002921</v>
      </c>
      <c r="H18" s="2">
        <v>0.007573</v>
      </c>
      <c r="I18" s="2">
        <v>0.02061</v>
      </c>
      <c r="J18" s="2">
        <v>0.03801</v>
      </c>
      <c r="K18" s="2">
        <v>0.1014</v>
      </c>
      <c r="L18" s="2">
        <v>0.1851</v>
      </c>
      <c r="M18" s="2"/>
      <c r="N18" s="5">
        <f t="shared" si="0"/>
        <v>0.010852</v>
      </c>
      <c r="O18" s="5"/>
      <c r="P18" s="5">
        <v>12.242</v>
      </c>
      <c r="Q18" s="5">
        <v>54.14</v>
      </c>
      <c r="R18" s="5">
        <v>33.65</v>
      </c>
      <c r="S18" s="10" t="s">
        <v>11</v>
      </c>
      <c r="T18" s="11">
        <v>11</v>
      </c>
      <c r="U18" s="11">
        <f t="shared" si="1"/>
        <v>3.3528407705437697</v>
      </c>
      <c r="V18" s="14">
        <v>21.17</v>
      </c>
      <c r="W18" s="14">
        <v>51.67</v>
      </c>
      <c r="X18" s="15">
        <v>27.11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10.461926752084658</v>
      </c>
      <c r="E19" s="2">
        <v>9.836171546531618</v>
      </c>
      <c r="F19" s="2">
        <v>9.0156891904884</v>
      </c>
      <c r="G19" s="2">
        <v>8.419321926494995</v>
      </c>
      <c r="H19" s="2">
        <v>7.044919355952198</v>
      </c>
      <c r="I19" s="2">
        <v>5.600511684897556</v>
      </c>
      <c r="J19" s="2">
        <v>4.717477164574846</v>
      </c>
      <c r="K19" s="2">
        <v>3.301870442546109</v>
      </c>
      <c r="L19" s="2">
        <v>2.4336231996788755</v>
      </c>
      <c r="M19" s="2"/>
      <c r="N19" s="5">
        <f t="shared" si="0"/>
        <v>7.718341615714587</v>
      </c>
      <c r="O19" s="5">
        <f>(E19-I19)/2</f>
        <v>2.1178299308170314</v>
      </c>
      <c r="P19" s="5"/>
      <c r="Q19" s="5"/>
      <c r="R19" s="5"/>
      <c r="S19" s="10" t="s">
        <v>12</v>
      </c>
      <c r="T19" s="11">
        <v>12</v>
      </c>
      <c r="U19" s="11">
        <f t="shared" si="1"/>
        <v>3.6576444769568397</v>
      </c>
      <c r="V19" s="14">
        <v>29.55227</v>
      </c>
      <c r="W19" s="14">
        <v>63.27</v>
      </c>
      <c r="X19" s="15">
        <v>7.17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B20/3.2808</f>
        <v>2.13362594489149</v>
      </c>
      <c r="D20" s="2">
        <v>0.001637</v>
      </c>
      <c r="E20" s="2">
        <v>0.003646</v>
      </c>
      <c r="F20" s="2">
        <v>0.008426</v>
      </c>
      <c r="G20" s="2">
        <v>0.01629</v>
      </c>
      <c r="H20" s="2">
        <v>0.03056</v>
      </c>
      <c r="I20" s="2">
        <v>0.04481</v>
      </c>
      <c r="J20" s="2">
        <v>0.05329</v>
      </c>
      <c r="K20" s="2">
        <v>0.06495</v>
      </c>
      <c r="L20" s="2">
        <v>0.1231</v>
      </c>
      <c r="M20" s="2"/>
      <c r="N20" s="5">
        <f t="shared" si="0"/>
        <v>0.024228</v>
      </c>
      <c r="O20" s="5"/>
      <c r="P20" s="5">
        <v>10.84329</v>
      </c>
      <c r="Q20" s="5">
        <v>78.76</v>
      </c>
      <c r="R20" s="5">
        <v>10.45</v>
      </c>
      <c r="S20" s="10" t="s">
        <v>13</v>
      </c>
      <c r="T20" s="11">
        <v>13</v>
      </c>
      <c r="U20" s="11">
        <f t="shared" si="1"/>
        <v>3.9624481833699097</v>
      </c>
      <c r="V20" s="14">
        <v>19.143818</v>
      </c>
      <c r="W20" s="14">
        <v>66.37</v>
      </c>
      <c r="X20" s="15">
        <v>14.52</v>
      </c>
      <c r="Z20" s="2"/>
      <c r="AA20" s="2"/>
      <c r="AB20" s="2"/>
      <c r="AC20" s="2"/>
    </row>
    <row r="21" spans="1:29" ht="12.75" thickBot="1">
      <c r="A21" s="2"/>
      <c r="B21" s="2"/>
      <c r="C21" s="2"/>
      <c r="D21" s="2">
        <v>9.254729962850021</v>
      </c>
      <c r="E21" s="2">
        <v>8.09946972328504</v>
      </c>
      <c r="F21" s="2">
        <v>6.89093636876192</v>
      </c>
      <c r="G21" s="2">
        <v>5.939869585911294</v>
      </c>
      <c r="H21" s="2">
        <v>5.032211646401063</v>
      </c>
      <c r="I21" s="2">
        <v>4.480035463284307</v>
      </c>
      <c r="J21" s="2">
        <v>4.229991356676778</v>
      </c>
      <c r="K21" s="2">
        <v>3.944526664101568</v>
      </c>
      <c r="L21" s="2">
        <v>3.022097333064992</v>
      </c>
      <c r="M21" s="2"/>
      <c r="N21" s="5">
        <f t="shared" si="0"/>
        <v>6.289752593284673</v>
      </c>
      <c r="O21" s="5">
        <f>(E21-I21)/2</f>
        <v>1.8097171300003665</v>
      </c>
      <c r="P21" s="5"/>
      <c r="Q21" s="5"/>
      <c r="R21" s="5"/>
      <c r="S21" s="12" t="s">
        <v>14</v>
      </c>
      <c r="T21" s="13">
        <v>14</v>
      </c>
      <c r="U21" s="13">
        <f t="shared" si="1"/>
        <v>4.26725188978298</v>
      </c>
      <c r="V21" s="16">
        <v>11.495643000000001</v>
      </c>
      <c r="W21" s="16">
        <v>66.93</v>
      </c>
      <c r="X21" s="17">
        <v>21.59</v>
      </c>
      <c r="Y21" s="2"/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B22/3.2808</f>
        <v>2.43842965130456</v>
      </c>
      <c r="D22" s="2">
        <v>0.00064</v>
      </c>
      <c r="E22" s="2">
        <v>0.000869</v>
      </c>
      <c r="F22" s="2">
        <v>0.001381</v>
      </c>
      <c r="G22" s="2">
        <v>0.00238</v>
      </c>
      <c r="H22" s="2">
        <v>0.005531</v>
      </c>
      <c r="I22" s="2">
        <v>0.01925</v>
      </c>
      <c r="J22" s="2">
        <v>0.03864</v>
      </c>
      <c r="K22" s="2">
        <v>0.09983</v>
      </c>
      <c r="L22" s="2">
        <v>0.1956</v>
      </c>
      <c r="M22" s="2"/>
      <c r="N22" s="5">
        <f t="shared" si="0"/>
        <v>0.010059499999999999</v>
      </c>
      <c r="O22" s="5"/>
      <c r="P22" s="5">
        <v>12.044</v>
      </c>
      <c r="Q22" s="5">
        <v>46.88</v>
      </c>
      <c r="R22" s="5">
        <v>41.07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">
      <c r="A23" s="2"/>
      <c r="B23" s="2"/>
      <c r="C23" s="2"/>
      <c r="D23" s="2">
        <v>10.609640474436812</v>
      </c>
      <c r="E23" s="2">
        <v>10.168356202509775</v>
      </c>
      <c r="F23" s="2">
        <v>9.500070965066124</v>
      </c>
      <c r="G23" s="2">
        <v>8.714822711128868</v>
      </c>
      <c r="H23" s="2">
        <v>7.498243942608249</v>
      </c>
      <c r="I23" s="2">
        <v>5.698997743967186</v>
      </c>
      <c r="J23" s="2">
        <v>4.6937610956010385</v>
      </c>
      <c r="K23" s="2">
        <v>3.324382763516878</v>
      </c>
      <c r="L23" s="2">
        <v>2.3540217245972155</v>
      </c>
      <c r="M23" s="2"/>
      <c r="N23" s="5">
        <f t="shared" si="0"/>
        <v>7.93367697323848</v>
      </c>
      <c r="O23" s="5">
        <f>(E23-I23)/2</f>
        <v>2.2346792292712947</v>
      </c>
      <c r="P23" s="5"/>
      <c r="Q23" s="5"/>
      <c r="R23" s="5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B24/3.2808</f>
        <v>2.7432333577176298</v>
      </c>
      <c r="D24" s="2">
        <v>0.0014950000000000002</v>
      </c>
      <c r="E24" s="2">
        <v>0.002955</v>
      </c>
      <c r="F24" s="2">
        <v>0.005832</v>
      </c>
      <c r="G24" s="2">
        <v>0.012369999999999999</v>
      </c>
      <c r="H24" s="2">
        <v>0.02898</v>
      </c>
      <c r="I24" s="2">
        <v>0.04978</v>
      </c>
      <c r="J24" s="2">
        <v>0.0628</v>
      </c>
      <c r="K24" s="2">
        <v>0.08234</v>
      </c>
      <c r="L24" s="2">
        <v>0.1359</v>
      </c>
      <c r="M24" s="2"/>
      <c r="N24" s="5">
        <f t="shared" si="0"/>
        <v>0.0263675</v>
      </c>
      <c r="O24" s="5"/>
      <c r="P24" s="5">
        <v>16.170018</v>
      </c>
      <c r="Q24" s="5">
        <v>71.49</v>
      </c>
      <c r="R24" s="5">
        <v>12.38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>
      <c r="A25" s="2"/>
      <c r="B25" s="2"/>
      <c r="C25" s="2"/>
      <c r="D25" s="2">
        <v>9.385638800238707</v>
      </c>
      <c r="E25" s="2">
        <v>8.402626154259279</v>
      </c>
      <c r="F25" s="2">
        <v>7.4217935649972375</v>
      </c>
      <c r="G25" s="2">
        <v>6.337010689460442</v>
      </c>
      <c r="H25" s="2">
        <v>5.108798594879883</v>
      </c>
      <c r="I25" s="2">
        <v>4.328289959455777</v>
      </c>
      <c r="J25" s="2">
        <v>3.9930916306578226</v>
      </c>
      <c r="K25" s="2">
        <v>3.602262741115543</v>
      </c>
      <c r="L25" s="2">
        <v>2.8793826387820585</v>
      </c>
      <c r="M25" s="2"/>
      <c r="N25" s="5">
        <f t="shared" si="0"/>
        <v>6.365458056857528</v>
      </c>
      <c r="O25" s="5">
        <f>(E25-I25)/2</f>
        <v>2.037168097401751</v>
      </c>
      <c r="P25" s="5"/>
      <c r="Q25" s="5"/>
      <c r="R25" s="5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B26/3.2808</f>
        <v>3.0480370641306997</v>
      </c>
      <c r="D26" s="2">
        <v>0.001185</v>
      </c>
      <c r="E26" s="2">
        <v>0.002122</v>
      </c>
      <c r="F26" s="2">
        <v>0.003636</v>
      </c>
      <c r="G26" s="2">
        <v>0.007331</v>
      </c>
      <c r="H26" s="2">
        <v>0.01995</v>
      </c>
      <c r="I26" s="2">
        <v>0.03892</v>
      </c>
      <c r="J26" s="2">
        <v>0.05504</v>
      </c>
      <c r="K26" s="2">
        <v>0.08886</v>
      </c>
      <c r="L26" s="2">
        <v>0.1854</v>
      </c>
      <c r="M26" s="2"/>
      <c r="N26" s="5">
        <f t="shared" si="0"/>
        <v>0.020521</v>
      </c>
      <c r="O26" s="5"/>
      <c r="P26" s="5">
        <v>13.7718</v>
      </c>
      <c r="Q26" s="5">
        <v>69.42</v>
      </c>
      <c r="R26" s="5">
        <v>16.85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9.720897225538552</v>
      </c>
      <c r="E27" s="2">
        <v>8.880359628409408</v>
      </c>
      <c r="F27" s="2">
        <v>8.103432085130068</v>
      </c>
      <c r="G27" s="2">
        <v>7.091774279121618</v>
      </c>
      <c r="H27" s="2">
        <v>5.647467443327105</v>
      </c>
      <c r="I27" s="2">
        <v>4.683344479655701</v>
      </c>
      <c r="J27" s="2">
        <v>4.183375719734714</v>
      </c>
      <c r="K27" s="2">
        <v>3.492322048426808</v>
      </c>
      <c r="L27" s="2">
        <v>2.4312868509239185</v>
      </c>
      <c r="M27" s="2"/>
      <c r="N27" s="5">
        <f t="shared" si="0"/>
        <v>6.781852054032555</v>
      </c>
      <c r="O27" s="5">
        <f>(E27-I27)/2</f>
        <v>2.0985075743768538</v>
      </c>
      <c r="P27" s="5"/>
      <c r="Q27" s="5"/>
      <c r="R27" s="5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B28/3.2808</f>
        <v>3.3528407705437697</v>
      </c>
      <c r="D28" s="2">
        <v>0.000752</v>
      </c>
      <c r="E28" s="2">
        <v>0.001285</v>
      </c>
      <c r="F28" s="2">
        <v>0.002297</v>
      </c>
      <c r="G28" s="2">
        <v>0.003549</v>
      </c>
      <c r="H28" s="2">
        <v>0.0155</v>
      </c>
      <c r="I28" s="2">
        <v>0.05363</v>
      </c>
      <c r="J28" s="2">
        <v>0.0842</v>
      </c>
      <c r="K28" s="2">
        <v>0.1349</v>
      </c>
      <c r="L28" s="2">
        <v>0.217</v>
      </c>
      <c r="M28" s="2"/>
      <c r="N28" s="5">
        <f t="shared" si="0"/>
        <v>0.0274575</v>
      </c>
      <c r="O28" s="5"/>
      <c r="P28" s="5">
        <v>21.17</v>
      </c>
      <c r="Q28" s="5">
        <v>51.67</v>
      </c>
      <c r="R28" s="5">
        <v>27.11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10.376979717646538</v>
      </c>
      <c r="E29" s="2">
        <v>9.604015925242933</v>
      </c>
      <c r="F29" s="2">
        <v>8.766033427946251</v>
      </c>
      <c r="G29" s="2">
        <v>8.138371710263229</v>
      </c>
      <c r="H29" s="2">
        <v>6.011587974275212</v>
      </c>
      <c r="I29" s="2">
        <v>4.220815936413213</v>
      </c>
      <c r="J29" s="2">
        <v>3.5700359564830535</v>
      </c>
      <c r="K29" s="2">
        <v>2.890037746601182</v>
      </c>
      <c r="L29" s="2">
        <v>2.204233052217608</v>
      </c>
      <c r="M29" s="2"/>
      <c r="N29" s="5">
        <f t="shared" si="0"/>
        <v>6.9124159308280735</v>
      </c>
      <c r="O29" s="5">
        <f>(E29-I29)/2</f>
        <v>2.6915999944148603</v>
      </c>
      <c r="P29" s="5"/>
      <c r="Q29" s="5"/>
      <c r="R29" s="5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B30/3.2808</f>
        <v>3.6576444769568397</v>
      </c>
      <c r="D30" s="2">
        <v>0.002427</v>
      </c>
      <c r="E30" s="2">
        <v>0.007257</v>
      </c>
      <c r="F30" s="2">
        <v>0.016239999999999997</v>
      </c>
      <c r="G30" s="2">
        <v>0.02543</v>
      </c>
      <c r="H30" s="2">
        <v>0.04424</v>
      </c>
      <c r="I30" s="2">
        <v>0.06841</v>
      </c>
      <c r="J30" s="2">
        <v>0.08566</v>
      </c>
      <c r="K30" s="2">
        <v>0.108</v>
      </c>
      <c r="L30" s="2">
        <v>0.1518</v>
      </c>
      <c r="M30" s="2"/>
      <c r="N30" s="5">
        <f t="shared" si="0"/>
        <v>0.0378335</v>
      </c>
      <c r="O30" s="5"/>
      <c r="P30" s="5">
        <v>29.55227</v>
      </c>
      <c r="Q30" s="5">
        <v>63.27</v>
      </c>
      <c r="R30" s="5">
        <v>7.17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2">
        <v>8.68661017617304</v>
      </c>
      <c r="E31" s="2">
        <v>7.1064110146230925</v>
      </c>
      <c r="F31" s="2">
        <v>5.944304557251636</v>
      </c>
      <c r="G31" s="2">
        <v>5.297324727746706</v>
      </c>
      <c r="H31" s="2">
        <v>4.4985048042021045</v>
      </c>
      <c r="I31" s="2">
        <v>3.869648959752586</v>
      </c>
      <c r="J31" s="2">
        <v>3.5452345125457696</v>
      </c>
      <c r="K31" s="2">
        <v>3.2108967824986188</v>
      </c>
      <c r="L31" s="2">
        <v>2.719756304133983</v>
      </c>
      <c r="M31" s="2"/>
      <c r="N31" s="5">
        <f t="shared" si="0"/>
        <v>5.488029987187839</v>
      </c>
      <c r="O31" s="5">
        <f>(E31-I31)/2</f>
        <v>1.6183810274352532</v>
      </c>
      <c r="P31" s="5"/>
      <c r="Q31" s="5"/>
      <c r="R31" s="5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B32/3.2808</f>
        <v>3.9624481833699097</v>
      </c>
      <c r="D32" s="2">
        <v>0.001307</v>
      </c>
      <c r="E32" s="2">
        <v>0.00246</v>
      </c>
      <c r="F32" s="2">
        <v>0.004523</v>
      </c>
      <c r="G32" s="2">
        <v>0.01091</v>
      </c>
      <c r="H32" s="2">
        <v>0.02947</v>
      </c>
      <c r="I32" s="2">
        <v>0.05282</v>
      </c>
      <c r="J32" s="2">
        <v>0.06973</v>
      </c>
      <c r="K32" s="2">
        <v>0.09404000000000001</v>
      </c>
      <c r="L32" s="2">
        <v>0.1428</v>
      </c>
      <c r="M32" s="2"/>
      <c r="N32" s="5">
        <f t="shared" si="0"/>
        <v>0.027639999999999998</v>
      </c>
      <c r="O32" s="5"/>
      <c r="P32" s="5">
        <v>19.143818</v>
      </c>
      <c r="Q32" s="5">
        <v>66.37</v>
      </c>
      <c r="R32" s="5">
        <v>14.52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>
        <v>9.579525143528741</v>
      </c>
      <c r="E33" s="2">
        <v>8.667125969097572</v>
      </c>
      <c r="F33" s="2">
        <v>7.788504288692763</v>
      </c>
      <c r="G33" s="2">
        <v>6.518205088113206</v>
      </c>
      <c r="H33" s="2">
        <v>5.0846091293128115</v>
      </c>
      <c r="I33" s="2">
        <v>4.242771888269719</v>
      </c>
      <c r="J33" s="2">
        <v>3.842076708150014</v>
      </c>
      <c r="K33" s="2">
        <v>3.4105816507837905</v>
      </c>
      <c r="L33" s="2">
        <v>2.80793211552035</v>
      </c>
      <c r="M33" s="2"/>
      <c r="N33" s="5">
        <f t="shared" si="0"/>
        <v>6.4549489286836454</v>
      </c>
      <c r="O33" s="5">
        <f>(E33-I33)/2</f>
        <v>2.2121770404139265</v>
      </c>
      <c r="P33" s="5"/>
      <c r="Q33" s="5"/>
      <c r="R33" s="5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B34/3.2808</f>
        <v>4.26725188978298</v>
      </c>
      <c r="D34" s="2">
        <v>0.000979</v>
      </c>
      <c r="E34" s="2">
        <v>0.001657</v>
      </c>
      <c r="F34" s="2">
        <v>0.002704</v>
      </c>
      <c r="G34" s="2">
        <v>0.004801999999999999</v>
      </c>
      <c r="H34" s="2">
        <v>0.01586</v>
      </c>
      <c r="I34" s="2">
        <v>0.03661</v>
      </c>
      <c r="J34" s="2">
        <v>0.05038</v>
      </c>
      <c r="K34" s="2">
        <v>0.06917</v>
      </c>
      <c r="L34" s="2">
        <v>0.1288</v>
      </c>
      <c r="M34" s="2"/>
      <c r="N34" s="5">
        <f t="shared" si="0"/>
        <v>0.019133499999999998</v>
      </c>
      <c r="O34" s="5"/>
      <c r="P34" s="5">
        <v>11.495643000000001</v>
      </c>
      <c r="Q34" s="5">
        <v>66.93</v>
      </c>
      <c r="R34" s="5">
        <v>21.59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2">
        <v>9.996403519720479</v>
      </c>
      <c r="E35" s="2">
        <v>9.237210682102722</v>
      </c>
      <c r="F35" s="2">
        <v>8.53068913304199</v>
      </c>
      <c r="G35" s="2">
        <v>7.702148881093759</v>
      </c>
      <c r="H35" s="2">
        <v>5.978463418732834</v>
      </c>
      <c r="I35" s="2">
        <v>4.771618416132267</v>
      </c>
      <c r="J35" s="2">
        <v>4.311005067702571</v>
      </c>
      <c r="K35" s="2">
        <v>3.853709733352413</v>
      </c>
      <c r="L35" s="2">
        <v>2.9567955014348324</v>
      </c>
      <c r="M35" s="2"/>
      <c r="N35" s="5">
        <f t="shared" si="0"/>
        <v>7.004414549117494</v>
      </c>
      <c r="O35" s="5">
        <f>(E35-I35)/2</f>
        <v>2.2327961329852277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5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5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2000-08-10T23:49:23Z</dcterms:created>
  <dcterms:modified xsi:type="dcterms:W3CDTF">2001-01-22T19:20:08Z</dcterms:modified>
  <cp:category/>
  <cp:version/>
  <cp:contentType/>
  <cp:contentStatus/>
</cp:coreProperties>
</file>