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<sst xmlns="http://schemas.openxmlformats.org/spreadsheetml/2006/main" count="55" uniqueCount="35">
  <si>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216-000-002</t>
  </si>
  <si>
    <t>216-011-013</t>
  </si>
  <si>
    <t>216-023-025</t>
  </si>
  <si>
    <t>216-035-037</t>
  </si>
  <si>
    <t>216-047-049</t>
  </si>
  <si>
    <t>216-059-061</t>
  </si>
  <si>
    <t>216-071-073</t>
  </si>
  <si>
    <t>216-083-085</t>
  </si>
  <si>
    <t>216-095-097</t>
  </si>
  <si>
    <t>216-107-109</t>
  </si>
  <si>
    <t>216-119-121</t>
  </si>
  <si>
    <t>216-131-133</t>
  </si>
  <si>
    <t>216-143-145</t>
  </si>
  <si>
    <t>216-155-157</t>
  </si>
  <si>
    <t>216-167-169</t>
  </si>
  <si>
    <t>216-179-181</t>
  </si>
  <si>
    <t>216-191-193</t>
  </si>
  <si>
    <t>216-203-205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</si>
  <si>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</si>
  <si>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</si>
  <si>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</si>
  <si>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</si>
  <si>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</si>
  <si>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</si>
  <si>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</si>
  <si>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</si>
  <si>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BSS00_216 grain size table</t>
  </si>
  <si>
    <t>Chart table</t>
  </si>
  <si>
    <t>Sample</t>
  </si>
  <si>
    <t>Depth (ft)</t>
  </si>
  <si>
    <t>Depth (m)</t>
  </si>
  <si>
    <t xml:space="preserve">%Silt </t>
  </si>
  <si>
    <t>Mean (Inman, 1952)</t>
  </si>
  <si>
    <t>S.D. (phi units)</t>
  </si>
  <si>
    <t>Depth mdpt (m)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</si>
</sst>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4.75"/>
      <name val="Times New Roman"/>
      <family val="1"/>
    </font>
    <font>
      <sz val="4.75"/>
      <name val="Times New Roman"/>
      <family val="0"/>
    </font>
    <font>
      <b/>
      <sz val="5.25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25" b="1" i="0" u="none" baseline="0"/>
              <a:t>Bss00-216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0775"/>
          <c:w val="0.9055"/>
          <c:h val="0.86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DATATABLE!$V$7:$V$24</c:f>
              <c:numCache>
                <c:ptCount val="18"/>
                <c:pt idx="0">
                  <c:v>51.10054</c:v>
                </c:pt>
                <c:pt idx="1">
                  <c:v>30.772244</c:v>
                </c:pt>
                <c:pt idx="2">
                  <c:v>12.30752</c:v>
                </c:pt>
                <c:pt idx="3">
                  <c:v>6.1193</c:v>
                </c:pt>
                <c:pt idx="4">
                  <c:v>4.1972000000000005</c:v>
                </c:pt>
                <c:pt idx="5">
                  <c:v>2.893</c:v>
                </c:pt>
                <c:pt idx="6">
                  <c:v>1.9138</c:v>
                </c:pt>
                <c:pt idx="7">
                  <c:v>17.28</c:v>
                </c:pt>
                <c:pt idx="8">
                  <c:v>9.285</c:v>
                </c:pt>
                <c:pt idx="9">
                  <c:v>8.7546</c:v>
                </c:pt>
                <c:pt idx="10">
                  <c:v>10.670189999999998</c:v>
                </c:pt>
                <c:pt idx="11">
                  <c:v>9.082</c:v>
                </c:pt>
                <c:pt idx="12">
                  <c:v>7.5472</c:v>
                </c:pt>
                <c:pt idx="13">
                  <c:v>2.5949</c:v>
                </c:pt>
                <c:pt idx="14">
                  <c:v>9.341800000000001</c:v>
                </c:pt>
                <c:pt idx="15">
                  <c:v>8.0333</c:v>
                </c:pt>
                <c:pt idx="16">
                  <c:v>13.4121</c:v>
                </c:pt>
                <c:pt idx="17">
                  <c:v>12.37</c:v>
                </c:pt>
              </c:numCache>
            </c:numRef>
          </c:xVal>
          <c:yVal>
            <c:numRef>
              <c:f>DATATABLE!$T$7:$T$24</c:f>
              <c:numCache>
                <c:ptCount val="1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  <c:smooth val="0"/>
        </c:ser>
        <c:axId val="8609053"/>
        <c:axId val="10372614"/>
      </c:scatterChart>
      <c:valAx>
        <c:axId val="860905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0372614"/>
        <c:crosses val="autoZero"/>
        <c:crossBetween val="midCat"/>
        <c:dispUnits/>
        <c:majorUnit val="10"/>
        <c:minorUnit val="5"/>
      </c:valAx>
      <c:valAx>
        <c:axId val="1037261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860905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75" b="1" i="0" u="none" baseline="0"/>
              <a:t>Bss00-216 depth vs. % sand</a:t>
            </a:r>
          </a:p>
        </c:rich>
      </c:tx>
      <c:layout>
        <c:manualLayout>
          <c:xMode val="factor"/>
          <c:yMode val="factor"/>
          <c:x val="0.003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075"/>
          <c:w val="0.8985"/>
          <c:h val="0.86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DATATABLE!$V$7:$V$24</c:f>
              <c:numCache>
                <c:ptCount val="18"/>
                <c:pt idx="0">
                  <c:v>51.10054</c:v>
                </c:pt>
                <c:pt idx="1">
                  <c:v>30.772244</c:v>
                </c:pt>
                <c:pt idx="2">
                  <c:v>12.30752</c:v>
                </c:pt>
                <c:pt idx="3">
                  <c:v>6.1193</c:v>
                </c:pt>
                <c:pt idx="4">
                  <c:v>4.1972000000000005</c:v>
                </c:pt>
                <c:pt idx="5">
                  <c:v>2.893</c:v>
                </c:pt>
                <c:pt idx="6">
                  <c:v>1.9138</c:v>
                </c:pt>
                <c:pt idx="7">
                  <c:v>17.28</c:v>
                </c:pt>
                <c:pt idx="8">
                  <c:v>9.285</c:v>
                </c:pt>
                <c:pt idx="9">
                  <c:v>8.7546</c:v>
                </c:pt>
                <c:pt idx="10">
                  <c:v>10.670189999999998</c:v>
                </c:pt>
                <c:pt idx="11">
                  <c:v>9.082</c:v>
                </c:pt>
                <c:pt idx="12">
                  <c:v>7.5472</c:v>
                </c:pt>
                <c:pt idx="13">
                  <c:v>2.5949</c:v>
                </c:pt>
                <c:pt idx="14">
                  <c:v>9.341800000000001</c:v>
                </c:pt>
                <c:pt idx="15">
                  <c:v>8.0333</c:v>
                </c:pt>
                <c:pt idx="16">
                  <c:v>13.4121</c:v>
                </c:pt>
                <c:pt idx="17">
                  <c:v>12.37</c:v>
                </c:pt>
              </c:numCache>
            </c:numRef>
          </c:xVal>
          <c:yVal>
            <c:numRef>
              <c:f>DATATABLE!$U$7:$U$24</c:f>
              <c:numCache>
                <c:ptCount val="18"/>
                <c:pt idx="0">
                  <c:v>0.02540030886775583</c:v>
                </c:pt>
                <c:pt idx="1">
                  <c:v>0.30480370641307</c:v>
                </c:pt>
                <c:pt idx="2">
                  <c:v>0.60960741282614</c:v>
                </c:pt>
                <c:pt idx="3">
                  <c:v>0.9144111192392099</c:v>
                </c:pt>
                <c:pt idx="4">
                  <c:v>1.21921482565228</c:v>
                </c:pt>
                <c:pt idx="5">
                  <c:v>1.5240185320653499</c:v>
                </c:pt>
                <c:pt idx="6">
                  <c:v>1.8288222384784198</c:v>
                </c:pt>
                <c:pt idx="7">
                  <c:v>2.13362594489149</c:v>
                </c:pt>
                <c:pt idx="8">
                  <c:v>2.43842965130456</c:v>
                </c:pt>
                <c:pt idx="9">
                  <c:v>2.7432333577176298</c:v>
                </c:pt>
                <c:pt idx="10">
                  <c:v>3.0480370641306997</c:v>
                </c:pt>
                <c:pt idx="11">
                  <c:v>3.3528407705437697</c:v>
                </c:pt>
                <c:pt idx="12">
                  <c:v>3.6576444769568397</c:v>
                </c:pt>
                <c:pt idx="13">
                  <c:v>3.9624481833699097</c:v>
                </c:pt>
                <c:pt idx="14">
                  <c:v>4.26725188978298</c:v>
                </c:pt>
                <c:pt idx="15">
                  <c:v>4.57205559619605</c:v>
                </c:pt>
                <c:pt idx="16">
                  <c:v>4.87685930260912</c:v>
                </c:pt>
                <c:pt idx="17">
                  <c:v>5.18166300902219</c:v>
                </c:pt>
              </c:numCache>
            </c:numRef>
          </c:yVal>
          <c:smooth val="0"/>
        </c:ser>
        <c:axId val="26244663"/>
        <c:axId val="34875376"/>
      </c:scatterChart>
      <c:valAx>
        <c:axId val="2624466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4875376"/>
        <c:crosses val="autoZero"/>
        <c:crossBetween val="midCat"/>
        <c:dispUnits/>
        <c:majorUnit val="10"/>
        <c:minorUnit val="5"/>
      </c:valAx>
      <c:valAx>
        <c:axId val="34875376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24466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76200</xdr:rowOff>
    </xdr:from>
    <xdr:to>
      <xdr:col>5</xdr:col>
      <xdr:colOff>104775</xdr:colOff>
      <xdr:row>69</xdr:row>
      <xdr:rowOff>47625</xdr:rowOff>
    </xdr:to>
    <xdr:graphicFrame>
      <xdr:nvGraphicFramePr>
        <xdr:cNvPr id="1" name="Chart 1"/>
        <xdr:cNvGraphicFramePr/>
      </xdr:nvGraphicFramePr>
      <xdr:xfrm>
        <a:off x="66675" y="6353175"/>
        <a:ext cx="28479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41</xdr:row>
      <xdr:rowOff>76200</xdr:rowOff>
    </xdr:from>
    <xdr:to>
      <xdr:col>13</xdr:col>
      <xdr:colOff>352425</xdr:colOff>
      <xdr:row>69</xdr:row>
      <xdr:rowOff>66675</xdr:rowOff>
    </xdr:to>
    <xdr:graphicFrame>
      <xdr:nvGraphicFramePr>
        <xdr:cNvPr id="2" name="Chart 2"/>
        <xdr:cNvGraphicFramePr/>
      </xdr:nvGraphicFramePr>
      <xdr:xfrm>
        <a:off x="3009900" y="6353175"/>
        <a:ext cx="26670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AC7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10.421875" style="0" customWidth="1"/>
    <col min="4" max="5" width="5.7109375" style="0" bestFit="1" customWidth="1"/>
    <col min="6" max="12" width="4.8515625" style="0" bestFit="1" customWidth="1"/>
    <col min="13" max="13" width="3.7109375" style="0" customWidth="1"/>
    <col min="14" max="15" width="7.8515625" style="0" customWidth="1"/>
    <col min="16" max="16" width="8.7109375" style="0" bestFit="1" customWidth="1"/>
    <col min="17" max="17" width="6.140625" style="0" bestFit="1" customWidth="1"/>
    <col min="18" max="18" width="5.28125" style="0" bestFit="1" customWidth="1"/>
    <col min="19" max="19" width="8.8515625" style="0" customWidth="1"/>
    <col min="20" max="20" width="4.7109375" style="0" customWidth="1"/>
    <col min="21" max="21" width="4.28125" style="0" customWidth="1"/>
    <col min="22" max="22" width="4.421875" style="0" customWidth="1"/>
    <col min="23" max="23" width="4.00390625" style="0" customWidth="1"/>
    <col min="24" max="24" width="4.421875" style="0" customWidth="1"/>
    <col min="25" max="25" width="5.28125" style="0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2">
      <c r="A4" s="6" t="s">
        <v>26</v>
      </c>
      <c r="B4" s="1"/>
      <c r="C4" s="1"/>
      <c r="D4" s="1"/>
      <c r="E4" s="1"/>
      <c r="F4" s="1"/>
      <c r="G4" s="7" t="s">
        <v>25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20</v>
      </c>
      <c r="B5" s="3" t="s">
        <v>21</v>
      </c>
      <c r="C5" s="3" t="s">
        <v>34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32</v>
      </c>
      <c r="O5" s="3" t="s">
        <v>33</v>
      </c>
      <c r="P5" s="3" t="s">
        <v>22</v>
      </c>
      <c r="Q5" s="3" t="s">
        <v>23</v>
      </c>
      <c r="R5" s="3" t="s">
        <v>24</v>
      </c>
      <c r="S5" s="6" t="s">
        <v>27</v>
      </c>
      <c r="T5" s="1"/>
      <c r="U5" s="1"/>
      <c r="V5" s="1"/>
      <c r="W5" s="1"/>
      <c r="X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B6/3.2808</f>
        <v>0.02540030886775583</v>
      </c>
      <c r="D6" s="2">
        <v>0.001583</v>
      </c>
      <c r="E6" s="2">
        <v>0.002867</v>
      </c>
      <c r="F6" s="2">
        <v>0.004503999999999999</v>
      </c>
      <c r="G6" s="2">
        <v>0.008699</v>
      </c>
      <c r="H6" s="2">
        <v>0.06461</v>
      </c>
      <c r="I6" s="2">
        <v>0.1011</v>
      </c>
      <c r="J6" s="2">
        <v>0.1172</v>
      </c>
      <c r="K6" s="2">
        <v>0.132</v>
      </c>
      <c r="L6" s="2">
        <v>0.1538</v>
      </c>
      <c r="M6" s="2" t="s">
        <v>18</v>
      </c>
      <c r="N6" s="5">
        <f>(F6+J6)/2</f>
        <v>0.060851999999999996</v>
      </c>
      <c r="O6" s="5"/>
      <c r="P6" s="5">
        <v>51.10054</v>
      </c>
      <c r="Q6" s="5">
        <v>34.91</v>
      </c>
      <c r="R6" s="5">
        <v>13.96</v>
      </c>
      <c r="S6" s="8" t="s">
        <v>28</v>
      </c>
      <c r="T6" s="9" t="s">
        <v>29</v>
      </c>
      <c r="U6" s="9" t="s">
        <v>30</v>
      </c>
      <c r="V6" s="9" t="s">
        <v>22</v>
      </c>
      <c r="W6" s="9" t="s">
        <v>31</v>
      </c>
      <c r="X6" s="10" t="s">
        <v>24</v>
      </c>
      <c r="Z6" s="2"/>
      <c r="AA6" s="2"/>
      <c r="AB6" s="2"/>
      <c r="AC6" s="2"/>
    </row>
    <row r="7" spans="1:29" ht="12">
      <c r="A7" s="2"/>
      <c r="B7" s="2"/>
      <c r="C7" s="2"/>
      <c r="D7" s="2">
        <v>9.303123029186994</v>
      </c>
      <c r="E7" s="2">
        <v>8.44624238008365</v>
      </c>
      <c r="F7" s="2">
        <v>7.794577457243944</v>
      </c>
      <c r="G7" s="2">
        <v>6.844934720247934</v>
      </c>
      <c r="H7" s="2">
        <v>3.9520987147334337</v>
      </c>
      <c r="I7" s="2">
        <v>3.3061450976464353</v>
      </c>
      <c r="J7" s="2">
        <v>3.0929555251272016</v>
      </c>
      <c r="K7" s="2">
        <v>2.9213901653036336</v>
      </c>
      <c r="L7" s="2">
        <v>2.7008725915876233</v>
      </c>
      <c r="M7" s="2" t="s">
        <v>19</v>
      </c>
      <c r="N7" s="5">
        <f aca="true" t="shared" si="0" ref="N7:N41">(F7+J7)/2</f>
        <v>5.443766491185573</v>
      </c>
      <c r="O7" s="5">
        <f>(F7-J7)/2</f>
        <v>2.350810966058371</v>
      </c>
      <c r="P7" s="5"/>
      <c r="Q7" s="5"/>
      <c r="R7" s="5"/>
      <c r="S7" s="11" t="s">
        <v>0</v>
      </c>
      <c r="T7" s="12">
        <v>0.08333333333333333</v>
      </c>
      <c r="U7" s="12">
        <f aca="true" t="shared" si="1" ref="U7:U24">T7/3.2808</f>
        <v>0.02540030886775583</v>
      </c>
      <c r="V7" s="13">
        <v>51.10054</v>
      </c>
      <c r="W7" s="13">
        <v>34.91</v>
      </c>
      <c r="X7" s="14">
        <v>13.96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B8/3.2808</f>
        <v>0.30480370641307</v>
      </c>
      <c r="D8" s="2">
        <v>0.00131</v>
      </c>
      <c r="E8" s="2">
        <v>0.002419</v>
      </c>
      <c r="F8" s="2">
        <v>0.004093</v>
      </c>
      <c r="G8" s="2">
        <v>0.008677</v>
      </c>
      <c r="H8" s="2">
        <v>0.0377</v>
      </c>
      <c r="I8" s="2">
        <v>0.07122</v>
      </c>
      <c r="J8" s="2">
        <v>0.08931999999999998</v>
      </c>
      <c r="K8" s="2">
        <v>0.1081</v>
      </c>
      <c r="L8" s="2">
        <v>0.1348</v>
      </c>
      <c r="M8" s="2"/>
      <c r="N8" s="5">
        <f t="shared" si="0"/>
        <v>0.04670649999999999</v>
      </c>
      <c r="O8" s="5"/>
      <c r="P8" s="5">
        <v>30.772244</v>
      </c>
      <c r="Q8" s="5">
        <v>53.83</v>
      </c>
      <c r="R8" s="5">
        <v>15.41</v>
      </c>
      <c r="S8" s="11" t="s">
        <v>1</v>
      </c>
      <c r="T8" s="12">
        <v>1</v>
      </c>
      <c r="U8" s="12">
        <f t="shared" si="1"/>
        <v>0.30480370641307</v>
      </c>
      <c r="V8" s="13">
        <v>30.772244</v>
      </c>
      <c r="W8" s="13">
        <v>53.83</v>
      </c>
      <c r="X8" s="14">
        <v>15.41</v>
      </c>
      <c r="Z8" s="2"/>
      <c r="AA8" s="2"/>
      <c r="AB8" s="2"/>
      <c r="AC8" s="2"/>
    </row>
    <row r="9" spans="1:29" ht="12">
      <c r="A9" s="2"/>
      <c r="B9" s="2"/>
      <c r="C9" s="2"/>
      <c r="D9" s="2">
        <v>9.576217472899362</v>
      </c>
      <c r="E9" s="2">
        <v>8.69137351534425</v>
      </c>
      <c r="F9" s="2">
        <v>7.93262561788109</v>
      </c>
      <c r="G9" s="2">
        <v>6.848587955498786</v>
      </c>
      <c r="H9" s="2">
        <v>4.729291666280785</v>
      </c>
      <c r="I9" s="2">
        <v>3.8115737540737493</v>
      </c>
      <c r="J9" s="2">
        <v>3.4848729386143384</v>
      </c>
      <c r="K9" s="2">
        <v>3.2095615718147994</v>
      </c>
      <c r="L9" s="2">
        <v>2.891107598367591</v>
      </c>
      <c r="M9" s="2"/>
      <c r="N9" s="5">
        <f t="shared" si="0"/>
        <v>5.708749278247714</v>
      </c>
      <c r="O9" s="5">
        <f>(F9-J9)/2</f>
        <v>2.223876339633376</v>
      </c>
      <c r="P9" s="5"/>
      <c r="Q9" s="5"/>
      <c r="R9" s="5"/>
      <c r="S9" s="11" t="s">
        <v>2</v>
      </c>
      <c r="T9" s="12">
        <v>2</v>
      </c>
      <c r="U9" s="12">
        <f t="shared" si="1"/>
        <v>0.60960741282614</v>
      </c>
      <c r="V9" s="13">
        <v>12.30752</v>
      </c>
      <c r="W9" s="13">
        <v>70.15</v>
      </c>
      <c r="X9" s="14">
        <v>17.58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B10/3.2808</f>
        <v>0.60960741282614</v>
      </c>
      <c r="D10" s="2">
        <v>0.000969</v>
      </c>
      <c r="E10" s="2">
        <v>0.002174</v>
      </c>
      <c r="F10" s="2">
        <v>0.003504</v>
      </c>
      <c r="G10" s="2">
        <v>0.006861</v>
      </c>
      <c r="H10" s="2">
        <v>0.019170000000000003</v>
      </c>
      <c r="I10" s="2">
        <v>0.03747999999999999</v>
      </c>
      <c r="J10" s="2">
        <v>0.05331</v>
      </c>
      <c r="K10" s="2">
        <v>0.07205</v>
      </c>
      <c r="L10" s="2">
        <v>0.1068</v>
      </c>
      <c r="M10" s="2"/>
      <c r="N10" s="5">
        <f t="shared" si="0"/>
        <v>0.028407</v>
      </c>
      <c r="O10" s="5"/>
      <c r="P10" s="5">
        <v>12.30752</v>
      </c>
      <c r="Q10" s="5">
        <v>70.15</v>
      </c>
      <c r="R10" s="5">
        <v>17.58</v>
      </c>
      <c r="S10" s="11" t="s">
        <v>3</v>
      </c>
      <c r="T10" s="12">
        <v>3</v>
      </c>
      <c r="U10" s="12">
        <f t="shared" si="1"/>
        <v>0.9144111192392099</v>
      </c>
      <c r="V10" s="13">
        <v>6.1193</v>
      </c>
      <c r="W10" s="13">
        <v>63.67</v>
      </c>
      <c r="X10" s="14">
        <v>30.23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10.011215713909094</v>
      </c>
      <c r="E11" s="2">
        <v>8.845432344296865</v>
      </c>
      <c r="F11" s="2">
        <v>8.156781509723</v>
      </c>
      <c r="G11" s="2">
        <v>7.187365418191345</v>
      </c>
      <c r="H11" s="2">
        <v>5.705005852768661</v>
      </c>
      <c r="I11" s="2">
        <v>4.737735236777625</v>
      </c>
      <c r="J11" s="2">
        <v>4.229450007686977</v>
      </c>
      <c r="K11" s="2">
        <v>3.7948577593747017</v>
      </c>
      <c r="L11" s="2">
        <v>3.227016447861896</v>
      </c>
      <c r="M11" s="2"/>
      <c r="N11" s="5">
        <f t="shared" si="0"/>
        <v>6.193115758704989</v>
      </c>
      <c r="O11" s="5">
        <f>(F11-J11)/2</f>
        <v>1.9636657510180116</v>
      </c>
      <c r="P11" s="5"/>
      <c r="Q11" s="5"/>
      <c r="R11" s="5"/>
      <c r="S11" s="11" t="s">
        <v>4</v>
      </c>
      <c r="T11" s="12">
        <v>4</v>
      </c>
      <c r="U11" s="12">
        <f t="shared" si="1"/>
        <v>1.21921482565228</v>
      </c>
      <c r="V11" s="13">
        <v>4.1972000000000005</v>
      </c>
      <c r="W11" s="13">
        <v>57.23</v>
      </c>
      <c r="X11" s="14">
        <v>38.52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B12/3.2808</f>
        <v>0.9144111192392099</v>
      </c>
      <c r="D12" s="2">
        <v>0.000719</v>
      </c>
      <c r="E12" s="2">
        <v>0.001148</v>
      </c>
      <c r="F12" s="2">
        <v>0.002104</v>
      </c>
      <c r="G12" s="2">
        <v>0.0032</v>
      </c>
      <c r="H12" s="2">
        <v>0.01086</v>
      </c>
      <c r="I12" s="2">
        <v>0.02848</v>
      </c>
      <c r="J12" s="2">
        <v>0.03837</v>
      </c>
      <c r="K12" s="2">
        <v>0.051590000000000004</v>
      </c>
      <c r="L12" s="2">
        <v>0.06913</v>
      </c>
      <c r="M12" s="2"/>
      <c r="N12" s="5">
        <f t="shared" si="0"/>
        <v>0.020237</v>
      </c>
      <c r="O12" s="5"/>
      <c r="P12" s="5">
        <v>6.1193</v>
      </c>
      <c r="Q12" s="5">
        <v>63.67</v>
      </c>
      <c r="R12" s="5">
        <v>30.23</v>
      </c>
      <c r="S12" s="11" t="s">
        <v>5</v>
      </c>
      <c r="T12" s="12">
        <v>5</v>
      </c>
      <c r="U12" s="12">
        <f t="shared" si="1"/>
        <v>1.5240185320653499</v>
      </c>
      <c r="V12" s="13">
        <v>2.893</v>
      </c>
      <c r="W12" s="13">
        <v>57.61</v>
      </c>
      <c r="X12" s="14">
        <v>39.6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10.441720608884877</v>
      </c>
      <c r="E13" s="2">
        <v>9.766661642648486</v>
      </c>
      <c r="F13" s="2">
        <v>8.892649580031872</v>
      </c>
      <c r="G13" s="2">
        <v>8.287712379549449</v>
      </c>
      <c r="H13" s="2">
        <v>6.5248320866324505</v>
      </c>
      <c r="I13" s="2">
        <v>5.133907043470414</v>
      </c>
      <c r="J13" s="2">
        <v>4.703877424834019</v>
      </c>
      <c r="K13" s="2">
        <v>4.276764743284138</v>
      </c>
      <c r="L13" s="2">
        <v>3.854544264129632</v>
      </c>
      <c r="M13" s="2"/>
      <c r="N13" s="5">
        <f t="shared" si="0"/>
        <v>6.798263502432945</v>
      </c>
      <c r="O13" s="5">
        <f>(F13-J13)/2</f>
        <v>2.0943860775989265</v>
      </c>
      <c r="P13" s="5"/>
      <c r="Q13" s="5"/>
      <c r="R13" s="5"/>
      <c r="S13" s="11" t="s">
        <v>6</v>
      </c>
      <c r="T13" s="12">
        <v>6</v>
      </c>
      <c r="U13" s="12">
        <f t="shared" si="1"/>
        <v>1.8288222384784198</v>
      </c>
      <c r="V13" s="13">
        <v>1.9138</v>
      </c>
      <c r="W13" s="13">
        <v>56.492</v>
      </c>
      <c r="X13" s="14">
        <v>41.65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B14/3.2808</f>
        <v>1.21921482565228</v>
      </c>
      <c r="D14" s="2">
        <v>0.00066</v>
      </c>
      <c r="E14" s="2">
        <v>0.000933</v>
      </c>
      <c r="F14" s="2">
        <v>0.00159</v>
      </c>
      <c r="G14" s="2">
        <v>0.002558</v>
      </c>
      <c r="H14" s="2">
        <v>0.005946</v>
      </c>
      <c r="I14" s="2">
        <v>0.01648</v>
      </c>
      <c r="J14" s="2">
        <v>0.02365</v>
      </c>
      <c r="K14" s="2">
        <v>0.03387</v>
      </c>
      <c r="L14" s="2">
        <v>0.05731</v>
      </c>
      <c r="M14" s="2"/>
      <c r="N14" s="5">
        <f t="shared" si="0"/>
        <v>0.012620000000000001</v>
      </c>
      <c r="O14" s="5"/>
      <c r="P14" s="5">
        <v>4.1972000000000005</v>
      </c>
      <c r="Q14" s="5">
        <v>57.23</v>
      </c>
      <c r="R14" s="5">
        <v>38.52</v>
      </c>
      <c r="S14" s="11" t="s">
        <v>7</v>
      </c>
      <c r="T14" s="12">
        <v>7</v>
      </c>
      <c r="U14" s="12">
        <f t="shared" si="1"/>
        <v>2.13362594489149</v>
      </c>
      <c r="V14" s="13">
        <v>17.28</v>
      </c>
      <c r="W14" s="13">
        <v>61.13</v>
      </c>
      <c r="X14" s="14">
        <v>21.66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10.565246355078358</v>
      </c>
      <c r="E15" s="2">
        <v>10.065835298472416</v>
      </c>
      <c r="F15" s="2">
        <v>9.296757519152457</v>
      </c>
      <c r="G15" s="2">
        <v>8.610768020442537</v>
      </c>
      <c r="H15" s="2">
        <v>7.393864821416529</v>
      </c>
      <c r="I15" s="2">
        <v>5.923139947253593</v>
      </c>
      <c r="J15" s="2">
        <v>5.402016006210054</v>
      </c>
      <c r="K15" s="2">
        <v>4.883848202942655</v>
      </c>
      <c r="L15" s="2">
        <v>4.1250692935210065</v>
      </c>
      <c r="M15" s="2"/>
      <c r="N15" s="5">
        <f t="shared" si="0"/>
        <v>7.349386762681256</v>
      </c>
      <c r="O15" s="5">
        <f>(F15-J15)/2</f>
        <v>1.9473707564712015</v>
      </c>
      <c r="P15" s="5"/>
      <c r="Q15" s="5"/>
      <c r="R15" s="5"/>
      <c r="S15" s="11" t="s">
        <v>8</v>
      </c>
      <c r="T15" s="12">
        <v>8</v>
      </c>
      <c r="U15" s="12">
        <f t="shared" si="1"/>
        <v>2.43842965130456</v>
      </c>
      <c r="V15" s="13">
        <v>9.285</v>
      </c>
      <c r="W15" s="13">
        <v>42.64</v>
      </c>
      <c r="X15" s="14">
        <v>48.08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B16/3.2808</f>
        <v>1.5240185320653499</v>
      </c>
      <c r="D16" s="2">
        <v>0.000631</v>
      </c>
      <c r="E16" s="2">
        <v>0.000846</v>
      </c>
      <c r="F16" s="2">
        <v>0.001308</v>
      </c>
      <c r="G16" s="2">
        <v>0.002391</v>
      </c>
      <c r="H16" s="2">
        <v>0.006122</v>
      </c>
      <c r="I16" s="2">
        <v>0.016920000000000004</v>
      </c>
      <c r="J16" s="2">
        <v>0.025</v>
      </c>
      <c r="K16" s="2">
        <v>0.03395</v>
      </c>
      <c r="L16" s="2">
        <v>0.0514</v>
      </c>
      <c r="M16" s="2"/>
      <c r="N16" s="5">
        <f t="shared" si="0"/>
        <v>0.013154</v>
      </c>
      <c r="O16" s="5"/>
      <c r="P16" s="5">
        <v>2.893</v>
      </c>
      <c r="Q16" s="5">
        <v>57.61</v>
      </c>
      <c r="R16" s="5">
        <v>39.6</v>
      </c>
      <c r="S16" s="11" t="s">
        <v>9</v>
      </c>
      <c r="T16" s="12">
        <v>9</v>
      </c>
      <c r="U16" s="12">
        <f t="shared" si="1"/>
        <v>2.7432333577176298</v>
      </c>
      <c r="V16" s="13">
        <v>8.7546</v>
      </c>
      <c r="W16" s="13">
        <v>34.95</v>
      </c>
      <c r="X16" s="14">
        <v>56.26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10.630072374341625</v>
      </c>
      <c r="E17" s="2">
        <v>10.207054716204224</v>
      </c>
      <c r="F17" s="2">
        <v>9.578421743826093</v>
      </c>
      <c r="G17" s="2">
        <v>8.708170154612546</v>
      </c>
      <c r="H17" s="2">
        <v>7.351781239797183</v>
      </c>
      <c r="I17" s="2">
        <v>5.885126621316862</v>
      </c>
      <c r="J17" s="2">
        <v>5.321928094887363</v>
      </c>
      <c r="K17" s="2">
        <v>4.880444615304718</v>
      </c>
      <c r="L17" s="2">
        <v>4.282087830355572</v>
      </c>
      <c r="M17" s="2"/>
      <c r="N17" s="5">
        <f t="shared" si="0"/>
        <v>7.450174919356728</v>
      </c>
      <c r="O17" s="5">
        <f>(F17-J17)/2</f>
        <v>2.128246824469365</v>
      </c>
      <c r="P17" s="5"/>
      <c r="Q17" s="5"/>
      <c r="R17" s="5"/>
      <c r="S17" s="11" t="s">
        <v>10</v>
      </c>
      <c r="T17" s="12">
        <v>10</v>
      </c>
      <c r="U17" s="12">
        <f t="shared" si="1"/>
        <v>3.0480370641306997</v>
      </c>
      <c r="V17" s="13">
        <v>10.670189999999998</v>
      </c>
      <c r="W17" s="13">
        <v>46.55</v>
      </c>
      <c r="X17" s="14">
        <v>42.85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B18/3.2808</f>
        <v>1.8288222384784198</v>
      </c>
      <c r="D18" s="2">
        <v>0.000655</v>
      </c>
      <c r="E18" s="2">
        <v>0.000912</v>
      </c>
      <c r="F18" s="2">
        <v>0.0014810000000000001</v>
      </c>
      <c r="G18" s="2">
        <v>0.002404</v>
      </c>
      <c r="H18" s="2">
        <v>0.00504</v>
      </c>
      <c r="I18" s="2">
        <v>0.01328</v>
      </c>
      <c r="J18" s="2">
        <v>0.01713</v>
      </c>
      <c r="K18" s="2">
        <v>0.02166</v>
      </c>
      <c r="L18" s="2">
        <v>0.03206</v>
      </c>
      <c r="M18" s="2"/>
      <c r="N18" s="5">
        <f t="shared" si="0"/>
        <v>0.0093055</v>
      </c>
      <c r="O18" s="5"/>
      <c r="P18" s="5">
        <v>1.9138</v>
      </c>
      <c r="Q18" s="5">
        <v>56.492</v>
      </c>
      <c r="R18" s="5">
        <v>41.65</v>
      </c>
      <c r="S18" s="11" t="s">
        <v>11</v>
      </c>
      <c r="T18" s="12">
        <v>11</v>
      </c>
      <c r="U18" s="12">
        <f t="shared" si="1"/>
        <v>3.3528407705437697</v>
      </c>
      <c r="V18" s="13">
        <v>9.082</v>
      </c>
      <c r="W18" s="13">
        <v>46.29</v>
      </c>
      <c r="X18" s="14">
        <v>44.56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10.576217472899362</v>
      </c>
      <c r="E19" s="2">
        <v>10.098678555159433</v>
      </c>
      <c r="F19" s="2">
        <v>9.399212644035327</v>
      </c>
      <c r="G19" s="2">
        <v>8.70034738861299</v>
      </c>
      <c r="H19" s="2">
        <v>7.6323605509368955</v>
      </c>
      <c r="I19" s="2">
        <v>6.234601043089888</v>
      </c>
      <c r="J19" s="2">
        <v>5.8673310383528126</v>
      </c>
      <c r="K19" s="2">
        <v>5.528822946828485</v>
      </c>
      <c r="L19" s="2">
        <v>4.963081764282264</v>
      </c>
      <c r="M19" s="2"/>
      <c r="N19" s="5">
        <f t="shared" si="0"/>
        <v>7.63327184119407</v>
      </c>
      <c r="O19" s="5">
        <f>(F19-J19)/2</f>
        <v>1.765940802841257</v>
      </c>
      <c r="P19" s="5"/>
      <c r="Q19" s="5"/>
      <c r="R19" s="5"/>
      <c r="S19" s="11" t="s">
        <v>12</v>
      </c>
      <c r="T19" s="12">
        <v>12</v>
      </c>
      <c r="U19" s="12">
        <f t="shared" si="1"/>
        <v>3.6576444769568397</v>
      </c>
      <c r="V19" s="13">
        <v>7.5472</v>
      </c>
      <c r="W19" s="13">
        <v>38.22</v>
      </c>
      <c r="X19" s="14">
        <v>54.26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B20/3.2808</f>
        <v>2.13362594489149</v>
      </c>
      <c r="D20" s="2">
        <v>0.000848</v>
      </c>
      <c r="E20" s="2">
        <v>0.001727</v>
      </c>
      <c r="F20" s="2">
        <v>0.0028370000000000005</v>
      </c>
      <c r="G20" s="2">
        <v>0.004736</v>
      </c>
      <c r="H20" s="2">
        <v>0.01763</v>
      </c>
      <c r="I20" s="2">
        <v>0.0409</v>
      </c>
      <c r="J20" s="2">
        <v>0.06923</v>
      </c>
      <c r="K20" s="2">
        <v>0.1149</v>
      </c>
      <c r="L20" s="2">
        <v>0.1755</v>
      </c>
      <c r="M20" s="2"/>
      <c r="N20" s="5">
        <f t="shared" si="0"/>
        <v>0.0360335</v>
      </c>
      <c r="O20" s="5"/>
      <c r="P20" s="5">
        <v>17.28</v>
      </c>
      <c r="Q20" s="5">
        <v>61.13</v>
      </c>
      <c r="R20" s="5">
        <v>21.66</v>
      </c>
      <c r="S20" s="11" t="s">
        <v>13</v>
      </c>
      <c r="T20" s="12">
        <v>13</v>
      </c>
      <c r="U20" s="12">
        <f t="shared" si="1"/>
        <v>3.9624481833699097</v>
      </c>
      <c r="V20" s="13">
        <v>2.5949</v>
      </c>
      <c r="W20" s="13">
        <v>62.51</v>
      </c>
      <c r="X20" s="14">
        <v>34.95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10.203648114760975</v>
      </c>
      <c r="E21" s="2">
        <v>9.17751620179525</v>
      </c>
      <c r="F21" s="2">
        <v>8.461418134049815</v>
      </c>
      <c r="G21" s="2">
        <v>7.722115203695225</v>
      </c>
      <c r="H21" s="2">
        <v>5.82582371511663</v>
      </c>
      <c r="I21" s="2">
        <v>4.6117553466077</v>
      </c>
      <c r="J21" s="2">
        <v>3.852458841620097</v>
      </c>
      <c r="K21" s="2">
        <v>3.121549296903336</v>
      </c>
      <c r="L21" s="2">
        <v>2.5104570643575266</v>
      </c>
      <c r="M21" s="2"/>
      <c r="N21" s="5">
        <f t="shared" si="0"/>
        <v>6.156938487834956</v>
      </c>
      <c r="O21" s="5">
        <f>(F21-J21)/2</f>
        <v>2.304479646214859</v>
      </c>
      <c r="P21" s="5"/>
      <c r="Q21" s="5"/>
      <c r="R21" s="5"/>
      <c r="S21" s="11" t="s">
        <v>14</v>
      </c>
      <c r="T21" s="12">
        <v>14</v>
      </c>
      <c r="U21" s="12">
        <f t="shared" si="1"/>
        <v>4.26725188978298</v>
      </c>
      <c r="V21" s="13">
        <v>9.341800000000001</v>
      </c>
      <c r="W21" s="13">
        <v>36.376999999999995</v>
      </c>
      <c r="X21" s="14">
        <v>54.28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B22/3.2808</f>
        <v>2.43842965130456</v>
      </c>
      <c r="D22" s="2">
        <v>0.0006860000000000001</v>
      </c>
      <c r="E22" s="2">
        <v>0.000933</v>
      </c>
      <c r="F22" s="2">
        <v>0.001288</v>
      </c>
      <c r="G22" s="2">
        <v>0.001929</v>
      </c>
      <c r="H22" s="2">
        <v>0.00412</v>
      </c>
      <c r="I22" s="2">
        <v>0.0113</v>
      </c>
      <c r="J22" s="2">
        <v>0.01869</v>
      </c>
      <c r="K22" s="2">
        <v>0.05011</v>
      </c>
      <c r="L22" s="2">
        <v>0.1268</v>
      </c>
      <c r="M22" s="2"/>
      <c r="N22" s="5">
        <f t="shared" si="0"/>
        <v>0.009989</v>
      </c>
      <c r="O22" s="5"/>
      <c r="P22" s="5">
        <v>9.285</v>
      </c>
      <c r="Q22" s="5">
        <v>42.64</v>
      </c>
      <c r="R22" s="5">
        <v>48.08</v>
      </c>
      <c r="S22" s="11" t="s">
        <v>15</v>
      </c>
      <c r="T22" s="12">
        <v>15</v>
      </c>
      <c r="U22" s="12">
        <f t="shared" si="1"/>
        <v>4.57205559619605</v>
      </c>
      <c r="V22" s="13">
        <v>8.0333</v>
      </c>
      <c r="W22" s="13">
        <v>37.56</v>
      </c>
      <c r="X22" s="14">
        <v>54.45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10.509503803151363</v>
      </c>
      <c r="E23" s="2">
        <v>10.065835298472416</v>
      </c>
      <c r="F23" s="2">
        <v>9.600651691209558</v>
      </c>
      <c r="G23" s="2">
        <v>9.01793114127507</v>
      </c>
      <c r="H23" s="2">
        <v>7.923139947253594</v>
      </c>
      <c r="I23" s="2">
        <v>6.467533417134262</v>
      </c>
      <c r="J23" s="2">
        <v>5.741589620691654</v>
      </c>
      <c r="K23" s="2">
        <v>4.318757652007235</v>
      </c>
      <c r="L23" s="2">
        <v>2.9793733494100425</v>
      </c>
      <c r="M23" s="2"/>
      <c r="N23" s="5">
        <f t="shared" si="0"/>
        <v>7.671120655950606</v>
      </c>
      <c r="O23" s="5">
        <f>(F23-J23)/2</f>
        <v>1.929531035258952</v>
      </c>
      <c r="P23" s="5"/>
      <c r="Q23" s="5"/>
      <c r="R23" s="5"/>
      <c r="S23" s="11" t="s">
        <v>16</v>
      </c>
      <c r="T23" s="12">
        <v>16</v>
      </c>
      <c r="U23" s="12">
        <f t="shared" si="1"/>
        <v>4.87685930260912</v>
      </c>
      <c r="V23" s="13">
        <v>13.4121</v>
      </c>
      <c r="W23" s="13">
        <v>34.017</v>
      </c>
      <c r="X23" s="14">
        <v>52.61</v>
      </c>
      <c r="Z23" s="2"/>
      <c r="AA23" s="2"/>
      <c r="AB23" s="2"/>
      <c r="AC23" s="2"/>
    </row>
    <row r="24" spans="1:29" ht="12.75" thickBot="1">
      <c r="A24" s="2" t="s">
        <v>9</v>
      </c>
      <c r="B24" s="2">
        <v>9</v>
      </c>
      <c r="C24" s="2">
        <f>B24/3.2808</f>
        <v>2.7432333577176298</v>
      </c>
      <c r="D24" s="2">
        <v>0.000589</v>
      </c>
      <c r="E24" s="2">
        <v>0.000749</v>
      </c>
      <c r="F24" s="2">
        <v>0.001008</v>
      </c>
      <c r="G24" s="2">
        <v>0.001737</v>
      </c>
      <c r="H24" s="2">
        <v>0.003404</v>
      </c>
      <c r="I24" s="2">
        <v>0.007362</v>
      </c>
      <c r="J24" s="2">
        <v>0.01462</v>
      </c>
      <c r="K24" s="2">
        <v>0.0202</v>
      </c>
      <c r="L24" s="2">
        <v>0.1318</v>
      </c>
      <c r="M24" s="2"/>
      <c r="N24" s="5">
        <f t="shared" si="0"/>
        <v>0.007814</v>
      </c>
      <c r="O24" s="5"/>
      <c r="P24" s="5">
        <v>8.7546</v>
      </c>
      <c r="Q24" s="5">
        <v>34.95</v>
      </c>
      <c r="R24" s="5">
        <v>56.26</v>
      </c>
      <c r="S24" s="15" t="s">
        <v>17</v>
      </c>
      <c r="T24" s="16">
        <v>17</v>
      </c>
      <c r="U24" s="16">
        <f t="shared" si="1"/>
        <v>5.18166300902219</v>
      </c>
      <c r="V24" s="17">
        <v>12.37</v>
      </c>
      <c r="W24" s="17">
        <v>31.998</v>
      </c>
      <c r="X24" s="18">
        <v>55.57</v>
      </c>
      <c r="Y24" s="2"/>
      <c r="Z24" s="2"/>
      <c r="AA24" s="2"/>
      <c r="AB24" s="2"/>
      <c r="AC24" s="2"/>
    </row>
    <row r="25" spans="1:29" ht="12">
      <c r="A25" s="2"/>
      <c r="B25" s="2"/>
      <c r="C25" s="2"/>
      <c r="D25" s="2">
        <v>10.729444745493714</v>
      </c>
      <c r="E25" s="2">
        <v>10.382746660865424</v>
      </c>
      <c r="F25" s="2">
        <v>9.954288645824258</v>
      </c>
      <c r="G25" s="2">
        <v>9.169186530613782</v>
      </c>
      <c r="H25" s="2">
        <v>8.19855324763821</v>
      </c>
      <c r="I25" s="2">
        <v>7.0856865349401135</v>
      </c>
      <c r="J25" s="2">
        <v>6.095912878484374</v>
      </c>
      <c r="K25" s="2">
        <v>5.629500896797655</v>
      </c>
      <c r="L25" s="2">
        <v>2.923577724541398</v>
      </c>
      <c r="M25" s="2"/>
      <c r="N25" s="5">
        <f t="shared" si="0"/>
        <v>8.025100762154317</v>
      </c>
      <c r="O25" s="5">
        <f>(F25-J25)/2</f>
        <v>1.9291878836699419</v>
      </c>
      <c r="P25" s="5"/>
      <c r="Q25" s="5"/>
      <c r="R25" s="5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B26/3.2808</f>
        <v>3.0480370641306997</v>
      </c>
      <c r="D26" s="2">
        <v>0.000641</v>
      </c>
      <c r="E26" s="2">
        <v>0.000875</v>
      </c>
      <c r="F26" s="2">
        <v>0.0013799999999999997</v>
      </c>
      <c r="G26" s="2">
        <v>0.002304</v>
      </c>
      <c r="H26" s="2">
        <v>0.004912</v>
      </c>
      <c r="I26" s="2">
        <v>0.01585</v>
      </c>
      <c r="J26" s="2">
        <v>0.03054</v>
      </c>
      <c r="K26" s="2">
        <v>0.07741</v>
      </c>
      <c r="L26" s="2">
        <v>0.1369</v>
      </c>
      <c r="M26" s="2"/>
      <c r="N26" s="5">
        <f t="shared" si="0"/>
        <v>0.015960000000000002</v>
      </c>
      <c r="O26" s="5"/>
      <c r="P26" s="5">
        <v>10.670189999999998</v>
      </c>
      <c r="Q26" s="5">
        <v>46.55</v>
      </c>
      <c r="R26" s="5">
        <v>42.85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">
      <c r="A27" s="2"/>
      <c r="B27" s="2"/>
      <c r="C27" s="2"/>
      <c r="D27" s="2">
        <v>10.607388022705432</v>
      </c>
      <c r="E27" s="2">
        <v>10.158429362604483</v>
      </c>
      <c r="F27" s="2">
        <v>9.501116017658642</v>
      </c>
      <c r="G27" s="2">
        <v>8.761643567881862</v>
      </c>
      <c r="H27" s="2">
        <v>7.669473723953995</v>
      </c>
      <c r="I27" s="2">
        <v>5.979373349410043</v>
      </c>
      <c r="J27" s="2">
        <v>5.033156127639961</v>
      </c>
      <c r="K27" s="2">
        <v>3.6913362407368786</v>
      </c>
      <c r="L27" s="2">
        <v>2.86880564829155</v>
      </c>
      <c r="M27" s="2"/>
      <c r="N27" s="5">
        <f t="shared" si="0"/>
        <v>7.2671360726493015</v>
      </c>
      <c r="O27" s="5">
        <f>(F27-J27)/2</f>
        <v>2.2339799450093407</v>
      </c>
      <c r="P27" s="5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B28/3.2808</f>
        <v>3.3528407705437697</v>
      </c>
      <c r="D28" s="2">
        <v>0.000627</v>
      </c>
      <c r="E28" s="2">
        <v>0.000838</v>
      </c>
      <c r="F28" s="2">
        <v>0.001268</v>
      </c>
      <c r="G28" s="2">
        <v>0.002199</v>
      </c>
      <c r="H28" s="2">
        <v>0.004618</v>
      </c>
      <c r="I28" s="2">
        <v>0.01537</v>
      </c>
      <c r="J28" s="2">
        <v>0.02532</v>
      </c>
      <c r="K28" s="2">
        <v>0.0558</v>
      </c>
      <c r="L28" s="2">
        <v>0.1223</v>
      </c>
      <c r="M28" s="2"/>
      <c r="N28" s="5">
        <f t="shared" si="0"/>
        <v>0.013294</v>
      </c>
      <c r="O28" s="5"/>
      <c r="P28" s="5">
        <v>9.082</v>
      </c>
      <c r="Q28" s="5">
        <v>46.29</v>
      </c>
      <c r="R28" s="5">
        <v>44.56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>
      <c r="A29" s="2"/>
      <c r="B29" s="2"/>
      <c r="C29" s="2"/>
      <c r="D29" s="2">
        <v>10.639246936522136</v>
      </c>
      <c r="E29" s="2">
        <v>10.220762135624822</v>
      </c>
      <c r="F29" s="2">
        <v>9.623229539184766</v>
      </c>
      <c r="G29" s="2">
        <v>8.828936680469207</v>
      </c>
      <c r="H29" s="2">
        <v>7.758516111550059</v>
      </c>
      <c r="I29" s="2">
        <v>6.023739024746041</v>
      </c>
      <c r="J29" s="2">
        <v>5.303578785008471</v>
      </c>
      <c r="K29" s="2">
        <v>4.1635910677202626</v>
      </c>
      <c r="L29" s="2">
        <v>3.031503691022063</v>
      </c>
      <c r="M29" s="2"/>
      <c r="N29" s="5">
        <f t="shared" si="0"/>
        <v>7.4634041620966185</v>
      </c>
      <c r="O29" s="5">
        <f>(F29-J29)/2</f>
        <v>2.159825377088148</v>
      </c>
      <c r="P29" s="5"/>
      <c r="Q29" s="5"/>
      <c r="R29" s="5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B30/3.2808</f>
        <v>3.6576444769568397</v>
      </c>
      <c r="D30" s="2">
        <v>0.000589</v>
      </c>
      <c r="E30" s="2">
        <v>0.000749</v>
      </c>
      <c r="F30" s="2">
        <v>0.0010069999999999999</v>
      </c>
      <c r="G30" s="2">
        <v>0.001773</v>
      </c>
      <c r="H30" s="2">
        <v>0.003542</v>
      </c>
      <c r="I30" s="2">
        <v>0.007902</v>
      </c>
      <c r="J30" s="2">
        <v>0.01441</v>
      </c>
      <c r="K30" s="2">
        <v>0.0189</v>
      </c>
      <c r="L30" s="2">
        <v>0.1234</v>
      </c>
      <c r="M30" s="2"/>
      <c r="N30" s="5">
        <f t="shared" si="0"/>
        <v>0.007708499999999999</v>
      </c>
      <c r="O30" s="5"/>
      <c r="P30" s="5">
        <v>7.5472</v>
      </c>
      <c r="Q30" s="5">
        <v>38.22</v>
      </c>
      <c r="R30" s="5">
        <v>54.26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2">
      <c r="A31" s="2"/>
      <c r="B31" s="2"/>
      <c r="C31" s="2"/>
      <c r="D31" s="2">
        <v>10.729444745493714</v>
      </c>
      <c r="E31" s="2">
        <v>10.382746660865424</v>
      </c>
      <c r="F31" s="2">
        <v>9.95572060131739</v>
      </c>
      <c r="G31" s="2">
        <v>9.139591748425486</v>
      </c>
      <c r="H31" s="2">
        <v>8.14122007257226</v>
      </c>
      <c r="I31" s="2">
        <v>6.983566438346505</v>
      </c>
      <c r="J31" s="2">
        <v>6.116785854262065</v>
      </c>
      <c r="K31" s="2">
        <v>5.725469955328377</v>
      </c>
      <c r="L31" s="2">
        <v>3.0185857004000316</v>
      </c>
      <c r="M31" s="2"/>
      <c r="N31" s="5">
        <f t="shared" si="0"/>
        <v>8.036253227789727</v>
      </c>
      <c r="O31" s="5">
        <f>(F31-J31)/2</f>
        <v>1.9194673735276626</v>
      </c>
      <c r="P31" s="5"/>
      <c r="Q31" s="5"/>
      <c r="R31" s="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B32/3.2808</f>
        <v>3.9624481833699097</v>
      </c>
      <c r="D32" s="2">
        <v>0.0006830000000000001</v>
      </c>
      <c r="E32" s="2">
        <v>0.001002</v>
      </c>
      <c r="F32" s="2">
        <v>0.001772</v>
      </c>
      <c r="G32" s="2">
        <v>0.00279</v>
      </c>
      <c r="H32" s="2">
        <v>0.007075</v>
      </c>
      <c r="I32" s="2">
        <v>0.017010000000000004</v>
      </c>
      <c r="J32" s="2">
        <v>0.02445</v>
      </c>
      <c r="K32" s="2">
        <v>0.03345</v>
      </c>
      <c r="L32" s="2">
        <v>0.04945</v>
      </c>
      <c r="M32" s="2"/>
      <c r="N32" s="5">
        <f t="shared" si="0"/>
        <v>0.013111</v>
      </c>
      <c r="O32" s="5"/>
      <c r="P32" s="5">
        <v>2.5949</v>
      </c>
      <c r="Q32" s="5">
        <v>62.51</v>
      </c>
      <c r="R32" s="5">
        <v>34.95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>
      <c r="A33" s="2"/>
      <c r="B33" s="2"/>
      <c r="C33" s="2"/>
      <c r="D33" s="2">
        <v>10.515826801034084</v>
      </c>
      <c r="E33" s="2">
        <v>9.962901776128966</v>
      </c>
      <c r="F33" s="2">
        <v>9.140405680769156</v>
      </c>
      <c r="G33" s="2">
        <v>8.485519162607625</v>
      </c>
      <c r="H33" s="2">
        <v>7.143054136717567</v>
      </c>
      <c r="I33" s="2">
        <v>5.877473048773426</v>
      </c>
      <c r="J33" s="2">
        <v>5.354021724597216</v>
      </c>
      <c r="K33" s="2">
        <v>4.901849978907989</v>
      </c>
      <c r="L33" s="2">
        <v>4.337885668790339</v>
      </c>
      <c r="M33" s="2"/>
      <c r="N33" s="5">
        <f t="shared" si="0"/>
        <v>7.247213702683187</v>
      </c>
      <c r="O33" s="5">
        <f>(F33-J33)/2</f>
        <v>1.8931919780859698</v>
      </c>
      <c r="P33" s="5"/>
      <c r="Q33" s="5"/>
      <c r="R33" s="5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B34/3.2808</f>
        <v>4.26725188978298</v>
      </c>
      <c r="D34" s="2">
        <v>0.000597</v>
      </c>
      <c r="E34" s="2">
        <v>0.000766</v>
      </c>
      <c r="F34" s="2">
        <v>0.001058</v>
      </c>
      <c r="G34" s="2">
        <v>0.001845</v>
      </c>
      <c r="H34" s="2">
        <v>0.003542</v>
      </c>
      <c r="I34" s="2">
        <v>0.007575</v>
      </c>
      <c r="J34" s="2">
        <v>0.01484</v>
      </c>
      <c r="K34" s="2">
        <v>0.02466</v>
      </c>
      <c r="L34" s="2">
        <v>0.1264</v>
      </c>
      <c r="M34" s="2"/>
      <c r="N34" s="5">
        <f t="shared" si="0"/>
        <v>0.007949000000000001</v>
      </c>
      <c r="O34" s="5"/>
      <c r="P34" s="5">
        <v>9.341800000000001</v>
      </c>
      <c r="Q34" s="5">
        <v>36.376999999999995</v>
      </c>
      <c r="R34" s="5">
        <v>54.28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>
      <c r="A35" s="2"/>
      <c r="B35" s="2"/>
      <c r="C35" s="2"/>
      <c r="D35" s="2">
        <v>10.70998144805937</v>
      </c>
      <c r="E35" s="2">
        <v>10.350367987399217</v>
      </c>
      <c r="F35" s="2">
        <v>9.88444465721015</v>
      </c>
      <c r="G35" s="2">
        <v>9.082163468376416</v>
      </c>
      <c r="H35" s="2">
        <v>8.14122007257226</v>
      </c>
      <c r="I35" s="2">
        <v>7.044538396076498</v>
      </c>
      <c r="J35" s="2">
        <v>6.074365097816009</v>
      </c>
      <c r="K35" s="2">
        <v>5.341683390033973</v>
      </c>
      <c r="L35" s="2">
        <v>2.9839316313723465</v>
      </c>
      <c r="M35" s="2"/>
      <c r="N35" s="5">
        <f t="shared" si="0"/>
        <v>7.97940487751308</v>
      </c>
      <c r="O35" s="5">
        <f>(F35-J35)/2</f>
        <v>1.9050397796970704</v>
      </c>
      <c r="P35" s="5"/>
      <c r="Q35" s="5"/>
      <c r="R35" s="5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B36/3.2808</f>
        <v>4.57205559619605</v>
      </c>
      <c r="D36" s="2">
        <v>0.000599</v>
      </c>
      <c r="E36" s="2">
        <v>0.000768</v>
      </c>
      <c r="F36" s="2">
        <v>0.001055</v>
      </c>
      <c r="G36" s="2">
        <v>0.001838</v>
      </c>
      <c r="H36" s="2">
        <v>0.003542</v>
      </c>
      <c r="I36" s="2">
        <v>0.007709</v>
      </c>
      <c r="J36" s="2">
        <v>0.01445</v>
      </c>
      <c r="K36" s="2">
        <v>0.01947</v>
      </c>
      <c r="L36" s="2">
        <v>0.1256</v>
      </c>
      <c r="M36" s="2"/>
      <c r="N36" s="5">
        <f t="shared" si="0"/>
        <v>0.0077525</v>
      </c>
      <c r="O36" s="5"/>
      <c r="P36" s="5">
        <v>8.0333</v>
      </c>
      <c r="Q36" s="5">
        <v>37.56</v>
      </c>
      <c r="R36" s="5">
        <v>54.45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>
      <c r="A37" s="2"/>
      <c r="B37" s="2"/>
      <c r="C37" s="2"/>
      <c r="D37" s="2">
        <v>10.705156376535388</v>
      </c>
      <c r="E37" s="2">
        <v>10.346606068603018</v>
      </c>
      <c r="F37" s="2">
        <v>9.888541285729627</v>
      </c>
      <c r="G37" s="2">
        <v>9.087647518035139</v>
      </c>
      <c r="H37" s="2">
        <v>8.14122007257226</v>
      </c>
      <c r="I37" s="2">
        <v>7.019240556637078</v>
      </c>
      <c r="J37" s="2">
        <v>6.1127866970487705</v>
      </c>
      <c r="K37" s="2">
        <v>5.682603305716517</v>
      </c>
      <c r="L37" s="2">
        <v>2.9930916306578226</v>
      </c>
      <c r="M37" s="2"/>
      <c r="N37" s="5">
        <f t="shared" si="0"/>
        <v>8.0006639913892</v>
      </c>
      <c r="O37" s="5">
        <f>(F37-J37)/2</f>
        <v>1.887877294340428</v>
      </c>
      <c r="P37" s="5"/>
      <c r="Q37" s="5"/>
      <c r="R37" s="5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B38/3.2808</f>
        <v>4.87685930260912</v>
      </c>
      <c r="D38" s="2">
        <v>0.000603</v>
      </c>
      <c r="E38" s="2">
        <v>0.000779</v>
      </c>
      <c r="F38" s="2">
        <v>0.001086</v>
      </c>
      <c r="G38" s="2">
        <v>0.001867</v>
      </c>
      <c r="H38" s="2">
        <v>0.003665</v>
      </c>
      <c r="I38" s="2">
        <v>0.009581</v>
      </c>
      <c r="J38" s="2">
        <v>0.01907</v>
      </c>
      <c r="K38" s="2">
        <v>0.1018</v>
      </c>
      <c r="L38" s="2">
        <v>0.1498</v>
      </c>
      <c r="M38" s="2"/>
      <c r="N38" s="5">
        <f t="shared" si="0"/>
        <v>0.010078</v>
      </c>
      <c r="O38" s="5"/>
      <c r="P38" s="5">
        <v>13.4121</v>
      </c>
      <c r="Q38" s="5">
        <v>34.017</v>
      </c>
      <c r="R38" s="5">
        <v>52.61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>
      <c r="A39" s="2"/>
      <c r="B39" s="2"/>
      <c r="C39" s="2"/>
      <c r="D39" s="2">
        <v>10.69555437742409</v>
      </c>
      <c r="E39" s="2">
        <v>10.326089051262507</v>
      </c>
      <c r="F39" s="2">
        <v>9.846760181519812</v>
      </c>
      <c r="G39" s="2">
        <v>9.065062357097972</v>
      </c>
      <c r="H39" s="2">
        <v>8.091971086303</v>
      </c>
      <c r="I39" s="2">
        <v>6.705608042088013</v>
      </c>
      <c r="J39" s="2">
        <v>5.712551346124056</v>
      </c>
      <c r="K39" s="2">
        <v>3.2961905334737542</v>
      </c>
      <c r="L39" s="2">
        <v>2.7388904710906985</v>
      </c>
      <c r="M39" s="2"/>
      <c r="N39" s="5">
        <f t="shared" si="0"/>
        <v>7.779655763821934</v>
      </c>
      <c r="O39" s="5">
        <f>(F39-J39)/2</f>
        <v>2.067104417697878</v>
      </c>
      <c r="P39" s="5"/>
      <c r="Q39" s="5"/>
      <c r="R39" s="5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>
      <c r="A40" s="2" t="s">
        <v>17</v>
      </c>
      <c r="B40" s="2">
        <v>17</v>
      </c>
      <c r="C40" s="2">
        <f>B40/3.2808</f>
        <v>5.18166300902219</v>
      </c>
      <c r="D40" s="2">
        <v>0.000589</v>
      </c>
      <c r="E40" s="2">
        <v>0.000747</v>
      </c>
      <c r="F40" s="2">
        <v>0.0010029999999999998</v>
      </c>
      <c r="G40" s="2">
        <v>0.001737</v>
      </c>
      <c r="H40" s="2">
        <v>0.003442</v>
      </c>
      <c r="I40" s="2">
        <v>0.008087999999999998</v>
      </c>
      <c r="J40" s="2">
        <v>0.01807</v>
      </c>
      <c r="K40" s="2">
        <v>0.09758</v>
      </c>
      <c r="L40" s="2">
        <v>0.1479</v>
      </c>
      <c r="M40" s="2"/>
      <c r="N40" s="5">
        <f t="shared" si="0"/>
        <v>0.0095365</v>
      </c>
      <c r="O40" s="5"/>
      <c r="P40" s="5">
        <v>12.37</v>
      </c>
      <c r="Q40" s="5">
        <v>31.998</v>
      </c>
      <c r="R40" s="5">
        <v>55.57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>
      <c r="A41" s="2"/>
      <c r="B41" s="2"/>
      <c r="C41" s="2"/>
      <c r="D41" s="2">
        <v>10.729444745493714</v>
      </c>
      <c r="E41" s="2">
        <v>10.386604136534938</v>
      </c>
      <c r="F41" s="2">
        <v>9.961462678711994</v>
      </c>
      <c r="G41" s="2">
        <v>9.169186530613782</v>
      </c>
      <c r="H41" s="2">
        <v>8.182537187283971</v>
      </c>
      <c r="I41" s="2">
        <v>6.95000128742116</v>
      </c>
      <c r="J41" s="2">
        <v>5.790259683572212</v>
      </c>
      <c r="K41" s="2">
        <v>3.3572707065107847</v>
      </c>
      <c r="L41" s="2">
        <v>2.7573060424503817</v>
      </c>
      <c r="M41" s="2"/>
      <c r="N41" s="5">
        <f t="shared" si="0"/>
        <v>7.875861181142103</v>
      </c>
      <c r="O41" s="5">
        <f>(F41-J41)/2</f>
        <v>2.085601497569891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</sheetData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Dept. of Geology &amp; Geophysics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2000-08-24T19:42:03Z</dcterms:created>
  <dcterms:modified xsi:type="dcterms:W3CDTF">2001-01-24T23:00:17Z</dcterms:modified>
  <cp:category/>
  <cp:version/>
  <cp:contentType/>
  <cp:contentStatus/>
</cp:coreProperties>
</file>