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<sst xmlns="http://schemas.openxmlformats.org/spreadsheetml/2006/main" count="41" uniqueCount="28">
  <si>
    <t>222-000-002</t>
  </si>
  <si>
    <t>222-011-013</t>
  </si>
  <si>
    <t>222-023-025</t>
  </si>
  <si>
    <t>222-035-037</t>
  </si>
  <si>
    <t>222-047-049</t>
  </si>
  <si>
    <t>222-059-061</t>
  </si>
  <si>
    <t>222-071-073</t>
  </si>
  <si>
    <t>222-083-085</t>
  </si>
  <si>
    <t>222-095-097</t>
  </si>
  <si>
    <t>222-107-109</t>
  </si>
  <si>
    <t>222-119-121</t>
  </si>
  <si>
    <t>mm</t>
  </si>
  <si>
    <t>phi</t>
  </si>
  <si>
    <t>Sample I.D.</t>
  </si>
  <si>
    <t>Depth mdpt (ft)</t>
  </si>
  <si>
    <t>%Sand</t>
  </si>
  <si>
    <t>%Silt</t>
  </si>
  <si>
    <t>%Clay</t>
  </si>
  <si>
    <t>Mean (Inman, 1952)</t>
  </si>
  <si>
    <t>S.D. (phi units)</t>
  </si>
  <si>
    <t>Depth mdpt (m)</t>
  </si>
  <si>
    <t xml:space="preserve">% finer than </t>
  </si>
  <si>
    <t>BSS00_222 grain size table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</si>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</sst>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sz val="5.25"/>
      <name val="Times New Roman"/>
      <family val="0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9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Bss00-222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'[1]DataTable'!$W$7:$W$17</c:f>
              <c:numCache>
                <c:ptCount val="11"/>
                <c:pt idx="0">
                  <c:v>0</c:v>
                </c:pt>
                <c:pt idx="1">
                  <c:v>19.621000000000002</c:v>
                </c:pt>
                <c:pt idx="2">
                  <c:v>20.898</c:v>
                </c:pt>
                <c:pt idx="3">
                  <c:v>13.3225</c:v>
                </c:pt>
                <c:pt idx="4">
                  <c:v>9.3121</c:v>
                </c:pt>
                <c:pt idx="5">
                  <c:v>7.013515</c:v>
                </c:pt>
                <c:pt idx="6">
                  <c:v>65.411</c:v>
                </c:pt>
                <c:pt idx="7">
                  <c:v>11.95</c:v>
                </c:pt>
                <c:pt idx="8">
                  <c:v>9.073205999999999</c:v>
                </c:pt>
                <c:pt idx="9">
                  <c:v>22.6547</c:v>
                </c:pt>
                <c:pt idx="10">
                  <c:v>54.5552</c:v>
                </c:pt>
              </c:numCache>
            </c:numRef>
          </c:xVal>
          <c:yVal>
            <c:numRef>
              <c:f>'[1]DataTable'!$U$7:$U$17</c:f>
              <c:numCache>
                <c:ptCount val="11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0"/>
        </c:ser>
        <c:axId val="8938426"/>
        <c:axId val="13336971"/>
      </c:scatterChart>
      <c:valAx>
        <c:axId val="893842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3336971"/>
        <c:crosses val="autoZero"/>
        <c:crossBetween val="midCat"/>
        <c:dispUnits/>
        <c:majorUnit val="10"/>
        <c:minorUnit val="5"/>
      </c:valAx>
      <c:valAx>
        <c:axId val="1333697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893842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Bss00-222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DATATABLE!$W$7:$W$17</c:f>
              <c:numCache>
                <c:ptCount val="11"/>
                <c:pt idx="0">
                  <c:v>0</c:v>
                </c:pt>
                <c:pt idx="1">
                  <c:v>19.621000000000002</c:v>
                </c:pt>
                <c:pt idx="2">
                  <c:v>20.898</c:v>
                </c:pt>
                <c:pt idx="3">
                  <c:v>13.3225</c:v>
                </c:pt>
                <c:pt idx="4">
                  <c:v>9.3121</c:v>
                </c:pt>
                <c:pt idx="5">
                  <c:v>7.013515</c:v>
                </c:pt>
                <c:pt idx="6">
                  <c:v>65.411</c:v>
                </c:pt>
                <c:pt idx="7">
                  <c:v>11.95</c:v>
                </c:pt>
                <c:pt idx="8">
                  <c:v>9.073205999999999</c:v>
                </c:pt>
                <c:pt idx="9">
                  <c:v>22.6547</c:v>
                </c:pt>
                <c:pt idx="10">
                  <c:v>54.5552</c:v>
                </c:pt>
              </c:numCache>
            </c:numRef>
          </c:xVal>
          <c:yVal>
            <c:numRef>
              <c:f>DATATABLE!$V$7:$V$17</c:f>
              <c:numCache>
                <c:ptCount val="11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</c:numCache>
            </c:numRef>
          </c:yVal>
          <c:smooth val="0"/>
        </c:ser>
        <c:axId val="52923876"/>
        <c:axId val="6552837"/>
      </c:scatterChart>
      <c:valAx>
        <c:axId val="5292387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52837"/>
        <c:crosses val="autoZero"/>
        <c:crossBetween val="midCat"/>
        <c:dispUnits/>
        <c:majorUnit val="10"/>
        <c:minorUnit val="5"/>
      </c:valAx>
      <c:valAx>
        <c:axId val="655283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92387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29</xdr:row>
      <xdr:rowOff>104775</xdr:rowOff>
    </xdr:from>
    <xdr:to>
      <xdr:col>12</xdr:col>
      <xdr:colOff>19050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457200" y="4552950"/>
        <a:ext cx="47244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38100</xdr:colOff>
      <xdr:row>29</xdr:row>
      <xdr:rowOff>66675</xdr:rowOff>
    </xdr:from>
    <xdr:to>
      <xdr:col>22</xdr:col>
      <xdr:colOff>342900</xdr:colOff>
      <xdr:row>55</xdr:row>
      <xdr:rowOff>66675</xdr:rowOff>
    </xdr:to>
    <xdr:graphicFrame>
      <xdr:nvGraphicFramePr>
        <xdr:cNvPr id="2" name="Chart 2"/>
        <xdr:cNvGraphicFramePr/>
      </xdr:nvGraphicFramePr>
      <xdr:xfrm>
        <a:off x="5438775" y="4514850"/>
        <a:ext cx="46101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%20Folder\BSS00_~2\relevantbsscores\bss00_222grainsize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Table"/>
      <sheetName val="222-119-121"/>
      <sheetName val="222-107-109"/>
      <sheetName val="222-095-097"/>
      <sheetName val="222-083-085"/>
      <sheetName val="222-071-073"/>
      <sheetName val="222-059-061"/>
      <sheetName val="222-047-049"/>
      <sheetName val="222-035-037"/>
      <sheetName val="222-023-025"/>
      <sheetName val="222-011-013"/>
      <sheetName val="222-000-002"/>
    </sheetNames>
    <sheetDataSet>
      <sheetData sheetId="0">
        <row r="7">
          <cell r="U7">
            <v>0.08333333333333333</v>
          </cell>
          <cell r="W7">
            <v>0</v>
          </cell>
        </row>
        <row r="8">
          <cell r="U8">
            <v>1</v>
          </cell>
          <cell r="W8">
            <v>19.621000000000002</v>
          </cell>
        </row>
        <row r="9">
          <cell r="U9">
            <v>2</v>
          </cell>
          <cell r="W9">
            <v>20.898</v>
          </cell>
        </row>
        <row r="10">
          <cell r="U10">
            <v>3</v>
          </cell>
          <cell r="W10">
            <v>13.3225</v>
          </cell>
        </row>
        <row r="11">
          <cell r="U11">
            <v>4</v>
          </cell>
          <cell r="W11">
            <v>9.3121</v>
          </cell>
        </row>
        <row r="12">
          <cell r="U12">
            <v>5</v>
          </cell>
          <cell r="W12">
            <v>7.013515</v>
          </cell>
        </row>
        <row r="13">
          <cell r="U13">
            <v>6</v>
          </cell>
          <cell r="W13">
            <v>65.411</v>
          </cell>
        </row>
        <row r="14">
          <cell r="U14">
            <v>7</v>
          </cell>
          <cell r="W14">
            <v>11.95</v>
          </cell>
        </row>
        <row r="15">
          <cell r="U15">
            <v>8</v>
          </cell>
          <cell r="W15">
            <v>9.073205999999999</v>
          </cell>
        </row>
        <row r="16">
          <cell r="U16">
            <v>9</v>
          </cell>
          <cell r="W16">
            <v>22.6547</v>
          </cell>
        </row>
        <row r="17">
          <cell r="U17">
            <v>10</v>
          </cell>
          <cell r="W17">
            <v>54.5552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33203125" style="0" bestFit="1" customWidth="1"/>
    <col min="3" max="3" width="12.16015625" style="0" customWidth="1"/>
    <col min="4" max="5" width="6.83203125" style="0" bestFit="1" customWidth="1"/>
    <col min="6" max="12" width="5.83203125" style="0" bestFit="1" customWidth="1"/>
    <col min="13" max="13" width="4.16015625" style="0" bestFit="1" customWidth="1"/>
    <col min="14" max="15" width="4.16015625" style="0" customWidth="1"/>
    <col min="16" max="16" width="9.33203125" style="20" bestFit="1" customWidth="1"/>
    <col min="17" max="18" width="6.33203125" style="20" bestFit="1" customWidth="1"/>
    <col min="19" max="19" width="9" style="0" customWidth="1"/>
    <col min="20" max="20" width="11.33203125" style="0" bestFit="1" customWidth="1"/>
    <col min="21" max="21" width="12.33203125" style="0" bestFit="1" customWidth="1"/>
    <col min="22" max="22" width="12.33203125" style="0" customWidth="1"/>
    <col min="23" max="23" width="9.33203125" style="0" bestFit="1" customWidth="1"/>
    <col min="24" max="25" width="6.332031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3" t="s">
        <v>22</v>
      </c>
      <c r="B4" s="1"/>
      <c r="C4" s="1"/>
      <c r="D4" s="1"/>
      <c r="E4" s="1"/>
      <c r="F4" s="1"/>
      <c r="G4" s="4" t="s">
        <v>21</v>
      </c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1"/>
      <c r="Z4" s="1"/>
      <c r="AA4" s="1"/>
      <c r="AB4" s="1"/>
      <c r="AC4" s="1"/>
    </row>
    <row r="5" spans="1:29" ht="12.75" thickBot="1">
      <c r="A5" s="5" t="s">
        <v>13</v>
      </c>
      <c r="B5" s="5" t="s">
        <v>14</v>
      </c>
      <c r="C5" s="5" t="s">
        <v>20</v>
      </c>
      <c r="D5" s="6">
        <v>0.05</v>
      </c>
      <c r="E5" s="6">
        <v>0.1</v>
      </c>
      <c r="F5" s="6">
        <v>0.16</v>
      </c>
      <c r="G5" s="6">
        <v>0.25</v>
      </c>
      <c r="H5" s="6">
        <v>0.5</v>
      </c>
      <c r="I5" s="6">
        <v>0.75</v>
      </c>
      <c r="J5" s="6">
        <v>0.84</v>
      </c>
      <c r="K5" s="6">
        <v>0.9</v>
      </c>
      <c r="L5" s="6">
        <v>0.95</v>
      </c>
      <c r="M5" s="5"/>
      <c r="N5" s="5" t="s">
        <v>18</v>
      </c>
      <c r="O5" s="5" t="s">
        <v>19</v>
      </c>
      <c r="P5" s="7" t="s">
        <v>15</v>
      </c>
      <c r="Q5" s="7" t="s">
        <v>16</v>
      </c>
      <c r="R5" s="7" t="s">
        <v>17</v>
      </c>
      <c r="S5" s="1"/>
      <c r="T5" s="3" t="s">
        <v>23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8" t="s">
        <v>0</v>
      </c>
      <c r="B6" s="8">
        <v>0.08333333333333333</v>
      </c>
      <c r="C6" s="8">
        <f>CONVERT(B6,"ft","m")</f>
        <v>0.0254</v>
      </c>
      <c r="D6" s="8">
        <v>0.000589</v>
      </c>
      <c r="E6" s="8">
        <v>0.000745</v>
      </c>
      <c r="F6" s="8">
        <v>0.000993</v>
      </c>
      <c r="G6" s="8">
        <v>0.001726</v>
      </c>
      <c r="H6" s="8">
        <v>0.003384</v>
      </c>
      <c r="I6" s="8">
        <v>0.0067</v>
      </c>
      <c r="J6" s="8">
        <v>0.009476000000000002</v>
      </c>
      <c r="K6" s="8">
        <v>0.01427</v>
      </c>
      <c r="L6" s="8">
        <v>0.01727</v>
      </c>
      <c r="M6" s="8" t="s">
        <v>11</v>
      </c>
      <c r="N6" s="2">
        <f>(F6+J6)/2</f>
        <v>0.005234500000000001</v>
      </c>
      <c r="O6" s="2"/>
      <c r="P6" s="2">
        <v>0</v>
      </c>
      <c r="Q6" s="2">
        <v>42.94</v>
      </c>
      <c r="R6" s="2">
        <v>57.07</v>
      </c>
      <c r="S6" s="8"/>
      <c r="T6" s="9" t="s">
        <v>24</v>
      </c>
      <c r="U6" s="10" t="s">
        <v>25</v>
      </c>
      <c r="V6" s="10" t="s">
        <v>26</v>
      </c>
      <c r="W6" s="10" t="s">
        <v>15</v>
      </c>
      <c r="X6" s="10" t="s">
        <v>27</v>
      </c>
      <c r="Y6" s="11" t="s">
        <v>17</v>
      </c>
      <c r="Z6" s="8"/>
      <c r="AA6" s="8"/>
      <c r="AB6" s="8"/>
      <c r="AC6" s="8"/>
    </row>
    <row r="7" spans="1:29" ht="12">
      <c r="A7" s="8"/>
      <c r="B7" s="8"/>
      <c r="C7" s="8"/>
      <c r="D7" s="8">
        <v>10.729444745493714</v>
      </c>
      <c r="E7" s="8">
        <v>10.39047195397465</v>
      </c>
      <c r="F7" s="8">
        <v>9.9759186617958</v>
      </c>
      <c r="G7" s="8">
        <v>9.178351820145219</v>
      </c>
      <c r="H7" s="8">
        <v>8.207054716204224</v>
      </c>
      <c r="I7" s="8">
        <v>7.2216231890916776</v>
      </c>
      <c r="J7" s="8">
        <v>6.721506086083943</v>
      </c>
      <c r="K7" s="8">
        <v>6.130870854961048</v>
      </c>
      <c r="L7" s="8">
        <v>5.855588106907887</v>
      </c>
      <c r="M7" s="8" t="s">
        <v>12</v>
      </c>
      <c r="N7" s="2">
        <f aca="true" t="shared" si="0" ref="N7:N27">(F7+J7)/2</f>
        <v>8.348712373939872</v>
      </c>
      <c r="O7" s="2">
        <f>(F7-J7)/2</f>
        <v>1.6272062878559286</v>
      </c>
      <c r="P7" s="2"/>
      <c r="Q7" s="2"/>
      <c r="R7" s="2"/>
      <c r="S7" s="8"/>
      <c r="T7" s="12" t="s">
        <v>0</v>
      </c>
      <c r="U7" s="13">
        <v>0.08333333333333333</v>
      </c>
      <c r="V7" s="13">
        <f>CONVERT(U7,"ft","m")</f>
        <v>0.0254</v>
      </c>
      <c r="W7" s="14">
        <v>0</v>
      </c>
      <c r="X7" s="14">
        <v>42.94</v>
      </c>
      <c r="Y7" s="15">
        <v>57.07</v>
      </c>
      <c r="Z7" s="8"/>
      <c r="AA7" s="8"/>
      <c r="AB7" s="8"/>
      <c r="AC7" s="8"/>
    </row>
    <row r="8" spans="1:29" ht="12">
      <c r="A8" s="8" t="s">
        <v>1</v>
      </c>
      <c r="B8" s="8">
        <v>1</v>
      </c>
      <c r="C8" s="8">
        <f>CONVERT(B8,"ft","m")</f>
        <v>0.3048</v>
      </c>
      <c r="D8" s="8">
        <v>0.000676</v>
      </c>
      <c r="E8" s="8">
        <v>0.00098</v>
      </c>
      <c r="F8" s="8">
        <v>0.001703</v>
      </c>
      <c r="G8" s="8">
        <v>0.002649</v>
      </c>
      <c r="H8" s="8">
        <v>0.006564</v>
      </c>
      <c r="I8" s="8">
        <v>0.03538</v>
      </c>
      <c r="J8" s="8">
        <v>0.09581</v>
      </c>
      <c r="K8" s="8">
        <v>0.1558</v>
      </c>
      <c r="L8" s="8">
        <v>0.2607</v>
      </c>
      <c r="M8" s="8"/>
      <c r="N8" s="2">
        <f t="shared" si="0"/>
        <v>0.0487565</v>
      </c>
      <c r="O8" s="2"/>
      <c r="P8" s="2">
        <v>19.621000000000002</v>
      </c>
      <c r="Q8" s="2">
        <v>42.78</v>
      </c>
      <c r="R8" s="2">
        <v>37.59</v>
      </c>
      <c r="S8" s="8"/>
      <c r="T8" s="12" t="s">
        <v>1</v>
      </c>
      <c r="U8" s="13">
        <v>1</v>
      </c>
      <c r="V8" s="13">
        <f>CONVERT(U8,"ft","m")</f>
        <v>0.3048</v>
      </c>
      <c r="W8" s="14">
        <v>19.621000000000002</v>
      </c>
      <c r="X8" s="14">
        <v>42.78</v>
      </c>
      <c r="Y8" s="15">
        <v>37.59</v>
      </c>
      <c r="Z8" s="8"/>
      <c r="AA8" s="8"/>
      <c r="AB8" s="8"/>
      <c r="AC8" s="8"/>
    </row>
    <row r="9" spans="1:29" ht="12">
      <c r="A9" s="8"/>
      <c r="B9" s="8"/>
      <c r="C9" s="8"/>
      <c r="D9" s="8">
        <v>10.53068913304199</v>
      </c>
      <c r="E9" s="8">
        <v>9.994930630321603</v>
      </c>
      <c r="F9" s="8">
        <v>9.197705849645633</v>
      </c>
      <c r="G9" s="8">
        <v>8.560336440954552</v>
      </c>
      <c r="H9" s="8">
        <v>7.251209045810461</v>
      </c>
      <c r="I9" s="8">
        <v>4.820922141746354</v>
      </c>
      <c r="J9" s="8">
        <v>3.38367994720065</v>
      </c>
      <c r="K9" s="8">
        <v>2.68223286148778</v>
      </c>
      <c r="L9" s="8">
        <v>1.9395375120138931</v>
      </c>
      <c r="M9" s="8"/>
      <c r="N9" s="2">
        <f t="shared" si="0"/>
        <v>6.290692898423141</v>
      </c>
      <c r="O9" s="2">
        <f>(F9-J9)/2</f>
        <v>2.907012951222492</v>
      </c>
      <c r="P9" s="2"/>
      <c r="Q9" s="2"/>
      <c r="R9" s="2"/>
      <c r="S9" s="8"/>
      <c r="T9" s="12" t="s">
        <v>2</v>
      </c>
      <c r="U9" s="13">
        <v>2</v>
      </c>
      <c r="V9" s="13">
        <f>CONVERT(U9,"ft","m")</f>
        <v>0.6096</v>
      </c>
      <c r="W9" s="14">
        <v>20.898</v>
      </c>
      <c r="X9" s="14">
        <v>43.01</v>
      </c>
      <c r="Y9" s="15">
        <v>36.05</v>
      </c>
      <c r="Z9" s="8"/>
      <c r="AA9" s="8"/>
      <c r="AB9" s="8"/>
      <c r="AC9" s="8"/>
    </row>
    <row r="10" spans="1:29" ht="12">
      <c r="A10" s="8" t="s">
        <v>2</v>
      </c>
      <c r="B10" s="8">
        <v>2</v>
      </c>
      <c r="C10" s="8">
        <f>CONVERT(B10,"ft","m")</f>
        <v>0.6096</v>
      </c>
      <c r="D10" s="8">
        <v>0.000772</v>
      </c>
      <c r="E10" s="8">
        <v>0.001163</v>
      </c>
      <c r="F10" s="8">
        <v>0.001753</v>
      </c>
      <c r="G10" s="8">
        <v>0.002652</v>
      </c>
      <c r="H10" s="8">
        <v>0.006996</v>
      </c>
      <c r="I10" s="8">
        <v>0.0449</v>
      </c>
      <c r="J10" s="8">
        <v>0.1001</v>
      </c>
      <c r="K10" s="8">
        <v>0.1707</v>
      </c>
      <c r="L10" s="8">
        <v>0.338</v>
      </c>
      <c r="M10" s="8"/>
      <c r="N10" s="2">
        <f t="shared" si="0"/>
        <v>0.0509265</v>
      </c>
      <c r="O10" s="2"/>
      <c r="P10" s="2">
        <v>20.898</v>
      </c>
      <c r="Q10" s="2">
        <v>43.01</v>
      </c>
      <c r="R10" s="2">
        <v>36.05</v>
      </c>
      <c r="S10" s="8"/>
      <c r="T10" s="12" t="s">
        <v>3</v>
      </c>
      <c r="U10" s="13">
        <v>3</v>
      </c>
      <c r="V10" s="13">
        <f>CONVERT(U10,"ft","m")</f>
        <v>0.9144</v>
      </c>
      <c r="W10" s="14">
        <v>13.3225</v>
      </c>
      <c r="X10" s="14">
        <v>41.73</v>
      </c>
      <c r="Y10" s="15">
        <v>44.92</v>
      </c>
      <c r="Z10" s="8"/>
      <c r="AA10" s="8"/>
      <c r="AB10" s="8"/>
      <c r="AC10" s="8"/>
    </row>
    <row r="11" spans="1:29" ht="12">
      <c r="A11" s="8"/>
      <c r="B11" s="8"/>
      <c r="C11" s="8"/>
      <c r="D11" s="8">
        <v>10.339111532056094</v>
      </c>
      <c r="E11" s="8">
        <v>9.747933187850956</v>
      </c>
      <c r="F11" s="8">
        <v>9.155958288564635</v>
      </c>
      <c r="G11" s="8">
        <v>8.558703509211586</v>
      </c>
      <c r="H11" s="8">
        <v>7.159253995402522</v>
      </c>
      <c r="I11" s="8">
        <v>4.4771407448083025</v>
      </c>
      <c r="J11" s="8">
        <v>3.3204861207134564</v>
      </c>
      <c r="K11" s="8">
        <v>2.5504650365217114</v>
      </c>
      <c r="L11" s="8">
        <v>1.5649048483799026</v>
      </c>
      <c r="M11" s="8"/>
      <c r="N11" s="2">
        <f t="shared" si="0"/>
        <v>6.238222204639046</v>
      </c>
      <c r="O11" s="2">
        <f>(F11-J11)/2</f>
        <v>2.9177360839255897</v>
      </c>
      <c r="P11" s="2"/>
      <c r="Q11" s="2"/>
      <c r="R11" s="2"/>
      <c r="S11" s="8"/>
      <c r="T11" s="12" t="s">
        <v>4</v>
      </c>
      <c r="U11" s="13">
        <v>4</v>
      </c>
      <c r="V11" s="13">
        <f>CONVERT(U11,"ft","m")</f>
        <v>1.2192</v>
      </c>
      <c r="W11" s="14">
        <v>9.3121</v>
      </c>
      <c r="X11" s="14">
        <v>62.7</v>
      </c>
      <c r="Y11" s="15">
        <v>28.07</v>
      </c>
      <c r="Z11" s="8"/>
      <c r="AA11" s="8"/>
      <c r="AB11" s="8"/>
      <c r="AC11" s="8"/>
    </row>
    <row r="12" spans="1:29" ht="12">
      <c r="A12" s="8" t="s">
        <v>3</v>
      </c>
      <c r="B12" s="8">
        <v>3</v>
      </c>
      <c r="C12" s="8">
        <f>CONVERT(B12,"ft","m")</f>
        <v>0.9144</v>
      </c>
      <c r="D12" s="8">
        <v>0.000634</v>
      </c>
      <c r="E12" s="8">
        <v>0.000857</v>
      </c>
      <c r="F12" s="8">
        <v>0.001317</v>
      </c>
      <c r="G12" s="8">
        <v>0.002194</v>
      </c>
      <c r="H12" s="8">
        <v>0.004542</v>
      </c>
      <c r="I12" s="8">
        <v>0.01549</v>
      </c>
      <c r="J12" s="8">
        <v>0.036</v>
      </c>
      <c r="K12" s="8">
        <v>0.1019</v>
      </c>
      <c r="L12" s="8">
        <v>0.1533</v>
      </c>
      <c r="M12" s="8"/>
      <c r="N12" s="2">
        <f t="shared" si="0"/>
        <v>0.018658499999999998</v>
      </c>
      <c r="O12" s="2"/>
      <c r="P12" s="2">
        <v>13.3225</v>
      </c>
      <c r="Q12" s="2">
        <v>41.73</v>
      </c>
      <c r="R12" s="2">
        <v>44.92</v>
      </c>
      <c r="S12" s="8"/>
      <c r="T12" s="12" t="s">
        <v>5</v>
      </c>
      <c r="U12" s="13">
        <v>5</v>
      </c>
      <c r="V12" s="13">
        <f>CONVERT(U12,"ft","m")</f>
        <v>1.524</v>
      </c>
      <c r="W12" s="14">
        <v>7.013515</v>
      </c>
      <c r="X12" s="14">
        <v>68.23</v>
      </c>
      <c r="Y12" s="15">
        <v>24.73</v>
      </c>
      <c r="Z12" s="8"/>
      <c r="AA12" s="8"/>
      <c r="AB12" s="8"/>
      <c r="AC12" s="8"/>
    </row>
    <row r="13" spans="1:29" ht="12">
      <c r="A13" s="8"/>
      <c r="B13" s="8"/>
      <c r="C13" s="8"/>
      <c r="D13" s="8">
        <v>10.623229539184766</v>
      </c>
      <c r="E13" s="8">
        <v>10.188417175211676</v>
      </c>
      <c r="F13" s="8">
        <v>9.56852893906766</v>
      </c>
      <c r="G13" s="8">
        <v>8.83222075892098</v>
      </c>
      <c r="H13" s="8">
        <v>7.782456578617287</v>
      </c>
      <c r="I13" s="8">
        <v>6.0125190456472435</v>
      </c>
      <c r="J13" s="8">
        <v>4.795859283219775</v>
      </c>
      <c r="K13" s="8">
        <v>3.294774043383635</v>
      </c>
      <c r="L13" s="8">
        <v>2.705570397890672</v>
      </c>
      <c r="M13" s="8"/>
      <c r="N13" s="2">
        <f t="shared" si="0"/>
        <v>7.182194111143717</v>
      </c>
      <c r="O13" s="2">
        <f>(F13-J13)/2</f>
        <v>2.3863348279239425</v>
      </c>
      <c r="P13" s="2"/>
      <c r="Q13" s="2"/>
      <c r="R13" s="2"/>
      <c r="S13" s="8"/>
      <c r="T13" s="12" t="s">
        <v>6</v>
      </c>
      <c r="U13" s="13">
        <v>6</v>
      </c>
      <c r="V13" s="13">
        <f>CONVERT(U13,"ft","m")</f>
        <v>1.8288</v>
      </c>
      <c r="W13" s="14">
        <v>65.411</v>
      </c>
      <c r="X13" s="14">
        <v>31.71</v>
      </c>
      <c r="Y13" s="15">
        <v>2.777</v>
      </c>
      <c r="Z13" s="8"/>
      <c r="AA13" s="8"/>
      <c r="AB13" s="8"/>
      <c r="AC13" s="8"/>
    </row>
    <row r="14" spans="1:29" ht="12">
      <c r="A14" s="8" t="s">
        <v>4</v>
      </c>
      <c r="B14" s="8">
        <v>4</v>
      </c>
      <c r="C14" s="8">
        <f>CONVERT(B14,"ft","m")</f>
        <v>1.2192</v>
      </c>
      <c r="D14" s="8">
        <v>0.000725</v>
      </c>
      <c r="E14" s="8">
        <v>0.001148</v>
      </c>
      <c r="F14" s="8">
        <v>0.0021110000000000005</v>
      </c>
      <c r="G14" s="8">
        <v>0.003395</v>
      </c>
      <c r="H14" s="8">
        <v>0.01243</v>
      </c>
      <c r="I14" s="8">
        <v>0.02655</v>
      </c>
      <c r="J14" s="8">
        <v>0.03678</v>
      </c>
      <c r="K14" s="8">
        <v>0.05863</v>
      </c>
      <c r="L14" s="8">
        <v>0.117</v>
      </c>
      <c r="M14" s="8"/>
      <c r="N14" s="2">
        <f t="shared" si="0"/>
        <v>0.0194455</v>
      </c>
      <c r="O14" s="2"/>
      <c r="P14" s="2">
        <v>9.3121</v>
      </c>
      <c r="Q14" s="2">
        <v>62.7</v>
      </c>
      <c r="R14" s="2">
        <v>28.07</v>
      </c>
      <c r="S14" s="8"/>
      <c r="T14" s="12" t="s">
        <v>7</v>
      </c>
      <c r="U14" s="13">
        <v>7</v>
      </c>
      <c r="V14" s="13">
        <f>CONVERT(U14,"ft","m")</f>
        <v>2.1336</v>
      </c>
      <c r="W14" s="14">
        <v>11.95</v>
      </c>
      <c r="X14" s="14">
        <v>55.61</v>
      </c>
      <c r="Y14" s="15">
        <v>32.47</v>
      </c>
      <c r="Z14" s="8"/>
      <c r="AA14" s="8"/>
      <c r="AB14" s="8"/>
      <c r="AC14" s="8"/>
    </row>
    <row r="15" spans="1:29" ht="12">
      <c r="A15" s="8"/>
      <c r="B15" s="8"/>
      <c r="C15" s="8"/>
      <c r="D15" s="8">
        <v>10.429731384421878</v>
      </c>
      <c r="E15" s="8">
        <v>9.766661642648486</v>
      </c>
      <c r="F15" s="8">
        <v>8.887857705977018</v>
      </c>
      <c r="G15" s="8">
        <v>8.20237271019208</v>
      </c>
      <c r="H15" s="8">
        <v>6.330029893384327</v>
      </c>
      <c r="I15" s="8">
        <v>5.235144328745296</v>
      </c>
      <c r="J15" s="8">
        <v>4.764934710024875</v>
      </c>
      <c r="K15" s="8">
        <v>4.0922171330403385</v>
      </c>
      <c r="L15" s="8">
        <v>3.0954195650786827</v>
      </c>
      <c r="M15" s="8"/>
      <c r="N15" s="2">
        <f t="shared" si="0"/>
        <v>6.826396208000946</v>
      </c>
      <c r="O15" s="2">
        <f>(F15-J15)/2</f>
        <v>2.0614614979760715</v>
      </c>
      <c r="P15" s="2"/>
      <c r="Q15" s="2"/>
      <c r="R15" s="2"/>
      <c r="S15" s="8"/>
      <c r="T15" s="12" t="s">
        <v>8</v>
      </c>
      <c r="U15" s="13">
        <v>8</v>
      </c>
      <c r="V15" s="13">
        <f>CONVERT(U15,"ft","m")</f>
        <v>2.4384</v>
      </c>
      <c r="W15" s="14">
        <v>9.073205999999999</v>
      </c>
      <c r="X15" s="14">
        <v>74.17</v>
      </c>
      <c r="Y15" s="15">
        <v>16.78</v>
      </c>
      <c r="Z15" s="8"/>
      <c r="AA15" s="8"/>
      <c r="AB15" s="8"/>
      <c r="AC15" s="8"/>
    </row>
    <row r="16" spans="1:29" ht="12">
      <c r="A16" s="8" t="s">
        <v>5</v>
      </c>
      <c r="B16" s="8">
        <v>5</v>
      </c>
      <c r="C16" s="8">
        <f>CONVERT(B16,"ft","m")</f>
        <v>1.524</v>
      </c>
      <c r="D16" s="8">
        <v>0.000913</v>
      </c>
      <c r="E16" s="8">
        <v>0.001466</v>
      </c>
      <c r="F16" s="8">
        <v>0.002323</v>
      </c>
      <c r="G16" s="8">
        <v>0.003961</v>
      </c>
      <c r="H16" s="8">
        <v>0.01215</v>
      </c>
      <c r="I16" s="8">
        <v>0.02377</v>
      </c>
      <c r="J16" s="8">
        <v>0.03375</v>
      </c>
      <c r="K16" s="8">
        <v>0.04697</v>
      </c>
      <c r="L16" s="8">
        <v>0.09127</v>
      </c>
      <c r="M16" s="8"/>
      <c r="N16" s="2">
        <f t="shared" si="0"/>
        <v>0.0180365</v>
      </c>
      <c r="O16" s="2"/>
      <c r="P16" s="2">
        <v>7.013515</v>
      </c>
      <c r="Q16" s="2">
        <v>68.23</v>
      </c>
      <c r="R16" s="2">
        <v>24.73</v>
      </c>
      <c r="S16" s="8"/>
      <c r="T16" s="12" t="s">
        <v>9</v>
      </c>
      <c r="U16" s="13">
        <v>9</v>
      </c>
      <c r="V16" s="13">
        <f>CONVERT(U16,"ft","m")</f>
        <v>2.7432</v>
      </c>
      <c r="W16" s="14">
        <v>22.6547</v>
      </c>
      <c r="X16" s="14">
        <v>55.29</v>
      </c>
      <c r="Y16" s="15">
        <v>22.09</v>
      </c>
      <c r="Z16" s="8"/>
      <c r="AA16" s="8"/>
      <c r="AB16" s="8"/>
      <c r="AC16" s="8"/>
    </row>
    <row r="17" spans="1:29" ht="12.75" thickBot="1">
      <c r="A17" s="8"/>
      <c r="B17" s="8"/>
      <c r="C17" s="8"/>
      <c r="D17" s="8">
        <v>10.097097519339952</v>
      </c>
      <c r="E17" s="8">
        <v>9.413899181190361</v>
      </c>
      <c r="F17" s="8">
        <v>8.749795130515366</v>
      </c>
      <c r="G17" s="8">
        <v>7.979919583419554</v>
      </c>
      <c r="H17" s="8">
        <v>6.362899875943669</v>
      </c>
      <c r="I17" s="8">
        <v>5.394714286494377</v>
      </c>
      <c r="J17" s="8">
        <v>4.888968687611256</v>
      </c>
      <c r="K17" s="8">
        <v>4.4121165961790245</v>
      </c>
      <c r="L17" s="8">
        <v>3.453715458410232</v>
      </c>
      <c r="M17" s="8"/>
      <c r="N17" s="2">
        <f t="shared" si="0"/>
        <v>6.819381909063312</v>
      </c>
      <c r="O17" s="2">
        <f>(F17-J17)/2</f>
        <v>1.930413221452055</v>
      </c>
      <c r="P17" s="2"/>
      <c r="Q17" s="2"/>
      <c r="R17" s="2"/>
      <c r="S17" s="8"/>
      <c r="T17" s="16" t="s">
        <v>10</v>
      </c>
      <c r="U17" s="17">
        <v>10</v>
      </c>
      <c r="V17" s="17">
        <f>CONVERT(U17,"ft","m")</f>
        <v>3.048</v>
      </c>
      <c r="W17" s="18">
        <v>54.5552</v>
      </c>
      <c r="X17" s="18">
        <v>36.39</v>
      </c>
      <c r="Y17" s="19">
        <v>9.03</v>
      </c>
      <c r="Z17" s="8"/>
      <c r="AA17" s="8"/>
      <c r="AB17" s="8"/>
      <c r="AC17" s="8"/>
    </row>
    <row r="18" spans="1:29" ht="12">
      <c r="A18" s="8" t="s">
        <v>6</v>
      </c>
      <c r="B18" s="8">
        <v>6</v>
      </c>
      <c r="C18" s="8">
        <f>CONVERT(B18,"ft","m")</f>
        <v>1.8288</v>
      </c>
      <c r="D18" s="8">
        <v>0.01806</v>
      </c>
      <c r="E18" s="8">
        <v>0.03166</v>
      </c>
      <c r="F18" s="8">
        <v>0.04063</v>
      </c>
      <c r="G18" s="8">
        <v>0.05164</v>
      </c>
      <c r="H18" s="8">
        <v>0.08273</v>
      </c>
      <c r="I18" s="8">
        <v>0.1271</v>
      </c>
      <c r="J18" s="8">
        <v>0.1472</v>
      </c>
      <c r="K18" s="8">
        <v>0.166</v>
      </c>
      <c r="L18" s="8">
        <v>0.191</v>
      </c>
      <c r="M18" s="8"/>
      <c r="N18" s="2">
        <f t="shared" si="0"/>
        <v>0.093915</v>
      </c>
      <c r="O18" s="2"/>
      <c r="P18" s="2">
        <v>65.411</v>
      </c>
      <c r="Q18" s="2">
        <v>31.71</v>
      </c>
      <c r="R18" s="2">
        <v>2.777</v>
      </c>
      <c r="S18" s="8"/>
      <c r="T18" s="8"/>
      <c r="U18" s="8"/>
      <c r="V18" s="13"/>
      <c r="W18" s="8"/>
      <c r="X18" s="8"/>
      <c r="Y18" s="8"/>
      <c r="Z18" s="8"/>
      <c r="AA18" s="8"/>
      <c r="AB18" s="8"/>
      <c r="AC18" s="8"/>
    </row>
    <row r="19" spans="1:29" ht="12">
      <c r="A19" s="8"/>
      <c r="B19" s="8"/>
      <c r="C19" s="8"/>
      <c r="D19" s="8">
        <v>5.791058296955954</v>
      </c>
      <c r="E19" s="8">
        <v>4.981194934299631</v>
      </c>
      <c r="F19" s="8">
        <v>4.6213108252057244</v>
      </c>
      <c r="G19" s="8">
        <v>4.275367189129621</v>
      </c>
      <c r="H19" s="8">
        <v>3.595445607622313</v>
      </c>
      <c r="I19" s="8">
        <v>2.975964064544491</v>
      </c>
      <c r="J19" s="8">
        <v>2.7641504234924366</v>
      </c>
      <c r="K19" s="8">
        <v>2.5907448533151625</v>
      </c>
      <c r="L19" s="8">
        <v>2.3883554566263383</v>
      </c>
      <c r="M19" s="8"/>
      <c r="N19" s="2">
        <f t="shared" si="0"/>
        <v>3.6927306243490805</v>
      </c>
      <c r="O19" s="2">
        <f>(F19-J19)/2</f>
        <v>0.928580200856644</v>
      </c>
      <c r="P19" s="2"/>
      <c r="Q19" s="2"/>
      <c r="R19" s="2"/>
      <c r="S19" s="8"/>
      <c r="T19" s="8"/>
      <c r="U19" s="8"/>
      <c r="V19" s="13"/>
      <c r="W19" s="8"/>
      <c r="X19" s="8"/>
      <c r="Y19" s="8"/>
      <c r="Z19" s="8"/>
      <c r="AA19" s="8"/>
      <c r="AB19" s="8"/>
      <c r="AC19" s="8"/>
    </row>
    <row r="20" spans="1:29" ht="12">
      <c r="A20" s="8" t="s">
        <v>7</v>
      </c>
      <c r="B20" s="8">
        <v>7</v>
      </c>
      <c r="C20" s="8">
        <f>CONVERT(B20,"ft","m")</f>
        <v>2.1336</v>
      </c>
      <c r="D20" s="8">
        <v>0.0006820000000000001</v>
      </c>
      <c r="E20" s="8">
        <v>0.001006</v>
      </c>
      <c r="F20" s="8">
        <v>0.001827</v>
      </c>
      <c r="G20" s="8">
        <v>0.00293</v>
      </c>
      <c r="H20" s="8">
        <v>0.009342</v>
      </c>
      <c r="I20" s="8">
        <v>0.02228</v>
      </c>
      <c r="J20" s="8">
        <v>0.03807</v>
      </c>
      <c r="K20" s="8">
        <v>0.09008</v>
      </c>
      <c r="L20" s="8">
        <v>0.1544</v>
      </c>
      <c r="M20" s="8"/>
      <c r="N20" s="2">
        <f t="shared" si="0"/>
        <v>0.0199485</v>
      </c>
      <c r="O20" s="2"/>
      <c r="P20" s="2">
        <v>11.95</v>
      </c>
      <c r="Q20" s="2">
        <v>55.61</v>
      </c>
      <c r="R20" s="2">
        <v>32.47</v>
      </c>
      <c r="S20" s="8"/>
      <c r="T20" s="8"/>
      <c r="U20" s="8"/>
      <c r="V20" s="13"/>
      <c r="W20" s="8"/>
      <c r="X20" s="8"/>
      <c r="Y20" s="8"/>
      <c r="Z20" s="8"/>
      <c r="AA20" s="8"/>
      <c r="AB20" s="8"/>
      <c r="AC20" s="8"/>
    </row>
    <row r="21" spans="1:29" ht="12">
      <c r="A21" s="8"/>
      <c r="B21" s="8"/>
      <c r="C21" s="8"/>
      <c r="D21" s="8">
        <v>10.517940640300003</v>
      </c>
      <c r="E21" s="8">
        <v>9.957153979518647</v>
      </c>
      <c r="F21" s="8">
        <v>9.096307650696685</v>
      </c>
      <c r="G21" s="8">
        <v>8.414883620014564</v>
      </c>
      <c r="H21" s="8">
        <v>6.742052839523981</v>
      </c>
      <c r="I21" s="8">
        <v>5.48810695709678</v>
      </c>
      <c r="J21" s="8">
        <v>4.715201619874549</v>
      </c>
      <c r="K21" s="8">
        <v>3.4726493623565826</v>
      </c>
      <c r="L21" s="8">
        <v>2.695255342281369</v>
      </c>
      <c r="M21" s="8"/>
      <c r="N21" s="2">
        <f t="shared" si="0"/>
        <v>6.905754635285618</v>
      </c>
      <c r="O21" s="2">
        <f>(F21-J21)/2</f>
        <v>2.190553015411068</v>
      </c>
      <c r="P21" s="2"/>
      <c r="Q21" s="2"/>
      <c r="R21" s="2"/>
      <c r="S21" s="8"/>
      <c r="T21" s="8"/>
      <c r="U21" s="8"/>
      <c r="V21" s="13"/>
      <c r="W21" s="8"/>
      <c r="X21" s="8"/>
      <c r="Y21" s="8"/>
      <c r="Z21" s="8"/>
      <c r="AA21" s="8"/>
      <c r="AB21" s="8"/>
      <c r="AC21" s="8"/>
    </row>
    <row r="22" spans="1:29" ht="12">
      <c r="A22" s="8" t="s">
        <v>8</v>
      </c>
      <c r="B22" s="8">
        <v>8</v>
      </c>
      <c r="C22" s="8">
        <f>CONVERT(B22,"ft","m")</f>
        <v>2.4384</v>
      </c>
      <c r="D22" s="8">
        <v>0.001102</v>
      </c>
      <c r="E22" s="8">
        <v>0.0020019999999999994</v>
      </c>
      <c r="F22" s="8">
        <v>0.003645</v>
      </c>
      <c r="G22" s="8">
        <v>0.006972</v>
      </c>
      <c r="H22" s="8">
        <v>0.01593</v>
      </c>
      <c r="I22" s="8">
        <v>0.02824</v>
      </c>
      <c r="J22" s="8">
        <v>0.03915999999999999</v>
      </c>
      <c r="K22" s="8">
        <v>0.05674</v>
      </c>
      <c r="L22" s="8">
        <v>0.1194</v>
      </c>
      <c r="M22" s="8"/>
      <c r="N22" s="2">
        <f t="shared" si="0"/>
        <v>0.021402499999999998</v>
      </c>
      <c r="O22" s="2"/>
      <c r="P22" s="2">
        <v>9.073205999999999</v>
      </c>
      <c r="Q22" s="2">
        <v>74.17</v>
      </c>
      <c r="R22" s="2">
        <v>16.78</v>
      </c>
      <c r="S22" s="8"/>
      <c r="T22" s="8"/>
      <c r="U22" s="8"/>
      <c r="V22" s="13"/>
      <c r="W22" s="8"/>
      <c r="X22" s="8"/>
      <c r="Y22" s="8"/>
      <c r="Z22" s="8"/>
      <c r="AA22" s="8"/>
      <c r="AB22" s="8"/>
      <c r="AC22" s="8"/>
    </row>
    <row r="23" spans="1:29" ht="12">
      <c r="A23" s="8"/>
      <c r="B23" s="8"/>
      <c r="C23" s="8"/>
      <c r="D23" s="8">
        <v>9.825660060753016</v>
      </c>
      <c r="E23" s="8">
        <v>8.964342310488181</v>
      </c>
      <c r="F23" s="8">
        <v>8.099865470109876</v>
      </c>
      <c r="G23" s="8">
        <v>7.16421171519849</v>
      </c>
      <c r="H23" s="8">
        <v>5.972109922911502</v>
      </c>
      <c r="I23" s="8">
        <v>5.146116101165632</v>
      </c>
      <c r="J23" s="8">
        <v>4.674475424833117</v>
      </c>
      <c r="K23" s="8">
        <v>4.139490039162453</v>
      </c>
      <c r="L23" s="8">
        <v>3.0661252582846448</v>
      </c>
      <c r="M23" s="8"/>
      <c r="N23" s="2">
        <f t="shared" si="0"/>
        <v>6.3871704474714965</v>
      </c>
      <c r="O23" s="2">
        <f>(F23-J23)/2</f>
        <v>1.7126950226383792</v>
      </c>
      <c r="P23" s="2"/>
      <c r="Q23" s="2"/>
      <c r="R23" s="2"/>
      <c r="S23" s="8"/>
      <c r="T23" s="8"/>
      <c r="U23" s="8"/>
      <c r="V23" s="13"/>
      <c r="W23" s="8"/>
      <c r="X23" s="8"/>
      <c r="Y23" s="8"/>
      <c r="Z23" s="8"/>
      <c r="AA23" s="8"/>
      <c r="AB23" s="8"/>
      <c r="AC23" s="8"/>
    </row>
    <row r="24" spans="1:29" ht="12">
      <c r="A24" s="8" t="s">
        <v>9</v>
      </c>
      <c r="B24" s="8">
        <v>9</v>
      </c>
      <c r="C24" s="8">
        <f>CONVERT(B24,"ft","m")</f>
        <v>2.7432</v>
      </c>
      <c r="D24" s="8">
        <v>0.000948</v>
      </c>
      <c r="E24" s="8">
        <v>0.001595</v>
      </c>
      <c r="F24" s="8">
        <v>0.002606</v>
      </c>
      <c r="G24" s="8">
        <v>0.004718</v>
      </c>
      <c r="H24" s="8">
        <v>0.02188</v>
      </c>
      <c r="I24" s="8">
        <v>0.05749</v>
      </c>
      <c r="J24" s="8">
        <v>0.0808</v>
      </c>
      <c r="K24" s="8">
        <v>0.1077</v>
      </c>
      <c r="L24" s="8">
        <v>0.1554</v>
      </c>
      <c r="M24" s="8"/>
      <c r="N24" s="2">
        <f t="shared" si="0"/>
        <v>0.041703</v>
      </c>
      <c r="O24" s="2"/>
      <c r="P24" s="2">
        <v>22.6547</v>
      </c>
      <c r="Q24" s="2">
        <v>55.29</v>
      </c>
      <c r="R24" s="2">
        <v>22.09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2">
      <c r="A25" s="8"/>
      <c r="B25" s="8"/>
      <c r="C25" s="8"/>
      <c r="D25" s="8">
        <v>10.042825320425916</v>
      </c>
      <c r="E25" s="8">
        <v>9.292227860671941</v>
      </c>
      <c r="F25" s="8">
        <v>8.58394720075604</v>
      </c>
      <c r="G25" s="8">
        <v>7.727608866084712</v>
      </c>
      <c r="H25" s="8">
        <v>5.514243451644256</v>
      </c>
      <c r="I25" s="8">
        <v>4.120545159023308</v>
      </c>
      <c r="J25" s="8">
        <v>3.6295008967976545</v>
      </c>
      <c r="K25" s="8">
        <v>3.214909845005242</v>
      </c>
      <c r="L25" s="8">
        <v>2.6859415911417392</v>
      </c>
      <c r="M25" s="8"/>
      <c r="N25" s="2">
        <f t="shared" si="0"/>
        <v>6.106724048776847</v>
      </c>
      <c r="O25" s="2">
        <f>(F25-J25)/2</f>
        <v>2.4772231519791923</v>
      </c>
      <c r="P25" s="2"/>
      <c r="Q25" s="2"/>
      <c r="R25" s="2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2">
      <c r="A26" s="8" t="s">
        <v>10</v>
      </c>
      <c r="B26" s="8">
        <v>10</v>
      </c>
      <c r="C26" s="8">
        <f>CONVERT(B26,"ft","m")</f>
        <v>3.048</v>
      </c>
      <c r="D26" s="8">
        <v>0.001845</v>
      </c>
      <c r="E26" s="8">
        <v>0.004638</v>
      </c>
      <c r="F26" s="8">
        <v>0.01307</v>
      </c>
      <c r="G26" s="8">
        <v>0.03019</v>
      </c>
      <c r="H26" s="8">
        <v>0.06838</v>
      </c>
      <c r="I26" s="8">
        <v>0.101</v>
      </c>
      <c r="J26" s="8">
        <v>0.1176</v>
      </c>
      <c r="K26" s="8">
        <v>0.1334</v>
      </c>
      <c r="L26" s="8">
        <v>0.1598</v>
      </c>
      <c r="M26" s="8"/>
      <c r="N26" s="2">
        <f t="shared" si="0"/>
        <v>0.065335</v>
      </c>
      <c r="O26" s="2"/>
      <c r="P26" s="2">
        <v>54.5552</v>
      </c>
      <c r="Q26" s="2">
        <v>36.39</v>
      </c>
      <c r="R26" s="2">
        <v>9.03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2">
      <c r="A27" s="8"/>
      <c r="B27" s="8"/>
      <c r="C27" s="8"/>
      <c r="D27" s="8">
        <v>9.082163468376416</v>
      </c>
      <c r="E27" s="8">
        <v>7.752281464678171</v>
      </c>
      <c r="F27" s="8">
        <v>6.2575970486413794</v>
      </c>
      <c r="G27" s="8">
        <v>5.049785432923187</v>
      </c>
      <c r="H27" s="8">
        <v>3.870281767003417</v>
      </c>
      <c r="I27" s="8">
        <v>3.3075728019102923</v>
      </c>
      <c r="J27" s="8">
        <v>3.088040034713085</v>
      </c>
      <c r="K27" s="8">
        <v>2.9061694283648647</v>
      </c>
      <c r="L27" s="8">
        <v>2.6456606866214725</v>
      </c>
      <c r="M27" s="8"/>
      <c r="N27" s="2">
        <f t="shared" si="0"/>
        <v>4.672818541677232</v>
      </c>
      <c r="O27" s="2">
        <f>(F27-J27)/2</f>
        <v>1.5847785069641471</v>
      </c>
      <c r="P27" s="2"/>
      <c r="Q27" s="2"/>
      <c r="R27" s="2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"/>
      <c r="O28" s="2"/>
      <c r="P28" s="2"/>
      <c r="Q28" s="2"/>
      <c r="R28" s="2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2"/>
      <c r="O29" s="2"/>
      <c r="P29" s="2"/>
      <c r="Q29" s="2"/>
      <c r="R29" s="2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2"/>
      <c r="O30" s="2"/>
      <c r="P30" s="2"/>
      <c r="Q30" s="2"/>
      <c r="R30" s="2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"/>
      <c r="O31" s="2"/>
      <c r="P31" s="2"/>
      <c r="Q31" s="2"/>
      <c r="R31" s="2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2"/>
      <c r="O32" s="2"/>
      <c r="P32" s="2"/>
      <c r="Q32" s="2"/>
      <c r="R32" s="2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2"/>
      <c r="O33" s="2"/>
      <c r="P33" s="2"/>
      <c r="Q33" s="2"/>
      <c r="R33" s="2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2"/>
      <c r="O34" s="2"/>
      <c r="P34" s="2"/>
      <c r="Q34" s="2"/>
      <c r="R34" s="2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2"/>
      <c r="O35" s="2"/>
      <c r="P35" s="2"/>
      <c r="Q35" s="2"/>
      <c r="R35" s="2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2"/>
      <c r="O36" s="2"/>
      <c r="P36" s="2"/>
      <c r="Q36" s="2"/>
      <c r="R36" s="2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2"/>
      <c r="O37" s="2"/>
      <c r="P37" s="2"/>
      <c r="Q37" s="2"/>
      <c r="R37" s="2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"/>
      <c r="O38" s="2"/>
      <c r="P38" s="2"/>
      <c r="Q38" s="2"/>
      <c r="R38" s="2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"/>
      <c r="O39" s="2"/>
      <c r="P39" s="2"/>
      <c r="Q39" s="2"/>
      <c r="R39" s="2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2"/>
      <c r="O40" s="2"/>
      <c r="P40" s="2"/>
      <c r="Q40" s="2"/>
      <c r="R40" s="2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2"/>
      <c r="O41" s="2"/>
      <c r="P41" s="2"/>
      <c r="Q41" s="2"/>
      <c r="R41" s="2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2"/>
      <c r="O42" s="2"/>
      <c r="P42" s="2"/>
      <c r="Q42" s="2"/>
      <c r="R42" s="2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"/>
      <c r="Q43" s="2"/>
      <c r="R43" s="2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"/>
      <c r="Q44" s="2"/>
      <c r="R44" s="2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2"/>
      <c r="Q45" s="2"/>
      <c r="R45" s="2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2"/>
      <c r="Q46" s="2"/>
      <c r="R46" s="2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2"/>
      <c r="Q47" s="2"/>
      <c r="R47" s="2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"/>
      <c r="Q48" s="2"/>
      <c r="R48" s="2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"/>
      <c r="Q49" s="2"/>
      <c r="R49" s="2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"/>
      <c r="Q50" s="2"/>
      <c r="R50" s="2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2"/>
      <c r="Q51" s="2"/>
      <c r="R51" s="2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2"/>
      <c r="Q52" s="2"/>
      <c r="R52" s="2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"/>
      <c r="Q53" s="2"/>
      <c r="R53" s="2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2"/>
      <c r="Q54" s="2"/>
      <c r="R54" s="2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2"/>
      <c r="Q55" s="2"/>
      <c r="R55" s="2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2"/>
      <c r="Q56" s="2"/>
      <c r="R56" s="2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2"/>
      <c r="Q57" s="2"/>
      <c r="R57" s="2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2"/>
      <c r="Q58" s="2"/>
      <c r="R58" s="2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2"/>
      <c r="Q59" s="2"/>
      <c r="R59" s="2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"/>
      <c r="Q60" s="2"/>
      <c r="R60" s="2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2"/>
      <c r="Q61" s="2"/>
      <c r="R61" s="2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2"/>
      <c r="Q62" s="2"/>
      <c r="R62" s="2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2"/>
      <c r="Q63" s="2"/>
      <c r="R63" s="2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"/>
      <c r="Q64" s="2"/>
      <c r="R64" s="2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2"/>
      <c r="Q65" s="2"/>
      <c r="R65" s="2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2"/>
      <c r="Q66" s="2"/>
      <c r="R66" s="2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2"/>
      <c r="Q67" s="2"/>
      <c r="R67" s="2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2"/>
      <c r="Q68" s="2"/>
      <c r="R68" s="2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2"/>
      <c r="Q69" s="2"/>
      <c r="R69" s="2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2"/>
      <c r="Q70" s="2"/>
      <c r="R70" s="2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2"/>
      <c r="Q71" s="2"/>
      <c r="R71" s="2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2"/>
      <c r="Q72" s="2"/>
      <c r="R72" s="2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2"/>
      <c r="Q73" s="2"/>
      <c r="R73" s="2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2"/>
      <c r="Q74" s="2"/>
      <c r="R74" s="2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2"/>
      <c r="Q75" s="2"/>
      <c r="R75" s="2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2000-12-04T16:53:58Z</dcterms:created>
  <dcterms:modified xsi:type="dcterms:W3CDTF">2000-12-04T16:54:54Z</dcterms:modified>
  <cp:category/>
  <cp:version/>
  <cp:contentType/>
  <cp:contentStatus/>
</cp:coreProperties>
</file>