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<sst xmlns="http://schemas.openxmlformats.org/spreadsheetml/2006/main" count="53" uniqueCount="34">
  <si>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39-003-005</t>
  </si>
  <si>
    <t>39-011-013</t>
  </si>
  <si>
    <t>39-023-025</t>
  </si>
  <si>
    <t>39-028-030</t>
  </si>
  <si>
    <t>39-035-037</t>
  </si>
  <si>
    <t>39-047-049</t>
  </si>
  <si>
    <t>39-059-061</t>
  </si>
  <si>
    <t>39-071-073</t>
  </si>
  <si>
    <t>39-083-085</t>
  </si>
  <si>
    <t>39-088-090</t>
  </si>
  <si>
    <t>39-095-097</t>
  </si>
  <si>
    <t>39-107-109</t>
  </si>
  <si>
    <t>39-119-121</t>
  </si>
  <si>
    <t>39-131-133</t>
  </si>
  <si>
    <t>39-143-145</t>
  </si>
  <si>
    <t>39-155-157</t>
  </si>
  <si>
    <t>39-167-169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</si>
  <si>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</si>
  <si>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</si>
  <si>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</si>
  <si>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</si>
  <si>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</si>
  <si>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</si>
  <si>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</si>
  <si>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</si>
  <si>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</si>
  <si>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</si>
  <si>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</si>
  <si>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</si>
  <si>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</si>
  <si>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</si>
  <si>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</si>
  <si>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</si>
  <si>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BSS00_39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</si>
</sst>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5.75"/>
      <name val="Times New Roman"/>
      <family val="1"/>
    </font>
    <font>
      <sz val="4"/>
      <name val="Times New Roman"/>
      <family val="0"/>
    </font>
    <font>
      <sz val="5.7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4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9" fontId="6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Times New Roman"/>
                <a:ea typeface="Times New Roman"/>
                <a:cs typeface="Times New Roman"/>
              </a:rPr>
              <a:t>Bss00-39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69.9341</c:v>
                </c:pt>
                <c:pt idx="1">
                  <c:v>57.855999999999995</c:v>
                </c:pt>
                <c:pt idx="2">
                  <c:v>60.61001</c:v>
                </c:pt>
                <c:pt idx="3">
                  <c:v>62.58800000000001</c:v>
                </c:pt>
                <c:pt idx="4">
                  <c:v>65.9577</c:v>
                </c:pt>
                <c:pt idx="5">
                  <c:v>77.733</c:v>
                </c:pt>
                <c:pt idx="6">
                  <c:v>85.78</c:v>
                </c:pt>
                <c:pt idx="7">
                  <c:v>97.111</c:v>
                </c:pt>
                <c:pt idx="8">
                  <c:v>23.56275</c:v>
                </c:pt>
                <c:pt idx="9">
                  <c:v>60.04</c:v>
                </c:pt>
                <c:pt idx="10">
                  <c:v>74.18</c:v>
                </c:pt>
                <c:pt idx="11">
                  <c:v>38.849199999999996</c:v>
                </c:pt>
                <c:pt idx="12">
                  <c:v>98.02220000000001</c:v>
                </c:pt>
                <c:pt idx="13">
                  <c:v>83.31</c:v>
                </c:pt>
                <c:pt idx="14">
                  <c:v>71.14009999999999</c:v>
                </c:pt>
                <c:pt idx="15">
                  <c:v>0</c:v>
                </c:pt>
                <c:pt idx="16">
                  <c:v>21.70088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0.10160000000000001</c:v>
                </c:pt>
                <c:pt idx="1">
                  <c:v>0.3048</c:v>
                </c:pt>
                <c:pt idx="2">
                  <c:v>0.6096</c:v>
                </c:pt>
                <c:pt idx="3">
                  <c:v>0.7366000000000001</c:v>
                </c:pt>
                <c:pt idx="4">
                  <c:v>0.9144</c:v>
                </c:pt>
                <c:pt idx="5">
                  <c:v>1.2192</c:v>
                </c:pt>
                <c:pt idx="6">
                  <c:v>1.524</c:v>
                </c:pt>
                <c:pt idx="7">
                  <c:v>1.8288</c:v>
                </c:pt>
                <c:pt idx="8">
                  <c:v>2.1336</c:v>
                </c:pt>
                <c:pt idx="9">
                  <c:v>2.2606</c:v>
                </c:pt>
                <c:pt idx="10">
                  <c:v>2.4384</c:v>
                </c:pt>
                <c:pt idx="11">
                  <c:v>2.7432</c:v>
                </c:pt>
                <c:pt idx="12">
                  <c:v>3.048</c:v>
                </c:pt>
                <c:pt idx="13">
                  <c:v>3.3528</c:v>
                </c:pt>
                <c:pt idx="14">
                  <c:v>3.6576</c:v>
                </c:pt>
                <c:pt idx="15">
                  <c:v>3.9624</c:v>
                </c:pt>
                <c:pt idx="16">
                  <c:v>4.2672</c:v>
                </c:pt>
              </c:numCache>
            </c:numRef>
          </c:yVal>
          <c:smooth val="0"/>
        </c:ser>
        <c:axId val="9959240"/>
        <c:axId val="22524297"/>
      </c:scatterChart>
      <c:valAx>
        <c:axId val="995924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524297"/>
        <c:crosses val="autoZero"/>
        <c:crossBetween val="midCat"/>
        <c:dispUnits/>
        <c:majorUnit val="10"/>
        <c:minorUnit val="5"/>
      </c:valAx>
      <c:valAx>
        <c:axId val="2252429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95924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Bss00-39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69.9341</c:v>
                </c:pt>
                <c:pt idx="1">
                  <c:v>57.855999999999995</c:v>
                </c:pt>
                <c:pt idx="2">
                  <c:v>60.61001</c:v>
                </c:pt>
                <c:pt idx="3">
                  <c:v>62.58800000000001</c:v>
                </c:pt>
                <c:pt idx="4">
                  <c:v>65.9577</c:v>
                </c:pt>
                <c:pt idx="5">
                  <c:v>77.733</c:v>
                </c:pt>
                <c:pt idx="6">
                  <c:v>85.78</c:v>
                </c:pt>
                <c:pt idx="7">
                  <c:v>97.111</c:v>
                </c:pt>
                <c:pt idx="8">
                  <c:v>23.56275</c:v>
                </c:pt>
                <c:pt idx="9">
                  <c:v>60.04</c:v>
                </c:pt>
                <c:pt idx="10">
                  <c:v>74.18</c:v>
                </c:pt>
                <c:pt idx="11">
                  <c:v>38.849199999999996</c:v>
                </c:pt>
                <c:pt idx="12">
                  <c:v>98.02220000000001</c:v>
                </c:pt>
                <c:pt idx="13">
                  <c:v>83.31</c:v>
                </c:pt>
                <c:pt idx="14">
                  <c:v>71.14009999999999</c:v>
                </c:pt>
                <c:pt idx="15">
                  <c:v>0</c:v>
                </c:pt>
                <c:pt idx="16">
                  <c:v>21.70088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0.33333333333333337</c:v>
                </c:pt>
                <c:pt idx="1">
                  <c:v>1</c:v>
                </c:pt>
                <c:pt idx="2">
                  <c:v>2</c:v>
                </c:pt>
                <c:pt idx="3">
                  <c:v>2.416666666666667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7.416666666666666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</c:numCache>
            </c:numRef>
          </c:yVal>
          <c:smooth val="0"/>
        </c:ser>
        <c:axId val="1392082"/>
        <c:axId val="12528739"/>
      </c:scatterChart>
      <c:valAx>
        <c:axId val="139208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528739"/>
        <c:crosses val="autoZero"/>
        <c:crossBetween val="midCat"/>
        <c:dispUnits/>
        <c:majorUnit val="10"/>
        <c:minorUnit val="5"/>
      </c:valAx>
      <c:valAx>
        <c:axId val="1252873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9208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40</xdr:row>
      <xdr:rowOff>47625</xdr:rowOff>
    </xdr:from>
    <xdr:to>
      <xdr:col>22</xdr:col>
      <xdr:colOff>104775</xdr:colOff>
      <xdr:row>67</xdr:row>
      <xdr:rowOff>85725</xdr:rowOff>
    </xdr:to>
    <xdr:graphicFrame>
      <xdr:nvGraphicFramePr>
        <xdr:cNvPr id="1" name="Chart 1"/>
        <xdr:cNvGraphicFramePr/>
      </xdr:nvGraphicFramePr>
      <xdr:xfrm>
        <a:off x="3733800" y="5067300"/>
        <a:ext cx="36099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40</xdr:row>
      <xdr:rowOff>38100</xdr:rowOff>
    </xdr:from>
    <xdr:to>
      <xdr:col>11</xdr:col>
      <xdr:colOff>200025</xdr:colOff>
      <xdr:row>67</xdr:row>
      <xdr:rowOff>85725</xdr:rowOff>
    </xdr:to>
    <xdr:graphicFrame>
      <xdr:nvGraphicFramePr>
        <xdr:cNvPr id="2" name="Chart 3"/>
        <xdr:cNvGraphicFramePr/>
      </xdr:nvGraphicFramePr>
      <xdr:xfrm>
        <a:off x="266700" y="5057775"/>
        <a:ext cx="36099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80" zoomScaleNormal="80" workbookViewId="0" topLeftCell="A1">
      <selection activeCell="A4" sqref="A4"/>
    </sheetView>
  </sheetViews>
  <sheetFormatPr defaultColWidth="12" defaultRowHeight="12.75"/>
  <cols>
    <col min="1" max="3" width="5.66015625" style="1" customWidth="1"/>
    <col min="4" max="6" width="6.33203125" style="1" customWidth="1"/>
    <col min="7" max="16384" width="5.66015625" style="1" customWidth="1"/>
  </cols>
  <sheetData>
    <row r="1" ht="9.75">
      <c r="G1" s="2"/>
    </row>
    <row r="3" ht="9.75">
      <c r="G3" s="3"/>
    </row>
    <row r="4" spans="1:15" ht="9.75">
      <c r="A4" s="4" t="s">
        <v>33</v>
      </c>
      <c r="G4" s="5" t="s">
        <v>25</v>
      </c>
      <c r="N4" s="6"/>
      <c r="O4" s="6"/>
    </row>
    <row r="5" spans="1:20" ht="10.5" thickBot="1">
      <c r="A5" s="7" t="s">
        <v>19</v>
      </c>
      <c r="B5" s="7" t="s">
        <v>20</v>
      </c>
      <c r="C5" s="7" t="s">
        <v>24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7" t="s">
        <v>26</v>
      </c>
      <c r="O5" s="7" t="s">
        <v>27</v>
      </c>
      <c r="P5" s="7" t="s">
        <v>21</v>
      </c>
      <c r="Q5" s="7" t="s">
        <v>22</v>
      </c>
      <c r="R5" s="7" t="s">
        <v>23</v>
      </c>
      <c r="T5" s="4" t="s">
        <v>28</v>
      </c>
    </row>
    <row r="6" spans="1:29" ht="10.5" thickTop="1">
      <c r="A6" s="2" t="s">
        <v>0</v>
      </c>
      <c r="B6" s="2">
        <v>0.33333333333333337</v>
      </c>
      <c r="C6" s="2">
        <f>CONVERT(B6,"ft","m")</f>
        <v>0.10160000000000001</v>
      </c>
      <c r="D6" s="9">
        <v>0.004533</v>
      </c>
      <c r="E6" s="9">
        <v>0.011130000000000001</v>
      </c>
      <c r="F6" s="9">
        <v>0.02312</v>
      </c>
      <c r="G6" s="9">
        <v>0.05002000000000001</v>
      </c>
      <c r="H6" s="9">
        <v>0.08973</v>
      </c>
      <c r="I6" s="9">
        <v>0.1206</v>
      </c>
      <c r="J6" s="9">
        <v>0.1366</v>
      </c>
      <c r="K6" s="9">
        <v>0.1522</v>
      </c>
      <c r="L6" s="9">
        <v>0.1741</v>
      </c>
      <c r="M6" s="10" t="s">
        <v>17</v>
      </c>
      <c r="N6" s="10">
        <f>(F6+J6)/2</f>
        <v>0.07986</v>
      </c>
      <c r="O6" s="10"/>
      <c r="P6" s="10">
        <v>69.9341</v>
      </c>
      <c r="Q6" s="10">
        <v>25.75</v>
      </c>
      <c r="R6" s="10">
        <v>4.3709999999999996</v>
      </c>
      <c r="S6" s="2"/>
      <c r="T6" s="11" t="s">
        <v>29</v>
      </c>
      <c r="U6" s="12" t="s">
        <v>30</v>
      </c>
      <c r="V6" s="12" t="s">
        <v>31</v>
      </c>
      <c r="W6" s="12" t="s">
        <v>21</v>
      </c>
      <c r="X6" s="12" t="s">
        <v>32</v>
      </c>
      <c r="Y6" s="13" t="s">
        <v>23</v>
      </c>
      <c r="Z6" s="2"/>
      <c r="AA6" s="2"/>
      <c r="AB6" s="2"/>
      <c r="AC6" s="2"/>
    </row>
    <row r="7" spans="1:29" ht="9.75">
      <c r="A7" s="2"/>
      <c r="B7" s="2"/>
      <c r="C7" s="2"/>
      <c r="D7" s="9">
        <v>7.785318123438189</v>
      </c>
      <c r="E7" s="9">
        <v>6.489402597094853</v>
      </c>
      <c r="F7" s="9">
        <v>5.434714791936133</v>
      </c>
      <c r="G7" s="9">
        <v>4.321351132255842</v>
      </c>
      <c r="H7" s="9">
        <v>3.478265778596304</v>
      </c>
      <c r="I7" s="9">
        <v>3.051698187649365</v>
      </c>
      <c r="J7" s="9">
        <v>2.8719706112593593</v>
      </c>
      <c r="K7" s="9">
        <v>2.715959736045904</v>
      </c>
      <c r="L7" s="9">
        <v>2.5220118918983485</v>
      </c>
      <c r="M7" s="10" t="s">
        <v>18</v>
      </c>
      <c r="N7" s="10">
        <f aca="true" t="shared" si="0" ref="N7:N39">(F7+J7)/2</f>
        <v>4.153342701597746</v>
      </c>
      <c r="O7" s="10">
        <f>(F7-J7)/2</f>
        <v>1.281372090338387</v>
      </c>
      <c r="P7" s="10"/>
      <c r="Q7" s="10"/>
      <c r="R7" s="10"/>
      <c r="S7" s="2"/>
      <c r="T7" s="14" t="s">
        <v>0</v>
      </c>
      <c r="U7" s="15">
        <v>0.33333333333333337</v>
      </c>
      <c r="V7" s="15">
        <f>CONVERT(U7,"ft","m")</f>
        <v>0.10160000000000001</v>
      </c>
      <c r="W7" s="16">
        <v>69.9341</v>
      </c>
      <c r="X7" s="16">
        <v>25.75</v>
      </c>
      <c r="Y7" s="17">
        <v>4.3709999999999996</v>
      </c>
      <c r="Z7" s="2"/>
      <c r="AA7" s="2"/>
      <c r="AB7" s="2"/>
      <c r="AC7" s="2"/>
    </row>
    <row r="8" spans="1:29" ht="9.75">
      <c r="A8" s="2" t="s">
        <v>1</v>
      </c>
      <c r="B8" s="2">
        <v>1</v>
      </c>
      <c r="C8" s="2">
        <f>CONVERT(B8,"ft","m")</f>
        <v>0.3048</v>
      </c>
      <c r="D8" s="9">
        <v>0.0022080000000000003</v>
      </c>
      <c r="E8" s="9">
        <v>0.004285</v>
      </c>
      <c r="F8" s="9">
        <v>0.008239000000000002</v>
      </c>
      <c r="G8" s="9">
        <v>0.018760000000000002</v>
      </c>
      <c r="H8" s="9">
        <v>0.0887</v>
      </c>
      <c r="I8" s="9">
        <v>0.1553</v>
      </c>
      <c r="J8" s="9">
        <v>0.1884</v>
      </c>
      <c r="K8" s="9">
        <v>0.2248</v>
      </c>
      <c r="L8" s="9">
        <v>0.2965</v>
      </c>
      <c r="M8" s="10"/>
      <c r="N8" s="10">
        <f t="shared" si="0"/>
        <v>0.0983195</v>
      </c>
      <c r="O8" s="10"/>
      <c r="P8" s="10">
        <v>57.855999999999995</v>
      </c>
      <c r="Q8" s="10">
        <v>32.95</v>
      </c>
      <c r="R8" s="10">
        <v>9.18</v>
      </c>
      <c r="S8" s="2"/>
      <c r="T8" s="14" t="s">
        <v>1</v>
      </c>
      <c r="U8" s="15">
        <v>1</v>
      </c>
      <c r="V8" s="15">
        <f>CONVERT(U8,"ft","m")</f>
        <v>0.3048</v>
      </c>
      <c r="W8" s="16">
        <v>57.855999999999995</v>
      </c>
      <c r="X8" s="16">
        <v>32.95</v>
      </c>
      <c r="Y8" s="17">
        <v>9.18</v>
      </c>
      <c r="Z8" s="2"/>
      <c r="AA8" s="2"/>
      <c r="AB8" s="2"/>
      <c r="AC8" s="2"/>
    </row>
    <row r="9" spans="1:29" ht="9.75">
      <c r="A9" s="2"/>
      <c r="B9" s="2"/>
      <c r="C9" s="2"/>
      <c r="D9" s="9">
        <v>8.823044112546006</v>
      </c>
      <c r="E9" s="9">
        <v>7.866489080324312</v>
      </c>
      <c r="F9" s="9">
        <v>6.9233150422281255</v>
      </c>
      <c r="G9" s="9">
        <v>5.736196361921435</v>
      </c>
      <c r="H9" s="9">
        <v>3.4949220852483855</v>
      </c>
      <c r="I9" s="9">
        <v>2.686870265162148</v>
      </c>
      <c r="J9" s="9">
        <v>2.408129129936666</v>
      </c>
      <c r="K9" s="9">
        <v>2.1532860593285235</v>
      </c>
      <c r="L9" s="9">
        <v>1.7538959901160833</v>
      </c>
      <c r="M9" s="10"/>
      <c r="N9" s="10">
        <f t="shared" si="0"/>
        <v>4.665722086082396</v>
      </c>
      <c r="O9" s="10">
        <f>(F9-J9)/2</f>
        <v>2.2575929561457295</v>
      </c>
      <c r="P9" s="10"/>
      <c r="Q9" s="10"/>
      <c r="R9" s="10"/>
      <c r="S9" s="2"/>
      <c r="T9" s="14" t="s">
        <v>2</v>
      </c>
      <c r="U9" s="15">
        <v>2</v>
      </c>
      <c r="V9" s="15">
        <f>CONVERT(U9,"ft","m")</f>
        <v>0.6096</v>
      </c>
      <c r="W9" s="16">
        <v>60.61001</v>
      </c>
      <c r="X9" s="16">
        <v>28.4</v>
      </c>
      <c r="Y9" s="17">
        <v>11</v>
      </c>
      <c r="Z9" s="2"/>
      <c r="AA9" s="2"/>
      <c r="AB9" s="2"/>
      <c r="AC9" s="2"/>
    </row>
    <row r="10" spans="1:29" ht="9.75">
      <c r="A10" s="2" t="s">
        <v>2</v>
      </c>
      <c r="B10" s="2">
        <v>2</v>
      </c>
      <c r="C10" s="2">
        <f>CONVERT(B10,"ft","m")</f>
        <v>0.6096</v>
      </c>
      <c r="D10" s="9">
        <v>0.001798</v>
      </c>
      <c r="E10" s="9">
        <v>0.003494</v>
      </c>
      <c r="F10" s="9">
        <v>0.006793</v>
      </c>
      <c r="G10" s="9">
        <v>0.01925</v>
      </c>
      <c r="H10" s="9">
        <v>0.08716</v>
      </c>
      <c r="I10" s="9">
        <v>0.1384</v>
      </c>
      <c r="J10" s="9">
        <v>0.1642</v>
      </c>
      <c r="K10" s="9">
        <v>0.1904</v>
      </c>
      <c r="L10" s="9">
        <v>0.231</v>
      </c>
      <c r="M10" s="10"/>
      <c r="N10" s="10">
        <f t="shared" si="0"/>
        <v>0.0854965</v>
      </c>
      <c r="O10" s="10"/>
      <c r="P10" s="10">
        <v>60.61001</v>
      </c>
      <c r="Q10" s="10">
        <v>28.4</v>
      </c>
      <c r="R10" s="10">
        <v>11</v>
      </c>
      <c r="S10" s="2"/>
      <c r="T10" s="14" t="s">
        <v>3</v>
      </c>
      <c r="U10" s="15">
        <v>2.416666666666667</v>
      </c>
      <c r="V10" s="15">
        <f>CONVERT(U10,"ft","m")</f>
        <v>0.7366000000000001</v>
      </c>
      <c r="W10" s="16">
        <v>62.58800000000001</v>
      </c>
      <c r="X10" s="16">
        <v>25.89</v>
      </c>
      <c r="Y10" s="17">
        <v>11.6</v>
      </c>
      <c r="Z10" s="2"/>
      <c r="AA10" s="2"/>
      <c r="AB10" s="2"/>
      <c r="AC10" s="2"/>
    </row>
    <row r="11" spans="1:29" ht="9.75">
      <c r="A11" s="2"/>
      <c r="B11" s="2"/>
      <c r="C11" s="2"/>
      <c r="D11" s="9">
        <v>9.119391263809726</v>
      </c>
      <c r="E11" s="9">
        <v>8.160904676407414</v>
      </c>
      <c r="F11" s="9">
        <v>7.201735430475811</v>
      </c>
      <c r="G11" s="9">
        <v>5.698997743967186</v>
      </c>
      <c r="H11" s="9">
        <v>3.5201899933209053</v>
      </c>
      <c r="I11" s="9">
        <v>2.853084151912725</v>
      </c>
      <c r="J11" s="9">
        <v>2.6064739677716444</v>
      </c>
      <c r="K11" s="9">
        <v>2.392894616241506</v>
      </c>
      <c r="L11" s="9">
        <v>2.1140352432460294</v>
      </c>
      <c r="M11" s="10"/>
      <c r="N11" s="10">
        <f t="shared" si="0"/>
        <v>4.904104699123728</v>
      </c>
      <c r="O11" s="10">
        <f>(F11-J11)/2</f>
        <v>2.297630731352083</v>
      </c>
      <c r="P11" s="10"/>
      <c r="Q11" s="10"/>
      <c r="R11" s="10"/>
      <c r="S11" s="2"/>
      <c r="T11" s="14" t="s">
        <v>4</v>
      </c>
      <c r="U11" s="15">
        <v>3</v>
      </c>
      <c r="V11" s="15">
        <f>CONVERT(U11,"ft","m")</f>
        <v>0.9144</v>
      </c>
      <c r="W11" s="16">
        <v>65.9577</v>
      </c>
      <c r="X11" s="16">
        <v>22.24</v>
      </c>
      <c r="Y11" s="17">
        <v>11.76</v>
      </c>
      <c r="Z11" s="2"/>
      <c r="AA11" s="2"/>
      <c r="AB11" s="2"/>
      <c r="AC11" s="2"/>
    </row>
    <row r="12" spans="1:29" ht="9.75">
      <c r="A12" s="2" t="s">
        <v>3</v>
      </c>
      <c r="B12" s="2">
        <v>2.416666666666667</v>
      </c>
      <c r="C12" s="2">
        <f>CONVERT(B12,"ft","m")</f>
        <v>0.7366000000000001</v>
      </c>
      <c r="D12" s="9">
        <v>0.00171</v>
      </c>
      <c r="E12" s="9">
        <v>0.0033</v>
      </c>
      <c r="F12" s="9">
        <v>0.006136999999999999</v>
      </c>
      <c r="G12" s="9">
        <v>0.01659</v>
      </c>
      <c r="H12" s="9">
        <v>0.1063</v>
      </c>
      <c r="I12" s="9">
        <v>0.1598</v>
      </c>
      <c r="J12" s="9">
        <v>0.186</v>
      </c>
      <c r="K12" s="9">
        <v>0.213</v>
      </c>
      <c r="L12" s="9">
        <v>0.2712</v>
      </c>
      <c r="M12" s="10"/>
      <c r="N12" s="10">
        <f t="shared" si="0"/>
        <v>0.0960685</v>
      </c>
      <c r="O12" s="10"/>
      <c r="P12" s="10">
        <v>62.58800000000001</v>
      </c>
      <c r="Q12" s="10">
        <v>25.89</v>
      </c>
      <c r="R12" s="10">
        <v>11.6</v>
      </c>
      <c r="S12" s="2"/>
      <c r="T12" s="14" t="s">
        <v>5</v>
      </c>
      <c r="U12" s="15">
        <v>4</v>
      </c>
      <c r="V12" s="15">
        <f>CONVERT(U12,"ft","m")</f>
        <v>1.2192</v>
      </c>
      <c r="W12" s="16">
        <v>77.733</v>
      </c>
      <c r="X12" s="16">
        <v>17.01</v>
      </c>
      <c r="Y12" s="17">
        <v>5.38</v>
      </c>
      <c r="Z12" s="2"/>
      <c r="AA12" s="2"/>
      <c r="AB12" s="2"/>
      <c r="AC12" s="2"/>
    </row>
    <row r="13" spans="1:29" ht="9.75">
      <c r="A13" s="2"/>
      <c r="B13" s="2"/>
      <c r="C13" s="2"/>
      <c r="D13" s="9">
        <v>9.191787959550913</v>
      </c>
      <c r="E13" s="9">
        <v>8.243318260190996</v>
      </c>
      <c r="F13" s="9">
        <v>7.348250701186664</v>
      </c>
      <c r="G13" s="9">
        <v>5.9135423034809484</v>
      </c>
      <c r="H13" s="9">
        <v>3.233786498018345</v>
      </c>
      <c r="I13" s="9">
        <v>2.6456606866214725</v>
      </c>
      <c r="J13" s="9">
        <v>2.4266254735540556</v>
      </c>
      <c r="K13" s="9">
        <v>2.231074664436249</v>
      </c>
      <c r="L13" s="9">
        <v>1.8825709164131057</v>
      </c>
      <c r="M13" s="10"/>
      <c r="N13" s="10">
        <f t="shared" si="0"/>
        <v>4.887438087370359</v>
      </c>
      <c r="O13" s="10">
        <f>(F13-J13)/2</f>
        <v>2.4608126138163042</v>
      </c>
      <c r="P13" s="10"/>
      <c r="Q13" s="10"/>
      <c r="R13" s="10"/>
      <c r="S13" s="2"/>
      <c r="T13" s="14" t="s">
        <v>6</v>
      </c>
      <c r="U13" s="15">
        <v>5</v>
      </c>
      <c r="V13" s="15">
        <f>CONVERT(U13,"ft","m")</f>
        <v>1.524</v>
      </c>
      <c r="W13" s="16">
        <v>85.78</v>
      </c>
      <c r="X13" s="16">
        <v>11.72</v>
      </c>
      <c r="Y13" s="17">
        <v>2.505</v>
      </c>
      <c r="Z13" s="2"/>
      <c r="AA13" s="2"/>
      <c r="AB13" s="2"/>
      <c r="AC13" s="2"/>
    </row>
    <row r="14" spans="1:29" ht="9.75">
      <c r="A14" s="2" t="s">
        <v>4</v>
      </c>
      <c r="B14" s="2">
        <v>3</v>
      </c>
      <c r="C14" s="2">
        <f>CONVERT(B14,"ft","m")</f>
        <v>0.9144</v>
      </c>
      <c r="D14" s="9">
        <v>0.001611</v>
      </c>
      <c r="E14" s="9">
        <v>0.003169</v>
      </c>
      <c r="F14" s="9">
        <v>0.006803</v>
      </c>
      <c r="G14" s="9">
        <v>0.02527</v>
      </c>
      <c r="H14" s="9">
        <v>0.1189</v>
      </c>
      <c r="I14" s="9">
        <v>0.1667</v>
      </c>
      <c r="J14" s="9">
        <v>0.1891</v>
      </c>
      <c r="K14" s="9">
        <v>0.2107</v>
      </c>
      <c r="L14" s="9">
        <v>0.2446</v>
      </c>
      <c r="M14" s="10"/>
      <c r="N14" s="10">
        <f t="shared" si="0"/>
        <v>0.0979515</v>
      </c>
      <c r="O14" s="10"/>
      <c r="P14" s="10">
        <v>65.9577</v>
      </c>
      <c r="Q14" s="10">
        <v>22.24</v>
      </c>
      <c r="R14" s="10">
        <v>11.76</v>
      </c>
      <c r="S14" s="2"/>
      <c r="T14" s="14" t="s">
        <v>7</v>
      </c>
      <c r="U14" s="15">
        <v>6</v>
      </c>
      <c r="V14" s="15">
        <f>CONVERT(U14,"ft","m")</f>
        <v>1.8288</v>
      </c>
      <c r="W14" s="16">
        <v>97.111</v>
      </c>
      <c r="X14" s="16">
        <v>1.96</v>
      </c>
      <c r="Y14" s="17">
        <v>0.91</v>
      </c>
      <c r="Z14" s="2"/>
      <c r="AA14" s="2"/>
      <c r="AB14" s="2"/>
      <c r="AC14" s="2"/>
    </row>
    <row r="15" spans="1:29" ht="9.75">
      <c r="A15" s="2"/>
      <c r="B15" s="2"/>
      <c r="C15" s="2"/>
      <c r="D15" s="9">
        <v>9.277827790617605</v>
      </c>
      <c r="E15" s="9">
        <v>8.301756624941941</v>
      </c>
      <c r="F15" s="9">
        <v>7.19961319555224</v>
      </c>
      <c r="G15" s="9">
        <v>5.306430525492037</v>
      </c>
      <c r="H15" s="9">
        <v>3.072179379803794</v>
      </c>
      <c r="I15" s="9">
        <v>2.584673990563033</v>
      </c>
      <c r="J15" s="9">
        <v>2.402778731599688</v>
      </c>
      <c r="K15" s="9">
        <v>2.2467377807321434</v>
      </c>
      <c r="L15" s="9">
        <v>2.0315036910220625</v>
      </c>
      <c r="M15" s="10"/>
      <c r="N15" s="10">
        <f t="shared" si="0"/>
        <v>4.801195963575964</v>
      </c>
      <c r="O15" s="10">
        <f>(F15-J15)/2</f>
        <v>2.398417231976276</v>
      </c>
      <c r="P15" s="10"/>
      <c r="Q15" s="10"/>
      <c r="R15" s="10"/>
      <c r="S15" s="2"/>
      <c r="T15" s="14" t="s">
        <v>8</v>
      </c>
      <c r="U15" s="15">
        <v>7</v>
      </c>
      <c r="V15" s="15">
        <f>CONVERT(U15,"ft","m")</f>
        <v>2.1336</v>
      </c>
      <c r="W15" s="16">
        <v>23.56275</v>
      </c>
      <c r="X15" s="16">
        <v>55.76</v>
      </c>
      <c r="Y15" s="17">
        <v>20.6</v>
      </c>
      <c r="Z15" s="2"/>
      <c r="AA15" s="2"/>
      <c r="AB15" s="2"/>
      <c r="AC15" s="2"/>
    </row>
    <row r="16" spans="1:29" ht="9.75">
      <c r="A16" s="2" t="s">
        <v>5</v>
      </c>
      <c r="B16" s="2">
        <v>4</v>
      </c>
      <c r="C16" s="2">
        <f>CONVERT(B16,"ft","m")</f>
        <v>1.2192</v>
      </c>
      <c r="D16" s="9">
        <v>0.003563</v>
      </c>
      <c r="E16" s="9">
        <v>0.01485</v>
      </c>
      <c r="F16" s="9">
        <v>0.042</v>
      </c>
      <c r="G16" s="9">
        <v>0.07003</v>
      </c>
      <c r="H16" s="9">
        <v>0.1252</v>
      </c>
      <c r="I16" s="9">
        <v>0.1674</v>
      </c>
      <c r="J16" s="9">
        <v>0.1901</v>
      </c>
      <c r="K16" s="9">
        <v>0.2151</v>
      </c>
      <c r="L16" s="9">
        <v>0.2631</v>
      </c>
      <c r="M16" s="10"/>
      <c r="N16" s="10">
        <f t="shared" si="0"/>
        <v>0.11605</v>
      </c>
      <c r="O16" s="10"/>
      <c r="P16" s="10">
        <v>77.733</v>
      </c>
      <c r="Q16" s="10">
        <v>17.01</v>
      </c>
      <c r="R16" s="10">
        <v>5.38</v>
      </c>
      <c r="S16" s="2"/>
      <c r="T16" s="14" t="s">
        <v>9</v>
      </c>
      <c r="U16" s="15">
        <v>7.416666666666666</v>
      </c>
      <c r="V16" s="15">
        <f>CONVERT(U16,"ft","m")</f>
        <v>2.2606</v>
      </c>
      <c r="W16" s="16">
        <v>60.04</v>
      </c>
      <c r="X16" s="16">
        <v>28.44</v>
      </c>
      <c r="Y16" s="17">
        <v>11.46</v>
      </c>
      <c r="Z16" s="2"/>
      <c r="AA16" s="2"/>
      <c r="AB16" s="2"/>
      <c r="AC16" s="2"/>
    </row>
    <row r="17" spans="1:29" ht="9.75">
      <c r="A17" s="2"/>
      <c r="B17" s="2"/>
      <c r="C17" s="2"/>
      <c r="D17" s="9">
        <v>8.132691801190875</v>
      </c>
      <c r="E17" s="9">
        <v>6.073393258748684</v>
      </c>
      <c r="F17" s="9">
        <v>4.573466861883327</v>
      </c>
      <c r="G17" s="9">
        <v>3.8358831022970126</v>
      </c>
      <c r="H17" s="9">
        <v>2.9976935326168315</v>
      </c>
      <c r="I17" s="9">
        <v>2.5786285669991056</v>
      </c>
      <c r="J17" s="9">
        <v>2.3951695629008976</v>
      </c>
      <c r="K17" s="9">
        <v>2.2169205701263883</v>
      </c>
      <c r="L17" s="9">
        <v>1.92631684638356</v>
      </c>
      <c r="M17" s="10"/>
      <c r="N17" s="10">
        <f t="shared" si="0"/>
        <v>3.4843182123921124</v>
      </c>
      <c r="O17" s="10">
        <f>(F17-J17)/2</f>
        <v>1.0891486494912148</v>
      </c>
      <c r="P17" s="10"/>
      <c r="Q17" s="10"/>
      <c r="R17" s="10"/>
      <c r="S17" s="2"/>
      <c r="T17" s="14" t="s">
        <v>10</v>
      </c>
      <c r="U17" s="15">
        <v>8</v>
      </c>
      <c r="V17" s="15">
        <f>CONVERT(U17,"ft","m")</f>
        <v>2.4384</v>
      </c>
      <c r="W17" s="16">
        <v>74.18</v>
      </c>
      <c r="X17" s="16">
        <v>19.84</v>
      </c>
      <c r="Y17" s="17">
        <v>6</v>
      </c>
      <c r="Z17" s="2"/>
      <c r="AA17" s="2"/>
      <c r="AB17" s="2"/>
      <c r="AC17" s="2"/>
    </row>
    <row r="18" spans="1:29" ht="9.75">
      <c r="A18" s="2" t="s">
        <v>6</v>
      </c>
      <c r="B18" s="2">
        <v>5</v>
      </c>
      <c r="C18" s="2">
        <f>CONVERT(B18,"ft","m")</f>
        <v>1.524</v>
      </c>
      <c r="D18" s="9">
        <v>0.01897</v>
      </c>
      <c r="E18" s="9">
        <v>0.05137</v>
      </c>
      <c r="F18" s="9">
        <v>0.06593000000000002</v>
      </c>
      <c r="G18" s="9">
        <v>0.07913</v>
      </c>
      <c r="H18" s="9">
        <v>0.1052</v>
      </c>
      <c r="I18" s="9">
        <v>0.1343</v>
      </c>
      <c r="J18" s="9">
        <v>0.1513</v>
      </c>
      <c r="K18" s="9">
        <v>0.1695</v>
      </c>
      <c r="L18" s="9">
        <v>0.2031</v>
      </c>
      <c r="M18" s="10"/>
      <c r="N18" s="10">
        <f t="shared" si="0"/>
        <v>0.108615</v>
      </c>
      <c r="O18" s="10"/>
      <c r="P18" s="10">
        <v>85.78</v>
      </c>
      <c r="Q18" s="10">
        <v>11.72</v>
      </c>
      <c r="R18" s="10">
        <v>2.505</v>
      </c>
      <c r="S18" s="2"/>
      <c r="T18" s="14" t="s">
        <v>11</v>
      </c>
      <c r="U18" s="15">
        <v>9</v>
      </c>
      <c r="V18" s="15">
        <f>CONVERT(U18,"ft","m")</f>
        <v>2.7432</v>
      </c>
      <c r="W18" s="16">
        <v>38.849199999999996</v>
      </c>
      <c r="X18" s="16">
        <v>43.56</v>
      </c>
      <c r="Y18" s="17">
        <v>17.56</v>
      </c>
      <c r="Z18" s="2"/>
      <c r="AA18" s="2"/>
      <c r="AB18" s="2"/>
      <c r="AC18" s="2"/>
    </row>
    <row r="19" spans="1:29" ht="9.75">
      <c r="A19" s="2"/>
      <c r="B19" s="2"/>
      <c r="C19" s="2"/>
      <c r="D19" s="9">
        <v>5.720136511025336</v>
      </c>
      <c r="E19" s="9">
        <v>4.282930116089853</v>
      </c>
      <c r="F19" s="9">
        <v>3.922921108414965</v>
      </c>
      <c r="G19" s="9">
        <v>3.659631432550648</v>
      </c>
      <c r="H19" s="9">
        <v>3.248793390257147</v>
      </c>
      <c r="I19" s="9">
        <v>2.896468790122007</v>
      </c>
      <c r="J19" s="9">
        <v>2.7245161073327124</v>
      </c>
      <c r="K19" s="9">
        <v>2.560642821525743</v>
      </c>
      <c r="L19" s="9">
        <v>2.2997378552532965</v>
      </c>
      <c r="M19" s="10"/>
      <c r="N19" s="10">
        <f t="shared" si="0"/>
        <v>3.3237186078738388</v>
      </c>
      <c r="O19" s="10">
        <f>(F19-J19)/2</f>
        <v>0.5992025005411263</v>
      </c>
      <c r="P19" s="10"/>
      <c r="Q19" s="10"/>
      <c r="R19" s="10"/>
      <c r="S19" s="2"/>
      <c r="T19" s="14" t="s">
        <v>12</v>
      </c>
      <c r="U19" s="15">
        <v>10</v>
      </c>
      <c r="V19" s="15">
        <f>CONVERT(U19,"ft","m")</f>
        <v>3.048</v>
      </c>
      <c r="W19" s="16">
        <v>98.02220000000001</v>
      </c>
      <c r="X19" s="16">
        <v>1.7079999999999997</v>
      </c>
      <c r="Y19" s="17">
        <v>0.2101</v>
      </c>
      <c r="Z19" s="2"/>
      <c r="AA19" s="2"/>
      <c r="AB19" s="2"/>
      <c r="AC19" s="2"/>
    </row>
    <row r="20" spans="1:29" ht="9.75">
      <c r="A20" s="2" t="s">
        <v>7</v>
      </c>
      <c r="B20" s="2">
        <v>6</v>
      </c>
      <c r="C20" s="2">
        <f>CONVERT(B20,"ft","m")</f>
        <v>1.8288</v>
      </c>
      <c r="D20" s="9">
        <v>0.08547</v>
      </c>
      <c r="E20" s="9">
        <v>0.1008</v>
      </c>
      <c r="F20" s="9">
        <v>0.1107</v>
      </c>
      <c r="G20" s="9">
        <v>0.1216</v>
      </c>
      <c r="H20" s="9">
        <v>0.1465</v>
      </c>
      <c r="I20" s="9">
        <v>0.1753</v>
      </c>
      <c r="J20" s="9">
        <v>0.1903</v>
      </c>
      <c r="K20" s="9">
        <v>0.2045</v>
      </c>
      <c r="L20" s="9">
        <v>0.2221</v>
      </c>
      <c r="M20" s="10"/>
      <c r="N20" s="10">
        <f t="shared" si="0"/>
        <v>0.1505</v>
      </c>
      <c r="O20" s="10"/>
      <c r="P20" s="10">
        <v>97.111</v>
      </c>
      <c r="Q20" s="10">
        <v>1.96</v>
      </c>
      <c r="R20" s="10">
        <v>0.91</v>
      </c>
      <c r="S20" s="2"/>
      <c r="T20" s="14" t="s">
        <v>13</v>
      </c>
      <c r="U20" s="15">
        <v>11</v>
      </c>
      <c r="V20" s="15">
        <f>CONVERT(U20,"ft","m")</f>
        <v>3.3528</v>
      </c>
      <c r="W20" s="16">
        <v>83.31</v>
      </c>
      <c r="X20" s="16">
        <v>14.36</v>
      </c>
      <c r="Y20" s="17">
        <v>2.306</v>
      </c>
      <c r="Z20" s="2"/>
      <c r="AA20" s="2"/>
      <c r="AB20" s="2"/>
      <c r="AC20" s="2"/>
    </row>
    <row r="21" spans="1:29" ht="9.75">
      <c r="A21" s="2"/>
      <c r="B21" s="2"/>
      <c r="C21" s="2"/>
      <c r="D21" s="9">
        <v>3.5484380673918046</v>
      </c>
      <c r="E21" s="9">
        <v>3.3104324560495333</v>
      </c>
      <c r="F21" s="9">
        <v>3.175272872767897</v>
      </c>
      <c r="G21" s="9">
        <v>3.039784866105864</v>
      </c>
      <c r="H21" s="9">
        <v>2.7710274302398394</v>
      </c>
      <c r="I21" s="9">
        <v>2.512102098789911</v>
      </c>
      <c r="J21" s="9">
        <v>2.3936525332754277</v>
      </c>
      <c r="K21" s="9">
        <v>2.2898272517203386</v>
      </c>
      <c r="L21" s="9">
        <v>2.1707187020024685</v>
      </c>
      <c r="M21" s="10"/>
      <c r="N21" s="10">
        <f t="shared" si="0"/>
        <v>2.7844627030216627</v>
      </c>
      <c r="O21" s="10">
        <f>(F21-J21)/2</f>
        <v>0.3908101697462347</v>
      </c>
      <c r="P21" s="10"/>
      <c r="Q21" s="10"/>
      <c r="R21" s="10"/>
      <c r="S21" s="2"/>
      <c r="T21" s="14" t="s">
        <v>14</v>
      </c>
      <c r="U21" s="15">
        <v>12</v>
      </c>
      <c r="V21" s="15">
        <f>CONVERT(U21,"ft","m")</f>
        <v>3.6576</v>
      </c>
      <c r="W21" s="16">
        <v>71.14009999999999</v>
      </c>
      <c r="X21" s="16">
        <v>16.35</v>
      </c>
      <c r="Y21" s="17">
        <v>12.54</v>
      </c>
      <c r="Z21" s="2"/>
      <c r="AA21" s="2"/>
      <c r="AB21" s="2"/>
      <c r="AC21" s="2"/>
    </row>
    <row r="22" spans="1:29" ht="9.75">
      <c r="A22" s="2" t="s">
        <v>8</v>
      </c>
      <c r="B22" s="2">
        <v>7</v>
      </c>
      <c r="C22" s="2">
        <f>CONVERT(B22,"ft","m")</f>
        <v>2.1336</v>
      </c>
      <c r="D22" s="9">
        <v>0.001009</v>
      </c>
      <c r="E22" s="9">
        <v>0.001751</v>
      </c>
      <c r="F22" s="9">
        <v>0.002854</v>
      </c>
      <c r="G22" s="9">
        <v>0.005298</v>
      </c>
      <c r="H22" s="9">
        <v>0.02142</v>
      </c>
      <c r="I22" s="9">
        <v>0.05649</v>
      </c>
      <c r="J22" s="9">
        <v>0.1088</v>
      </c>
      <c r="K22" s="9">
        <v>0.1391</v>
      </c>
      <c r="L22" s="9">
        <v>0.1731</v>
      </c>
      <c r="M22" s="10"/>
      <c r="N22" s="10">
        <f t="shared" si="0"/>
        <v>0.055826999999999995</v>
      </c>
      <c r="O22" s="10"/>
      <c r="P22" s="10">
        <v>23.56275</v>
      </c>
      <c r="Q22" s="10">
        <v>55.76</v>
      </c>
      <c r="R22" s="10">
        <v>20.6</v>
      </c>
      <c r="S22" s="2"/>
      <c r="T22" s="14" t="s">
        <v>15</v>
      </c>
      <c r="U22" s="15">
        <v>13</v>
      </c>
      <c r="V22" s="15">
        <f>CONVERT(U22,"ft","m")</f>
        <v>3.9624</v>
      </c>
      <c r="W22" s="16">
        <v>0</v>
      </c>
      <c r="X22" s="16">
        <v>39.17</v>
      </c>
      <c r="Y22" s="17">
        <v>60.82</v>
      </c>
      <c r="Z22" s="2"/>
      <c r="AA22" s="2"/>
      <c r="AB22" s="2"/>
      <c r="AC22" s="2"/>
    </row>
    <row r="23" spans="1:29" ht="10.5" thickBot="1">
      <c r="A23" s="2"/>
      <c r="B23" s="2"/>
      <c r="C23" s="2"/>
      <c r="D23" s="9">
        <v>9.952858110217818</v>
      </c>
      <c r="E23" s="9">
        <v>9.157605200890616</v>
      </c>
      <c r="F23" s="9">
        <v>8.452798949848411</v>
      </c>
      <c r="G23" s="9">
        <v>7.560336440954552</v>
      </c>
      <c r="H23" s="9">
        <v>5.544897709686556</v>
      </c>
      <c r="I23" s="9">
        <v>4.145860689101427</v>
      </c>
      <c r="J23" s="9">
        <v>3.2002495382991105</v>
      </c>
      <c r="K23" s="9">
        <v>2.8458056750072105</v>
      </c>
      <c r="L23" s="9">
        <v>2.5303223701828106</v>
      </c>
      <c r="M23" s="10"/>
      <c r="N23" s="10">
        <f t="shared" si="0"/>
        <v>5.826524244073761</v>
      </c>
      <c r="O23" s="10">
        <f>(F23-J23)/2</f>
        <v>2.6262747057746503</v>
      </c>
      <c r="P23" s="10"/>
      <c r="Q23" s="10"/>
      <c r="R23" s="10"/>
      <c r="S23" s="2"/>
      <c r="T23" s="18" t="s">
        <v>16</v>
      </c>
      <c r="U23" s="19">
        <v>14</v>
      </c>
      <c r="V23" s="19">
        <f>CONVERT(U23,"ft","m")</f>
        <v>4.2672</v>
      </c>
      <c r="W23" s="20">
        <v>21.70088</v>
      </c>
      <c r="X23" s="20">
        <v>48.96</v>
      </c>
      <c r="Y23" s="21">
        <v>29.41</v>
      </c>
      <c r="Z23" s="2"/>
      <c r="AA23" s="2"/>
      <c r="AB23" s="2"/>
      <c r="AC23" s="2"/>
    </row>
    <row r="24" spans="1:29" ht="9.75">
      <c r="A24" s="2" t="s">
        <v>9</v>
      </c>
      <c r="B24" s="2">
        <v>7.416666666666666</v>
      </c>
      <c r="C24" s="2">
        <f>CONVERT(B24,"ft","m")</f>
        <v>2.2606</v>
      </c>
      <c r="D24" s="9">
        <v>0.001592</v>
      </c>
      <c r="E24" s="9">
        <v>0.003243</v>
      </c>
      <c r="F24" s="9">
        <v>0.007842</v>
      </c>
      <c r="G24" s="9">
        <v>0.03395</v>
      </c>
      <c r="H24" s="9">
        <v>0.0779</v>
      </c>
      <c r="I24" s="9">
        <v>0.1164</v>
      </c>
      <c r="J24" s="9">
        <v>0.1327</v>
      </c>
      <c r="K24" s="9">
        <v>0.1468</v>
      </c>
      <c r="L24" s="9">
        <v>0.1646</v>
      </c>
      <c r="M24" s="10"/>
      <c r="N24" s="10">
        <f t="shared" si="0"/>
        <v>0.070271</v>
      </c>
      <c r="O24" s="10"/>
      <c r="P24" s="10">
        <v>60.04</v>
      </c>
      <c r="Q24" s="10">
        <v>28.44</v>
      </c>
      <c r="R24" s="10">
        <v>11.46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.75">
      <c r="A25" s="2"/>
      <c r="B25" s="2"/>
      <c r="C25" s="2"/>
      <c r="D25" s="9">
        <v>9.294943948780526</v>
      </c>
      <c r="E25" s="9">
        <v>8.268455260868368</v>
      </c>
      <c r="F25" s="9">
        <v>6.994562642807585</v>
      </c>
      <c r="G25" s="9">
        <v>4.880444615304718</v>
      </c>
      <c r="H25" s="9">
        <v>3.68223286148778</v>
      </c>
      <c r="I25" s="9">
        <v>3.1028370366411657</v>
      </c>
      <c r="J25" s="9">
        <v>2.913759724179256</v>
      </c>
      <c r="K25" s="9">
        <v>2.7680761267062364</v>
      </c>
      <c r="L25" s="9">
        <v>2.6029637591278236</v>
      </c>
      <c r="M25" s="10"/>
      <c r="N25" s="10">
        <f t="shared" si="0"/>
        <v>4.9541611834934205</v>
      </c>
      <c r="O25" s="10">
        <f>(F25-J25)/2</f>
        <v>2.0404014593141646</v>
      </c>
      <c r="P25" s="10"/>
      <c r="Q25" s="10"/>
      <c r="R25" s="10"/>
      <c r="S25" s="2"/>
      <c r="T25" s="2"/>
      <c r="V25" s="2"/>
      <c r="W25" s="2"/>
      <c r="X25" s="2"/>
      <c r="Y25" s="2"/>
      <c r="Z25" s="2"/>
      <c r="AA25" s="2"/>
      <c r="AB25" s="2"/>
      <c r="AC25" s="2"/>
    </row>
    <row r="26" spans="1:29" ht="9.75">
      <c r="A26" s="2" t="s">
        <v>10</v>
      </c>
      <c r="B26" s="2">
        <v>8</v>
      </c>
      <c r="C26" s="2">
        <f>CONVERT(B26,"ft","m")</f>
        <v>2.4384</v>
      </c>
      <c r="D26" s="9">
        <v>0.003261</v>
      </c>
      <c r="E26" s="9">
        <v>0.01437</v>
      </c>
      <c r="F26" s="9">
        <v>0.03838</v>
      </c>
      <c r="G26" s="9">
        <v>0.06086</v>
      </c>
      <c r="H26" s="9">
        <v>0.1073</v>
      </c>
      <c r="I26" s="9">
        <v>0.1484</v>
      </c>
      <c r="J26" s="9">
        <v>0.1673</v>
      </c>
      <c r="K26" s="9">
        <v>0.1847</v>
      </c>
      <c r="L26" s="9">
        <v>0.2095</v>
      </c>
      <c r="M26" s="10"/>
      <c r="N26" s="10">
        <f t="shared" si="0"/>
        <v>0.10284</v>
      </c>
      <c r="O26" s="10"/>
      <c r="P26" s="10">
        <v>74.18</v>
      </c>
      <c r="Q26" s="10">
        <v>19.84</v>
      </c>
      <c r="R26" s="10">
        <v>6</v>
      </c>
      <c r="S26" s="2"/>
      <c r="T26" s="2"/>
      <c r="V26" s="2"/>
      <c r="W26" s="2"/>
      <c r="X26" s="2"/>
      <c r="Y26" s="2"/>
      <c r="Z26" s="2"/>
      <c r="AA26" s="2"/>
      <c r="AB26" s="2"/>
      <c r="AC26" s="2"/>
    </row>
    <row r="27" spans="1:29" ht="9.75">
      <c r="A27" s="2"/>
      <c r="B27" s="2"/>
      <c r="C27" s="2"/>
      <c r="D27" s="9">
        <v>8.26046984357571</v>
      </c>
      <c r="E27" s="9">
        <v>6.120796127979475</v>
      </c>
      <c r="F27" s="9">
        <v>4.7035014782414315</v>
      </c>
      <c r="G27" s="9">
        <v>4.038361855922216</v>
      </c>
      <c r="H27" s="9">
        <v>3.2202780187929276</v>
      </c>
      <c r="I27" s="9">
        <v>2.7524370029286462</v>
      </c>
      <c r="J27" s="9">
        <v>2.5794906495110967</v>
      </c>
      <c r="K27" s="9">
        <v>2.436744228567011</v>
      </c>
      <c r="L27" s="9">
        <v>2.2549778509627356</v>
      </c>
      <c r="M27" s="10"/>
      <c r="N27" s="10">
        <f t="shared" si="0"/>
        <v>3.6414960638762643</v>
      </c>
      <c r="O27" s="10">
        <f>(F27-J27)/2</f>
        <v>1.0620054143651674</v>
      </c>
      <c r="P27" s="10"/>
      <c r="Q27" s="10"/>
      <c r="R27" s="10"/>
      <c r="S27" s="2"/>
      <c r="T27" s="2"/>
      <c r="V27" s="2"/>
      <c r="W27" s="2"/>
      <c r="X27" s="2"/>
      <c r="Y27" s="2"/>
      <c r="Z27" s="2"/>
      <c r="AA27" s="2"/>
      <c r="AB27" s="2"/>
      <c r="AC27" s="2"/>
    </row>
    <row r="28" spans="1:29" ht="9.75">
      <c r="A28" s="2" t="s">
        <v>11</v>
      </c>
      <c r="B28" s="2">
        <v>9</v>
      </c>
      <c r="C28" s="2">
        <f>CONVERT(B28,"ft","m")</f>
        <v>2.7432</v>
      </c>
      <c r="D28" s="9">
        <v>0.0011120000000000001</v>
      </c>
      <c r="E28" s="9">
        <v>0.002055</v>
      </c>
      <c r="F28" s="9">
        <v>0.003454</v>
      </c>
      <c r="G28" s="9">
        <v>0.007575</v>
      </c>
      <c r="H28" s="9">
        <v>0.03526</v>
      </c>
      <c r="I28" s="9">
        <v>0.1222</v>
      </c>
      <c r="J28" s="9">
        <v>0.1465</v>
      </c>
      <c r="K28" s="9">
        <v>0.1656</v>
      </c>
      <c r="L28" s="9">
        <v>0.1879</v>
      </c>
      <c r="M28" s="10"/>
      <c r="N28" s="10">
        <f t="shared" si="0"/>
        <v>0.074977</v>
      </c>
      <c r="O28" s="10"/>
      <c r="P28" s="10">
        <v>38.849199999999996</v>
      </c>
      <c r="Q28" s="10">
        <v>43.56</v>
      </c>
      <c r="R28" s="10">
        <v>17.56</v>
      </c>
      <c r="S28" s="2"/>
      <c r="T28" s="2"/>
      <c r="V28" s="2"/>
      <c r="W28" s="2"/>
      <c r="X28" s="2"/>
      <c r="Y28" s="2"/>
      <c r="Z28" s="2"/>
      <c r="AA28" s="2"/>
      <c r="AB28" s="2"/>
      <c r="AC28" s="2"/>
    </row>
    <row r="29" spans="1:29" ht="9.75">
      <c r="A29" s="2"/>
      <c r="B29" s="2"/>
      <c r="C29" s="2"/>
      <c r="D29" s="9">
        <v>9.812627496600665</v>
      </c>
      <c r="E29" s="9">
        <v>8.926645890755129</v>
      </c>
      <c r="F29" s="9">
        <v>8.17751620179525</v>
      </c>
      <c r="G29" s="9">
        <v>7.044538396076498</v>
      </c>
      <c r="H29" s="9">
        <v>4.8258237151166306</v>
      </c>
      <c r="I29" s="9">
        <v>3.03268380973072</v>
      </c>
      <c r="J29" s="9">
        <v>2.7710274302398394</v>
      </c>
      <c r="K29" s="9">
        <v>2.5942254220501244</v>
      </c>
      <c r="L29" s="9">
        <v>2.411963028129394</v>
      </c>
      <c r="M29" s="10"/>
      <c r="N29" s="10">
        <f t="shared" si="0"/>
        <v>5.474271816017545</v>
      </c>
      <c r="O29" s="10">
        <f>(F29-J29)/2</f>
        <v>2.703244385777705</v>
      </c>
      <c r="P29" s="10"/>
      <c r="Q29" s="10"/>
      <c r="R29" s="10"/>
      <c r="S29" s="2"/>
      <c r="T29" s="2"/>
      <c r="V29" s="2"/>
      <c r="W29" s="2"/>
      <c r="X29" s="2"/>
      <c r="Y29" s="2"/>
      <c r="Z29" s="2"/>
      <c r="AA29" s="2"/>
      <c r="AB29" s="2"/>
      <c r="AC29" s="2"/>
    </row>
    <row r="30" spans="1:29" ht="9.75">
      <c r="A30" s="2" t="s">
        <v>12</v>
      </c>
      <c r="B30" s="2">
        <v>10</v>
      </c>
      <c r="C30" s="2">
        <f>CONVERT(B30,"ft","m")</f>
        <v>3.048</v>
      </c>
      <c r="D30" s="9">
        <v>0.08856</v>
      </c>
      <c r="E30" s="9">
        <v>0.1019</v>
      </c>
      <c r="F30" s="9">
        <v>0.1115</v>
      </c>
      <c r="G30" s="9">
        <v>0.1225</v>
      </c>
      <c r="H30" s="9">
        <v>0.1482</v>
      </c>
      <c r="I30" s="9">
        <v>0.1787</v>
      </c>
      <c r="J30" s="9">
        <v>0.1946</v>
      </c>
      <c r="K30" s="9">
        <v>0.2104</v>
      </c>
      <c r="L30" s="9">
        <v>0.2307</v>
      </c>
      <c r="M30" s="10"/>
      <c r="N30" s="10">
        <f t="shared" si="0"/>
        <v>0.15305</v>
      </c>
      <c r="O30" s="10"/>
      <c r="P30" s="10">
        <v>98.02220000000001</v>
      </c>
      <c r="Q30" s="10">
        <v>1.7079999999999997</v>
      </c>
      <c r="R30" s="10">
        <v>0.2101</v>
      </c>
      <c r="S30" s="2"/>
      <c r="T30" s="2"/>
      <c r="V30" s="2"/>
      <c r="W30" s="2"/>
      <c r="X30" s="2"/>
      <c r="Y30" s="2"/>
      <c r="Z30" s="2"/>
      <c r="AA30" s="2"/>
      <c r="AB30" s="2"/>
      <c r="AC30" s="2"/>
    </row>
    <row r="31" spans="1:29" ht="9.75">
      <c r="A31" s="2"/>
      <c r="B31" s="2"/>
      <c r="C31" s="2"/>
      <c r="D31" s="9">
        <v>3.49720096765526</v>
      </c>
      <c r="E31" s="9">
        <v>3.294774043383635</v>
      </c>
      <c r="F31" s="9">
        <v>3.1648843847417822</v>
      </c>
      <c r="G31" s="9">
        <v>3.0291463456595165</v>
      </c>
      <c r="H31" s="9">
        <v>2.7543826472436157</v>
      </c>
      <c r="I31" s="9">
        <v>2.484388460507959</v>
      </c>
      <c r="J31" s="9">
        <v>2.361416384768338</v>
      </c>
      <c r="K31" s="9">
        <v>2.248793390257147</v>
      </c>
      <c r="L31" s="9">
        <v>2.115910090866467</v>
      </c>
      <c r="M31" s="10"/>
      <c r="N31" s="10">
        <f t="shared" si="0"/>
        <v>2.7631503847550603</v>
      </c>
      <c r="O31" s="10">
        <f>(F31-J31)/2</f>
        <v>0.4017339999867222</v>
      </c>
      <c r="P31" s="10"/>
      <c r="Q31" s="10"/>
      <c r="R31" s="10"/>
      <c r="S31" s="2"/>
      <c r="T31" s="2"/>
      <c r="V31" s="2"/>
      <c r="W31" s="2"/>
      <c r="X31" s="2"/>
      <c r="Y31" s="2"/>
      <c r="Z31" s="2"/>
      <c r="AA31" s="2"/>
      <c r="AB31" s="2"/>
      <c r="AC31" s="2"/>
    </row>
    <row r="32" spans="1:29" ht="9.75">
      <c r="A32" s="2" t="s">
        <v>13</v>
      </c>
      <c r="B32" s="2">
        <v>11</v>
      </c>
      <c r="C32" s="2">
        <f>CONVERT(B32,"ft","m")</f>
        <v>3.3528</v>
      </c>
      <c r="D32" s="9">
        <v>0.01302</v>
      </c>
      <c r="E32" s="9">
        <v>0.0342</v>
      </c>
      <c r="F32" s="9">
        <v>0.05977</v>
      </c>
      <c r="G32" s="9">
        <v>0.09215</v>
      </c>
      <c r="H32" s="9">
        <v>0.1325</v>
      </c>
      <c r="I32" s="9">
        <v>0.1676</v>
      </c>
      <c r="J32" s="9">
        <v>0.1857</v>
      </c>
      <c r="K32" s="9">
        <v>0.2037</v>
      </c>
      <c r="L32" s="9">
        <v>0.2302</v>
      </c>
      <c r="M32" s="10"/>
      <c r="N32" s="10">
        <f t="shared" si="0"/>
        <v>0.122735</v>
      </c>
      <c r="O32" s="10"/>
      <c r="P32" s="10">
        <v>83.31</v>
      </c>
      <c r="Q32" s="10">
        <v>14.36</v>
      </c>
      <c r="R32" s="10">
        <v>2.306</v>
      </c>
      <c r="S32" s="2"/>
      <c r="T32" s="2"/>
      <c r="V32" s="2"/>
      <c r="W32" s="2"/>
      <c r="X32" s="2"/>
      <c r="Y32" s="2"/>
      <c r="Z32" s="2"/>
      <c r="AA32" s="2"/>
      <c r="AB32" s="2"/>
      <c r="AC32" s="2"/>
    </row>
    <row r="33" spans="1:29" ht="9.75">
      <c r="A33" s="2"/>
      <c r="B33" s="2"/>
      <c r="C33" s="2"/>
      <c r="D33" s="9">
        <v>6.263126741271176</v>
      </c>
      <c r="E33" s="9">
        <v>4.869859864663551</v>
      </c>
      <c r="F33" s="9">
        <v>4.064434647011207</v>
      </c>
      <c r="G33" s="9">
        <v>3.439872023918736</v>
      </c>
      <c r="H33" s="9">
        <v>2.9159357352115256</v>
      </c>
      <c r="I33" s="9">
        <v>2.5769059458500982</v>
      </c>
      <c r="J33" s="9">
        <v>2.428954279614029</v>
      </c>
      <c r="K33" s="9">
        <v>2.2954821145835616</v>
      </c>
      <c r="L33" s="9">
        <v>2.1190402614172195</v>
      </c>
      <c r="M33" s="10"/>
      <c r="N33" s="10">
        <f t="shared" si="0"/>
        <v>3.246694463312618</v>
      </c>
      <c r="O33" s="10">
        <f>(F33-J33)/2</f>
        <v>0.8177401836985889</v>
      </c>
      <c r="P33" s="10"/>
      <c r="Q33" s="10"/>
      <c r="R33" s="10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.75">
      <c r="A34" s="2" t="s">
        <v>14</v>
      </c>
      <c r="B34" s="2">
        <v>12</v>
      </c>
      <c r="C34" s="2">
        <f>CONVERT(B34,"ft","m")</f>
        <v>3.6576</v>
      </c>
      <c r="D34" s="9">
        <v>0.00135</v>
      </c>
      <c r="E34" s="9">
        <v>0.002829</v>
      </c>
      <c r="F34" s="9">
        <v>0.006515</v>
      </c>
      <c r="G34" s="9">
        <v>0.05033</v>
      </c>
      <c r="H34" s="9">
        <v>0.1087</v>
      </c>
      <c r="I34" s="9">
        <v>0.1499</v>
      </c>
      <c r="J34" s="9">
        <v>0.1708</v>
      </c>
      <c r="K34" s="9">
        <v>0.1921</v>
      </c>
      <c r="L34" s="9">
        <v>0.2315</v>
      </c>
      <c r="M34" s="10"/>
      <c r="N34" s="10">
        <f t="shared" si="0"/>
        <v>0.0886575</v>
      </c>
      <c r="O34" s="10"/>
      <c r="P34" s="10">
        <v>71.14009999999999</v>
      </c>
      <c r="Q34" s="10">
        <v>16.35</v>
      </c>
      <c r="R34" s="10">
        <v>12.54</v>
      </c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.75">
      <c r="A35" s="2"/>
      <c r="B35" s="2"/>
      <c r="C35" s="2"/>
      <c r="D35" s="9">
        <v>9.53282487738598</v>
      </c>
      <c r="E35" s="9">
        <v>8.465492107927922</v>
      </c>
      <c r="F35" s="9">
        <v>7.262019105868678</v>
      </c>
      <c r="G35" s="9">
        <v>4.3124375919399105</v>
      </c>
      <c r="H35" s="9">
        <v>3.20157615452214</v>
      </c>
      <c r="I35" s="9">
        <v>2.73792771160159</v>
      </c>
      <c r="J35" s="9">
        <v>2.549620119928959</v>
      </c>
      <c r="K35" s="9">
        <v>2.3800705758839227</v>
      </c>
      <c r="L35" s="9">
        <v>2.110915901401851</v>
      </c>
      <c r="M35" s="10"/>
      <c r="N35" s="10">
        <f t="shared" si="0"/>
        <v>4.905819612898819</v>
      </c>
      <c r="O35" s="10">
        <f>(F35-J35)/2</f>
        <v>2.3561994929698593</v>
      </c>
      <c r="P35" s="10"/>
      <c r="Q35" s="10"/>
      <c r="R35" s="10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.75">
      <c r="A36" s="2" t="s">
        <v>15</v>
      </c>
      <c r="B36" s="2">
        <v>13</v>
      </c>
      <c r="C36" s="2">
        <f>CONVERT(B36,"ft","m")</f>
        <v>3.9624</v>
      </c>
      <c r="D36" s="9">
        <v>0.0005659999999999999</v>
      </c>
      <c r="E36" s="9">
        <v>0.000699</v>
      </c>
      <c r="F36" s="9">
        <v>0.000893</v>
      </c>
      <c r="G36" s="9">
        <v>0.001475</v>
      </c>
      <c r="H36" s="9">
        <v>0.003144</v>
      </c>
      <c r="I36" s="9">
        <v>0.006008</v>
      </c>
      <c r="J36" s="9">
        <v>0.008803000000000002</v>
      </c>
      <c r="K36" s="9">
        <v>0.01337</v>
      </c>
      <c r="L36" s="9">
        <v>0.016239999999999997</v>
      </c>
      <c r="M36" s="10"/>
      <c r="N36" s="9">
        <f t="shared" si="0"/>
        <v>0.004848000000000001</v>
      </c>
      <c r="O36" s="10"/>
      <c r="P36" s="10">
        <v>0</v>
      </c>
      <c r="Q36" s="10">
        <v>39.17</v>
      </c>
      <c r="R36" s="10">
        <v>60.82</v>
      </c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.75">
      <c r="A37" s="2"/>
      <c r="B37" s="2"/>
      <c r="C37" s="2"/>
      <c r="D37" s="9">
        <v>10.786910326492292</v>
      </c>
      <c r="E37" s="9">
        <v>10.482419923948738</v>
      </c>
      <c r="F37" s="9">
        <v>10.129052204202951</v>
      </c>
      <c r="G37" s="9">
        <v>9.405069330187608</v>
      </c>
      <c r="H37" s="9">
        <v>8.313183067065568</v>
      </c>
      <c r="I37" s="9">
        <v>7.378899471809902</v>
      </c>
      <c r="J37" s="9">
        <v>6.827789016872549</v>
      </c>
      <c r="K37" s="9">
        <v>6.224856724343459</v>
      </c>
      <c r="L37" s="9">
        <v>5.944304557251636</v>
      </c>
      <c r="M37" s="10"/>
      <c r="N37" s="10">
        <f t="shared" si="0"/>
        <v>8.47842061053775</v>
      </c>
      <c r="O37" s="10">
        <f>(F37-J37)/2</f>
        <v>1.6506315936652012</v>
      </c>
      <c r="P37" s="10"/>
      <c r="Q37" s="10"/>
      <c r="R37" s="10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.75">
      <c r="A38" s="2" t="s">
        <v>16</v>
      </c>
      <c r="B38" s="2">
        <v>14</v>
      </c>
      <c r="C38" s="2">
        <f>CONVERT(B38,"ft","m")</f>
        <v>4.2672</v>
      </c>
      <c r="D38" s="9">
        <v>0.0008060000000000001</v>
      </c>
      <c r="E38" s="9">
        <v>0.0012509999999999997</v>
      </c>
      <c r="F38" s="9">
        <v>0.001974</v>
      </c>
      <c r="G38" s="9">
        <v>0.003196</v>
      </c>
      <c r="H38" s="9">
        <v>0.01231</v>
      </c>
      <c r="I38" s="9">
        <v>0.04583</v>
      </c>
      <c r="J38" s="9">
        <v>0.1134</v>
      </c>
      <c r="K38" s="9">
        <v>0.1446</v>
      </c>
      <c r="L38" s="9">
        <v>0.1763</v>
      </c>
      <c r="M38" s="10"/>
      <c r="N38" s="10">
        <f t="shared" si="0"/>
        <v>0.057687</v>
      </c>
      <c r="O38" s="10"/>
      <c r="P38" s="10">
        <v>21.70088</v>
      </c>
      <c r="Q38" s="10">
        <v>48.96</v>
      </c>
      <c r="R38" s="10">
        <v>29.41</v>
      </c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.75">
      <c r="A39" s="2"/>
      <c r="B39" s="2"/>
      <c r="C39" s="2"/>
      <c r="D39" s="9">
        <v>10.276932540796206</v>
      </c>
      <c r="E39" s="9">
        <v>9.642702495158355</v>
      </c>
      <c r="F39" s="9">
        <v>8.984662294867777</v>
      </c>
      <c r="G39" s="9">
        <v>8.289516876396197</v>
      </c>
      <c r="H39" s="9">
        <v>6.344025427952355</v>
      </c>
      <c r="I39" s="9">
        <v>4.447563904062499</v>
      </c>
      <c r="J39" s="9">
        <v>3.1405074546072203</v>
      </c>
      <c r="K39" s="9">
        <v>2.7898605425983316</v>
      </c>
      <c r="L39" s="9">
        <v>2.5038956202292675</v>
      </c>
      <c r="M39" s="10"/>
      <c r="N39" s="10">
        <f t="shared" si="0"/>
        <v>6.062584874737499</v>
      </c>
      <c r="O39" s="10">
        <f>(F39-J39)/2</f>
        <v>2.922077420130278</v>
      </c>
      <c r="P39" s="10"/>
      <c r="Q39" s="10"/>
      <c r="R39" s="10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9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9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9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9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9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2000-10-19T18:58:07Z</dcterms:created>
  <dcterms:modified xsi:type="dcterms:W3CDTF">2000-10-19T18:59:20Z</dcterms:modified>
  <cp:category/>
  <cp:version/>
  <cp:contentType/>
  <cp:contentStatus/>
</cp:coreProperties>
</file>