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5000" windowHeight="9540" tabRatio="601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<sst xmlns="http://schemas.openxmlformats.org/spreadsheetml/2006/main" count="49" uniqueCount="32">
  <si>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42-000-002</t>
  </si>
  <si>
    <t>42-011-013</t>
  </si>
  <si>
    <t>42-023-025</t>
  </si>
  <si>
    <t>42-035-037</t>
  </si>
  <si>
    <t>42-047-049</t>
  </si>
  <si>
    <t>42-059-061</t>
  </si>
  <si>
    <t>42-071-073</t>
  </si>
  <si>
    <t>42-083-085</t>
  </si>
  <si>
    <t>42-095-097</t>
  </si>
  <si>
    <t>42-107-109</t>
  </si>
  <si>
    <t>42-119-121</t>
  </si>
  <si>
    <t>42-131-133</t>
  </si>
  <si>
    <t>42-141-143</t>
  </si>
  <si>
    <t>42-143-145</t>
  </si>
  <si>
    <t>42-155-157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</si>
  <si>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</si>
  <si>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</si>
  <si>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</si>
  <si>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</si>
  <si>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</si>
  <si>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</si>
  <si>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</si>
  <si>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</si>
  <si>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</si>
  <si>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</si>
  <si>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</si>
  <si>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</si>
  <si>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</si>
  <si>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</si>
  <si>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</si>
  <si>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 xml:space="preserve">% finer than </t>
  </si>
  <si>
    <t>BSS00_42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</si>
</sst>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0" fontId="3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Bss00-42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DATATABLE!$V$7:$V$21</c:f>
              <c:numCache>
                <c:ptCount val="15"/>
                <c:pt idx="0">
                  <c:v>5.8</c:v>
                </c:pt>
                <c:pt idx="1">
                  <c:v>22.081</c:v>
                </c:pt>
                <c:pt idx="2">
                  <c:v>31.578500000000002</c:v>
                </c:pt>
                <c:pt idx="3">
                  <c:v>14.33</c:v>
                </c:pt>
                <c:pt idx="4">
                  <c:v>14.017</c:v>
                </c:pt>
                <c:pt idx="5">
                  <c:v>15.405999999999999</c:v>
                </c:pt>
                <c:pt idx="6">
                  <c:v>17.30947</c:v>
                </c:pt>
                <c:pt idx="7">
                  <c:v>8.03</c:v>
                </c:pt>
                <c:pt idx="8">
                  <c:v>36.686299999999996</c:v>
                </c:pt>
                <c:pt idx="9">
                  <c:v>4.043</c:v>
                </c:pt>
                <c:pt idx="10">
                  <c:v>28.636999999999997</c:v>
                </c:pt>
                <c:pt idx="11">
                  <c:v>7.460999999999999</c:v>
                </c:pt>
                <c:pt idx="12">
                  <c:v>84.26</c:v>
                </c:pt>
                <c:pt idx="13">
                  <c:v>47.817</c:v>
                </c:pt>
                <c:pt idx="14">
                  <c:v>91.1159</c:v>
                </c:pt>
              </c:numCache>
            </c:numRef>
          </c:xVal>
          <c:yVal>
            <c:numRef>
              <c:f>DATATABLE!$T$7:$T$21</c:f>
              <c:numCache>
                <c:ptCount val="15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11.833333333333332</c:v>
                </c:pt>
                <c:pt idx="13">
                  <c:v>12</c:v>
                </c:pt>
                <c:pt idx="14">
                  <c:v>13</c:v>
                </c:pt>
              </c:numCache>
            </c:numRef>
          </c:yVal>
          <c:smooth val="0"/>
        </c:ser>
        <c:axId val="34575041"/>
        <c:axId val="42739914"/>
      </c:scatterChart>
      <c:valAx>
        <c:axId val="3457504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2739914"/>
        <c:crosses val="autoZero"/>
        <c:crossBetween val="midCat"/>
        <c:dispUnits/>
        <c:majorUnit val="10"/>
        <c:minorUnit val="5"/>
      </c:valAx>
      <c:valAx>
        <c:axId val="4273991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4575041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Bss00-42 depth vs. % sand</a:t>
            </a:r>
          </a:p>
        </c:rich>
      </c:tx>
      <c:layout>
        <c:manualLayout>
          <c:xMode val="factor"/>
          <c:yMode val="factor"/>
          <c:x val="0.010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1595"/>
          <c:w val="0.87275"/>
          <c:h val="0.811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DATATABLE!$V$7:$V$21</c:f>
              <c:numCache>
                <c:ptCount val="15"/>
                <c:pt idx="0">
                  <c:v>5.8</c:v>
                </c:pt>
                <c:pt idx="1">
                  <c:v>22.081</c:v>
                </c:pt>
                <c:pt idx="2">
                  <c:v>31.578500000000002</c:v>
                </c:pt>
                <c:pt idx="3">
                  <c:v>14.33</c:v>
                </c:pt>
                <c:pt idx="4">
                  <c:v>14.017</c:v>
                </c:pt>
                <c:pt idx="5">
                  <c:v>15.405999999999999</c:v>
                </c:pt>
                <c:pt idx="6">
                  <c:v>17.30947</c:v>
                </c:pt>
                <c:pt idx="7">
                  <c:v>8.03</c:v>
                </c:pt>
                <c:pt idx="8">
                  <c:v>36.686299999999996</c:v>
                </c:pt>
                <c:pt idx="9">
                  <c:v>4.043</c:v>
                </c:pt>
                <c:pt idx="10">
                  <c:v>28.636999999999997</c:v>
                </c:pt>
                <c:pt idx="11">
                  <c:v>7.460999999999999</c:v>
                </c:pt>
                <c:pt idx="12">
                  <c:v>84.26</c:v>
                </c:pt>
                <c:pt idx="13">
                  <c:v>47.817</c:v>
                </c:pt>
                <c:pt idx="14">
                  <c:v>91.1159</c:v>
                </c:pt>
              </c:numCache>
            </c:numRef>
          </c:xVal>
          <c:yVal>
            <c:numRef>
              <c:f>DATATABLE!$U$7:$U$21</c:f>
              <c:numCache>
                <c:ptCount val="15"/>
                <c:pt idx="0">
                  <c:v>0.02540030886775583</c:v>
                </c:pt>
                <c:pt idx="1">
                  <c:v>0.30480370641307</c:v>
                </c:pt>
                <c:pt idx="2">
                  <c:v>0.60960741282614</c:v>
                </c:pt>
                <c:pt idx="3">
                  <c:v>0.9144111192392099</c:v>
                </c:pt>
                <c:pt idx="4">
                  <c:v>1.21921482565228</c:v>
                </c:pt>
                <c:pt idx="5">
                  <c:v>1.5240185320653499</c:v>
                </c:pt>
                <c:pt idx="6">
                  <c:v>1.8288222384784198</c:v>
                </c:pt>
                <c:pt idx="7">
                  <c:v>2.13362594489149</c:v>
                </c:pt>
                <c:pt idx="8">
                  <c:v>2.43842965130456</c:v>
                </c:pt>
                <c:pt idx="9">
                  <c:v>2.7432333577176298</c:v>
                </c:pt>
                <c:pt idx="10">
                  <c:v>3.0480370641306997</c:v>
                </c:pt>
                <c:pt idx="11">
                  <c:v>3.3528407705437697</c:v>
                </c:pt>
                <c:pt idx="12">
                  <c:v>3.6068438592213274</c:v>
                </c:pt>
                <c:pt idx="13">
                  <c:v>3.6576444769568397</c:v>
                </c:pt>
                <c:pt idx="14">
                  <c:v>3.9624481833699097</c:v>
                </c:pt>
              </c:numCache>
            </c:numRef>
          </c:yVal>
          <c:smooth val="0"/>
        </c:ser>
        <c:axId val="49114907"/>
        <c:axId val="39380980"/>
      </c:scatterChart>
      <c:valAx>
        <c:axId val="4911490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9380980"/>
        <c:crosses val="autoZero"/>
        <c:crossBetween val="midCat"/>
        <c:dispUnits/>
        <c:majorUnit val="10"/>
        <c:minorUnit val="5"/>
      </c:valAx>
      <c:valAx>
        <c:axId val="3938098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9114907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35</xdr:row>
      <xdr:rowOff>104775</xdr:rowOff>
    </xdr:from>
    <xdr:to>
      <xdr:col>6</xdr:col>
      <xdr:colOff>38100</xdr:colOff>
      <xdr:row>57</xdr:row>
      <xdr:rowOff>85725</xdr:rowOff>
    </xdr:to>
    <xdr:graphicFrame>
      <xdr:nvGraphicFramePr>
        <xdr:cNvPr id="1" name="Chart 1"/>
        <xdr:cNvGraphicFramePr/>
      </xdr:nvGraphicFramePr>
      <xdr:xfrm>
        <a:off x="180975" y="5467350"/>
        <a:ext cx="28670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35</xdr:row>
      <xdr:rowOff>114300</xdr:rowOff>
    </xdr:from>
    <xdr:to>
      <xdr:col>16</xdr:col>
      <xdr:colOff>9525</xdr:colOff>
      <xdr:row>57</xdr:row>
      <xdr:rowOff>104775</xdr:rowOff>
    </xdr:to>
    <xdr:graphicFrame>
      <xdr:nvGraphicFramePr>
        <xdr:cNvPr id="2" name="Chart 2"/>
        <xdr:cNvGraphicFramePr/>
      </xdr:nvGraphicFramePr>
      <xdr:xfrm>
        <a:off x="3429000" y="5476875"/>
        <a:ext cx="27051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AC75"/>
  <sheetViews>
    <sheetView tabSelected="1" workbookViewId="0" topLeftCell="A1">
      <selection activeCell="A4" sqref="A4"/>
    </sheetView>
  </sheetViews>
  <sheetFormatPr defaultColWidth="12" defaultRowHeight="12.75"/>
  <cols>
    <col min="1" max="1" width="10.33203125" style="0" bestFit="1" customWidth="1"/>
    <col min="2" max="2" width="12.16015625" style="0" bestFit="1" customWidth="1"/>
    <col min="3" max="3" width="12.16015625" style="0" customWidth="1"/>
    <col min="4" max="4" width="6.66015625" style="0" bestFit="1" customWidth="1"/>
    <col min="5" max="12" width="5.66015625" style="0" bestFit="1" customWidth="1"/>
    <col min="13" max="13" width="4.33203125" style="0" customWidth="1"/>
    <col min="14" max="14" width="7" style="0" customWidth="1"/>
    <col min="15" max="15" width="4.16015625" style="0" bestFit="1" customWidth="1"/>
    <col min="16" max="16" width="5" style="0" customWidth="1"/>
    <col min="17" max="18" width="5.33203125" style="0" customWidth="1"/>
    <col min="19" max="19" width="9" style="0" customWidth="1"/>
    <col min="20" max="20" width="6.83203125" style="0" customWidth="1"/>
    <col min="21" max="21" width="6.33203125" style="0" customWidth="1"/>
    <col min="22" max="22" width="5.83203125" style="0" customWidth="1"/>
    <col min="23" max="23" width="5.33203125" style="0" customWidth="1"/>
    <col min="24" max="24" width="5.66015625" style="0" customWidth="1"/>
    <col min="25" max="25" width="6.16015625" style="0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>
      <c r="A4" s="6" t="s">
        <v>31</v>
      </c>
      <c r="B4" s="1"/>
      <c r="C4" s="1"/>
      <c r="D4" s="1"/>
      <c r="E4" s="1"/>
      <c r="F4" s="1"/>
      <c r="G4" s="14" t="s">
        <v>30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17</v>
      </c>
      <c r="B5" s="3" t="s">
        <v>18</v>
      </c>
      <c r="C5" s="3" t="s">
        <v>22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23</v>
      </c>
      <c r="O5" s="3" t="s">
        <v>24</v>
      </c>
      <c r="P5" s="3" t="s">
        <v>19</v>
      </c>
      <c r="Q5" s="3" t="s">
        <v>20</v>
      </c>
      <c r="R5" s="3" t="s">
        <v>21</v>
      </c>
      <c r="S5" s="6" t="s">
        <v>25</v>
      </c>
      <c r="T5" s="1"/>
      <c r="U5" s="1"/>
      <c r="V5" s="1"/>
      <c r="W5" s="1"/>
      <c r="X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B6/3.2808</f>
        <v>0.02540030886775583</v>
      </c>
      <c r="D6" s="2">
        <v>0.001051</v>
      </c>
      <c r="E6" s="2">
        <v>0.00231</v>
      </c>
      <c r="F6" s="2">
        <v>0.003334</v>
      </c>
      <c r="G6" s="2">
        <v>0.005013</v>
      </c>
      <c r="H6" s="2">
        <v>0.01384</v>
      </c>
      <c r="I6" s="2">
        <v>0.0312</v>
      </c>
      <c r="J6" s="2">
        <v>0.04163</v>
      </c>
      <c r="K6" s="2">
        <v>0.05272</v>
      </c>
      <c r="L6" s="2">
        <v>0.0648</v>
      </c>
      <c r="M6" s="2" t="s">
        <v>15</v>
      </c>
      <c r="N6" s="5">
        <f>(F6+J6)/2</f>
        <v>0.022482000000000002</v>
      </c>
      <c r="O6" s="5"/>
      <c r="P6" s="5">
        <v>5.8</v>
      </c>
      <c r="Q6" s="5">
        <v>74.8</v>
      </c>
      <c r="R6" s="5">
        <v>19.38</v>
      </c>
      <c r="S6" s="7" t="s">
        <v>26</v>
      </c>
      <c r="T6" s="8" t="s">
        <v>27</v>
      </c>
      <c r="U6" s="8" t="s">
        <v>28</v>
      </c>
      <c r="V6" s="8" t="s">
        <v>19</v>
      </c>
      <c r="W6" s="8" t="s">
        <v>29</v>
      </c>
      <c r="X6" s="9" t="s">
        <v>21</v>
      </c>
      <c r="Z6" s="2"/>
      <c r="AA6" s="2"/>
      <c r="AB6" s="2"/>
      <c r="AC6" s="2"/>
    </row>
    <row r="7" spans="1:29" ht="12">
      <c r="A7" s="2"/>
      <c r="B7" s="2"/>
      <c r="C7" s="2"/>
      <c r="D7" s="2">
        <v>9.894021615361996</v>
      </c>
      <c r="E7" s="2">
        <v>8.757891433020754</v>
      </c>
      <c r="F7" s="2">
        <v>8.228530180337758</v>
      </c>
      <c r="G7" s="2">
        <v>7.640110050541829</v>
      </c>
      <c r="H7" s="2">
        <v>6.175012246800087</v>
      </c>
      <c r="I7" s="2">
        <v>5.002310160687201</v>
      </c>
      <c r="J7" s="2">
        <v>4.5862326312965935</v>
      </c>
      <c r="K7" s="2">
        <v>4.24550581942876</v>
      </c>
      <c r="L7" s="2">
        <v>3.9478623766648253</v>
      </c>
      <c r="M7" s="2" t="s">
        <v>16</v>
      </c>
      <c r="N7" s="5">
        <f aca="true" t="shared" si="0" ref="N7:N35">(F7+J7)/2</f>
        <v>6.407381405817176</v>
      </c>
      <c r="O7" s="5">
        <f>(F7-J7)/2</f>
        <v>1.8211487745205823</v>
      </c>
      <c r="P7" s="5"/>
      <c r="Q7" s="5"/>
      <c r="R7" s="5"/>
      <c r="S7" s="10" t="s">
        <v>0</v>
      </c>
      <c r="T7" s="11">
        <v>0.08333333333333333</v>
      </c>
      <c r="U7" s="11">
        <f aca="true" t="shared" si="1" ref="U7:U21">T7/3.2808</f>
        <v>0.02540030886775583</v>
      </c>
      <c r="V7" s="15">
        <v>5.8</v>
      </c>
      <c r="W7" s="15">
        <v>74.8</v>
      </c>
      <c r="X7" s="16">
        <v>19.38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B8/3.2808</f>
        <v>0.30480370641307</v>
      </c>
      <c r="D8" s="2">
        <v>0.001798</v>
      </c>
      <c r="E8" s="2">
        <v>0.003315</v>
      </c>
      <c r="F8" s="2">
        <v>0.005056</v>
      </c>
      <c r="G8" s="2">
        <v>0.008792</v>
      </c>
      <c r="H8" s="2">
        <v>0.02545</v>
      </c>
      <c r="I8" s="2">
        <v>0.0579</v>
      </c>
      <c r="J8" s="2">
        <v>0.07389</v>
      </c>
      <c r="K8" s="2">
        <v>0.08754</v>
      </c>
      <c r="L8" s="2">
        <v>0.0981</v>
      </c>
      <c r="M8" s="2"/>
      <c r="N8" s="5">
        <f t="shared" si="0"/>
        <v>0.039473</v>
      </c>
      <c r="O8" s="5"/>
      <c r="P8" s="5">
        <v>22.081</v>
      </c>
      <c r="Q8" s="5">
        <v>65.73</v>
      </c>
      <c r="R8" s="5">
        <v>12.16</v>
      </c>
      <c r="S8" s="10" t="s">
        <v>1</v>
      </c>
      <c r="T8" s="11">
        <v>1</v>
      </c>
      <c r="U8" s="11">
        <f t="shared" si="1"/>
        <v>0.30480370641307</v>
      </c>
      <c r="V8" s="15">
        <v>22.081</v>
      </c>
      <c r="W8" s="15">
        <v>65.73</v>
      </c>
      <c r="X8" s="16">
        <v>12.16</v>
      </c>
      <c r="Z8" s="2"/>
      <c r="AA8" s="2"/>
      <c r="AB8" s="2"/>
      <c r="AC8" s="2"/>
    </row>
    <row r="9" spans="1:29" ht="12">
      <c r="A9" s="2"/>
      <c r="B9" s="2"/>
      <c r="C9" s="2"/>
      <c r="D9" s="2">
        <v>9.119391263809726</v>
      </c>
      <c r="E9" s="2">
        <v>8.236775414324224</v>
      </c>
      <c r="F9" s="2">
        <v>7.627787821147071</v>
      </c>
      <c r="G9" s="2">
        <v>6.829592898374944</v>
      </c>
      <c r="H9" s="2">
        <v>5.296190533473754</v>
      </c>
      <c r="I9" s="2">
        <v>4.110292841560213</v>
      </c>
      <c r="J9" s="2">
        <v>3.758477061216695</v>
      </c>
      <c r="K9" s="2">
        <v>3.5139138057977646</v>
      </c>
      <c r="L9" s="2">
        <v>3.349603053330211</v>
      </c>
      <c r="M9" s="2"/>
      <c r="N9" s="5">
        <f t="shared" si="0"/>
        <v>5.693132441181882</v>
      </c>
      <c r="O9" s="5">
        <f>(F9-J9)/2</f>
        <v>1.934655379965188</v>
      </c>
      <c r="P9" s="5"/>
      <c r="Q9" s="5"/>
      <c r="R9" s="5"/>
      <c r="S9" s="10" t="s">
        <v>2</v>
      </c>
      <c r="T9" s="11">
        <v>2</v>
      </c>
      <c r="U9" s="11">
        <f t="shared" si="1"/>
        <v>0.60960741282614</v>
      </c>
      <c r="V9" s="15">
        <v>31.578500000000002</v>
      </c>
      <c r="W9" s="15">
        <v>55.94</v>
      </c>
      <c r="X9" s="16">
        <v>12.45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B10/3.2808</f>
        <v>0.60960741282614</v>
      </c>
      <c r="D10" s="2">
        <v>0.0016040000000000002</v>
      </c>
      <c r="E10" s="2">
        <v>0.003077</v>
      </c>
      <c r="F10" s="2">
        <v>0.005371000000000001</v>
      </c>
      <c r="G10" s="2">
        <v>0.01173</v>
      </c>
      <c r="H10" s="2">
        <v>0.04293</v>
      </c>
      <c r="I10" s="2">
        <v>0.07091</v>
      </c>
      <c r="J10" s="2">
        <v>0.08649</v>
      </c>
      <c r="K10" s="2">
        <v>0.1024</v>
      </c>
      <c r="L10" s="2">
        <v>0.1233</v>
      </c>
      <c r="M10" s="2"/>
      <c r="N10" s="5">
        <f t="shared" si="0"/>
        <v>0.0459305</v>
      </c>
      <c r="O10" s="5"/>
      <c r="P10" s="5">
        <v>31.578500000000002</v>
      </c>
      <c r="Q10" s="5">
        <v>55.94</v>
      </c>
      <c r="R10" s="5">
        <v>12.45</v>
      </c>
      <c r="S10" s="10" t="s">
        <v>3</v>
      </c>
      <c r="T10" s="11">
        <v>3</v>
      </c>
      <c r="U10" s="11">
        <f t="shared" si="1"/>
        <v>0.9144111192392099</v>
      </c>
      <c r="V10" s="15">
        <v>14.33</v>
      </c>
      <c r="W10" s="15">
        <v>66.44</v>
      </c>
      <c r="X10" s="16">
        <v>19.12</v>
      </c>
      <c r="Z10" s="2"/>
      <c r="AA10" s="2"/>
      <c r="AB10" s="2"/>
      <c r="AC10" s="2"/>
    </row>
    <row r="11" spans="1:29" ht="12">
      <c r="A11" s="2"/>
      <c r="B11" s="2"/>
      <c r="C11" s="2"/>
      <c r="D11" s="2">
        <v>9.284110142869254</v>
      </c>
      <c r="E11" s="2">
        <v>8.34425984099063</v>
      </c>
      <c r="F11" s="2">
        <v>7.54059356316864</v>
      </c>
      <c r="G11" s="2">
        <v>6.413653176408303</v>
      </c>
      <c r="H11" s="2">
        <v>4.541870016988988</v>
      </c>
      <c r="I11" s="2">
        <v>3.81786709357807</v>
      </c>
      <c r="J11" s="2">
        <v>3.531322852220749</v>
      </c>
      <c r="K11" s="2">
        <v>3.2877123795494496</v>
      </c>
      <c r="L11" s="2">
        <v>3.0197552951466107</v>
      </c>
      <c r="M11" s="2"/>
      <c r="N11" s="5">
        <f t="shared" si="0"/>
        <v>5.535958207694694</v>
      </c>
      <c r="O11" s="5">
        <f>(F11-J11)/2</f>
        <v>2.004635355473946</v>
      </c>
      <c r="P11" s="5"/>
      <c r="Q11" s="5"/>
      <c r="R11" s="5"/>
      <c r="S11" s="10" t="s">
        <v>4</v>
      </c>
      <c r="T11" s="11">
        <v>4</v>
      </c>
      <c r="U11" s="11">
        <f t="shared" si="1"/>
        <v>1.21921482565228</v>
      </c>
      <c r="V11" s="15">
        <v>14.017</v>
      </c>
      <c r="W11" s="15">
        <v>65.08</v>
      </c>
      <c r="X11" s="16">
        <v>20.99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B12/3.2808</f>
        <v>0.9144111192392099</v>
      </c>
      <c r="D12" s="2">
        <v>0.000893</v>
      </c>
      <c r="E12" s="2">
        <v>0.0020419999999999995</v>
      </c>
      <c r="F12" s="2">
        <v>0.00325</v>
      </c>
      <c r="G12" s="2">
        <v>0.005618</v>
      </c>
      <c r="H12" s="2">
        <v>0.02133</v>
      </c>
      <c r="I12" s="2">
        <v>0.04745</v>
      </c>
      <c r="J12" s="2">
        <v>0.05987</v>
      </c>
      <c r="K12" s="2">
        <v>0.07166</v>
      </c>
      <c r="L12" s="2">
        <v>0.08657</v>
      </c>
      <c r="M12" s="2"/>
      <c r="N12" s="5">
        <f t="shared" si="0"/>
        <v>0.03156</v>
      </c>
      <c r="O12" s="5"/>
      <c r="P12" s="5">
        <v>14.33</v>
      </c>
      <c r="Q12" s="5">
        <v>66.44</v>
      </c>
      <c r="R12" s="5">
        <v>19.12</v>
      </c>
      <c r="S12" s="10" t="s">
        <v>5</v>
      </c>
      <c r="T12" s="11">
        <v>5</v>
      </c>
      <c r="U12" s="11">
        <f t="shared" si="1"/>
        <v>1.5240185320653499</v>
      </c>
      <c r="V12" s="15">
        <v>15.405999999999999</v>
      </c>
      <c r="W12" s="15">
        <v>65.17</v>
      </c>
      <c r="X12" s="16">
        <v>19.31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10.129052204202951</v>
      </c>
      <c r="E13" s="2">
        <v>8.935801418446374</v>
      </c>
      <c r="F13" s="2">
        <v>8.265344566520996</v>
      </c>
      <c r="G13" s="2">
        <v>7.4757276601977765</v>
      </c>
      <c r="H13" s="2">
        <v>5.550972224096241</v>
      </c>
      <c r="I13" s="2">
        <v>4.39744810252834</v>
      </c>
      <c r="J13" s="2">
        <v>4.06202291953401</v>
      </c>
      <c r="K13" s="2">
        <v>3.802688146226076</v>
      </c>
      <c r="L13" s="2">
        <v>3.5299890302920285</v>
      </c>
      <c r="M13" s="2"/>
      <c r="N13" s="5">
        <f t="shared" si="0"/>
        <v>6.163683743027503</v>
      </c>
      <c r="O13" s="5">
        <f>(F13-J13)/2</f>
        <v>2.1016608234934933</v>
      </c>
      <c r="P13" s="5"/>
      <c r="Q13" s="5"/>
      <c r="R13" s="5"/>
      <c r="S13" s="10" t="s">
        <v>6</v>
      </c>
      <c r="T13" s="11">
        <v>6</v>
      </c>
      <c r="U13" s="11">
        <f t="shared" si="1"/>
        <v>1.8288222384784198</v>
      </c>
      <c r="V13" s="15">
        <v>17.30947</v>
      </c>
      <c r="W13" s="15">
        <v>59.09</v>
      </c>
      <c r="X13" s="16">
        <v>23.68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B14/3.2808</f>
        <v>1.21921482565228</v>
      </c>
      <c r="D14" s="2">
        <v>0.000849</v>
      </c>
      <c r="E14" s="2">
        <v>0.00186</v>
      </c>
      <c r="F14" s="2">
        <v>0.002995</v>
      </c>
      <c r="G14" s="2">
        <v>0.004855000000000001</v>
      </c>
      <c r="H14" s="2">
        <v>0.01724</v>
      </c>
      <c r="I14" s="2">
        <v>0.04255</v>
      </c>
      <c r="J14" s="2">
        <v>0.05824</v>
      </c>
      <c r="K14" s="2">
        <v>0.07395999999999998</v>
      </c>
      <c r="L14" s="2">
        <v>0.09324</v>
      </c>
      <c r="M14" s="2"/>
      <c r="N14" s="5">
        <f t="shared" si="0"/>
        <v>0.0306175</v>
      </c>
      <c r="O14" s="5"/>
      <c r="P14" s="5">
        <v>14.017</v>
      </c>
      <c r="Q14" s="5">
        <v>65.08</v>
      </c>
      <c r="R14" s="5">
        <v>20.99</v>
      </c>
      <c r="S14" s="10" t="s">
        <v>7</v>
      </c>
      <c r="T14" s="11">
        <v>7</v>
      </c>
      <c r="U14" s="11">
        <f t="shared" si="1"/>
        <v>2.13362594489149</v>
      </c>
      <c r="V14" s="15">
        <v>8.03</v>
      </c>
      <c r="W14" s="15">
        <v>62.94</v>
      </c>
      <c r="X14" s="16">
        <v>29.02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10.201947825771136</v>
      </c>
      <c r="E15" s="2">
        <v>9.07048166332878</v>
      </c>
      <c r="F15" s="2">
        <v>8.383228281648027</v>
      </c>
      <c r="G15" s="2">
        <v>7.68631298901762</v>
      </c>
      <c r="H15" s="2">
        <v>5.858096415347714</v>
      </c>
      <c r="I15" s="2">
        <v>4.554697057863487</v>
      </c>
      <c r="J15" s="2">
        <v>4.101845834238116</v>
      </c>
      <c r="K15" s="2">
        <v>3.757110965032616</v>
      </c>
      <c r="L15" s="2">
        <v>3.4229071853079454</v>
      </c>
      <c r="M15" s="2"/>
      <c r="N15" s="5">
        <f t="shared" si="0"/>
        <v>6.242537057943071</v>
      </c>
      <c r="O15" s="5">
        <f>(F15-J15)/2</f>
        <v>2.1406912237049553</v>
      </c>
      <c r="P15" s="5"/>
      <c r="Q15" s="5"/>
      <c r="R15" s="5"/>
      <c r="S15" s="10" t="s">
        <v>8</v>
      </c>
      <c r="T15" s="11">
        <v>8</v>
      </c>
      <c r="U15" s="11">
        <f t="shared" si="1"/>
        <v>2.43842965130456</v>
      </c>
      <c r="V15" s="15">
        <v>36.686299999999996</v>
      </c>
      <c r="W15" s="15">
        <v>48.72</v>
      </c>
      <c r="X15" s="16">
        <v>14.49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B16/3.2808</f>
        <v>1.5240185320653499</v>
      </c>
      <c r="D16" s="2">
        <v>0.000868</v>
      </c>
      <c r="E16" s="2">
        <v>0.0020019999999999994</v>
      </c>
      <c r="F16" s="2">
        <v>0.003205</v>
      </c>
      <c r="G16" s="2">
        <v>0.005594</v>
      </c>
      <c r="H16" s="2">
        <v>0.02052</v>
      </c>
      <c r="I16" s="2">
        <v>0.04943</v>
      </c>
      <c r="J16" s="2">
        <v>0.06162</v>
      </c>
      <c r="K16" s="2">
        <v>0.07347</v>
      </c>
      <c r="L16" s="2">
        <v>0.08947</v>
      </c>
      <c r="M16" s="2"/>
      <c r="N16" s="5">
        <f t="shared" si="0"/>
        <v>0.032412500000000004</v>
      </c>
      <c r="O16" s="5"/>
      <c r="P16" s="5">
        <v>15.405999999999999</v>
      </c>
      <c r="Q16" s="5">
        <v>65.17</v>
      </c>
      <c r="R16" s="5">
        <v>19.31</v>
      </c>
      <c r="S16" s="10" t="s">
        <v>9</v>
      </c>
      <c r="T16" s="11">
        <v>9</v>
      </c>
      <c r="U16" s="11">
        <f t="shared" si="1"/>
        <v>2.7432333577176298</v>
      </c>
      <c r="V16" s="15">
        <v>4.043</v>
      </c>
      <c r="W16" s="15">
        <v>69.58</v>
      </c>
      <c r="X16" s="16">
        <v>26.4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10.170017336879695</v>
      </c>
      <c r="E17" s="2">
        <v>8.964342310488181</v>
      </c>
      <c r="F17" s="2">
        <v>8.285459927818073</v>
      </c>
      <c r="G17" s="2">
        <v>7.481904030847982</v>
      </c>
      <c r="H17" s="2">
        <v>5.606825458829758</v>
      </c>
      <c r="I17" s="2">
        <v>4.338469283297039</v>
      </c>
      <c r="J17" s="2">
        <v>4.02045750739746</v>
      </c>
      <c r="K17" s="2">
        <v>3.766700915151678</v>
      </c>
      <c r="L17" s="2">
        <v>3.4824521733936074</v>
      </c>
      <c r="M17" s="2"/>
      <c r="N17" s="5">
        <f t="shared" si="0"/>
        <v>6.152958717607767</v>
      </c>
      <c r="O17" s="5">
        <f>(F17-J17)/2</f>
        <v>2.132501210210306</v>
      </c>
      <c r="P17" s="5"/>
      <c r="Q17" s="5"/>
      <c r="R17" s="5"/>
      <c r="S17" s="10" t="s">
        <v>10</v>
      </c>
      <c r="T17" s="11">
        <v>10</v>
      </c>
      <c r="U17" s="11">
        <f t="shared" si="1"/>
        <v>3.0480370641306997</v>
      </c>
      <c r="V17" s="15">
        <v>28.636999999999997</v>
      </c>
      <c r="W17" s="15">
        <v>57.16</v>
      </c>
      <c r="X17" s="16">
        <v>14.17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B18/3.2808</f>
        <v>1.8288222384784198</v>
      </c>
      <c r="D18" s="2">
        <v>0.000862</v>
      </c>
      <c r="E18" s="2">
        <v>0.001421</v>
      </c>
      <c r="F18" s="2">
        <v>0.002375</v>
      </c>
      <c r="G18" s="2">
        <v>0.004221</v>
      </c>
      <c r="H18" s="2">
        <v>0.0204</v>
      </c>
      <c r="I18" s="2">
        <v>0.04929</v>
      </c>
      <c r="J18" s="2">
        <v>0.06522</v>
      </c>
      <c r="K18" s="2">
        <v>0.07999</v>
      </c>
      <c r="L18" s="2">
        <v>0.09754000000000002</v>
      </c>
      <c r="M18" s="2"/>
      <c r="N18" s="5">
        <f t="shared" si="0"/>
        <v>0.0337975</v>
      </c>
      <c r="O18" s="5"/>
      <c r="P18" s="5">
        <v>17.30947</v>
      </c>
      <c r="Q18" s="5">
        <v>59.09</v>
      </c>
      <c r="R18" s="5">
        <v>23.68</v>
      </c>
      <c r="S18" s="10" t="s">
        <v>11</v>
      </c>
      <c r="T18" s="11">
        <v>11</v>
      </c>
      <c r="U18" s="11">
        <f t="shared" si="1"/>
        <v>3.3528407705437697</v>
      </c>
      <c r="V18" s="15">
        <v>7.460999999999999</v>
      </c>
      <c r="W18" s="15">
        <v>60.47</v>
      </c>
      <c r="X18" s="16">
        <v>31.99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10.180024510235077</v>
      </c>
      <c r="E19" s="2">
        <v>9.458877730081396</v>
      </c>
      <c r="F19" s="2">
        <v>8.717856771218502</v>
      </c>
      <c r="G19" s="2">
        <v>7.888199455366485</v>
      </c>
      <c r="H19" s="2">
        <v>5.6152870375779536</v>
      </c>
      <c r="I19" s="2">
        <v>4.342561208765582</v>
      </c>
      <c r="J19" s="2">
        <v>3.9385417486883467</v>
      </c>
      <c r="K19" s="2">
        <v>3.64403653792683</v>
      </c>
      <c r="L19" s="2">
        <v>3.357862217400944</v>
      </c>
      <c r="M19" s="2"/>
      <c r="N19" s="5">
        <f t="shared" si="0"/>
        <v>6.328199259953424</v>
      </c>
      <c r="O19" s="5">
        <f>(F19-J19)/2</f>
        <v>2.3896575112650775</v>
      </c>
      <c r="P19" s="5"/>
      <c r="Q19" s="5"/>
      <c r="R19" s="5"/>
      <c r="S19" s="10" t="s">
        <v>12</v>
      </c>
      <c r="T19" s="11">
        <v>11.833333333333332</v>
      </c>
      <c r="U19" s="11">
        <f t="shared" si="1"/>
        <v>3.6068438592213274</v>
      </c>
      <c r="V19" s="15">
        <v>84.26</v>
      </c>
      <c r="W19" s="15">
        <v>14</v>
      </c>
      <c r="X19" s="16">
        <v>1.7329999999999999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B20/3.2808</f>
        <v>2.13362594489149</v>
      </c>
      <c r="D20" s="2">
        <v>0.000711</v>
      </c>
      <c r="E20" s="2">
        <v>0.0011359999999999999</v>
      </c>
      <c r="F20" s="2">
        <v>0.0021629999999999996</v>
      </c>
      <c r="G20" s="2">
        <v>0.003332</v>
      </c>
      <c r="H20" s="2">
        <v>0.01095</v>
      </c>
      <c r="I20" s="2">
        <v>0.03255</v>
      </c>
      <c r="J20" s="2">
        <v>0.04705</v>
      </c>
      <c r="K20" s="2">
        <v>0.05818</v>
      </c>
      <c r="L20" s="2">
        <v>0.07298</v>
      </c>
      <c r="M20" s="2"/>
      <c r="N20" s="5">
        <f t="shared" si="0"/>
        <v>0.0246065</v>
      </c>
      <c r="O20" s="5"/>
      <c r="P20" s="5">
        <v>8.03</v>
      </c>
      <c r="Q20" s="5">
        <v>62.94</v>
      </c>
      <c r="R20" s="5">
        <v>29.02</v>
      </c>
      <c r="S20" s="10" t="s">
        <v>13</v>
      </c>
      <c r="T20" s="11">
        <v>12</v>
      </c>
      <c r="U20" s="11">
        <f t="shared" si="1"/>
        <v>3.6576444769568397</v>
      </c>
      <c r="V20" s="15">
        <v>47.817</v>
      </c>
      <c r="W20" s="15">
        <v>32.7</v>
      </c>
      <c r="X20" s="16">
        <v>19.48</v>
      </c>
      <c r="Z20" s="2"/>
      <c r="AA20" s="2"/>
      <c r="AB20" s="2"/>
      <c r="AC20" s="2"/>
    </row>
    <row r="21" spans="1:29" ht="12.75" thickBot="1">
      <c r="A21" s="2"/>
      <c r="B21" s="2"/>
      <c r="C21" s="2"/>
      <c r="D21" s="2">
        <v>10.45786281970476</v>
      </c>
      <c r="E21" s="2">
        <v>9.781821449819493</v>
      </c>
      <c r="F21" s="2">
        <v>8.852750619362196</v>
      </c>
      <c r="G21" s="2">
        <v>8.229395883958626</v>
      </c>
      <c r="H21" s="2">
        <v>6.512925319948276</v>
      </c>
      <c r="I21" s="2">
        <v>4.941198646383814</v>
      </c>
      <c r="J21" s="2">
        <v>4.409661466820912</v>
      </c>
      <c r="K21" s="2">
        <v>4.103332893336505</v>
      </c>
      <c r="L21" s="2">
        <v>3.776355038852331</v>
      </c>
      <c r="M21" s="2"/>
      <c r="N21" s="5">
        <f t="shared" si="0"/>
        <v>6.631206043091554</v>
      </c>
      <c r="O21" s="5">
        <f>(F21-J21)/2</f>
        <v>2.2215445762706416</v>
      </c>
      <c r="P21" s="5"/>
      <c r="Q21" s="5"/>
      <c r="R21" s="5"/>
      <c r="S21" s="12" t="s">
        <v>14</v>
      </c>
      <c r="T21" s="13">
        <v>13</v>
      </c>
      <c r="U21" s="13">
        <f t="shared" si="1"/>
        <v>3.9624481833699097</v>
      </c>
      <c r="V21" s="17">
        <v>91.1159</v>
      </c>
      <c r="W21" s="17">
        <v>6.46</v>
      </c>
      <c r="X21" s="18">
        <v>2.37</v>
      </c>
      <c r="Y21" s="2"/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B22/3.2808</f>
        <v>2.43842965130456</v>
      </c>
      <c r="D22" s="2">
        <v>0.001209</v>
      </c>
      <c r="E22" s="2">
        <v>0.002446</v>
      </c>
      <c r="F22" s="2">
        <v>0.004525</v>
      </c>
      <c r="G22" s="2">
        <v>0.012869999999999998</v>
      </c>
      <c r="H22" s="2">
        <v>0.04939</v>
      </c>
      <c r="I22" s="2">
        <v>0.07411</v>
      </c>
      <c r="J22" s="2">
        <v>0.08411</v>
      </c>
      <c r="K22" s="2">
        <v>0.09254000000000001</v>
      </c>
      <c r="L22" s="2">
        <v>0.1027</v>
      </c>
      <c r="M22" s="2"/>
      <c r="N22" s="5">
        <f t="shared" si="0"/>
        <v>0.0443175</v>
      </c>
      <c r="O22" s="5"/>
      <c r="P22" s="5">
        <v>36.686299999999996</v>
      </c>
      <c r="Q22" s="5">
        <v>48.72</v>
      </c>
      <c r="R22" s="5">
        <v>14.49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">
      <c r="A23" s="2"/>
      <c r="B23" s="2"/>
      <c r="C23" s="2"/>
      <c r="D23" s="2">
        <v>9.69197004007505</v>
      </c>
      <c r="E23" s="2">
        <v>8.675359880796789</v>
      </c>
      <c r="F23" s="2">
        <v>7.787866492466244</v>
      </c>
      <c r="G23" s="2">
        <v>6.27984413621611</v>
      </c>
      <c r="H23" s="2">
        <v>4.339637221058368</v>
      </c>
      <c r="I23" s="2">
        <v>3.754187964692765</v>
      </c>
      <c r="J23" s="2">
        <v>3.571578854303212</v>
      </c>
      <c r="K23" s="2">
        <v>3.433779090871516</v>
      </c>
      <c r="L23" s="2">
        <v>3.2834919132312543</v>
      </c>
      <c r="M23" s="2"/>
      <c r="N23" s="5">
        <f t="shared" si="0"/>
        <v>5.6797226733847275</v>
      </c>
      <c r="O23" s="5">
        <f>(F23-J23)/2</f>
        <v>2.108143819081516</v>
      </c>
      <c r="P23" s="5"/>
      <c r="Q23" s="5"/>
      <c r="R23" s="5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B24/3.2808</f>
        <v>2.7432333577176298</v>
      </c>
      <c r="D24" s="2">
        <v>0.000879</v>
      </c>
      <c r="E24" s="2">
        <v>0.001387</v>
      </c>
      <c r="F24" s="2">
        <v>0.002173</v>
      </c>
      <c r="G24" s="2">
        <v>0.003636</v>
      </c>
      <c r="H24" s="2">
        <v>0.01331</v>
      </c>
      <c r="I24" s="2">
        <v>0.02938</v>
      </c>
      <c r="J24" s="2">
        <v>0.038729999999999994</v>
      </c>
      <c r="K24" s="2">
        <v>0.04768</v>
      </c>
      <c r="L24" s="2">
        <v>0.05944</v>
      </c>
      <c r="M24" s="2"/>
      <c r="N24" s="5">
        <f t="shared" si="0"/>
        <v>0.020451499999999997</v>
      </c>
      <c r="O24" s="5"/>
      <c r="P24" s="5">
        <v>4.043</v>
      </c>
      <c r="Q24" s="5">
        <v>69.58</v>
      </c>
      <c r="R24" s="5">
        <v>26.4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>
      <c r="A25" s="2"/>
      <c r="B25" s="2"/>
      <c r="C25" s="2"/>
      <c r="D25" s="2">
        <v>10.15184921418077</v>
      </c>
      <c r="E25" s="2">
        <v>9.493816497000571</v>
      </c>
      <c r="F25" s="2">
        <v>8.846096110142891</v>
      </c>
      <c r="G25" s="2">
        <v>8.103432085130068</v>
      </c>
      <c r="H25" s="2">
        <v>6.23134561852492</v>
      </c>
      <c r="I25" s="2">
        <v>5.089021793880532</v>
      </c>
      <c r="J25" s="2">
        <v>4.690404688408465</v>
      </c>
      <c r="K25" s="2">
        <v>4.39047195397465</v>
      </c>
      <c r="L25" s="2">
        <v>4.072422073898215</v>
      </c>
      <c r="M25" s="2"/>
      <c r="N25" s="5">
        <f t="shared" si="0"/>
        <v>6.768250399275678</v>
      </c>
      <c r="O25" s="5">
        <f>(F25-J25)/2</f>
        <v>2.077845710867213</v>
      </c>
      <c r="P25" s="5"/>
      <c r="Q25" s="5"/>
      <c r="R25" s="5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B26/3.2808</f>
        <v>3.0480370641306997</v>
      </c>
      <c r="D26" s="2">
        <v>0.0011080000000000003</v>
      </c>
      <c r="E26" s="2">
        <v>0.002604</v>
      </c>
      <c r="F26" s="2">
        <v>0.004674000000000001</v>
      </c>
      <c r="G26" s="2">
        <v>0.01328</v>
      </c>
      <c r="H26" s="2">
        <v>0.04235</v>
      </c>
      <c r="I26" s="2">
        <v>0.06623</v>
      </c>
      <c r="J26" s="2">
        <v>0.07713</v>
      </c>
      <c r="K26" s="2">
        <v>0.08686</v>
      </c>
      <c r="L26" s="2">
        <v>0.09637</v>
      </c>
      <c r="M26" s="2"/>
      <c r="N26" s="5">
        <f t="shared" si="0"/>
        <v>0.040902</v>
      </c>
      <c r="O26" s="5"/>
      <c r="P26" s="5">
        <v>28.636999999999997</v>
      </c>
      <c r="Q26" s="5">
        <v>57.16</v>
      </c>
      <c r="R26" s="5">
        <v>14.17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9.817826403274987</v>
      </c>
      <c r="E27" s="2">
        <v>8.58505483615854</v>
      </c>
      <c r="F27" s="2">
        <v>7.741126550541349</v>
      </c>
      <c r="G27" s="2">
        <v>6.234601043089888</v>
      </c>
      <c r="H27" s="2">
        <v>4.561494220217251</v>
      </c>
      <c r="I27" s="2">
        <v>3.9163713315436057</v>
      </c>
      <c r="J27" s="2">
        <v>3.6965640788819996</v>
      </c>
      <c r="K27" s="2">
        <v>3.5251642369829193</v>
      </c>
      <c r="L27" s="2">
        <v>3.3752720846804474</v>
      </c>
      <c r="M27" s="2"/>
      <c r="N27" s="5">
        <f t="shared" si="0"/>
        <v>5.7188453147116745</v>
      </c>
      <c r="O27" s="5">
        <f>(F27-J27)/2</f>
        <v>2.0222812358296745</v>
      </c>
      <c r="P27" s="5"/>
      <c r="Q27" s="5"/>
      <c r="R27" s="5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B28/3.2808</f>
        <v>3.3528407705437697</v>
      </c>
      <c r="D28" s="2">
        <v>0.0006810000000000001</v>
      </c>
      <c r="E28" s="2">
        <v>0.0010109999999999997</v>
      </c>
      <c r="F28" s="2">
        <v>0.001892</v>
      </c>
      <c r="G28" s="2">
        <v>0.002992</v>
      </c>
      <c r="H28" s="2">
        <v>0.01088</v>
      </c>
      <c r="I28" s="2">
        <v>0.03237</v>
      </c>
      <c r="J28" s="2">
        <v>0.04489</v>
      </c>
      <c r="K28" s="2">
        <v>0.05659</v>
      </c>
      <c r="L28" s="2">
        <v>0.07189</v>
      </c>
      <c r="M28" s="2"/>
      <c r="N28" s="5">
        <f t="shared" si="0"/>
        <v>0.023391</v>
      </c>
      <c r="O28" s="5"/>
      <c r="P28" s="5">
        <v>7.460999999999999</v>
      </c>
      <c r="Q28" s="5">
        <v>60.47</v>
      </c>
      <c r="R28" s="5">
        <v>31.99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10.520057581312104</v>
      </c>
      <c r="E29" s="2">
        <v>9.950001287421161</v>
      </c>
      <c r="F29" s="2">
        <v>9.04587219598478</v>
      </c>
      <c r="G29" s="2">
        <v>8.384674109436537</v>
      </c>
      <c r="H29" s="2">
        <v>6.522177633186472</v>
      </c>
      <c r="I29" s="2">
        <v>4.949198824227639</v>
      </c>
      <c r="J29" s="2">
        <v>4.477462093521267</v>
      </c>
      <c r="K29" s="2">
        <v>4.143309052354044</v>
      </c>
      <c r="L29" s="2">
        <v>3.798065086061013</v>
      </c>
      <c r="M29" s="2"/>
      <c r="N29" s="5">
        <f t="shared" si="0"/>
        <v>6.761667144753023</v>
      </c>
      <c r="O29" s="5">
        <f>(F29-J29)/2</f>
        <v>2.284205051231756</v>
      </c>
      <c r="P29" s="5"/>
      <c r="Q29" s="5"/>
      <c r="R29" s="5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>
      <c r="A30" s="2" t="s">
        <v>12</v>
      </c>
      <c r="B30" s="2">
        <v>11.833333333333332</v>
      </c>
      <c r="C30" s="2">
        <f>B30/3.2808</f>
        <v>3.6068438592213274</v>
      </c>
      <c r="D30" s="2">
        <v>0.03454</v>
      </c>
      <c r="E30" s="2">
        <v>0.04807</v>
      </c>
      <c r="F30" s="2">
        <v>0.06322</v>
      </c>
      <c r="G30" s="2">
        <v>0.08534</v>
      </c>
      <c r="H30" s="2">
        <v>0.1178</v>
      </c>
      <c r="I30" s="2">
        <v>0.1508</v>
      </c>
      <c r="J30" s="2">
        <v>0.1688</v>
      </c>
      <c r="K30" s="2">
        <v>0.1861</v>
      </c>
      <c r="L30" s="2">
        <v>0.2081</v>
      </c>
      <c r="M30" s="2"/>
      <c r="N30" s="5">
        <f t="shared" si="0"/>
        <v>0.11601</v>
      </c>
      <c r="O30" s="5"/>
      <c r="P30" s="5">
        <v>84.26</v>
      </c>
      <c r="Q30" s="5">
        <v>14</v>
      </c>
      <c r="R30" s="5">
        <v>1.7329999999999999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>
      <c r="A31" s="2"/>
      <c r="B31" s="2"/>
      <c r="C31" s="2"/>
      <c r="D31" s="2">
        <v>4.855588106907888</v>
      </c>
      <c r="E31" s="2">
        <v>4.378719386298916</v>
      </c>
      <c r="F31" s="2">
        <v>3.983475154532314</v>
      </c>
      <c r="G31" s="2">
        <v>3.5506340792357003</v>
      </c>
      <c r="H31" s="2">
        <v>3.085588555718989</v>
      </c>
      <c r="I31" s="2">
        <v>2.7292916662807856</v>
      </c>
      <c r="J31" s="2">
        <v>2.5666131908422645</v>
      </c>
      <c r="K31" s="2">
        <v>2.425850039490298</v>
      </c>
      <c r="L31" s="2">
        <v>2.2646511298141148</v>
      </c>
      <c r="M31" s="2"/>
      <c r="N31" s="5">
        <f t="shared" si="0"/>
        <v>3.275044172687289</v>
      </c>
      <c r="O31" s="5">
        <f>(F31-J31)/2</f>
        <v>0.7084309818450247</v>
      </c>
      <c r="P31" s="5"/>
      <c r="Q31" s="5"/>
      <c r="R31" s="5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 t="s">
        <v>13</v>
      </c>
      <c r="B32" s="2">
        <v>12</v>
      </c>
      <c r="C32" s="2">
        <f>B32/3.2808</f>
        <v>3.6576444769568397</v>
      </c>
      <c r="D32" s="2">
        <v>0.000958</v>
      </c>
      <c r="E32" s="2">
        <v>0.001741</v>
      </c>
      <c r="F32" s="2">
        <v>0.002995</v>
      </c>
      <c r="G32" s="2">
        <v>0.006354</v>
      </c>
      <c r="H32" s="2">
        <v>0.05586</v>
      </c>
      <c r="I32" s="2">
        <v>0.1058</v>
      </c>
      <c r="J32" s="2">
        <v>0.1202</v>
      </c>
      <c r="K32" s="2">
        <v>0.132</v>
      </c>
      <c r="L32" s="2">
        <v>0.1459</v>
      </c>
      <c r="M32" s="2"/>
      <c r="N32" s="5">
        <f t="shared" si="0"/>
        <v>0.0615975</v>
      </c>
      <c r="O32" s="5"/>
      <c r="P32" s="5">
        <v>47.817</v>
      </c>
      <c r="Q32" s="5">
        <v>32.7</v>
      </c>
      <c r="R32" s="5">
        <v>19.48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2">
        <v>10.027686723587994</v>
      </c>
      <c r="E33" s="2">
        <v>9.165868081673073</v>
      </c>
      <c r="F33" s="2">
        <v>8.383228281648027</v>
      </c>
      <c r="G33" s="2">
        <v>7.298119194610681</v>
      </c>
      <c r="H33" s="2">
        <v>4.162040616156863</v>
      </c>
      <c r="I33" s="2">
        <v>3.2405884674354235</v>
      </c>
      <c r="J33" s="2">
        <v>3.056491198838264</v>
      </c>
      <c r="K33" s="2">
        <v>2.9213901653036336</v>
      </c>
      <c r="L33" s="2">
        <v>2.7769482116315585</v>
      </c>
      <c r="M33" s="2"/>
      <c r="N33" s="5">
        <f t="shared" si="0"/>
        <v>5.7198597402431455</v>
      </c>
      <c r="O33" s="5">
        <f>(F33-J33)/2</f>
        <v>2.663368541404881</v>
      </c>
      <c r="P33" s="5"/>
      <c r="Q33" s="5"/>
      <c r="R33" s="5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>
      <c r="A34" s="2" t="s">
        <v>14</v>
      </c>
      <c r="B34" s="2">
        <v>13</v>
      </c>
      <c r="C34" s="2">
        <f>B34/3.2808</f>
        <v>3.9624481833699097</v>
      </c>
      <c r="D34" s="2">
        <v>0.03668</v>
      </c>
      <c r="E34" s="2">
        <v>0.06661</v>
      </c>
      <c r="F34" s="2">
        <v>0.07899</v>
      </c>
      <c r="G34" s="2">
        <v>0.08976</v>
      </c>
      <c r="H34" s="2">
        <v>0.1116</v>
      </c>
      <c r="I34" s="2">
        <v>0.1357</v>
      </c>
      <c r="J34" s="2">
        <v>0.1481</v>
      </c>
      <c r="K34" s="2">
        <v>0.1598</v>
      </c>
      <c r="L34" s="2">
        <v>0.175</v>
      </c>
      <c r="M34" s="2"/>
      <c r="N34" s="5">
        <f t="shared" si="0"/>
        <v>0.11354500000000001</v>
      </c>
      <c r="O34" s="5"/>
      <c r="P34" s="5">
        <v>91.1159</v>
      </c>
      <c r="Q34" s="5">
        <v>6.46</v>
      </c>
      <c r="R34" s="5">
        <v>2.37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>
      <c r="A35" s="2"/>
      <c r="B35" s="2"/>
      <c r="C35" s="2"/>
      <c r="D35" s="2">
        <v>4.7688625508417575</v>
      </c>
      <c r="E35" s="2">
        <v>3.9081174078623775</v>
      </c>
      <c r="F35" s="2">
        <v>3.6621861676695926</v>
      </c>
      <c r="G35" s="2">
        <v>3.477783513828019</v>
      </c>
      <c r="H35" s="2">
        <v>3.163591067720262</v>
      </c>
      <c r="I35" s="2">
        <v>2.8815073741305954</v>
      </c>
      <c r="J35" s="2">
        <v>2.7553564542606015</v>
      </c>
      <c r="K35" s="2">
        <v>2.6456606866214725</v>
      </c>
      <c r="L35" s="2">
        <v>2.5145731728297585</v>
      </c>
      <c r="M35" s="2"/>
      <c r="N35" s="5">
        <f t="shared" si="0"/>
        <v>3.208771310965097</v>
      </c>
      <c r="O35" s="5">
        <f>(F35-J35)/2</f>
        <v>0.45341485670449555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5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kulp</dc:creator>
  <cp:keywords/>
  <dc:description/>
  <cp:lastModifiedBy>Center for Coastal Geology</cp:lastModifiedBy>
  <dcterms:created xsi:type="dcterms:W3CDTF">2000-07-10T21:49:43Z</dcterms:created>
  <dcterms:modified xsi:type="dcterms:W3CDTF">2000-07-10T21:56:00Z</dcterms:modified>
  <cp:category/>
  <cp:version/>
  <cp:contentType/>
  <cp:contentStatus/>
</cp:coreProperties>
</file>