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<sst xmlns="http://schemas.openxmlformats.org/spreadsheetml/2006/main" count="45" uniqueCount="30">
  <si>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51-000-002</t>
  </si>
  <si>
    <t>51-011-013</t>
  </si>
  <si>
    <t>51-023-025</t>
  </si>
  <si>
    <t>51-035-037</t>
  </si>
  <si>
    <t>51-047-049</t>
  </si>
  <si>
    <t>51-059-061</t>
  </si>
  <si>
    <t>51-062-064</t>
  </si>
  <si>
    <t>51-071-073</t>
  </si>
  <si>
    <t>51-083-085</t>
  </si>
  <si>
    <t>51-087-089</t>
  </si>
  <si>
    <t>51-095-097</t>
  </si>
  <si>
    <t>51-102-104</t>
  </si>
  <si>
    <t>51-107-109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</si>
  <si>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</si>
  <si>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</si>
  <si>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</si>
  <si>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</si>
  <si>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</si>
  <si>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</si>
  <si>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</si>
  <si>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</si>
  <si>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</si>
  <si>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BSS00_51 grain size table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</si>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</sst>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b/>
      <sz val="6"/>
      <name val="Times New Roman"/>
      <family val="1"/>
    </font>
    <font>
      <sz val="6"/>
      <name val="Times New Roman"/>
      <family val="1"/>
    </font>
    <font>
      <b/>
      <u val="single"/>
      <sz val="6"/>
      <name val="Times New Roman"/>
      <family val="1"/>
    </font>
    <font>
      <b/>
      <sz val="8.75"/>
      <name val="Times New Roman"/>
      <family val="1"/>
    </font>
    <font>
      <sz val="8.7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9" fontId="4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5" fontId="4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Bss00-51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86.9545</c:v>
                </c:pt>
                <c:pt idx="1">
                  <c:v>81.34</c:v>
                </c:pt>
                <c:pt idx="2">
                  <c:v>64.69</c:v>
                </c:pt>
                <c:pt idx="3">
                  <c:v>77.35</c:v>
                </c:pt>
                <c:pt idx="4">
                  <c:v>26.006259999999997</c:v>
                </c:pt>
                <c:pt idx="5">
                  <c:v>57.16534</c:v>
                </c:pt>
                <c:pt idx="6">
                  <c:v>76.49</c:v>
                </c:pt>
                <c:pt idx="7">
                  <c:v>73.98</c:v>
                </c:pt>
                <c:pt idx="8">
                  <c:v>37.08</c:v>
                </c:pt>
                <c:pt idx="9">
                  <c:v>74.05</c:v>
                </c:pt>
                <c:pt idx="10">
                  <c:v>20.7631</c:v>
                </c:pt>
                <c:pt idx="11">
                  <c:v>75.12</c:v>
                </c:pt>
                <c:pt idx="12">
                  <c:v>14.0912</c:v>
                </c:pt>
              </c:numCache>
            </c:numRef>
          </c:xVal>
          <c:yVal>
            <c:numRef>
              <c:f>DATATABLE!$U$7:$U$19</c:f>
              <c:numCache>
                <c:ptCount val="13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5.25</c:v>
                </c:pt>
                <c:pt idx="7">
                  <c:v>6</c:v>
                </c:pt>
                <c:pt idx="8">
                  <c:v>7</c:v>
                </c:pt>
                <c:pt idx="9">
                  <c:v>7.333333333333334</c:v>
                </c:pt>
                <c:pt idx="10">
                  <c:v>8</c:v>
                </c:pt>
                <c:pt idx="11">
                  <c:v>8.583333333333332</c:v>
                </c:pt>
                <c:pt idx="12">
                  <c:v>9</c:v>
                </c:pt>
              </c:numCache>
            </c:numRef>
          </c:yVal>
          <c:smooth val="0"/>
        </c:ser>
        <c:axId val="14073192"/>
        <c:axId val="59549865"/>
      </c:scatterChart>
      <c:valAx>
        <c:axId val="1407319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549865"/>
        <c:crosses val="autoZero"/>
        <c:crossBetween val="midCat"/>
        <c:dispUnits/>
        <c:majorUnit val="10"/>
        <c:minorUnit val="5"/>
      </c:valAx>
      <c:valAx>
        <c:axId val="5954986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4073192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Bss00-51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86.9545</c:v>
                </c:pt>
                <c:pt idx="1">
                  <c:v>81.34</c:v>
                </c:pt>
                <c:pt idx="2">
                  <c:v>64.69</c:v>
                </c:pt>
                <c:pt idx="3">
                  <c:v>77.35</c:v>
                </c:pt>
                <c:pt idx="4">
                  <c:v>26.006259999999997</c:v>
                </c:pt>
                <c:pt idx="5">
                  <c:v>57.16534</c:v>
                </c:pt>
                <c:pt idx="6">
                  <c:v>76.49</c:v>
                </c:pt>
                <c:pt idx="7">
                  <c:v>73.98</c:v>
                </c:pt>
                <c:pt idx="8">
                  <c:v>37.08</c:v>
                </c:pt>
                <c:pt idx="9">
                  <c:v>74.05</c:v>
                </c:pt>
                <c:pt idx="10">
                  <c:v>20.7631</c:v>
                </c:pt>
                <c:pt idx="11">
                  <c:v>75.12</c:v>
                </c:pt>
                <c:pt idx="12">
                  <c:v>14.0912</c:v>
                </c:pt>
              </c:numCache>
            </c:numRef>
          </c:xVal>
          <c:yVal>
            <c:numRef>
              <c:f>DATATABLE!$V$7:$V$19</c:f>
              <c:numCache>
                <c:ptCount val="13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1.6002</c:v>
                </c:pt>
                <c:pt idx="7">
                  <c:v>1.8288</c:v>
                </c:pt>
                <c:pt idx="8">
                  <c:v>2.1336</c:v>
                </c:pt>
                <c:pt idx="9">
                  <c:v>2.2352</c:v>
                </c:pt>
                <c:pt idx="10">
                  <c:v>2.4384</c:v>
                </c:pt>
                <c:pt idx="11">
                  <c:v>2.6161999999999996</c:v>
                </c:pt>
                <c:pt idx="12">
                  <c:v>2.7432</c:v>
                </c:pt>
              </c:numCache>
            </c:numRef>
          </c:yVal>
          <c:smooth val="0"/>
        </c:ser>
        <c:axId val="66186738"/>
        <c:axId val="58809731"/>
      </c:scatterChart>
      <c:valAx>
        <c:axId val="6618673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809731"/>
        <c:crosses val="autoZero"/>
        <c:crossBetween val="midCat"/>
        <c:dispUnits/>
        <c:majorUnit val="10"/>
        <c:minorUnit val="5"/>
      </c:valAx>
      <c:valAx>
        <c:axId val="5880973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6186738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32</xdr:row>
      <xdr:rowOff>9525</xdr:rowOff>
    </xdr:from>
    <xdr:to>
      <xdr:col>9</xdr:col>
      <xdr:colOff>238125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409575" y="3762375"/>
        <a:ext cx="31242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76200</xdr:colOff>
      <xdr:row>32</xdr:row>
      <xdr:rowOff>38100</xdr:rowOff>
    </xdr:from>
    <xdr:to>
      <xdr:col>19</xdr:col>
      <xdr:colOff>228600</xdr:colOff>
      <xdr:row>63</xdr:row>
      <xdr:rowOff>66675</xdr:rowOff>
    </xdr:to>
    <xdr:graphicFrame>
      <xdr:nvGraphicFramePr>
        <xdr:cNvPr id="2" name="Chart 3"/>
        <xdr:cNvGraphicFramePr/>
      </xdr:nvGraphicFramePr>
      <xdr:xfrm>
        <a:off x="3648075" y="3790950"/>
        <a:ext cx="3124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5"/>
  <sheetViews>
    <sheetView tabSelected="1" workbookViewId="0" topLeftCell="A3">
      <selection activeCell="W40" sqref="W40"/>
    </sheetView>
  </sheetViews>
  <sheetFormatPr defaultColWidth="12" defaultRowHeight="12.75"/>
  <cols>
    <col min="1" max="1" width="8.33203125" style="2" customWidth="1"/>
    <col min="2" max="3" width="10.16015625" style="2" customWidth="1"/>
    <col min="4" max="12" width="4.83203125" style="2" customWidth="1"/>
    <col min="13" max="13" width="3.16015625" style="2" customWidth="1"/>
    <col min="14" max="14" width="9" style="2" customWidth="1"/>
    <col min="15" max="15" width="7.16015625" style="2" customWidth="1"/>
    <col min="16" max="16" width="5" style="2" customWidth="1"/>
    <col min="17" max="17" width="4" style="2" customWidth="1"/>
    <col min="18" max="18" width="4.66015625" style="2" customWidth="1"/>
    <col min="19" max="19" width="9.33203125" style="2" customWidth="1"/>
    <col min="20" max="20" width="8.33203125" style="2" bestFit="1" customWidth="1"/>
    <col min="21" max="22" width="4" style="2" bestFit="1" customWidth="1"/>
    <col min="23" max="25" width="4.83203125" style="2" bestFit="1" customWidth="1"/>
    <col min="26" max="16384" width="9.33203125" style="2" customWidth="1"/>
  </cols>
  <sheetData>
    <row r="2" ht="9">
      <c r="A2" s="1"/>
    </row>
    <row r="4" spans="1:15" ht="9.75">
      <c r="A4" s="3" t="s">
        <v>22</v>
      </c>
      <c r="G4" s="4" t="s">
        <v>21</v>
      </c>
      <c r="N4" s="5"/>
      <c r="O4" s="5"/>
    </row>
    <row r="5" spans="1:25" ht="10.5" thickBot="1">
      <c r="A5" s="6" t="s">
        <v>15</v>
      </c>
      <c r="B5" s="6" t="s">
        <v>16</v>
      </c>
      <c r="C5" s="6" t="s">
        <v>20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s="6"/>
      <c r="N5" s="8" t="s">
        <v>23</v>
      </c>
      <c r="O5" s="8" t="s">
        <v>24</v>
      </c>
      <c r="P5" s="6" t="s">
        <v>17</v>
      </c>
      <c r="Q5" s="6" t="s">
        <v>18</v>
      </c>
      <c r="R5" s="6" t="s">
        <v>19</v>
      </c>
      <c r="T5" s="3" t="s">
        <v>25</v>
      </c>
      <c r="U5" s="9"/>
      <c r="V5" s="9"/>
      <c r="W5" s="9"/>
      <c r="X5" s="9"/>
      <c r="Y5" s="9"/>
    </row>
    <row r="6" spans="1:29" ht="10.5" thickTop="1">
      <c r="A6" s="10" t="s">
        <v>0</v>
      </c>
      <c r="B6" s="10">
        <v>0.08333333333333333</v>
      </c>
      <c r="C6" s="10">
        <f>CONVERT(B6,"ft","m")</f>
        <v>0.0254</v>
      </c>
      <c r="D6" s="11">
        <v>0.0205</v>
      </c>
      <c r="E6" s="11">
        <v>0.05194</v>
      </c>
      <c r="F6" s="11">
        <v>0.07037</v>
      </c>
      <c r="G6" s="11">
        <v>0.08509</v>
      </c>
      <c r="H6" s="11">
        <v>0.1082</v>
      </c>
      <c r="I6" s="11">
        <v>0.1309</v>
      </c>
      <c r="J6" s="11">
        <v>0.1425</v>
      </c>
      <c r="K6" s="11">
        <v>0.1536</v>
      </c>
      <c r="L6" s="11">
        <v>0.1689</v>
      </c>
      <c r="M6" s="12" t="s">
        <v>13</v>
      </c>
      <c r="N6" s="12">
        <f>(F6+J6)/2</f>
        <v>0.106435</v>
      </c>
      <c r="O6" s="12"/>
      <c r="P6" s="12">
        <v>86.9545</v>
      </c>
      <c r="Q6" s="12">
        <v>10.92</v>
      </c>
      <c r="R6" s="12">
        <v>2.147</v>
      </c>
      <c r="S6" s="10"/>
      <c r="T6" s="13" t="s">
        <v>26</v>
      </c>
      <c r="U6" s="14" t="s">
        <v>27</v>
      </c>
      <c r="V6" s="14" t="s">
        <v>28</v>
      </c>
      <c r="W6" s="14" t="s">
        <v>17</v>
      </c>
      <c r="X6" s="14" t="s">
        <v>29</v>
      </c>
      <c r="Y6" s="15" t="s">
        <v>19</v>
      </c>
      <c r="Z6" s="10"/>
      <c r="AA6" s="10"/>
      <c r="AB6" s="10"/>
      <c r="AC6" s="10"/>
    </row>
    <row r="7" spans="1:29" ht="9">
      <c r="A7" s="10"/>
      <c r="B7" s="10"/>
      <c r="C7" s="10"/>
      <c r="D7" s="11">
        <v>5.608232280044004</v>
      </c>
      <c r="E7" s="11">
        <v>4.267010175758404</v>
      </c>
      <c r="F7" s="11">
        <v>3.8288956767590214</v>
      </c>
      <c r="G7" s="11">
        <v>3.554866597206874</v>
      </c>
      <c r="H7" s="11">
        <v>3.208227595722634</v>
      </c>
      <c r="I7" s="11">
        <v>2.933462997604209</v>
      </c>
      <c r="J7" s="11">
        <v>2.810966175609983</v>
      </c>
      <c r="K7" s="11">
        <v>2.702749878828293</v>
      </c>
      <c r="L7" s="11">
        <v>2.565758766748064</v>
      </c>
      <c r="M7" s="12" t="s">
        <v>14</v>
      </c>
      <c r="N7" s="12">
        <f aca="true" t="shared" si="0" ref="N7:N31">(F7+J7)/2</f>
        <v>3.3199309261845023</v>
      </c>
      <c r="O7" s="12">
        <f>(F7-J7)/2</f>
        <v>0.5089647505745192</v>
      </c>
      <c r="P7" s="12"/>
      <c r="Q7" s="12"/>
      <c r="R7" s="12"/>
      <c r="S7" s="10"/>
      <c r="T7" s="16" t="s">
        <v>0</v>
      </c>
      <c r="U7" s="17">
        <v>0.08333333333333333</v>
      </c>
      <c r="V7" s="17">
        <f>CONVERT(U7,"ft","m")</f>
        <v>0.0254</v>
      </c>
      <c r="W7" s="18">
        <v>86.9545</v>
      </c>
      <c r="X7" s="18">
        <v>10.92</v>
      </c>
      <c r="Y7" s="19">
        <v>2.147</v>
      </c>
      <c r="Z7" s="10"/>
      <c r="AA7" s="10"/>
      <c r="AB7" s="10"/>
      <c r="AC7" s="10"/>
    </row>
    <row r="8" spans="1:29" ht="9">
      <c r="A8" s="10" t="s">
        <v>1</v>
      </c>
      <c r="B8" s="10">
        <v>1</v>
      </c>
      <c r="C8" s="10">
        <f>CONVERT(B8,"ft","m")</f>
        <v>0.3048</v>
      </c>
      <c r="D8" s="11">
        <v>0.020170000000000004</v>
      </c>
      <c r="E8" s="11">
        <v>0.04339</v>
      </c>
      <c r="F8" s="11">
        <v>0.05752</v>
      </c>
      <c r="G8" s="11">
        <v>0.07245</v>
      </c>
      <c r="H8" s="11">
        <v>0.09883</v>
      </c>
      <c r="I8" s="11">
        <v>0.1229</v>
      </c>
      <c r="J8" s="11">
        <v>0.1349</v>
      </c>
      <c r="K8" s="11">
        <v>0.1463</v>
      </c>
      <c r="L8" s="11">
        <v>0.1623</v>
      </c>
      <c r="M8" s="12"/>
      <c r="N8" s="12">
        <f t="shared" si="0"/>
        <v>0.09620999999999999</v>
      </c>
      <c r="O8" s="12"/>
      <c r="P8" s="12">
        <v>81.34</v>
      </c>
      <c r="Q8" s="12">
        <v>17.2</v>
      </c>
      <c r="R8" s="12">
        <v>1.4379</v>
      </c>
      <c r="S8" s="10"/>
      <c r="T8" s="16" t="s">
        <v>1</v>
      </c>
      <c r="U8" s="17">
        <v>1</v>
      </c>
      <c r="V8" s="17">
        <f>CONVERT(U8,"ft","m")</f>
        <v>0.3048</v>
      </c>
      <c r="W8" s="18">
        <v>81.34</v>
      </c>
      <c r="X8" s="18">
        <v>17.2</v>
      </c>
      <c r="Y8" s="19">
        <v>1.4379</v>
      </c>
      <c r="Z8" s="10"/>
      <c r="AA8" s="10"/>
      <c r="AB8" s="10"/>
      <c r="AC8" s="10"/>
    </row>
    <row r="9" spans="1:29" ht="9">
      <c r="A9" s="10"/>
      <c r="B9" s="10"/>
      <c r="C9" s="10"/>
      <c r="D9" s="11">
        <v>5.63164510582385</v>
      </c>
      <c r="E9" s="11">
        <v>4.52649360362007</v>
      </c>
      <c r="F9" s="11">
        <v>4.119792513997514</v>
      </c>
      <c r="G9" s="11">
        <v>3.7868704999925207</v>
      </c>
      <c r="H9" s="11">
        <v>3.3389071491633846</v>
      </c>
      <c r="I9" s="11">
        <v>3.024443179176788</v>
      </c>
      <c r="J9" s="11">
        <v>2.890037746601182</v>
      </c>
      <c r="K9" s="11">
        <v>2.7729983254109625</v>
      </c>
      <c r="L9" s="11">
        <v>2.623265095001478</v>
      </c>
      <c r="M9" s="12"/>
      <c r="N9" s="12">
        <f t="shared" si="0"/>
        <v>3.504915130299348</v>
      </c>
      <c r="O9" s="12">
        <f>(F9-J9)/2</f>
        <v>0.614877383698166</v>
      </c>
      <c r="P9" s="12"/>
      <c r="Q9" s="12"/>
      <c r="R9" s="12"/>
      <c r="S9" s="10"/>
      <c r="T9" s="16" t="s">
        <v>2</v>
      </c>
      <c r="U9" s="17">
        <v>2</v>
      </c>
      <c r="V9" s="17">
        <f>CONVERT(U9,"ft","m")</f>
        <v>0.6096</v>
      </c>
      <c r="W9" s="18">
        <v>64.69</v>
      </c>
      <c r="X9" s="18">
        <v>28.53</v>
      </c>
      <c r="Y9" s="19">
        <v>6.77</v>
      </c>
      <c r="Z9" s="10"/>
      <c r="AA9" s="10"/>
      <c r="AB9" s="10"/>
      <c r="AC9" s="10"/>
    </row>
    <row r="10" spans="1:29" ht="9">
      <c r="A10" s="10" t="s">
        <v>2</v>
      </c>
      <c r="B10" s="10">
        <v>2</v>
      </c>
      <c r="C10" s="10">
        <f>CONVERT(B10,"ft","m")</f>
        <v>0.6096</v>
      </c>
      <c r="D10" s="11">
        <v>0.002842</v>
      </c>
      <c r="E10" s="11">
        <v>0.007102</v>
      </c>
      <c r="F10" s="11">
        <v>0.01821</v>
      </c>
      <c r="G10" s="11">
        <v>0.04119</v>
      </c>
      <c r="H10" s="11">
        <v>0.08582</v>
      </c>
      <c r="I10" s="11">
        <v>0.1179</v>
      </c>
      <c r="J10" s="11">
        <v>0.1329</v>
      </c>
      <c r="K10" s="11">
        <v>0.1487</v>
      </c>
      <c r="L10" s="11">
        <v>0.1752</v>
      </c>
      <c r="M10" s="12"/>
      <c r="N10" s="12">
        <f t="shared" si="0"/>
        <v>0.075555</v>
      </c>
      <c r="O10" s="12"/>
      <c r="P10" s="12">
        <v>64.69</v>
      </c>
      <c r="Q10" s="12">
        <v>28.53</v>
      </c>
      <c r="R10" s="12">
        <v>6.77</v>
      </c>
      <c r="S10" s="10"/>
      <c r="T10" s="16" t="s">
        <v>3</v>
      </c>
      <c r="U10" s="17">
        <v>3</v>
      </c>
      <c r="V10" s="17">
        <f>CONVERT(U10,"ft","m")</f>
        <v>0.9144</v>
      </c>
      <c r="W10" s="18">
        <v>77.35</v>
      </c>
      <c r="X10" s="18">
        <v>21.28</v>
      </c>
      <c r="Y10" s="19">
        <v>1.4194</v>
      </c>
      <c r="Z10" s="10"/>
      <c r="AA10" s="10"/>
      <c r="AB10" s="10"/>
      <c r="AC10" s="10"/>
    </row>
    <row r="11" spans="1:29" ht="9">
      <c r="A11" s="10"/>
      <c r="B11" s="10"/>
      <c r="C11" s="10"/>
      <c r="D11" s="11">
        <v>8.458877730081394</v>
      </c>
      <c r="E11" s="11">
        <v>7.137558924303203</v>
      </c>
      <c r="F11" s="11">
        <v>5.779125267459974</v>
      </c>
      <c r="G11" s="11">
        <v>4.601562063568555</v>
      </c>
      <c r="H11" s="11">
        <v>3.5425422886884266</v>
      </c>
      <c r="I11" s="11">
        <v>3.084364376569687</v>
      </c>
      <c r="J11" s="11">
        <v>2.911586990273275</v>
      </c>
      <c r="K11" s="11">
        <v>2.749523447497031</v>
      </c>
      <c r="L11" s="11">
        <v>2.512925319948276</v>
      </c>
      <c r="M11" s="12"/>
      <c r="N11" s="12">
        <f t="shared" si="0"/>
        <v>4.345356128866625</v>
      </c>
      <c r="O11" s="12">
        <f>(F11-J11)/2</f>
        <v>1.4337691385933493</v>
      </c>
      <c r="P11" s="12"/>
      <c r="Q11" s="12"/>
      <c r="R11" s="12"/>
      <c r="S11" s="10"/>
      <c r="T11" s="16" t="s">
        <v>4</v>
      </c>
      <c r="U11" s="17">
        <v>4</v>
      </c>
      <c r="V11" s="17">
        <f>CONVERT(U11,"ft","m")</f>
        <v>1.2192</v>
      </c>
      <c r="W11" s="18">
        <v>26.006259999999997</v>
      </c>
      <c r="X11" s="18">
        <v>51.37</v>
      </c>
      <c r="Y11" s="19">
        <v>22.56</v>
      </c>
      <c r="Z11" s="10"/>
      <c r="AA11" s="10"/>
      <c r="AB11" s="10"/>
      <c r="AC11" s="10"/>
    </row>
    <row r="12" spans="1:29" ht="9">
      <c r="A12" s="10" t="s">
        <v>3</v>
      </c>
      <c r="B12" s="10">
        <v>3</v>
      </c>
      <c r="C12" s="10">
        <f>CONVERT(B12,"ft","m")</f>
        <v>0.9144</v>
      </c>
      <c r="D12" s="11">
        <v>0.01885</v>
      </c>
      <c r="E12" s="11">
        <v>0.041729999999999996</v>
      </c>
      <c r="F12" s="11">
        <v>0.05334</v>
      </c>
      <c r="G12" s="11">
        <v>0.06527</v>
      </c>
      <c r="H12" s="11">
        <v>0.0913</v>
      </c>
      <c r="I12" s="11">
        <v>0.119</v>
      </c>
      <c r="J12" s="11">
        <v>0.1331</v>
      </c>
      <c r="K12" s="11">
        <v>0.1473</v>
      </c>
      <c r="L12" s="11">
        <v>0.1688</v>
      </c>
      <c r="M12" s="12"/>
      <c r="N12" s="12">
        <f t="shared" si="0"/>
        <v>0.09322</v>
      </c>
      <c r="O12" s="12"/>
      <c r="P12" s="12">
        <v>77.35</v>
      </c>
      <c r="Q12" s="12">
        <v>21.28</v>
      </c>
      <c r="R12" s="12">
        <v>1.4194</v>
      </c>
      <c r="S12" s="10"/>
      <c r="T12" s="16" t="s">
        <v>5</v>
      </c>
      <c r="U12" s="17">
        <v>5</v>
      </c>
      <c r="V12" s="17">
        <f>CONVERT(U12,"ft","m")</f>
        <v>1.524</v>
      </c>
      <c r="W12" s="18">
        <v>57.16534</v>
      </c>
      <c r="X12" s="18">
        <v>37.12</v>
      </c>
      <c r="Y12" s="19">
        <v>5.71</v>
      </c>
      <c r="Z12" s="10"/>
      <c r="AA12" s="10"/>
      <c r="AB12" s="10"/>
      <c r="AC12" s="10"/>
    </row>
    <row r="13" spans="1:29" ht="9">
      <c r="A13" s="10"/>
      <c r="B13" s="10"/>
      <c r="C13" s="10"/>
      <c r="D13" s="11">
        <v>5.729291666280785</v>
      </c>
      <c r="E13" s="11">
        <v>4.582771269173417</v>
      </c>
      <c r="F13" s="11">
        <v>4.228638364885886</v>
      </c>
      <c r="G13" s="11">
        <v>3.9374361504727786</v>
      </c>
      <c r="H13" s="11">
        <v>3.4532413295652273</v>
      </c>
      <c r="I13" s="11">
        <v>3.0709665213541437</v>
      </c>
      <c r="J13" s="11">
        <v>2.9094175236375577</v>
      </c>
      <c r="K13" s="11">
        <v>2.7631706645136003</v>
      </c>
      <c r="L13" s="11">
        <v>2.5666131908422645</v>
      </c>
      <c r="M13" s="12"/>
      <c r="N13" s="12">
        <f t="shared" si="0"/>
        <v>3.569027944261722</v>
      </c>
      <c r="O13" s="12">
        <f>(F13-J13)/2</f>
        <v>0.6596104206241642</v>
      </c>
      <c r="P13" s="12"/>
      <c r="Q13" s="12"/>
      <c r="R13" s="12"/>
      <c r="S13" s="10"/>
      <c r="T13" s="16" t="s">
        <v>6</v>
      </c>
      <c r="U13" s="17">
        <v>5.25</v>
      </c>
      <c r="V13" s="17">
        <f>CONVERT(U13,"ft","m")</f>
        <v>1.6002</v>
      </c>
      <c r="W13" s="18">
        <v>76.49</v>
      </c>
      <c r="X13" s="18">
        <v>21.88</v>
      </c>
      <c r="Y13" s="19">
        <v>1.6699</v>
      </c>
      <c r="Z13" s="10"/>
      <c r="AA13" s="10"/>
      <c r="AB13" s="10"/>
      <c r="AC13" s="10"/>
    </row>
    <row r="14" spans="1:29" ht="9">
      <c r="A14" s="10" t="s">
        <v>4</v>
      </c>
      <c r="B14" s="10">
        <v>4</v>
      </c>
      <c r="C14" s="10">
        <f>CONVERT(B14,"ft","m")</f>
        <v>1.2192</v>
      </c>
      <c r="D14" s="11">
        <v>0.001022</v>
      </c>
      <c r="E14" s="11">
        <v>0.00175</v>
      </c>
      <c r="F14" s="11">
        <v>0.002719</v>
      </c>
      <c r="G14" s="11">
        <v>0.004417</v>
      </c>
      <c r="H14" s="11">
        <v>0.01662</v>
      </c>
      <c r="I14" s="11">
        <v>0.0664</v>
      </c>
      <c r="J14" s="11">
        <v>0.1007</v>
      </c>
      <c r="K14" s="11">
        <v>0.1283</v>
      </c>
      <c r="L14" s="11">
        <v>0.1802</v>
      </c>
      <c r="M14" s="12"/>
      <c r="N14" s="12">
        <f t="shared" si="0"/>
        <v>0.0517095</v>
      </c>
      <c r="O14" s="12"/>
      <c r="P14" s="12">
        <v>26.006259999999997</v>
      </c>
      <c r="Q14" s="12">
        <v>51.37</v>
      </c>
      <c r="R14" s="12">
        <v>22.56</v>
      </c>
      <c r="S14" s="10"/>
      <c r="T14" s="16" t="s">
        <v>7</v>
      </c>
      <c r="U14" s="17">
        <v>6</v>
      </c>
      <c r="V14" s="17">
        <f>CONVERT(U14,"ft","m")</f>
        <v>1.8288</v>
      </c>
      <c r="W14" s="18">
        <v>73.98</v>
      </c>
      <c r="X14" s="18">
        <v>24.49</v>
      </c>
      <c r="Y14" s="19">
        <v>1.569</v>
      </c>
      <c r="Z14" s="10"/>
      <c r="AA14" s="10"/>
      <c r="AB14" s="10"/>
      <c r="AC14" s="10"/>
    </row>
    <row r="15" spans="1:29" ht="9">
      <c r="A15" s="10"/>
      <c r="B15" s="10"/>
      <c r="C15" s="10"/>
      <c r="D15" s="11">
        <v>9.934389088386554</v>
      </c>
      <c r="E15" s="11">
        <v>9.158429362604483</v>
      </c>
      <c r="F15" s="11">
        <v>8.522708133299416</v>
      </c>
      <c r="G15" s="11">
        <v>7.822717452284021</v>
      </c>
      <c r="H15" s="11">
        <v>5.910935807666467</v>
      </c>
      <c r="I15" s="11">
        <v>3.9126729482025246</v>
      </c>
      <c r="J15" s="11">
        <v>3.3118644115426648</v>
      </c>
      <c r="K15" s="11">
        <v>2.962406924459767</v>
      </c>
      <c r="L15" s="11">
        <v>2.472329083735911</v>
      </c>
      <c r="M15" s="12"/>
      <c r="N15" s="12">
        <f t="shared" si="0"/>
        <v>5.91728627242104</v>
      </c>
      <c r="O15" s="12">
        <f>(F15-J15)/2</f>
        <v>2.6054218608783755</v>
      </c>
      <c r="P15" s="12"/>
      <c r="Q15" s="12"/>
      <c r="R15" s="12"/>
      <c r="S15" s="10"/>
      <c r="T15" s="16" t="s">
        <v>8</v>
      </c>
      <c r="U15" s="17">
        <v>7</v>
      </c>
      <c r="V15" s="17">
        <f>CONVERT(U15,"ft","m")</f>
        <v>2.1336</v>
      </c>
      <c r="W15" s="18">
        <v>37.08</v>
      </c>
      <c r="X15" s="18">
        <v>51.94</v>
      </c>
      <c r="Y15" s="19">
        <v>10.85</v>
      </c>
      <c r="Z15" s="10"/>
      <c r="AA15" s="10"/>
      <c r="AB15" s="10"/>
      <c r="AC15" s="10"/>
    </row>
    <row r="16" spans="1:29" ht="9">
      <c r="A16" s="10" t="s">
        <v>5</v>
      </c>
      <c r="B16" s="10">
        <v>5</v>
      </c>
      <c r="C16" s="10">
        <f>CONVERT(B16,"ft","m")</f>
        <v>1.524</v>
      </c>
      <c r="D16" s="11">
        <v>0.003371</v>
      </c>
      <c r="E16" s="11">
        <v>0.008125</v>
      </c>
      <c r="F16" s="11">
        <v>0.01776</v>
      </c>
      <c r="G16" s="11">
        <v>0.0414</v>
      </c>
      <c r="H16" s="11">
        <v>0.06944</v>
      </c>
      <c r="I16" s="11">
        <v>0.09745</v>
      </c>
      <c r="J16" s="11">
        <v>0.1127</v>
      </c>
      <c r="K16" s="11">
        <v>0.1288</v>
      </c>
      <c r="L16" s="11">
        <v>0.1553</v>
      </c>
      <c r="M16" s="12"/>
      <c r="N16" s="12">
        <f t="shared" si="0"/>
        <v>0.06523</v>
      </c>
      <c r="O16" s="12"/>
      <c r="P16" s="12">
        <v>57.16534</v>
      </c>
      <c r="Q16" s="12">
        <v>37.12</v>
      </c>
      <c r="R16" s="12">
        <v>5.71</v>
      </c>
      <c r="S16" s="10"/>
      <c r="T16" s="16" t="s">
        <v>9</v>
      </c>
      <c r="U16" s="17">
        <v>7.333333333333334</v>
      </c>
      <c r="V16" s="17">
        <f>CONVERT(U16,"ft","m")</f>
        <v>2.2352</v>
      </c>
      <c r="W16" s="18">
        <v>74.05</v>
      </c>
      <c r="X16" s="18">
        <v>24.54</v>
      </c>
      <c r="Y16" s="19">
        <v>1.4496</v>
      </c>
      <c r="Z16" s="10"/>
      <c r="AA16" s="10"/>
      <c r="AB16" s="10"/>
      <c r="AC16" s="10"/>
    </row>
    <row r="17" spans="1:29" ht="9">
      <c r="A17" s="10"/>
      <c r="B17" s="10"/>
      <c r="C17" s="10"/>
      <c r="D17" s="11">
        <v>8.212607657339964</v>
      </c>
      <c r="E17" s="11">
        <v>6.9434164716336335</v>
      </c>
      <c r="F17" s="11">
        <v>5.815224608086706</v>
      </c>
      <c r="G17" s="11">
        <v>4.594225422050124</v>
      </c>
      <c r="H17" s="11">
        <v>3.8480892419923327</v>
      </c>
      <c r="I17" s="11">
        <v>3.35919400429156</v>
      </c>
      <c r="J17" s="11">
        <v>3.1494405793772287</v>
      </c>
      <c r="K17" s="11">
        <v>2.9567955014348324</v>
      </c>
      <c r="L17" s="11">
        <v>2.686870265162148</v>
      </c>
      <c r="M17" s="12"/>
      <c r="N17" s="12">
        <f t="shared" si="0"/>
        <v>4.482332593731967</v>
      </c>
      <c r="O17" s="12">
        <f>(F17-J17)/2</f>
        <v>1.3328920143547387</v>
      </c>
      <c r="P17" s="12"/>
      <c r="Q17" s="12"/>
      <c r="R17" s="12"/>
      <c r="S17" s="10"/>
      <c r="T17" s="16" t="s">
        <v>10</v>
      </c>
      <c r="U17" s="17">
        <v>8</v>
      </c>
      <c r="V17" s="17">
        <f>CONVERT(U17,"ft","m")</f>
        <v>2.4384</v>
      </c>
      <c r="W17" s="18">
        <v>20.7631</v>
      </c>
      <c r="X17" s="18">
        <v>59.15</v>
      </c>
      <c r="Y17" s="19">
        <v>20.03</v>
      </c>
      <c r="Z17" s="10"/>
      <c r="AA17" s="10"/>
      <c r="AB17" s="10"/>
      <c r="AC17" s="10"/>
    </row>
    <row r="18" spans="1:29" ht="9">
      <c r="A18" s="10" t="s">
        <v>6</v>
      </c>
      <c r="B18" s="10">
        <v>5.25</v>
      </c>
      <c r="C18" s="10">
        <f>CONVERT(B18,"ft","m")</f>
        <v>1.6002</v>
      </c>
      <c r="D18" s="11">
        <v>0.01634</v>
      </c>
      <c r="E18" s="11">
        <v>0.04242</v>
      </c>
      <c r="F18" s="11">
        <v>0.05373</v>
      </c>
      <c r="G18" s="11">
        <v>0.06396</v>
      </c>
      <c r="H18" s="11">
        <v>0.08481999999999999</v>
      </c>
      <c r="I18" s="11">
        <v>0.1073</v>
      </c>
      <c r="J18" s="11">
        <v>0.1188</v>
      </c>
      <c r="K18" s="11">
        <v>0.1297</v>
      </c>
      <c r="L18" s="11">
        <v>0.1441</v>
      </c>
      <c r="M18" s="12"/>
      <c r="N18" s="12">
        <f t="shared" si="0"/>
        <v>0.08626500000000001</v>
      </c>
      <c r="O18" s="12"/>
      <c r="P18" s="12">
        <v>76.49</v>
      </c>
      <c r="Q18" s="12">
        <v>21.88</v>
      </c>
      <c r="R18" s="12">
        <v>1.6699</v>
      </c>
      <c r="S18" s="10"/>
      <c r="T18" s="16" t="s">
        <v>11</v>
      </c>
      <c r="U18" s="17">
        <v>8.583333333333332</v>
      </c>
      <c r="V18" s="17">
        <f>CONVERT(U18,"ft","m")</f>
        <v>2.6161999999999996</v>
      </c>
      <c r="W18" s="18">
        <v>75.12</v>
      </c>
      <c r="X18" s="18">
        <v>23.62</v>
      </c>
      <c r="Y18" s="19">
        <v>1.308</v>
      </c>
      <c r="Z18" s="10"/>
      <c r="AA18" s="10"/>
      <c r="AB18" s="10"/>
      <c r="AC18" s="10"/>
    </row>
    <row r="19" spans="1:29" ht="9.75" thickBot="1">
      <c r="A19" s="10"/>
      <c r="B19" s="10"/>
      <c r="C19" s="10"/>
      <c r="D19" s="11">
        <v>5.935448206291128</v>
      </c>
      <c r="E19" s="11">
        <v>4.559111568906257</v>
      </c>
      <c r="F19" s="11">
        <v>4.218128351729694</v>
      </c>
      <c r="G19" s="11">
        <v>3.9666862509564798</v>
      </c>
      <c r="H19" s="11">
        <v>3.559451706840377</v>
      </c>
      <c r="I19" s="11">
        <v>3.2202780187929276</v>
      </c>
      <c r="J19" s="11">
        <v>3.0733932587486836</v>
      </c>
      <c r="K19" s="11">
        <v>2.9467496152977497</v>
      </c>
      <c r="L19" s="11">
        <v>2.794857759374702</v>
      </c>
      <c r="M19" s="12"/>
      <c r="N19" s="12">
        <f t="shared" si="0"/>
        <v>3.645760805239189</v>
      </c>
      <c r="O19" s="12">
        <f>(F19-J19)/2</f>
        <v>0.5723675464905054</v>
      </c>
      <c r="P19" s="12"/>
      <c r="Q19" s="12"/>
      <c r="R19" s="12"/>
      <c r="S19" s="10"/>
      <c r="T19" s="20" t="s">
        <v>12</v>
      </c>
      <c r="U19" s="21">
        <v>9</v>
      </c>
      <c r="V19" s="21">
        <f>CONVERT(U19,"ft","m")</f>
        <v>2.7432</v>
      </c>
      <c r="W19" s="22">
        <v>14.0912</v>
      </c>
      <c r="X19" s="22">
        <v>68.9</v>
      </c>
      <c r="Y19" s="23">
        <v>17.02</v>
      </c>
      <c r="Z19" s="10"/>
      <c r="AA19" s="10"/>
      <c r="AB19" s="10"/>
      <c r="AC19" s="10"/>
    </row>
    <row r="20" spans="1:29" ht="9">
      <c r="A20" s="10" t="s">
        <v>7</v>
      </c>
      <c r="B20" s="10">
        <v>6</v>
      </c>
      <c r="C20" s="10">
        <f>CONVERT(B20,"ft","m")</f>
        <v>1.8288</v>
      </c>
      <c r="D20" s="11">
        <v>0.02088</v>
      </c>
      <c r="E20" s="11">
        <v>0.04194</v>
      </c>
      <c r="F20" s="11">
        <v>0.05175</v>
      </c>
      <c r="G20" s="11">
        <v>0.06145</v>
      </c>
      <c r="H20" s="11">
        <v>0.08277</v>
      </c>
      <c r="I20" s="11">
        <v>0.106</v>
      </c>
      <c r="J20" s="11">
        <v>0.1176</v>
      </c>
      <c r="K20" s="11">
        <v>0.1283</v>
      </c>
      <c r="L20" s="11">
        <v>0.1422</v>
      </c>
      <c r="M20" s="12"/>
      <c r="N20" s="12">
        <f t="shared" si="0"/>
        <v>0.084675</v>
      </c>
      <c r="O20" s="12"/>
      <c r="P20" s="12">
        <v>73.98</v>
      </c>
      <c r="Q20" s="12">
        <v>24.49</v>
      </c>
      <c r="R20" s="12">
        <v>1.569</v>
      </c>
      <c r="S20" s="10"/>
      <c r="T20" s="10"/>
      <c r="U20" s="10"/>
      <c r="V20" s="10"/>
      <c r="W20" s="12"/>
      <c r="X20" s="12"/>
      <c r="Y20" s="12"/>
      <c r="Z20" s="10"/>
      <c r="AA20" s="10"/>
      <c r="AB20" s="10"/>
      <c r="AC20" s="10"/>
    </row>
    <row r="21" spans="1:29" ht="9">
      <c r="A21" s="10"/>
      <c r="B21" s="10"/>
      <c r="C21" s="10"/>
      <c r="D21" s="11">
        <v>5.581734477866927</v>
      </c>
      <c r="E21" s="11">
        <v>4.575529328340219</v>
      </c>
      <c r="F21" s="11">
        <v>4.272297327162763</v>
      </c>
      <c r="G21" s="11">
        <v>4.024443179176788</v>
      </c>
      <c r="H21" s="11">
        <v>3.5947482323623827</v>
      </c>
      <c r="I21" s="11">
        <v>3.237863830098888</v>
      </c>
      <c r="J21" s="11">
        <v>3.088040034713085</v>
      </c>
      <c r="K21" s="11">
        <v>2.962406924459767</v>
      </c>
      <c r="L21" s="11">
        <v>2.8140066299300344</v>
      </c>
      <c r="M21" s="12"/>
      <c r="N21" s="12">
        <f t="shared" si="0"/>
        <v>3.680168680937924</v>
      </c>
      <c r="O21" s="12">
        <f>(F21-J21)/2</f>
        <v>0.5921286462248387</v>
      </c>
      <c r="P21" s="12"/>
      <c r="Q21" s="12"/>
      <c r="R21" s="12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9">
      <c r="A22" s="10" t="s">
        <v>8</v>
      </c>
      <c r="B22" s="10">
        <v>7</v>
      </c>
      <c r="C22" s="10">
        <f>CONVERT(B22,"ft","m")</f>
        <v>2.1336</v>
      </c>
      <c r="D22" s="11">
        <v>0.0015209999999999998</v>
      </c>
      <c r="E22" s="11">
        <v>0.003539</v>
      </c>
      <c r="F22" s="11">
        <v>0.008134</v>
      </c>
      <c r="G22" s="11">
        <v>0.02622</v>
      </c>
      <c r="H22" s="11">
        <v>0.05335</v>
      </c>
      <c r="I22" s="11">
        <v>0.07281999999999998</v>
      </c>
      <c r="J22" s="11">
        <v>0.08323</v>
      </c>
      <c r="K22" s="11">
        <v>0.09374</v>
      </c>
      <c r="L22" s="11">
        <v>0.1078</v>
      </c>
      <c r="M22" s="12"/>
      <c r="N22" s="12">
        <f t="shared" si="0"/>
        <v>0.045682</v>
      </c>
      <c r="O22" s="12"/>
      <c r="P22" s="12">
        <v>37.08</v>
      </c>
      <c r="Q22" s="12">
        <v>51.94</v>
      </c>
      <c r="R22" s="12">
        <v>10.85</v>
      </c>
      <c r="S22" s="10"/>
      <c r="T22" s="10"/>
      <c r="V22" s="10"/>
      <c r="W22" s="10"/>
      <c r="X22" s="10"/>
      <c r="Y22" s="10"/>
      <c r="Z22" s="10"/>
      <c r="AA22" s="10"/>
      <c r="AB22" s="10"/>
      <c r="AC22" s="10"/>
    </row>
    <row r="23" spans="1:29" ht="9">
      <c r="A23" s="10"/>
      <c r="B23" s="10"/>
      <c r="C23" s="10"/>
      <c r="D23" s="11">
        <v>9.360764131599677</v>
      </c>
      <c r="E23" s="11">
        <v>8.142442522898945</v>
      </c>
      <c r="F23" s="11">
        <v>6.941819293862041</v>
      </c>
      <c r="G23" s="11">
        <v>5.253188504215057</v>
      </c>
      <c r="H23" s="11">
        <v>4.2283679187250245</v>
      </c>
      <c r="I23" s="11">
        <v>3.7795214489922975</v>
      </c>
      <c r="J23" s="11">
        <v>3.5867525526335524</v>
      </c>
      <c r="K23" s="11">
        <v>3.4151913949577875</v>
      </c>
      <c r="L23" s="11">
        <v>3.213570916796944</v>
      </c>
      <c r="M23" s="12"/>
      <c r="N23" s="12">
        <f t="shared" si="0"/>
        <v>5.2642859232477965</v>
      </c>
      <c r="O23" s="12">
        <f>(F23-J23)/2</f>
        <v>1.6775333706142443</v>
      </c>
      <c r="P23" s="12"/>
      <c r="Q23" s="12"/>
      <c r="R23" s="12"/>
      <c r="S23" s="10"/>
      <c r="T23" s="10"/>
      <c r="V23" s="10"/>
      <c r="W23" s="10"/>
      <c r="X23" s="10"/>
      <c r="Y23" s="10"/>
      <c r="Z23" s="10"/>
      <c r="AA23" s="10"/>
      <c r="AB23" s="10"/>
      <c r="AC23" s="10"/>
    </row>
    <row r="24" spans="1:29" ht="9">
      <c r="A24" s="10" t="s">
        <v>9</v>
      </c>
      <c r="B24" s="10">
        <v>7.333333333333334</v>
      </c>
      <c r="C24" s="10">
        <f>CONVERT(B24,"ft","m")</f>
        <v>2.2352</v>
      </c>
      <c r="D24" s="11">
        <v>0.02373</v>
      </c>
      <c r="E24" s="11">
        <v>0.0411</v>
      </c>
      <c r="F24" s="11">
        <v>0.05118</v>
      </c>
      <c r="G24" s="11">
        <v>0.06147</v>
      </c>
      <c r="H24" s="11">
        <v>0.08355</v>
      </c>
      <c r="I24" s="11">
        <v>0.106</v>
      </c>
      <c r="J24" s="11">
        <v>0.1167</v>
      </c>
      <c r="K24" s="11">
        <v>0.1263</v>
      </c>
      <c r="L24" s="11">
        <v>0.1381</v>
      </c>
      <c r="M24" s="12"/>
      <c r="N24" s="12">
        <f t="shared" si="0"/>
        <v>0.08394</v>
      </c>
      <c r="O24" s="12"/>
      <c r="P24" s="12">
        <v>74.05</v>
      </c>
      <c r="Q24" s="12">
        <v>24.54</v>
      </c>
      <c r="R24" s="12">
        <v>1.4496</v>
      </c>
      <c r="S24" s="10"/>
      <c r="T24" s="10"/>
      <c r="V24" s="10"/>
      <c r="W24" s="10"/>
      <c r="X24" s="10"/>
      <c r="Y24" s="10"/>
      <c r="Z24" s="10"/>
      <c r="AA24" s="10"/>
      <c r="AB24" s="10"/>
      <c r="AC24" s="10"/>
    </row>
    <row r="25" spans="1:29" ht="9">
      <c r="A25" s="10"/>
      <c r="B25" s="10"/>
      <c r="C25" s="10"/>
      <c r="D25" s="11">
        <v>5.397144089242864</v>
      </c>
      <c r="E25" s="11">
        <v>4.604717795867766</v>
      </c>
      <c r="F25" s="11">
        <v>4.288276042397365</v>
      </c>
      <c r="G25" s="11">
        <v>4.023973704704409</v>
      </c>
      <c r="H25" s="11">
        <v>3.5812163614882615</v>
      </c>
      <c r="I25" s="11">
        <v>3.237863830098888</v>
      </c>
      <c r="J25" s="11">
        <v>3.0991235338421017</v>
      </c>
      <c r="K25" s="11">
        <v>2.985073455761897</v>
      </c>
      <c r="L25" s="11">
        <v>2.8562147752913987</v>
      </c>
      <c r="M25" s="12"/>
      <c r="N25" s="12">
        <f t="shared" si="0"/>
        <v>3.6936997881197335</v>
      </c>
      <c r="O25" s="12">
        <f>(F25-J25)/2</f>
        <v>0.5945762542776318</v>
      </c>
      <c r="P25" s="12"/>
      <c r="Q25" s="12"/>
      <c r="R25" s="12"/>
      <c r="S25" s="10"/>
      <c r="T25" s="10"/>
      <c r="V25" s="10"/>
      <c r="W25" s="10"/>
      <c r="X25" s="10"/>
      <c r="Y25" s="10"/>
      <c r="Z25" s="10"/>
      <c r="AA25" s="10"/>
      <c r="AB25" s="10"/>
      <c r="AC25" s="10"/>
    </row>
    <row r="26" spans="1:29" ht="9">
      <c r="A26" s="10" t="s">
        <v>10</v>
      </c>
      <c r="B26" s="10">
        <v>8</v>
      </c>
      <c r="C26" s="10">
        <f>CONVERT(B26,"ft","m")</f>
        <v>2.4384</v>
      </c>
      <c r="D26" s="11">
        <v>0.00103</v>
      </c>
      <c r="E26" s="11">
        <v>0.001849</v>
      </c>
      <c r="F26" s="11">
        <v>0.003013</v>
      </c>
      <c r="G26" s="11">
        <v>0.005281</v>
      </c>
      <c r="H26" s="11">
        <v>0.02093</v>
      </c>
      <c r="I26" s="11">
        <v>0.0555</v>
      </c>
      <c r="J26" s="11">
        <v>0.07207</v>
      </c>
      <c r="K26" s="11">
        <v>0.08908</v>
      </c>
      <c r="L26" s="11">
        <v>0.1164</v>
      </c>
      <c r="M26" s="12"/>
      <c r="N26" s="12">
        <f t="shared" si="0"/>
        <v>0.0375415</v>
      </c>
      <c r="O26" s="12"/>
      <c r="P26" s="12">
        <v>20.7631</v>
      </c>
      <c r="Q26" s="12">
        <v>59.15</v>
      </c>
      <c r="R26" s="12">
        <v>20.03</v>
      </c>
      <c r="S26" s="10"/>
      <c r="T26" s="10"/>
      <c r="V26" s="10"/>
      <c r="W26" s="10"/>
      <c r="X26" s="10"/>
      <c r="Y26" s="10"/>
      <c r="Z26" s="10"/>
      <c r="AA26" s="10"/>
      <c r="AB26" s="10"/>
      <c r="AC26" s="10"/>
    </row>
    <row r="27" spans="1:29" ht="9">
      <c r="A27" s="10"/>
      <c r="B27" s="10"/>
      <c r="C27" s="10"/>
      <c r="D27" s="11">
        <v>9.923139947253594</v>
      </c>
      <c r="E27" s="11">
        <v>9.079039059919978</v>
      </c>
      <c r="F27" s="11">
        <v>8.374583611729712</v>
      </c>
      <c r="G27" s="11">
        <v>7.564973143252735</v>
      </c>
      <c r="H27" s="11">
        <v>5.578283878181103</v>
      </c>
      <c r="I27" s="11">
        <v>4.171368418311982</v>
      </c>
      <c r="J27" s="11">
        <v>3.794457344428782</v>
      </c>
      <c r="K27" s="11">
        <v>3.488754631649022</v>
      </c>
      <c r="L27" s="11">
        <v>3.1028370366411657</v>
      </c>
      <c r="M27" s="12"/>
      <c r="N27" s="12">
        <f t="shared" si="0"/>
        <v>6.084520478079247</v>
      </c>
      <c r="O27" s="12">
        <f>(F27-J27)/2</f>
        <v>2.290063133650465</v>
      </c>
      <c r="P27" s="12"/>
      <c r="Q27" s="12"/>
      <c r="R27" s="12"/>
      <c r="S27" s="10"/>
      <c r="T27" s="10"/>
      <c r="V27" s="10"/>
      <c r="W27" s="10"/>
      <c r="X27" s="10"/>
      <c r="Y27" s="10"/>
      <c r="Z27" s="10"/>
      <c r="AA27" s="10"/>
      <c r="AB27" s="10"/>
      <c r="AC27" s="10"/>
    </row>
    <row r="28" spans="1:29" ht="9">
      <c r="A28" s="10" t="s">
        <v>11</v>
      </c>
      <c r="B28" s="10">
        <v>8.583333333333332</v>
      </c>
      <c r="C28" s="10">
        <f>CONVERT(B28,"ft","m")</f>
        <v>2.6161999999999996</v>
      </c>
      <c r="D28" s="11">
        <v>0.01791</v>
      </c>
      <c r="E28" s="11">
        <v>0.03821</v>
      </c>
      <c r="F28" s="11">
        <v>0.05169</v>
      </c>
      <c r="G28" s="11">
        <v>0.06257</v>
      </c>
      <c r="H28" s="11">
        <v>0.08203</v>
      </c>
      <c r="I28" s="11">
        <v>0.1014</v>
      </c>
      <c r="J28" s="11">
        <v>0.1112</v>
      </c>
      <c r="K28" s="11">
        <v>0.1204</v>
      </c>
      <c r="L28" s="11">
        <v>0.132</v>
      </c>
      <c r="M28" s="12"/>
      <c r="N28" s="12">
        <f t="shared" si="0"/>
        <v>0.08144499999999999</v>
      </c>
      <c r="O28" s="12"/>
      <c r="P28" s="12">
        <v>75.12</v>
      </c>
      <c r="Q28" s="12">
        <v>23.62</v>
      </c>
      <c r="R28" s="12">
        <v>1.308</v>
      </c>
      <c r="S28" s="10"/>
      <c r="T28" s="10"/>
      <c r="V28" s="10"/>
      <c r="W28" s="10"/>
      <c r="X28" s="10"/>
      <c r="Y28" s="10"/>
      <c r="Z28" s="10"/>
      <c r="AA28" s="10"/>
      <c r="AB28" s="10"/>
      <c r="AC28" s="10"/>
    </row>
    <row r="29" spans="1:29" ht="9">
      <c r="A29" s="10"/>
      <c r="B29" s="10"/>
      <c r="C29" s="10"/>
      <c r="D29" s="11">
        <v>5.80309085245085</v>
      </c>
      <c r="E29" s="11">
        <v>4.709905932079301</v>
      </c>
      <c r="F29" s="11">
        <v>4.273970987490707</v>
      </c>
      <c r="G29" s="11">
        <v>3.9983850857374734</v>
      </c>
      <c r="H29" s="11">
        <v>3.60770456131317</v>
      </c>
      <c r="I29" s="11">
        <v>3.301870442546109</v>
      </c>
      <c r="J29" s="11">
        <v>3.168771306825942</v>
      </c>
      <c r="K29" s="11">
        <v>3.0540927027897475</v>
      </c>
      <c r="L29" s="11">
        <v>2.9213901653036336</v>
      </c>
      <c r="M29" s="12"/>
      <c r="N29" s="12">
        <f t="shared" si="0"/>
        <v>3.7213711471583246</v>
      </c>
      <c r="O29" s="12">
        <f>(F29-J29)/2</f>
        <v>0.5525998403323826</v>
      </c>
      <c r="P29" s="12"/>
      <c r="Q29" s="12"/>
      <c r="R29" s="12"/>
      <c r="S29" s="10"/>
      <c r="T29" s="10"/>
      <c r="V29" s="10"/>
      <c r="W29" s="10"/>
      <c r="X29" s="10"/>
      <c r="Y29" s="10"/>
      <c r="Z29" s="10"/>
      <c r="AA29" s="10"/>
      <c r="AB29" s="10"/>
      <c r="AC29" s="10"/>
    </row>
    <row r="30" spans="1:29" ht="9">
      <c r="A30" s="10" t="s">
        <v>12</v>
      </c>
      <c r="B30" s="10">
        <v>9</v>
      </c>
      <c r="C30" s="10">
        <f>CONVERT(B30,"ft","m")</f>
        <v>2.7432</v>
      </c>
      <c r="D30" s="11">
        <v>0.001079</v>
      </c>
      <c r="E30" s="11">
        <v>0.001967</v>
      </c>
      <c r="F30" s="11">
        <v>0.003551</v>
      </c>
      <c r="G30" s="11">
        <v>0.008568</v>
      </c>
      <c r="H30" s="11">
        <v>0.02626</v>
      </c>
      <c r="I30" s="11">
        <v>0.04517</v>
      </c>
      <c r="J30" s="11">
        <v>0.05828</v>
      </c>
      <c r="K30" s="11">
        <v>0.07406</v>
      </c>
      <c r="L30" s="11">
        <v>0.09438</v>
      </c>
      <c r="M30" s="10"/>
      <c r="N30" s="10">
        <f t="shared" si="0"/>
        <v>0.0309155</v>
      </c>
      <c r="O30" s="12"/>
      <c r="P30" s="12">
        <v>14.0912</v>
      </c>
      <c r="Q30" s="12">
        <v>68.9</v>
      </c>
      <c r="R30" s="12">
        <v>17.02</v>
      </c>
      <c r="S30" s="10"/>
      <c r="T30" s="10"/>
      <c r="V30" s="10"/>
      <c r="W30" s="10"/>
      <c r="X30" s="10"/>
      <c r="Y30" s="10"/>
      <c r="Z30" s="10"/>
      <c r="AA30" s="10"/>
      <c r="AB30" s="10"/>
      <c r="AC30" s="10"/>
    </row>
    <row r="31" spans="1:29" ht="9">
      <c r="A31" s="10"/>
      <c r="B31" s="10"/>
      <c r="C31" s="10"/>
      <c r="D31" s="11">
        <v>9.856089419836158</v>
      </c>
      <c r="E31" s="11">
        <v>8.989787327045644</v>
      </c>
      <c r="F31" s="11">
        <v>8.137558924303203</v>
      </c>
      <c r="G31" s="11">
        <v>6.866825804573919</v>
      </c>
      <c r="H31" s="11">
        <v>5.250989273543925</v>
      </c>
      <c r="I31" s="11">
        <v>4.468491275999296</v>
      </c>
      <c r="J31" s="11">
        <v>4.1008553123723</v>
      </c>
      <c r="K31" s="11">
        <v>3.755161640265182</v>
      </c>
      <c r="L31" s="11">
        <v>3.405375018299969</v>
      </c>
      <c r="M31" s="12"/>
      <c r="N31" s="12">
        <f t="shared" si="0"/>
        <v>6.119207118337751</v>
      </c>
      <c r="O31" s="12">
        <f>(F31-J31)/2</f>
        <v>2.0183518059654517</v>
      </c>
      <c r="P31" s="12"/>
      <c r="Q31" s="12"/>
      <c r="R31" s="12"/>
      <c r="S31" s="10"/>
      <c r="T31" s="10"/>
      <c r="V31" s="10"/>
      <c r="W31" s="10"/>
      <c r="X31" s="10"/>
      <c r="Y31" s="10"/>
      <c r="Z31" s="10"/>
      <c r="AA31" s="10"/>
      <c r="AB31" s="10"/>
      <c r="AC31" s="10"/>
    </row>
    <row r="32" spans="1:29" ht="9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V32" s="10"/>
      <c r="W32" s="10"/>
      <c r="X32" s="10"/>
      <c r="Y32" s="10"/>
      <c r="Z32" s="10"/>
      <c r="AA32" s="10"/>
      <c r="AB32" s="10"/>
      <c r="AC32" s="10"/>
    </row>
    <row r="33" spans="1:29" ht="9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V33" s="10"/>
      <c r="W33" s="10"/>
      <c r="X33" s="10"/>
      <c r="Y33" s="10"/>
      <c r="Z33" s="10"/>
      <c r="AA33" s="10"/>
      <c r="AB33" s="10"/>
      <c r="AC33" s="10"/>
    </row>
    <row r="34" spans="1:29" ht="9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V34" s="10"/>
      <c r="W34" s="10"/>
      <c r="X34" s="10"/>
      <c r="Y34" s="10"/>
      <c r="Z34" s="10"/>
      <c r="AA34" s="10"/>
      <c r="AB34" s="10"/>
      <c r="AC34" s="10"/>
    </row>
    <row r="35" spans="1:29" ht="9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9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9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9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9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9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9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9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9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9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9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9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9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9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9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9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9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9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9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9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9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9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9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9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9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9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9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9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9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9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9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9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9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9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9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9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9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2000-10-26T17:06:47Z</dcterms:created>
  <dcterms:modified xsi:type="dcterms:W3CDTF">2000-10-26T17:07:51Z</dcterms:modified>
  <cp:category/>
  <cp:version/>
  <cp:contentType/>
  <cp:contentStatus/>
</cp:coreProperties>
</file>