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0" windowWidth="15000" windowHeight="95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<sst xmlns="http://schemas.openxmlformats.org/spreadsheetml/2006/main" count="47" uniqueCount="31">
  <si>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55-000-002</t>
  </si>
  <si>
    <t>55-011-013</t>
  </si>
  <si>
    <t>55-023-025</t>
  </si>
  <si>
    <t>55-035-037</t>
  </si>
  <si>
    <t>55-047-049</t>
  </si>
  <si>
    <t>55-059-061</t>
  </si>
  <si>
    <t>55-071-073</t>
  </si>
  <si>
    <t>55-083-085</t>
  </si>
  <si>
    <t>55-095-097</t>
  </si>
  <si>
    <t>55-107-109</t>
  </si>
  <si>
    <t>55-119-121</t>
  </si>
  <si>
    <t>55-131-133</t>
  </si>
  <si>
    <t>55-143-145</t>
  </si>
  <si>
    <t>55-155-157</t>
  </si>
  <si>
    <t>mm</t>
  </si>
  <si>
    <t>phi</t>
  </si>
  <si>
    <t>Sample I.D.</t>
  </si>
  <si>
    <t>Depth mdpt (ft)</t>
  </si>
  <si>
    <t>%Sand</t>
  </si>
  <si>
    <t>%Silt</t>
  </si>
  <si>
    <t>%Clay</t>
  </si>
  <si>
    <t>Depth mdpt (m)</t>
  </si>
  <si>
    <t xml:space="preserve">% finer than </t>
  </si>
  <si>
    <t>BSS00_55 grain size table</t>
  </si>
  <si>
    <t>Mean (Inman, 1952)</t>
  </si>
  <si>
    <t>S.D. (phi units)</t>
  </si>
  <si>
    <t>Depth (m)</t>
  </si>
  <si>
    <t>Chart table</t>
  </si>
  <si>
    <t>Sample</t>
  </si>
  <si>
    <t>Depth (ft)</t>
  </si>
  <si>
    <t xml:space="preserve">%Silt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</si>
</sst>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5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5" fontId="1" fillId="0" borderId="2" xfId="0" applyNumberFormat="1" applyFont="1" applyBorder="1" applyAlignment="1">
      <alignment/>
    </xf>
    <xf numFmtId="165" fontId="1" fillId="0" borderId="7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Bss00-55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DataTable!$W$6:$W$19</c:f>
              <c:numCache>
                <c:ptCount val="14"/>
                <c:pt idx="0">
                  <c:v>13.010919999999999</c:v>
                </c:pt>
                <c:pt idx="1">
                  <c:v>6.867647</c:v>
                </c:pt>
                <c:pt idx="2">
                  <c:v>0</c:v>
                </c:pt>
                <c:pt idx="3">
                  <c:v>3.4351599999999998</c:v>
                </c:pt>
                <c:pt idx="4">
                  <c:v>8.2532</c:v>
                </c:pt>
                <c:pt idx="5">
                  <c:v>27.239399999999996</c:v>
                </c:pt>
                <c:pt idx="6">
                  <c:v>27.028599999999997</c:v>
                </c:pt>
                <c:pt idx="7">
                  <c:v>24.4925</c:v>
                </c:pt>
                <c:pt idx="8">
                  <c:v>28.9107</c:v>
                </c:pt>
                <c:pt idx="9">
                  <c:v>28.6547</c:v>
                </c:pt>
                <c:pt idx="10">
                  <c:v>7.6655</c:v>
                </c:pt>
                <c:pt idx="11">
                  <c:v>31.3429</c:v>
                </c:pt>
                <c:pt idx="12">
                  <c:v>2.3474</c:v>
                </c:pt>
                <c:pt idx="13">
                  <c:v>77.845</c:v>
                </c:pt>
              </c:numCache>
            </c:numRef>
          </c:xVal>
          <c:yVal>
            <c:numRef>
              <c:f>DataTable!$U$6:$U$19</c:f>
              <c:numCache>
                <c:ptCount val="14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yVal>
          <c:smooth val="0"/>
        </c:ser>
        <c:axId val="45884269"/>
        <c:axId val="10305238"/>
      </c:scatterChart>
      <c:valAx>
        <c:axId val="4588426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0305238"/>
        <c:crosses val="autoZero"/>
        <c:crossBetween val="midCat"/>
        <c:dispUnits/>
        <c:majorUnit val="10"/>
        <c:minorUnit val="5"/>
      </c:valAx>
      <c:valAx>
        <c:axId val="1030523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4588426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Bss00-55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DataTable!$A$5:$Q$5</c:f>
              <c:strCache>
                <c:ptCount val="1"/>
                <c:pt idx="0">
                  <c:v>Sample I.D. Depth mdpt (ft) Depth mdpt (m) 5% 10% 16% 25% 50% 75% 84% 90% 95% Mean (Inman, 1952) S.D. (phi units) %Sand %Silt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DataTable!$W$6:$W$19</c:f>
              <c:numCache>
                <c:ptCount val="14"/>
                <c:pt idx="0">
                  <c:v>13.010919999999999</c:v>
                </c:pt>
                <c:pt idx="1">
                  <c:v>6.867647</c:v>
                </c:pt>
                <c:pt idx="2">
                  <c:v>0</c:v>
                </c:pt>
                <c:pt idx="3">
                  <c:v>3.4351599999999998</c:v>
                </c:pt>
                <c:pt idx="4">
                  <c:v>8.2532</c:v>
                </c:pt>
                <c:pt idx="5">
                  <c:v>27.239399999999996</c:v>
                </c:pt>
                <c:pt idx="6">
                  <c:v>27.028599999999997</c:v>
                </c:pt>
                <c:pt idx="7">
                  <c:v>24.4925</c:v>
                </c:pt>
                <c:pt idx="8">
                  <c:v>28.9107</c:v>
                </c:pt>
                <c:pt idx="9">
                  <c:v>28.6547</c:v>
                </c:pt>
                <c:pt idx="10">
                  <c:v>7.6655</c:v>
                </c:pt>
                <c:pt idx="11">
                  <c:v>31.3429</c:v>
                </c:pt>
                <c:pt idx="12">
                  <c:v>2.3474</c:v>
                </c:pt>
                <c:pt idx="13">
                  <c:v>77.845</c:v>
                </c:pt>
              </c:numCache>
            </c:numRef>
          </c:xVal>
          <c:yVal>
            <c:numRef>
              <c:f>DataTable!$V$6:$V$19</c:f>
              <c:numCache>
                <c:ptCount val="14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</c:numCache>
            </c:numRef>
          </c:yVal>
          <c:smooth val="0"/>
        </c:ser>
        <c:axId val="25638279"/>
        <c:axId val="29417920"/>
      </c:scatterChart>
      <c:valAx>
        <c:axId val="25638279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417920"/>
        <c:crosses val="autoZero"/>
        <c:crossBetween val="midCat"/>
        <c:dispUnits/>
        <c:majorUnit val="10"/>
        <c:minorUnit val="5"/>
      </c:valAx>
      <c:valAx>
        <c:axId val="2941792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5638279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35</xdr:row>
      <xdr:rowOff>104775</xdr:rowOff>
    </xdr:from>
    <xdr:to>
      <xdr:col>8</xdr:col>
      <xdr:colOff>95250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295275" y="5448300"/>
        <a:ext cx="36576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35</xdr:row>
      <xdr:rowOff>142875</xdr:rowOff>
    </xdr:from>
    <xdr:to>
      <xdr:col>18</xdr:col>
      <xdr:colOff>361950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4152900" y="5486400"/>
        <a:ext cx="35433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0.33203125" style="0" bestFit="1" customWidth="1"/>
    <col min="2" max="2" width="12.16015625" style="0" bestFit="1" customWidth="1"/>
    <col min="3" max="3" width="12.16015625" style="0" customWidth="1"/>
    <col min="4" max="4" width="7" style="0" bestFit="1" customWidth="1"/>
    <col min="5" max="5" width="6.83203125" style="0" bestFit="1" customWidth="1"/>
    <col min="6" max="12" width="6.33203125" style="0" bestFit="1" customWidth="1"/>
    <col min="13" max="13" width="4.16015625" style="0" bestFit="1" customWidth="1"/>
    <col min="14" max="14" width="5.66015625" style="0" customWidth="1"/>
    <col min="15" max="15" width="4.16015625" style="0" customWidth="1"/>
    <col min="16" max="16" width="9.16015625" style="7" bestFit="1" customWidth="1"/>
    <col min="17" max="18" width="6.16015625" style="7" bestFit="1" customWidth="1"/>
    <col min="19" max="19" width="9" style="0" customWidth="1"/>
    <col min="20" max="20" width="10.33203125" style="0" bestFit="1" customWidth="1"/>
    <col min="21" max="21" width="9" style="0" customWidth="1"/>
    <col min="22" max="22" width="8.83203125" style="0" customWidth="1"/>
    <col min="23" max="23" width="9.16015625" style="7" bestFit="1" customWidth="1"/>
    <col min="24" max="25" width="6.16015625" style="7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5" s="1" customFormat="1" ht="10.5" thickBot="1">
      <c r="A4" s="8" t="s">
        <v>23</v>
      </c>
      <c r="G4" s="9" t="s">
        <v>22</v>
      </c>
      <c r="N4" s="2"/>
      <c r="P4" s="5"/>
      <c r="Q4" s="5"/>
      <c r="R4" s="5"/>
      <c r="T4" s="8" t="s">
        <v>27</v>
      </c>
      <c r="W4" s="5"/>
      <c r="X4" s="5"/>
      <c r="Y4" s="5"/>
    </row>
    <row r="5" spans="1:29" ht="12.75" thickBot="1">
      <c r="A5" s="3" t="s">
        <v>16</v>
      </c>
      <c r="B5" s="3" t="s">
        <v>17</v>
      </c>
      <c r="C5" s="3" t="s">
        <v>21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10" t="s">
        <v>24</v>
      </c>
      <c r="O5" s="3" t="s">
        <v>25</v>
      </c>
      <c r="P5" s="6" t="s">
        <v>18</v>
      </c>
      <c r="Q5" s="6" t="s">
        <v>19</v>
      </c>
      <c r="R5" s="6" t="s">
        <v>20</v>
      </c>
      <c r="S5" s="1"/>
      <c r="T5" s="14" t="s">
        <v>28</v>
      </c>
      <c r="U5" s="11" t="s">
        <v>29</v>
      </c>
      <c r="V5" s="11" t="s">
        <v>26</v>
      </c>
      <c r="W5" s="18" t="s">
        <v>18</v>
      </c>
      <c r="X5" s="18" t="s">
        <v>30</v>
      </c>
      <c r="Y5" s="19" t="s">
        <v>20</v>
      </c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17">
        <v>0.001158</v>
      </c>
      <c r="E6" s="17">
        <v>0.002148</v>
      </c>
      <c r="F6" s="17">
        <v>0.003744</v>
      </c>
      <c r="G6" s="17">
        <v>0.008496</v>
      </c>
      <c r="H6" s="17">
        <v>0.02597</v>
      </c>
      <c r="I6" s="17">
        <v>0.04565</v>
      </c>
      <c r="J6" s="17">
        <v>0.05694</v>
      </c>
      <c r="K6" s="17">
        <v>0.07024</v>
      </c>
      <c r="L6" s="17">
        <v>0.09844</v>
      </c>
      <c r="M6" s="2" t="s">
        <v>14</v>
      </c>
      <c r="N6" s="2">
        <f>(F6+J6)/2</f>
        <v>0.030341999999999997</v>
      </c>
      <c r="O6" s="5"/>
      <c r="P6" s="5">
        <v>13.010919999999999</v>
      </c>
      <c r="Q6" s="5">
        <v>70.57</v>
      </c>
      <c r="R6" s="5">
        <v>16.48</v>
      </c>
      <c r="S6" s="2"/>
      <c r="T6" s="15" t="s">
        <v>0</v>
      </c>
      <c r="U6" s="12">
        <v>0.08333333333333333</v>
      </c>
      <c r="V6" s="12">
        <f>CONVERT(U6,"ft","m")</f>
        <v>0.0254</v>
      </c>
      <c r="W6" s="20">
        <v>13.010919999999999</v>
      </c>
      <c r="X6" s="20">
        <v>70.57</v>
      </c>
      <c r="Y6" s="21">
        <v>16.48</v>
      </c>
      <c r="Z6" s="2"/>
      <c r="AA6" s="2"/>
      <c r="AB6" s="2"/>
      <c r="AC6" s="2"/>
    </row>
    <row r="7" spans="1:29" ht="12">
      <c r="A7" s="2"/>
      <c r="B7" s="2"/>
      <c r="C7" s="2"/>
      <c r="D7" s="17">
        <v>9.754149031334938</v>
      </c>
      <c r="E7" s="17">
        <v>8.862790291338762</v>
      </c>
      <c r="F7" s="17">
        <v>8.06120384974077</v>
      </c>
      <c r="G7" s="17">
        <v>6.879000518520021</v>
      </c>
      <c r="H7" s="17">
        <v>5.267010175758405</v>
      </c>
      <c r="I7" s="17">
        <v>4.453241329565228</v>
      </c>
      <c r="J7" s="17">
        <v>4.134413696694546</v>
      </c>
      <c r="K7" s="17">
        <v>3.8315633449014537</v>
      </c>
      <c r="L7" s="17">
        <v>3.344611531978652</v>
      </c>
      <c r="M7" s="2" t="s">
        <v>15</v>
      </c>
      <c r="N7" s="2">
        <f aca="true" t="shared" si="0" ref="N7:N33">(F7+J7)/2</f>
        <v>6.097808773217658</v>
      </c>
      <c r="O7" s="5">
        <f>(F7-J7)/2</f>
        <v>1.9633950765231116</v>
      </c>
      <c r="P7" s="5"/>
      <c r="Q7" s="5"/>
      <c r="R7" s="5"/>
      <c r="S7" s="2"/>
      <c r="T7" s="15" t="s">
        <v>1</v>
      </c>
      <c r="U7" s="12">
        <v>1</v>
      </c>
      <c r="V7" s="12">
        <f>CONVERT(U7,"ft","m")</f>
        <v>0.3048</v>
      </c>
      <c r="W7" s="20">
        <v>6.867647</v>
      </c>
      <c r="X7" s="20">
        <v>75.79</v>
      </c>
      <c r="Y7" s="21">
        <v>17.4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17">
        <v>0.001127</v>
      </c>
      <c r="E8" s="17">
        <v>0.001971</v>
      </c>
      <c r="F8" s="17">
        <v>0.003435</v>
      </c>
      <c r="G8" s="17">
        <v>0.008513</v>
      </c>
      <c r="H8" s="17">
        <v>0.02195</v>
      </c>
      <c r="I8" s="17">
        <v>0.03417</v>
      </c>
      <c r="J8" s="17">
        <v>0.04194</v>
      </c>
      <c r="K8" s="17">
        <v>0.0518</v>
      </c>
      <c r="L8" s="17">
        <v>0.07477</v>
      </c>
      <c r="M8" s="2"/>
      <c r="N8" s="2">
        <f t="shared" si="0"/>
        <v>0.0226875</v>
      </c>
      <c r="O8" s="5"/>
      <c r="P8" s="5">
        <v>6.867647</v>
      </c>
      <c r="Q8" s="5">
        <v>75.79</v>
      </c>
      <c r="R8" s="5">
        <v>17.4</v>
      </c>
      <c r="S8" s="2"/>
      <c r="T8" s="15" t="s">
        <v>2</v>
      </c>
      <c r="U8" s="12">
        <v>2</v>
      </c>
      <c r="V8" s="12">
        <f>CONVERT(U8,"ft","m")</f>
        <v>0.6096</v>
      </c>
      <c r="W8" s="20">
        <v>0</v>
      </c>
      <c r="X8" s="20">
        <v>60.31</v>
      </c>
      <c r="Y8" s="21">
        <v>39.68</v>
      </c>
      <c r="Z8" s="2"/>
      <c r="AA8" s="2"/>
      <c r="AB8" s="2"/>
      <c r="AC8" s="2"/>
    </row>
    <row r="9" spans="1:29" ht="12">
      <c r="A9" s="2"/>
      <c r="B9" s="2"/>
      <c r="C9" s="2"/>
      <c r="D9" s="17">
        <v>9.793296769151954</v>
      </c>
      <c r="E9" s="17">
        <v>8.986856508280688</v>
      </c>
      <c r="F9" s="17">
        <v>8.18547418561871</v>
      </c>
      <c r="G9" s="17">
        <v>6.876116654229147</v>
      </c>
      <c r="H9" s="17">
        <v>5.5096352500140915</v>
      </c>
      <c r="I9" s="17">
        <v>4.871125942007544</v>
      </c>
      <c r="J9" s="17">
        <v>4.575529328340219</v>
      </c>
      <c r="K9" s="17">
        <v>4.270904091862896</v>
      </c>
      <c r="L9" s="17">
        <v>3.7413966567321757</v>
      </c>
      <c r="M9" s="2"/>
      <c r="N9" s="2">
        <f t="shared" si="0"/>
        <v>6.380501756979465</v>
      </c>
      <c r="O9" s="5">
        <f>(F9-J9)/2</f>
        <v>1.8049724286392457</v>
      </c>
      <c r="P9" s="5"/>
      <c r="Q9" s="5"/>
      <c r="R9" s="5"/>
      <c r="S9" s="2"/>
      <c r="T9" s="15" t="s">
        <v>3</v>
      </c>
      <c r="U9" s="12">
        <v>3</v>
      </c>
      <c r="V9" s="12">
        <f>CONVERT(U9,"ft","m")</f>
        <v>0.9144</v>
      </c>
      <c r="W9" s="20">
        <v>3.4351599999999998</v>
      </c>
      <c r="X9" s="20">
        <v>63.7</v>
      </c>
      <c r="Y9" s="21">
        <v>32.88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17">
        <v>0.00065</v>
      </c>
      <c r="E10" s="17">
        <v>0.000899</v>
      </c>
      <c r="F10" s="17">
        <v>0.001458</v>
      </c>
      <c r="G10" s="17">
        <v>0.002446</v>
      </c>
      <c r="H10" s="17">
        <v>0.005577</v>
      </c>
      <c r="I10" s="17">
        <v>0.01397</v>
      </c>
      <c r="J10" s="17">
        <v>0.01729</v>
      </c>
      <c r="K10" s="17">
        <v>0.02081</v>
      </c>
      <c r="L10" s="17">
        <v>0.0287</v>
      </c>
      <c r="M10" s="2"/>
      <c r="N10" s="2">
        <f t="shared" si="0"/>
        <v>0.009374</v>
      </c>
      <c r="O10" s="5"/>
      <c r="P10" s="5">
        <v>0</v>
      </c>
      <c r="Q10" s="5">
        <v>60.31</v>
      </c>
      <c r="R10" s="5">
        <v>39.68</v>
      </c>
      <c r="S10" s="2"/>
      <c r="T10" s="15" t="s">
        <v>4</v>
      </c>
      <c r="U10" s="12">
        <v>4</v>
      </c>
      <c r="V10" s="12">
        <f>CONVERT(U10,"ft","m")</f>
        <v>1.2192</v>
      </c>
      <c r="W10" s="20">
        <v>8.2532</v>
      </c>
      <c r="X10" s="20">
        <v>66.21</v>
      </c>
      <c r="Y10" s="21">
        <v>25.64</v>
      </c>
      <c r="Z10" s="2"/>
      <c r="AA10" s="2"/>
      <c r="AB10" s="2"/>
      <c r="AC10" s="2"/>
    </row>
    <row r="11" spans="1:29" ht="12">
      <c r="A11" s="2"/>
      <c r="B11" s="2"/>
      <c r="C11" s="2"/>
      <c r="D11" s="17">
        <v>10.587272661408358</v>
      </c>
      <c r="E11" s="17">
        <v>10.119391263809726</v>
      </c>
      <c r="F11" s="17">
        <v>9.421793564997238</v>
      </c>
      <c r="G11" s="17">
        <v>8.675359880796789</v>
      </c>
      <c r="H11" s="17">
        <v>7.486295013683536</v>
      </c>
      <c r="I11" s="17">
        <v>6.1615241690273495</v>
      </c>
      <c r="J11" s="17">
        <v>5.85391832079453</v>
      </c>
      <c r="K11" s="17">
        <v>5.586579224701477</v>
      </c>
      <c r="L11" s="17">
        <v>5.122805452873762</v>
      </c>
      <c r="M11" s="2"/>
      <c r="N11" s="2">
        <f t="shared" si="0"/>
        <v>7.637855942895884</v>
      </c>
      <c r="O11" s="5">
        <f>(F11-J11)/2</f>
        <v>1.7839376221013539</v>
      </c>
      <c r="P11" s="5"/>
      <c r="Q11" s="5"/>
      <c r="R11" s="5"/>
      <c r="S11" s="2"/>
      <c r="T11" s="15" t="s">
        <v>5</v>
      </c>
      <c r="U11" s="12">
        <v>5</v>
      </c>
      <c r="V11" s="12">
        <f>CONVERT(U11,"ft","m")</f>
        <v>1.524</v>
      </c>
      <c r="W11" s="20">
        <v>27.239399999999996</v>
      </c>
      <c r="X11" s="20">
        <v>61.34</v>
      </c>
      <c r="Y11" s="21">
        <v>11.4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17">
        <v>0.000765</v>
      </c>
      <c r="E12" s="17">
        <v>0.0011200000000000001</v>
      </c>
      <c r="F12" s="17">
        <v>0.001688</v>
      </c>
      <c r="G12" s="17">
        <v>0.002759</v>
      </c>
      <c r="H12" s="17">
        <v>0.008377</v>
      </c>
      <c r="I12" s="17">
        <v>0.01948</v>
      </c>
      <c r="J12" s="17">
        <v>0.02647</v>
      </c>
      <c r="K12" s="17">
        <v>0.03518</v>
      </c>
      <c r="L12" s="17">
        <v>0.04961</v>
      </c>
      <c r="M12" s="2"/>
      <c r="N12" s="2">
        <f t="shared" si="0"/>
        <v>0.014079</v>
      </c>
      <c r="O12" s="5"/>
      <c r="P12" s="5">
        <v>3.4351599999999998</v>
      </c>
      <c r="Q12" s="5">
        <v>63.7</v>
      </c>
      <c r="R12" s="5">
        <v>32.88</v>
      </c>
      <c r="S12" s="2"/>
      <c r="T12" s="15" t="s">
        <v>6</v>
      </c>
      <c r="U12" s="12">
        <v>6</v>
      </c>
      <c r="V12" s="12">
        <f>CONVERT(U12,"ft","m")</f>
        <v>1.8288</v>
      </c>
      <c r="W12" s="20">
        <v>27.028599999999997</v>
      </c>
      <c r="X12" s="20">
        <v>59.28</v>
      </c>
      <c r="Y12" s="21">
        <v>13.68</v>
      </c>
      <c r="Z12" s="2"/>
      <c r="AA12" s="2"/>
      <c r="AB12" s="2"/>
      <c r="AC12" s="2"/>
    </row>
    <row r="13" spans="1:29" ht="12">
      <c r="A13" s="2"/>
      <c r="B13" s="2"/>
      <c r="C13" s="2"/>
      <c r="D13" s="17">
        <v>10.352252631744161</v>
      </c>
      <c r="E13" s="17">
        <v>9.802285552379207</v>
      </c>
      <c r="F13" s="17">
        <v>9.210469380616988</v>
      </c>
      <c r="G13" s="17">
        <v>8.5016388279709</v>
      </c>
      <c r="H13" s="17">
        <v>6.899350611146114</v>
      </c>
      <c r="I13" s="17">
        <v>5.68186251235447</v>
      </c>
      <c r="J13" s="17">
        <v>5.239497994941413</v>
      </c>
      <c r="K13" s="17">
        <v>4.829100706964851</v>
      </c>
      <c r="L13" s="17">
        <v>4.333225232544134</v>
      </c>
      <c r="M13" s="2"/>
      <c r="N13" s="2">
        <f t="shared" si="0"/>
        <v>7.224983687779201</v>
      </c>
      <c r="O13" s="5">
        <f>(F13-J13)/2</f>
        <v>1.9854856928377878</v>
      </c>
      <c r="P13" s="5"/>
      <c r="Q13" s="5"/>
      <c r="R13" s="5"/>
      <c r="S13" s="2"/>
      <c r="T13" s="15" t="s">
        <v>7</v>
      </c>
      <c r="U13" s="12">
        <v>7</v>
      </c>
      <c r="V13" s="12">
        <f>CONVERT(U13,"ft","m")</f>
        <v>2.1336</v>
      </c>
      <c r="W13" s="20">
        <v>24.4925</v>
      </c>
      <c r="X13" s="20">
        <v>60.52</v>
      </c>
      <c r="Y13" s="21">
        <v>14.93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17">
        <v>0.000882</v>
      </c>
      <c r="E14" s="17">
        <v>0.001404</v>
      </c>
      <c r="F14" s="17">
        <v>0.00222</v>
      </c>
      <c r="G14" s="17">
        <v>0.003776</v>
      </c>
      <c r="H14" s="17">
        <v>0.01465</v>
      </c>
      <c r="I14" s="17">
        <v>0.03077</v>
      </c>
      <c r="J14" s="17">
        <v>0.04118</v>
      </c>
      <c r="K14" s="17">
        <v>0.05451</v>
      </c>
      <c r="L14" s="17">
        <v>0.1045</v>
      </c>
      <c r="M14" s="2"/>
      <c r="N14" s="2">
        <f t="shared" si="0"/>
        <v>0.0217</v>
      </c>
      <c r="O14" s="5"/>
      <c r="P14" s="5">
        <v>8.2532</v>
      </c>
      <c r="Q14" s="5">
        <v>66.21</v>
      </c>
      <c r="R14" s="5">
        <v>25.64</v>
      </c>
      <c r="S14" s="2"/>
      <c r="T14" s="15" t="s">
        <v>8</v>
      </c>
      <c r="U14" s="12">
        <v>8</v>
      </c>
      <c r="V14" s="12">
        <f>CONVERT(U14,"ft","m")</f>
        <v>2.4384</v>
      </c>
      <c r="W14" s="20">
        <v>28.9107</v>
      </c>
      <c r="X14" s="20">
        <v>57.76</v>
      </c>
      <c r="Y14" s="21">
        <v>13.35</v>
      </c>
      <c r="Z14" s="2"/>
      <c r="AA14" s="2"/>
      <c r="AB14" s="2"/>
      <c r="AC14" s="2"/>
    </row>
    <row r="15" spans="1:29" ht="12">
      <c r="A15" s="2"/>
      <c r="B15" s="2"/>
      <c r="C15" s="2"/>
      <c r="D15" s="17">
        <v>10.146933723766654</v>
      </c>
      <c r="E15" s="17">
        <v>9.476241349019613</v>
      </c>
      <c r="F15" s="17">
        <v>8.815224608086707</v>
      </c>
      <c r="G15" s="17">
        <v>8.048925519962333</v>
      </c>
      <c r="H15" s="17">
        <v>6.092955525127201</v>
      </c>
      <c r="I15" s="17">
        <v>5.0223317461032675</v>
      </c>
      <c r="J15" s="17">
        <v>4.601912359804557</v>
      </c>
      <c r="K15" s="17">
        <v>4.19733526948154</v>
      </c>
      <c r="L15" s="17">
        <v>3.2584251525812045</v>
      </c>
      <c r="M15" s="2"/>
      <c r="N15" s="2">
        <f t="shared" si="0"/>
        <v>6.708568483945632</v>
      </c>
      <c r="O15" s="5">
        <f>(F15-J15)/2</f>
        <v>2.106656124141075</v>
      </c>
      <c r="P15" s="5"/>
      <c r="Q15" s="5"/>
      <c r="R15" s="5"/>
      <c r="S15" s="2"/>
      <c r="T15" s="15" t="s">
        <v>9</v>
      </c>
      <c r="U15" s="12">
        <v>9</v>
      </c>
      <c r="V15" s="12">
        <f>CONVERT(U15,"ft","m")</f>
        <v>2.7432</v>
      </c>
      <c r="W15" s="20">
        <v>28.6547</v>
      </c>
      <c r="X15" s="20">
        <v>61.3</v>
      </c>
      <c r="Y15" s="21">
        <v>10.08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17">
        <v>0.001502</v>
      </c>
      <c r="E16" s="17">
        <v>0.003194</v>
      </c>
      <c r="F16" s="17">
        <v>0.008151</v>
      </c>
      <c r="G16" s="17">
        <v>0.020239999999999998</v>
      </c>
      <c r="H16" s="17">
        <v>0.04224</v>
      </c>
      <c r="I16" s="17">
        <v>0.06522</v>
      </c>
      <c r="J16" s="17">
        <v>0.07924</v>
      </c>
      <c r="K16" s="17">
        <v>0.09433</v>
      </c>
      <c r="L16" s="17">
        <v>0.1173</v>
      </c>
      <c r="M16" s="2"/>
      <c r="N16" s="2">
        <f t="shared" si="0"/>
        <v>0.043695500000000005</v>
      </c>
      <c r="O16" s="5"/>
      <c r="P16" s="5">
        <v>27.239399999999996</v>
      </c>
      <c r="Q16" s="5">
        <v>61.34</v>
      </c>
      <c r="R16" s="5">
        <v>11.4</v>
      </c>
      <c r="S16" s="2"/>
      <c r="T16" s="15" t="s">
        <v>10</v>
      </c>
      <c r="U16" s="12">
        <v>10</v>
      </c>
      <c r="V16" s="12">
        <f>CONVERT(U16,"ft","m")</f>
        <v>3.048</v>
      </c>
      <c r="W16" s="20">
        <v>7.6655</v>
      </c>
      <c r="X16" s="20">
        <v>67.02</v>
      </c>
      <c r="Y16" s="21">
        <v>25.29</v>
      </c>
      <c r="Z16" s="2"/>
      <c r="AA16" s="2"/>
      <c r="AB16" s="2"/>
      <c r="AC16" s="2"/>
    </row>
    <row r="17" spans="1:29" ht="12">
      <c r="A17" s="2"/>
      <c r="B17" s="2"/>
      <c r="C17" s="2"/>
      <c r="D17" s="17">
        <v>9.378899471809902</v>
      </c>
      <c r="E17" s="17">
        <v>8.290419971912941</v>
      </c>
      <c r="F17" s="17">
        <v>6.938807218381043</v>
      </c>
      <c r="G17" s="17">
        <v>5.626646899742502</v>
      </c>
      <c r="H17" s="17">
        <v>4.565246355078359</v>
      </c>
      <c r="I17" s="17">
        <v>3.9385417486883467</v>
      </c>
      <c r="J17" s="17">
        <v>3.6576273095473253</v>
      </c>
      <c r="K17" s="17">
        <v>3.4061395220754176</v>
      </c>
      <c r="L17" s="17">
        <v>3.091725081520941</v>
      </c>
      <c r="M17" s="2"/>
      <c r="N17" s="2">
        <f t="shared" si="0"/>
        <v>5.298217263964184</v>
      </c>
      <c r="O17" s="5">
        <f>(F17-J17)/2</f>
        <v>1.6405899544168587</v>
      </c>
      <c r="P17" s="5"/>
      <c r="Q17" s="5"/>
      <c r="R17" s="5"/>
      <c r="S17" s="2"/>
      <c r="T17" s="15" t="s">
        <v>11</v>
      </c>
      <c r="U17" s="12">
        <v>11</v>
      </c>
      <c r="V17" s="12">
        <f>CONVERT(U17,"ft","m")</f>
        <v>3.3528</v>
      </c>
      <c r="W17" s="20">
        <v>31.3429</v>
      </c>
      <c r="X17" s="20">
        <v>54.93</v>
      </c>
      <c r="Y17" s="21">
        <v>13.73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17">
        <v>0.001338</v>
      </c>
      <c r="E18" s="17">
        <v>0.002592</v>
      </c>
      <c r="F18" s="17">
        <v>0.005071</v>
      </c>
      <c r="G18" s="17">
        <v>0.01392</v>
      </c>
      <c r="H18" s="17">
        <v>0.03776</v>
      </c>
      <c r="I18" s="17">
        <v>0.06572</v>
      </c>
      <c r="J18" s="17">
        <v>0.08617</v>
      </c>
      <c r="K18" s="17">
        <v>0.1186</v>
      </c>
      <c r="L18" s="17">
        <v>0.2917</v>
      </c>
      <c r="M18" s="2"/>
      <c r="N18" s="2">
        <f t="shared" si="0"/>
        <v>0.0456205</v>
      </c>
      <c r="O18" s="5"/>
      <c r="P18" s="5">
        <v>27.028599999999997</v>
      </c>
      <c r="Q18" s="5">
        <v>59.28</v>
      </c>
      <c r="R18" s="5">
        <v>13.68</v>
      </c>
      <c r="S18" s="2"/>
      <c r="T18" s="15" t="s">
        <v>12</v>
      </c>
      <c r="U18" s="12">
        <v>12</v>
      </c>
      <c r="V18" s="12">
        <f>CONVERT(U18,"ft","m")</f>
        <v>3.6576</v>
      </c>
      <c r="W18" s="20">
        <v>2.3474</v>
      </c>
      <c r="X18" s="20">
        <v>63.47</v>
      </c>
      <c r="Y18" s="21">
        <v>34.21</v>
      </c>
      <c r="Z18" s="2"/>
      <c r="AA18" s="2"/>
      <c r="AB18" s="2"/>
      <c r="AC18" s="2"/>
    </row>
    <row r="19" spans="1:29" ht="12.75" thickBot="1">
      <c r="A19" s="2"/>
      <c r="B19" s="2"/>
      <c r="C19" s="2"/>
      <c r="D19" s="17">
        <v>9.545706168682713</v>
      </c>
      <c r="E19" s="17">
        <v>8.59171856643955</v>
      </c>
      <c r="F19" s="17">
        <v>7.62351401025754</v>
      </c>
      <c r="G19" s="17">
        <v>6.166696978588083</v>
      </c>
      <c r="H19" s="17">
        <v>4.726997425074971</v>
      </c>
      <c r="I19" s="17">
        <v>3.9275237094867372</v>
      </c>
      <c r="J19" s="17">
        <v>3.5366705058947505</v>
      </c>
      <c r="K19" s="17">
        <v>3.075824085003446</v>
      </c>
      <c r="L19" s="17">
        <v>1.7774427086512716</v>
      </c>
      <c r="M19" s="2"/>
      <c r="N19" s="2">
        <f t="shared" si="0"/>
        <v>5.580092258076145</v>
      </c>
      <c r="O19" s="5">
        <f>(F19-J19)/2</f>
        <v>2.043421752181395</v>
      </c>
      <c r="P19" s="5"/>
      <c r="Q19" s="5"/>
      <c r="R19" s="5"/>
      <c r="S19" s="2"/>
      <c r="T19" s="16" t="s">
        <v>13</v>
      </c>
      <c r="U19" s="13">
        <v>13</v>
      </c>
      <c r="V19" s="13">
        <f>CONVERT(U19,"ft","m")</f>
        <v>3.9624</v>
      </c>
      <c r="W19" s="22">
        <v>77.845</v>
      </c>
      <c r="X19" s="22">
        <v>20.35</v>
      </c>
      <c r="Y19" s="23">
        <v>1.842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17">
        <v>0.0012709999999999998</v>
      </c>
      <c r="E20" s="17">
        <v>0.002357</v>
      </c>
      <c r="F20" s="17">
        <v>0.004345</v>
      </c>
      <c r="G20" s="17">
        <v>0.01147</v>
      </c>
      <c r="H20" s="17">
        <v>0.03505</v>
      </c>
      <c r="I20" s="17">
        <v>0.06181</v>
      </c>
      <c r="J20" s="17">
        <v>0.07817</v>
      </c>
      <c r="K20" s="17">
        <v>0.09673</v>
      </c>
      <c r="L20" s="17">
        <v>0.13</v>
      </c>
      <c r="M20" s="2"/>
      <c r="N20" s="2">
        <f t="shared" si="0"/>
        <v>0.0412575</v>
      </c>
      <c r="O20" s="5"/>
      <c r="P20" s="5">
        <v>24.4925</v>
      </c>
      <c r="Q20" s="5">
        <v>60.52</v>
      </c>
      <c r="R20" s="5">
        <v>14.93</v>
      </c>
      <c r="S20" s="2"/>
      <c r="T20" s="2"/>
      <c r="U20" s="2"/>
      <c r="V20" s="12"/>
      <c r="W20" s="5"/>
      <c r="X20" s="5"/>
      <c r="Y20" s="5"/>
      <c r="Z20" s="2"/>
      <c r="AA20" s="2"/>
      <c r="AB20" s="2"/>
      <c r="AC20" s="2"/>
    </row>
    <row r="21" spans="1:29" ht="12">
      <c r="A21" s="2"/>
      <c r="B21" s="2"/>
      <c r="C21" s="2"/>
      <c r="D21" s="17">
        <v>9.619820254319215</v>
      </c>
      <c r="E21" s="17">
        <v>8.728832526074006</v>
      </c>
      <c r="F21" s="17">
        <v>7.846428107622412</v>
      </c>
      <c r="G21" s="17">
        <v>6.445990798420986</v>
      </c>
      <c r="H21" s="17">
        <v>4.834441745538826</v>
      </c>
      <c r="I21" s="17">
        <v>4.016015924730741</v>
      </c>
      <c r="J21" s="17">
        <v>3.6772411520030195</v>
      </c>
      <c r="K21" s="17">
        <v>3.3698927908798906</v>
      </c>
      <c r="L21" s="17">
        <v>2.9434164716336326</v>
      </c>
      <c r="M21" s="2"/>
      <c r="N21" s="2">
        <f t="shared" si="0"/>
        <v>5.761834629812716</v>
      </c>
      <c r="O21" s="5">
        <f>(F21-J21)/2</f>
        <v>2.084593477809696</v>
      </c>
      <c r="P21" s="5"/>
      <c r="Q21" s="5"/>
      <c r="R21" s="5"/>
      <c r="S21" s="2"/>
      <c r="T21" s="2"/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17">
        <v>0.001336</v>
      </c>
      <c r="E22" s="17">
        <v>0.002628</v>
      </c>
      <c r="F22" s="17">
        <v>0.005395</v>
      </c>
      <c r="G22" s="17">
        <v>0.01477</v>
      </c>
      <c r="H22" s="17">
        <v>0.04045</v>
      </c>
      <c r="I22" s="17">
        <v>0.06763</v>
      </c>
      <c r="J22" s="17">
        <v>0.08259</v>
      </c>
      <c r="K22" s="17">
        <v>0.0983</v>
      </c>
      <c r="L22" s="17">
        <v>0.1242</v>
      </c>
      <c r="M22" s="2"/>
      <c r="N22" s="2">
        <f t="shared" si="0"/>
        <v>0.0439925</v>
      </c>
      <c r="O22" s="5"/>
      <c r="P22" s="5">
        <v>28.9107</v>
      </c>
      <c r="Q22" s="5">
        <v>57.76</v>
      </c>
      <c r="R22" s="5">
        <v>13.35</v>
      </c>
      <c r="S22" s="2"/>
      <c r="T22" s="2"/>
      <c r="Z22" s="2"/>
      <c r="AA22" s="2"/>
      <c r="AB22" s="2"/>
      <c r="AC22" s="2"/>
    </row>
    <row r="23" spans="1:29" ht="12">
      <c r="A23" s="2"/>
      <c r="B23" s="2"/>
      <c r="C23" s="2"/>
      <c r="D23" s="17">
        <v>9.547864276850122</v>
      </c>
      <c r="E23" s="17">
        <v>8.571819009001844</v>
      </c>
      <c r="F23" s="17">
        <v>7.534161324948796</v>
      </c>
      <c r="G23" s="17">
        <v>6.081186363672023</v>
      </c>
      <c r="H23" s="17">
        <v>4.627716487119472</v>
      </c>
      <c r="I23" s="17">
        <v>3.886192836013894</v>
      </c>
      <c r="J23" s="17">
        <v>3.597889079120095</v>
      </c>
      <c r="K23" s="17">
        <v>3.346664773208869</v>
      </c>
      <c r="L23" s="17">
        <v>3.009262921328968</v>
      </c>
      <c r="M23" s="2"/>
      <c r="N23" s="2">
        <f t="shared" si="0"/>
        <v>5.566025202034446</v>
      </c>
      <c r="O23" s="5">
        <f>(F23-J23)/2</f>
        <v>1.9681361229143506</v>
      </c>
      <c r="P23" s="5"/>
      <c r="Q23" s="5"/>
      <c r="R23" s="5"/>
      <c r="S23" s="2"/>
      <c r="T23" s="2"/>
      <c r="Z23" s="2"/>
      <c r="AA23" s="2"/>
      <c r="AB23" s="2"/>
      <c r="AC23" s="2"/>
    </row>
    <row r="24" spans="1:29" ht="12">
      <c r="A24" s="2" t="s">
        <v>9</v>
      </c>
      <c r="B24" s="2">
        <v>9</v>
      </c>
      <c r="C24" s="2">
        <f>CONVERT(B24,"ft","m")</f>
        <v>2.7432</v>
      </c>
      <c r="D24" s="17">
        <v>0.001798</v>
      </c>
      <c r="E24" s="17">
        <v>0.003856</v>
      </c>
      <c r="F24" s="17">
        <v>0.009164999999999998</v>
      </c>
      <c r="G24" s="17">
        <v>0.02014</v>
      </c>
      <c r="H24" s="17">
        <v>0.04422999999999999</v>
      </c>
      <c r="I24" s="17">
        <v>0.06637</v>
      </c>
      <c r="J24" s="17">
        <v>0.07806</v>
      </c>
      <c r="K24" s="17">
        <v>0.08970999999999998</v>
      </c>
      <c r="L24" s="17">
        <v>0.1063</v>
      </c>
      <c r="M24" s="2"/>
      <c r="N24" s="2">
        <f t="shared" si="0"/>
        <v>0.0436125</v>
      </c>
      <c r="O24" s="5"/>
      <c r="P24" s="5">
        <v>28.6547</v>
      </c>
      <c r="Q24" s="5">
        <v>61.3</v>
      </c>
      <c r="R24" s="5">
        <v>10.08</v>
      </c>
      <c r="S24" s="2"/>
      <c r="T24" s="2"/>
      <c r="Z24" s="2"/>
      <c r="AA24" s="2"/>
      <c r="AB24" s="2"/>
      <c r="AC24" s="2"/>
    </row>
    <row r="25" spans="1:29" ht="12">
      <c r="A25" s="2"/>
      <c r="B25" s="2"/>
      <c r="C25" s="2"/>
      <c r="D25" s="17">
        <v>9.119391263809726</v>
      </c>
      <c r="E25" s="17">
        <v>8.018679233094213</v>
      </c>
      <c r="F25" s="17">
        <v>6.769649403896927</v>
      </c>
      <c r="G25" s="17">
        <v>5.6337925064300265</v>
      </c>
      <c r="H25" s="17">
        <v>4.498830947538158</v>
      </c>
      <c r="I25" s="17">
        <v>3.913324915543991</v>
      </c>
      <c r="J25" s="17">
        <v>3.67927272699786</v>
      </c>
      <c r="K25" s="17">
        <v>3.478587378027169</v>
      </c>
      <c r="L25" s="17">
        <v>3.233786498018345</v>
      </c>
      <c r="M25" s="2"/>
      <c r="N25" s="2">
        <f t="shared" si="0"/>
        <v>5.224461065447393</v>
      </c>
      <c r="O25" s="5">
        <f>(F25-J25)/2</f>
        <v>1.5451883384495335</v>
      </c>
      <c r="P25" s="5"/>
      <c r="Q25" s="5"/>
      <c r="R25" s="5"/>
      <c r="S25" s="2"/>
      <c r="T25" s="2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17">
        <v>0.000859</v>
      </c>
      <c r="E26" s="17">
        <v>0.0013540000000000002</v>
      </c>
      <c r="F26" s="17">
        <v>0.002178</v>
      </c>
      <c r="G26" s="17">
        <v>0.003838</v>
      </c>
      <c r="H26" s="17">
        <v>0.01374</v>
      </c>
      <c r="I26" s="17">
        <v>0.02813</v>
      </c>
      <c r="J26" s="17">
        <v>0.039</v>
      </c>
      <c r="K26" s="17">
        <v>0.05232</v>
      </c>
      <c r="L26" s="17">
        <v>0.08489</v>
      </c>
      <c r="M26" s="2"/>
      <c r="N26" s="2">
        <f t="shared" si="0"/>
        <v>0.020589</v>
      </c>
      <c r="O26" s="5"/>
      <c r="P26" s="5">
        <v>7.6655</v>
      </c>
      <c r="Q26" s="5">
        <v>67.02</v>
      </c>
      <c r="R26" s="5">
        <v>25.29</v>
      </c>
      <c r="S26" s="2"/>
      <c r="T26" s="2"/>
      <c r="Z26" s="2"/>
      <c r="AA26" s="2"/>
      <c r="AB26" s="2"/>
      <c r="AC26" s="2"/>
    </row>
    <row r="27" spans="1:29" ht="12">
      <c r="A27" s="2"/>
      <c r="B27" s="2"/>
      <c r="C27" s="2"/>
      <c r="D27" s="17">
        <v>10.185054248185711</v>
      </c>
      <c r="E27" s="17">
        <v>9.528556545749177</v>
      </c>
      <c r="F27" s="17">
        <v>8.842780330607267</v>
      </c>
      <c r="G27" s="17">
        <v>8.025429573128795</v>
      </c>
      <c r="H27" s="17">
        <v>6.1854741856187125</v>
      </c>
      <c r="I27" s="17">
        <v>5.151746637122113</v>
      </c>
      <c r="J27" s="17">
        <v>4.680382065799838</v>
      </c>
      <c r="K27" s="17">
        <v>4.256493648938729</v>
      </c>
      <c r="L27" s="17">
        <v>3.5582615747492894</v>
      </c>
      <c r="M27" s="2"/>
      <c r="N27" s="2">
        <f t="shared" si="0"/>
        <v>6.761581198203553</v>
      </c>
      <c r="O27" s="5">
        <f>(F27-J27)/2</f>
        <v>2.0811991324037145</v>
      </c>
      <c r="P27" s="5"/>
      <c r="Q27" s="5"/>
      <c r="R27" s="5"/>
      <c r="S27" s="2"/>
      <c r="T27" s="2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17">
        <v>0.001338</v>
      </c>
      <c r="E28" s="17">
        <v>0.0025870000000000003</v>
      </c>
      <c r="F28" s="17">
        <v>0.005013</v>
      </c>
      <c r="G28" s="17">
        <v>0.01289</v>
      </c>
      <c r="H28" s="17">
        <v>0.03507</v>
      </c>
      <c r="I28" s="17">
        <v>0.08659</v>
      </c>
      <c r="J28" s="17">
        <v>0.1248</v>
      </c>
      <c r="K28" s="17">
        <v>0.1509</v>
      </c>
      <c r="L28" s="17">
        <v>0.182</v>
      </c>
      <c r="M28" s="2"/>
      <c r="N28" s="2">
        <f t="shared" si="0"/>
        <v>0.06490649999999999</v>
      </c>
      <c r="O28" s="5"/>
      <c r="P28" s="5">
        <v>31.3429</v>
      </c>
      <c r="Q28" s="5">
        <v>54.93</v>
      </c>
      <c r="R28" s="5">
        <v>13.73</v>
      </c>
      <c r="S28" s="2"/>
      <c r="T28" s="2"/>
      <c r="Z28" s="2"/>
      <c r="AA28" s="2"/>
      <c r="AB28" s="2"/>
      <c r="AC28" s="2"/>
    </row>
    <row r="29" spans="1:29" ht="12">
      <c r="A29" s="2"/>
      <c r="B29" s="2"/>
      <c r="C29" s="2"/>
      <c r="D29" s="17">
        <v>9.545706168682713</v>
      </c>
      <c r="E29" s="17">
        <v>8.594504230639433</v>
      </c>
      <c r="F29" s="17">
        <v>7.640110050541829</v>
      </c>
      <c r="G29" s="17">
        <v>6.277603926075161</v>
      </c>
      <c r="H29" s="17">
        <v>4.833618759184</v>
      </c>
      <c r="I29" s="17">
        <v>3.529655767402838</v>
      </c>
      <c r="J29" s="17">
        <v>3.0023101606872014</v>
      </c>
      <c r="K29" s="17">
        <v>2.728335289022766</v>
      </c>
      <c r="L29" s="17">
        <v>2.4579896444633906</v>
      </c>
      <c r="M29" s="2"/>
      <c r="N29" s="2">
        <f t="shared" si="0"/>
        <v>5.321210105614515</v>
      </c>
      <c r="O29" s="5">
        <f>(F29-J29)/2</f>
        <v>2.318899944927314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17">
        <v>0.000744</v>
      </c>
      <c r="E30" s="17">
        <v>0.001073</v>
      </c>
      <c r="F30" s="17">
        <v>0.001607</v>
      </c>
      <c r="G30" s="17">
        <v>0.002626</v>
      </c>
      <c r="H30" s="17">
        <v>0.007959</v>
      </c>
      <c r="I30" s="17">
        <v>0.01878</v>
      </c>
      <c r="J30" s="17">
        <v>0.02516</v>
      </c>
      <c r="K30" s="17">
        <v>0.0331</v>
      </c>
      <c r="L30" s="17">
        <v>0.0448</v>
      </c>
      <c r="M30" s="2"/>
      <c r="N30" s="2">
        <f t="shared" si="0"/>
        <v>0.0133835</v>
      </c>
      <c r="O30" s="5"/>
      <c r="P30" s="5">
        <v>2.3474</v>
      </c>
      <c r="Q30" s="5">
        <v>63.47</v>
      </c>
      <c r="R30" s="5">
        <v>34.21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17">
        <v>10.392409758216143</v>
      </c>
      <c r="E31" s="17">
        <v>9.864134208567654</v>
      </c>
      <c r="F31" s="17">
        <v>9.28141435564908</v>
      </c>
      <c r="G31" s="17">
        <v>8.572917368431288</v>
      </c>
      <c r="H31" s="17">
        <v>6.973197108374323</v>
      </c>
      <c r="I31" s="17">
        <v>5.734659126783037</v>
      </c>
      <c r="J31" s="17">
        <v>5.312724267557523</v>
      </c>
      <c r="K31" s="17">
        <v>4.917024972742232</v>
      </c>
      <c r="L31" s="17">
        <v>4.480357457491846</v>
      </c>
      <c r="M31" s="2"/>
      <c r="N31" s="2">
        <f t="shared" si="0"/>
        <v>7.297069311603302</v>
      </c>
      <c r="O31" s="5">
        <f>(F31-J31)/2</f>
        <v>1.9843450440457784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17">
        <v>0.03558</v>
      </c>
      <c r="E32" s="17">
        <v>0.048979999999999996</v>
      </c>
      <c r="F32" s="17">
        <v>0.05676</v>
      </c>
      <c r="G32" s="17">
        <v>0.06474</v>
      </c>
      <c r="H32" s="17">
        <v>0.08220999999999999</v>
      </c>
      <c r="I32" s="17">
        <v>0.1026</v>
      </c>
      <c r="J32" s="17">
        <v>0.1139</v>
      </c>
      <c r="K32" s="17">
        <v>0.1251</v>
      </c>
      <c r="L32" s="17">
        <v>0.1428</v>
      </c>
      <c r="M32" s="2"/>
      <c r="N32" s="2">
        <f t="shared" si="0"/>
        <v>0.08533</v>
      </c>
      <c r="O32" s="5"/>
      <c r="P32" s="5">
        <v>77.845</v>
      </c>
      <c r="Q32" s="5">
        <v>20.35</v>
      </c>
      <c r="R32" s="5">
        <v>1.842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17">
        <v>4.812789679169652</v>
      </c>
      <c r="E33" s="17">
        <v>4.351663415872834</v>
      </c>
      <c r="F33" s="17">
        <v>4.138981600376261</v>
      </c>
      <c r="G33" s="17">
        <v>3.9491988242276386</v>
      </c>
      <c r="H33" s="17">
        <v>3.604542296197106</v>
      </c>
      <c r="I33" s="17">
        <v>3.2848973639423957</v>
      </c>
      <c r="J33" s="17">
        <v>3.1341603478413376</v>
      </c>
      <c r="K33" s="17">
        <v>2.99884630538363</v>
      </c>
      <c r="L33" s="17">
        <v>2.80793211552035</v>
      </c>
      <c r="M33" s="2"/>
      <c r="N33" s="2">
        <f t="shared" si="0"/>
        <v>3.6365709741087993</v>
      </c>
      <c r="O33" s="5">
        <f>(F33-J33)/2</f>
        <v>0.5024106262674617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"/>
      <c r="P34" s="5"/>
      <c r="Q34" s="5"/>
      <c r="R34" s="5"/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5"/>
      <c r="P36" s="5"/>
      <c r="Q36" s="5"/>
      <c r="R36" s="5"/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"/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5"/>
      <c r="P38" s="5"/>
      <c r="Q38" s="5"/>
      <c r="R38" s="5"/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5"/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kulp</dc:creator>
  <cp:keywords/>
  <dc:description/>
  <cp:lastModifiedBy>Center for Coastal Geology</cp:lastModifiedBy>
  <dcterms:created xsi:type="dcterms:W3CDTF">2000-07-11T14:47:56Z</dcterms:created>
  <dcterms:modified xsi:type="dcterms:W3CDTF">2001-01-05T21:14:58Z</dcterms:modified>
  <cp:category/>
  <cp:version/>
  <cp:contentType/>
  <cp:contentStatus/>
</cp:coreProperties>
</file>