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<sst xmlns="http://schemas.openxmlformats.org/spreadsheetml/2006/main" count="53" uniqueCount="34">
  <si>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57-000-002</t>
  </si>
  <si>
    <t>57-011-013</t>
  </si>
  <si>
    <t>57-023-025</t>
  </si>
  <si>
    <t>57-031-033</t>
  </si>
  <si>
    <t>57-035-037</t>
  </si>
  <si>
    <t>57-047-049</t>
  </si>
  <si>
    <t>57-059-061</t>
  </si>
  <si>
    <t>57-065-067</t>
  </si>
  <si>
    <t>57-071-073</t>
  </si>
  <si>
    <t>57-083-085</t>
  </si>
  <si>
    <t>57-095-097</t>
  </si>
  <si>
    <t>57-107-109</t>
  </si>
  <si>
    <t>57-119-121</t>
  </si>
  <si>
    <t>57-131-133</t>
  </si>
  <si>
    <t>57-143-145</t>
  </si>
  <si>
    <t>57-155-157</t>
  </si>
  <si>
    <t>57-167-171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</si>
  <si>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</si>
  <si>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</si>
  <si>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</si>
  <si>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</si>
  <si>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</si>
  <si>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</si>
  <si>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</si>
  <si>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</si>
  <si>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</si>
  <si>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</si>
  <si>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</si>
  <si>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</si>
  <si>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</si>
  <si>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Depth mdpt (m)</t>
  </si>
  <si>
    <t>Mean (Inman, 1952)</t>
  </si>
  <si>
    <t>S.D. (phi units)</t>
  </si>
  <si>
    <t>BSS00_57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</si>
</sst>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80.47</c:v>
                </c:pt>
                <c:pt idx="1">
                  <c:v>93.3166</c:v>
                </c:pt>
                <c:pt idx="2">
                  <c:v>92.7</c:v>
                </c:pt>
                <c:pt idx="3">
                  <c:v>74.86</c:v>
                </c:pt>
                <c:pt idx="4">
                  <c:v>23.73</c:v>
                </c:pt>
                <c:pt idx="5">
                  <c:v>16.581000000000003</c:v>
                </c:pt>
                <c:pt idx="6">
                  <c:v>83.29</c:v>
                </c:pt>
                <c:pt idx="7">
                  <c:v>90.09</c:v>
                </c:pt>
                <c:pt idx="8">
                  <c:v>4.99</c:v>
                </c:pt>
                <c:pt idx="9">
                  <c:v>49.511</c:v>
                </c:pt>
                <c:pt idx="10">
                  <c:v>43.917</c:v>
                </c:pt>
                <c:pt idx="11">
                  <c:v>25.69</c:v>
                </c:pt>
                <c:pt idx="12">
                  <c:v>7.36</c:v>
                </c:pt>
                <c:pt idx="13">
                  <c:v>26.64</c:v>
                </c:pt>
                <c:pt idx="14">
                  <c:v>26.115</c:v>
                </c:pt>
                <c:pt idx="15">
                  <c:v>2.65</c:v>
                </c:pt>
                <c:pt idx="16">
                  <c:v>25.49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2.666666666666667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14.083333333333332</c:v>
                </c:pt>
              </c:numCache>
            </c:numRef>
          </c:yVal>
          <c:smooth val="0"/>
        </c:ser>
        <c:axId val="18800757"/>
        <c:axId val="34989086"/>
      </c:scatterChart>
      <c:valAx>
        <c:axId val="1880075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4989086"/>
        <c:crosses val="autoZero"/>
        <c:crossBetween val="midCat"/>
        <c:dispUnits/>
        <c:majorUnit val="10"/>
        <c:minorUnit val="5"/>
      </c:valAx>
      <c:valAx>
        <c:axId val="3498908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880075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80.47</c:v>
                </c:pt>
                <c:pt idx="1">
                  <c:v>93.3166</c:v>
                </c:pt>
                <c:pt idx="2">
                  <c:v>92.7</c:v>
                </c:pt>
                <c:pt idx="3">
                  <c:v>74.86</c:v>
                </c:pt>
                <c:pt idx="4">
                  <c:v>23.73</c:v>
                </c:pt>
                <c:pt idx="5">
                  <c:v>16.581000000000003</c:v>
                </c:pt>
                <c:pt idx="6">
                  <c:v>83.29</c:v>
                </c:pt>
                <c:pt idx="7">
                  <c:v>90.09</c:v>
                </c:pt>
                <c:pt idx="8">
                  <c:v>4.99</c:v>
                </c:pt>
                <c:pt idx="9">
                  <c:v>49.511</c:v>
                </c:pt>
                <c:pt idx="10">
                  <c:v>43.917</c:v>
                </c:pt>
                <c:pt idx="11">
                  <c:v>25.69</c:v>
                </c:pt>
                <c:pt idx="12">
                  <c:v>7.36</c:v>
                </c:pt>
                <c:pt idx="13">
                  <c:v>26.64</c:v>
                </c:pt>
                <c:pt idx="14">
                  <c:v>26.115</c:v>
                </c:pt>
                <c:pt idx="15">
                  <c:v>2.65</c:v>
                </c:pt>
                <c:pt idx="16">
                  <c:v>25.49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0.8128000000000001</c:v>
                </c:pt>
                <c:pt idx="4">
                  <c:v>0.9144</c:v>
                </c:pt>
                <c:pt idx="5">
                  <c:v>1.2192</c:v>
                </c:pt>
                <c:pt idx="6">
                  <c:v>1.524</c:v>
                </c:pt>
                <c:pt idx="7">
                  <c:v>1.6764</c:v>
                </c:pt>
                <c:pt idx="8">
                  <c:v>1.8288</c:v>
                </c:pt>
                <c:pt idx="9">
                  <c:v>2.1336</c:v>
                </c:pt>
                <c:pt idx="10">
                  <c:v>2.4384</c:v>
                </c:pt>
                <c:pt idx="11">
                  <c:v>2.7432</c:v>
                </c:pt>
                <c:pt idx="12">
                  <c:v>3.048</c:v>
                </c:pt>
                <c:pt idx="13">
                  <c:v>3.3528</c:v>
                </c:pt>
                <c:pt idx="14">
                  <c:v>3.6576</c:v>
                </c:pt>
                <c:pt idx="15">
                  <c:v>3.9624</c:v>
                </c:pt>
                <c:pt idx="16">
                  <c:v>4.2926</c:v>
                </c:pt>
              </c:numCache>
            </c:numRef>
          </c:yVal>
          <c:smooth val="0"/>
        </c:ser>
        <c:axId val="46466319"/>
        <c:axId val="15543688"/>
      </c:scatterChart>
      <c:valAx>
        <c:axId val="4646631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543688"/>
        <c:crosses val="autoZero"/>
        <c:crossBetween val="midCat"/>
        <c:dispUnits/>
        <c:majorUnit val="10"/>
        <c:minorUnit val="5"/>
      </c:valAx>
      <c:valAx>
        <c:axId val="1554368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46631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40</xdr:row>
      <xdr:rowOff>0</xdr:rowOff>
    </xdr:from>
    <xdr:to>
      <xdr:col>10</xdr:col>
      <xdr:colOff>19050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447675" y="6134100"/>
        <a:ext cx="41624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39</xdr:row>
      <xdr:rowOff>142875</xdr:rowOff>
    </xdr:from>
    <xdr:to>
      <xdr:col>20</xdr:col>
      <xdr:colOff>657225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4848225" y="6124575"/>
        <a:ext cx="41433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12.16015625" style="0" customWidth="1"/>
    <col min="4" max="5" width="7" style="0" bestFit="1" customWidth="1"/>
    <col min="6" max="12" width="6.33203125" style="0" bestFit="1" customWidth="1"/>
    <col min="13" max="13" width="4.16015625" style="0" bestFit="1" customWidth="1"/>
    <col min="14" max="14" width="6" style="0" customWidth="1"/>
    <col min="15" max="15" width="4.16015625" style="0" customWidth="1"/>
    <col min="16" max="16" width="6.83203125" style="7" customWidth="1"/>
    <col min="17" max="18" width="6.16015625" style="7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12.16015625" style="0" customWidth="1"/>
    <col min="23" max="23" width="8.16015625" style="7" bestFit="1" customWidth="1"/>
    <col min="24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ht="12">
      <c r="A4" s="8" t="s">
        <v>33</v>
      </c>
      <c r="B4" s="1"/>
      <c r="C4" s="1"/>
      <c r="D4" s="1"/>
      <c r="E4" s="1"/>
      <c r="F4" s="1"/>
      <c r="G4" s="9" t="s">
        <v>24</v>
      </c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30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22" t="s">
        <v>31</v>
      </c>
      <c r="O5" s="3" t="s">
        <v>32</v>
      </c>
      <c r="P5" s="6" t="s">
        <v>21</v>
      </c>
      <c r="Q5" s="6" t="s">
        <v>22</v>
      </c>
      <c r="R5" s="6" t="s">
        <v>23</v>
      </c>
      <c r="S5" s="1"/>
      <c r="T5" s="8" t="s">
        <v>25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Bot="1" thickTop="1">
      <c r="A6" s="2" t="s">
        <v>0</v>
      </c>
      <c r="B6" s="2">
        <v>0.08333333333333333</v>
      </c>
      <c r="C6" s="2">
        <f>CONVERT(B6,"ft","m")</f>
        <v>0.0254</v>
      </c>
      <c r="D6" s="23">
        <v>0.01857</v>
      </c>
      <c r="E6" s="23">
        <v>0.038020000000000005</v>
      </c>
      <c r="F6" s="23">
        <v>0.05454</v>
      </c>
      <c r="G6" s="23">
        <v>0.07238</v>
      </c>
      <c r="H6" s="23">
        <v>0.09869</v>
      </c>
      <c r="I6" s="23">
        <v>0.1186</v>
      </c>
      <c r="J6" s="23">
        <v>0.1258</v>
      </c>
      <c r="K6" s="23">
        <v>0.1307</v>
      </c>
      <c r="L6" s="23">
        <v>0.1365</v>
      </c>
      <c r="M6" s="2" t="s">
        <v>17</v>
      </c>
      <c r="N6" s="2">
        <f>(F6+J6)/2</f>
        <v>0.09017</v>
      </c>
      <c r="O6" s="5"/>
      <c r="P6" s="5">
        <v>80.47</v>
      </c>
      <c r="Q6" s="5">
        <v>18.13</v>
      </c>
      <c r="R6" s="5">
        <v>1.358</v>
      </c>
      <c r="S6" s="2"/>
      <c r="T6" s="18" t="s">
        <v>26</v>
      </c>
      <c r="U6" s="19" t="s">
        <v>27</v>
      </c>
      <c r="V6" s="19" t="s">
        <v>28</v>
      </c>
      <c r="W6" s="20" t="s">
        <v>21</v>
      </c>
      <c r="X6" s="20" t="s">
        <v>29</v>
      </c>
      <c r="Y6" s="21" t="s">
        <v>23</v>
      </c>
      <c r="Z6" s="2"/>
      <c r="AA6" s="2"/>
      <c r="AB6" s="2"/>
      <c r="AC6" s="2"/>
    </row>
    <row r="7" spans="1:29" ht="12">
      <c r="A7" s="2"/>
      <c r="B7" s="2"/>
      <c r="C7" s="2"/>
      <c r="D7" s="23">
        <v>5.7508823745013915</v>
      </c>
      <c r="E7" s="23">
        <v>4.71709765778826</v>
      </c>
      <c r="F7" s="23">
        <v>4.1965414895215485</v>
      </c>
      <c r="G7" s="23">
        <v>3.788265082064273</v>
      </c>
      <c r="H7" s="23">
        <v>3.3409522822086224</v>
      </c>
      <c r="I7" s="23">
        <v>3.075824085003446</v>
      </c>
      <c r="J7" s="23">
        <v>2.99079617267016</v>
      </c>
      <c r="K7" s="23">
        <v>2.935668953754016</v>
      </c>
      <c r="L7" s="23">
        <v>2.8730271437422346</v>
      </c>
      <c r="M7" s="2" t="s">
        <v>18</v>
      </c>
      <c r="N7" s="2">
        <f aca="true" t="shared" si="0" ref="N7:N39">(F7+J7)/2</f>
        <v>3.5936688310958544</v>
      </c>
      <c r="O7" s="5">
        <f>(F7-J7)/2</f>
        <v>0.6028726584256943</v>
      </c>
      <c r="P7" s="5"/>
      <c r="Q7" s="5"/>
      <c r="R7" s="5"/>
      <c r="S7" s="2"/>
      <c r="T7" s="12" t="s">
        <v>0</v>
      </c>
      <c r="U7" s="10">
        <v>0.08333333333333333</v>
      </c>
      <c r="V7" s="10">
        <f>CONVERT(U7,"ft","m")</f>
        <v>0.0254</v>
      </c>
      <c r="W7" s="13">
        <v>80.47</v>
      </c>
      <c r="X7" s="13">
        <v>18.13</v>
      </c>
      <c r="Y7" s="14">
        <v>1.358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3">
        <v>0.04590999999999999</v>
      </c>
      <c r="E8" s="23">
        <v>0.07656</v>
      </c>
      <c r="F8" s="23">
        <v>0.08755</v>
      </c>
      <c r="G8" s="23">
        <v>0.09797</v>
      </c>
      <c r="H8" s="23">
        <v>0.1185</v>
      </c>
      <c r="I8" s="23">
        <v>0.1388</v>
      </c>
      <c r="J8" s="23">
        <v>0.1473</v>
      </c>
      <c r="K8" s="23">
        <v>0.1556</v>
      </c>
      <c r="L8" s="23">
        <v>0.1641</v>
      </c>
      <c r="M8" s="2"/>
      <c r="N8" s="2">
        <f t="shared" si="0"/>
        <v>0.117425</v>
      </c>
      <c r="O8" s="5"/>
      <c r="P8" s="5">
        <v>93.3166</v>
      </c>
      <c r="Q8" s="5">
        <v>5.18</v>
      </c>
      <c r="R8" s="5">
        <v>1.617</v>
      </c>
      <c r="S8" s="2"/>
      <c r="T8" s="12" t="s">
        <v>1</v>
      </c>
      <c r="U8" s="10">
        <v>1</v>
      </c>
      <c r="V8" s="10">
        <f>CONVERT(U8,"ft","m")</f>
        <v>0.3048</v>
      </c>
      <c r="W8" s="13">
        <v>93.3166</v>
      </c>
      <c r="X8" s="13">
        <v>5.18</v>
      </c>
      <c r="Y8" s="14">
        <v>1.617</v>
      </c>
      <c r="Z8" s="2"/>
      <c r="AA8" s="2"/>
      <c r="AB8" s="2"/>
      <c r="AC8" s="2"/>
    </row>
    <row r="9" spans="1:29" ht="12">
      <c r="A9" s="2"/>
      <c r="B9" s="2"/>
      <c r="C9" s="2"/>
      <c r="D9" s="23">
        <v>4.445047757724446</v>
      </c>
      <c r="E9" s="23">
        <v>3.707265359950786</v>
      </c>
      <c r="F9" s="23">
        <v>3.5137490111158916</v>
      </c>
      <c r="G9" s="23">
        <v>3.3515161494978893</v>
      </c>
      <c r="H9" s="23">
        <v>3.077041035763828</v>
      </c>
      <c r="I9" s="23">
        <v>2.8489205269711886</v>
      </c>
      <c r="J9" s="23">
        <v>2.7631706645136003</v>
      </c>
      <c r="K9" s="23">
        <v>2.6840860345632573</v>
      </c>
      <c r="L9" s="23">
        <v>2.6073528560357366</v>
      </c>
      <c r="M9" s="2"/>
      <c r="N9" s="2">
        <f t="shared" si="0"/>
        <v>3.1384598378147457</v>
      </c>
      <c r="O9" s="5">
        <f>(F9-J9)/2</f>
        <v>0.37528917330114564</v>
      </c>
      <c r="P9" s="5"/>
      <c r="Q9" s="5"/>
      <c r="R9" s="5"/>
      <c r="S9" s="2"/>
      <c r="T9" s="12" t="s">
        <v>2</v>
      </c>
      <c r="U9" s="10">
        <v>2</v>
      </c>
      <c r="V9" s="10">
        <f>CONVERT(U9,"ft","m")</f>
        <v>0.6096</v>
      </c>
      <c r="W9" s="13">
        <v>92.7</v>
      </c>
      <c r="X9" s="13">
        <v>5.71</v>
      </c>
      <c r="Y9" s="14">
        <v>1.5040000000000002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3">
        <v>0.0479</v>
      </c>
      <c r="E10" s="23">
        <v>0.07211</v>
      </c>
      <c r="F10" s="23">
        <v>0.08362</v>
      </c>
      <c r="G10" s="23">
        <v>0.09373</v>
      </c>
      <c r="H10" s="23">
        <v>0.1134</v>
      </c>
      <c r="I10" s="23">
        <v>0.1319</v>
      </c>
      <c r="J10" s="23">
        <v>0.1403</v>
      </c>
      <c r="K10" s="23">
        <v>0.1464</v>
      </c>
      <c r="L10" s="23">
        <v>0.1556</v>
      </c>
      <c r="M10" s="2"/>
      <c r="N10" s="2">
        <f t="shared" si="0"/>
        <v>0.11196</v>
      </c>
      <c r="O10" s="5"/>
      <c r="P10" s="5">
        <v>92.7</v>
      </c>
      <c r="Q10" s="5">
        <v>5.71</v>
      </c>
      <c r="R10" s="5">
        <v>1.5040000000000002</v>
      </c>
      <c r="S10" s="2"/>
      <c r="T10" s="12" t="s">
        <v>3</v>
      </c>
      <c r="U10" s="10">
        <v>2.666666666666667</v>
      </c>
      <c r="V10" s="10">
        <f>CONVERT(U10,"ft","m")</f>
        <v>0.8128000000000001</v>
      </c>
      <c r="W10" s="13">
        <v>74.86</v>
      </c>
      <c r="X10" s="13">
        <v>19.41</v>
      </c>
      <c r="Y10" s="14">
        <v>5.747000000000001</v>
      </c>
      <c r="Z10" s="2"/>
      <c r="AA10" s="2"/>
      <c r="AB10" s="2"/>
      <c r="AC10" s="2"/>
    </row>
    <row r="11" spans="1:29" ht="12">
      <c r="A11" s="2"/>
      <c r="B11" s="2"/>
      <c r="C11" s="2"/>
      <c r="D11" s="23">
        <v>4.383830533813269</v>
      </c>
      <c r="E11" s="23">
        <v>3.793656847784086</v>
      </c>
      <c r="F11" s="23">
        <v>3.5800081463926743</v>
      </c>
      <c r="G11" s="23">
        <v>3.4153453070548974</v>
      </c>
      <c r="H11" s="23">
        <v>3.1405074546072203</v>
      </c>
      <c r="I11" s="23">
        <v>2.922483530297905</v>
      </c>
      <c r="J11" s="23">
        <v>2.8334130859295503</v>
      </c>
      <c r="K11" s="23">
        <v>2.772012541265407</v>
      </c>
      <c r="L11" s="23">
        <v>2.6840860345632573</v>
      </c>
      <c r="M11" s="2"/>
      <c r="N11" s="2">
        <f t="shared" si="0"/>
        <v>3.2067106161611125</v>
      </c>
      <c r="O11" s="5">
        <f>(F11-J11)/2</f>
        <v>0.373297530231562</v>
      </c>
      <c r="P11" s="5"/>
      <c r="Q11" s="5"/>
      <c r="R11" s="5"/>
      <c r="S11" s="2"/>
      <c r="T11" s="12" t="s">
        <v>4</v>
      </c>
      <c r="U11" s="10">
        <v>3</v>
      </c>
      <c r="V11" s="10">
        <f>CONVERT(U11,"ft","m")</f>
        <v>0.9144</v>
      </c>
      <c r="W11" s="13">
        <v>23.73</v>
      </c>
      <c r="X11" s="13">
        <v>61.62</v>
      </c>
      <c r="Y11" s="14">
        <v>14.68</v>
      </c>
      <c r="Z11" s="2"/>
      <c r="AA11" s="2"/>
      <c r="AB11" s="2"/>
      <c r="AC11" s="2"/>
    </row>
    <row r="12" spans="1:29" ht="12">
      <c r="A12" s="2" t="s">
        <v>3</v>
      </c>
      <c r="B12" s="2">
        <v>2.666666666666667</v>
      </c>
      <c r="C12" s="2">
        <f>CONVERT(B12,"ft","m")</f>
        <v>0.8128000000000001</v>
      </c>
      <c r="D12" s="23">
        <v>0.00345</v>
      </c>
      <c r="E12" s="23">
        <v>0.01274</v>
      </c>
      <c r="F12" s="23">
        <v>0.0341</v>
      </c>
      <c r="G12" s="23">
        <v>0.06214</v>
      </c>
      <c r="H12" s="23">
        <v>0.09663</v>
      </c>
      <c r="I12" s="23">
        <v>0.122</v>
      </c>
      <c r="J12" s="23">
        <v>0.1338</v>
      </c>
      <c r="K12" s="23">
        <v>0.1433</v>
      </c>
      <c r="L12" s="23">
        <v>0.1535</v>
      </c>
      <c r="M12" s="2"/>
      <c r="N12" s="2">
        <f t="shared" si="0"/>
        <v>0.08395</v>
      </c>
      <c r="O12" s="5"/>
      <c r="P12" s="5">
        <v>74.86</v>
      </c>
      <c r="Q12" s="5">
        <v>19.41</v>
      </c>
      <c r="R12" s="5">
        <v>5.747000000000001</v>
      </c>
      <c r="S12" s="2"/>
      <c r="T12" s="12" t="s">
        <v>5</v>
      </c>
      <c r="U12" s="10">
        <v>4</v>
      </c>
      <c r="V12" s="10">
        <f>CONVERT(U12,"ft","m")</f>
        <v>1.2192</v>
      </c>
      <c r="W12" s="13">
        <v>16.581000000000003</v>
      </c>
      <c r="X12" s="13">
        <v>66.27</v>
      </c>
      <c r="Y12" s="14">
        <v>17.19</v>
      </c>
      <c r="Z12" s="2"/>
      <c r="AA12" s="2"/>
      <c r="AB12" s="2"/>
      <c r="AC12" s="2"/>
    </row>
    <row r="13" spans="1:29" ht="12">
      <c r="A13" s="2"/>
      <c r="B13" s="2"/>
      <c r="C13" s="2"/>
      <c r="D13" s="23">
        <v>8.17918792277128</v>
      </c>
      <c r="E13" s="23">
        <v>6.294490912180512</v>
      </c>
      <c r="F13" s="23">
        <v>4.8740844505252765</v>
      </c>
      <c r="G13" s="23">
        <v>4.008333948314972</v>
      </c>
      <c r="H13" s="23">
        <v>3.3713850283328406</v>
      </c>
      <c r="I13" s="23">
        <v>3.0350469470992008</v>
      </c>
      <c r="J13" s="23">
        <v>2.9018499789079883</v>
      </c>
      <c r="K13" s="23">
        <v>2.8028894852873036</v>
      </c>
      <c r="L13" s="23">
        <v>2.7036894392919075</v>
      </c>
      <c r="M13" s="2"/>
      <c r="N13" s="2">
        <f t="shared" si="0"/>
        <v>3.8879672147166326</v>
      </c>
      <c r="O13" s="5">
        <f>(F13-J13)/2</f>
        <v>0.9861172358086441</v>
      </c>
      <c r="P13" s="5"/>
      <c r="Q13" s="5"/>
      <c r="R13" s="5"/>
      <c r="S13" s="2"/>
      <c r="T13" s="12" t="s">
        <v>6</v>
      </c>
      <c r="U13" s="10">
        <v>5</v>
      </c>
      <c r="V13" s="10">
        <f>CONVERT(U13,"ft","m")</f>
        <v>1.524</v>
      </c>
      <c r="W13" s="13">
        <v>83.29</v>
      </c>
      <c r="X13" s="13">
        <v>15.62</v>
      </c>
      <c r="Y13" s="14">
        <v>1.03</v>
      </c>
      <c r="Z13" s="2"/>
      <c r="AA13" s="2"/>
      <c r="AB13" s="2"/>
      <c r="AC13" s="2"/>
    </row>
    <row r="14" spans="1:29" ht="12">
      <c r="A14" s="2" t="s">
        <v>4</v>
      </c>
      <c r="B14" s="2">
        <v>3</v>
      </c>
      <c r="C14" s="2">
        <f>CONVERT(B14,"ft","m")</f>
        <v>0.9144</v>
      </c>
      <c r="D14" s="23">
        <v>0.001135</v>
      </c>
      <c r="E14" s="23">
        <v>0.002669</v>
      </c>
      <c r="F14" s="23">
        <v>0.004313</v>
      </c>
      <c r="G14" s="23">
        <v>0.009359</v>
      </c>
      <c r="H14" s="23">
        <v>0.03122</v>
      </c>
      <c r="I14" s="23">
        <v>0.06058</v>
      </c>
      <c r="J14" s="23">
        <v>0.07758</v>
      </c>
      <c r="K14" s="23">
        <v>0.0937</v>
      </c>
      <c r="L14" s="23">
        <v>0.1073</v>
      </c>
      <c r="M14" s="2"/>
      <c r="N14" s="2">
        <f t="shared" si="0"/>
        <v>0.0409465</v>
      </c>
      <c r="O14" s="5"/>
      <c r="P14" s="5">
        <v>23.73</v>
      </c>
      <c r="Q14" s="5">
        <v>61.62</v>
      </c>
      <c r="R14" s="5">
        <v>14.68</v>
      </c>
      <c r="S14" s="2"/>
      <c r="T14" s="12" t="s">
        <v>7</v>
      </c>
      <c r="U14" s="10">
        <v>5.5</v>
      </c>
      <c r="V14" s="10">
        <f>CONVERT(U14,"ft","m")</f>
        <v>1.6764</v>
      </c>
      <c r="W14" s="13">
        <v>90.09</v>
      </c>
      <c r="X14" s="13">
        <v>8.03</v>
      </c>
      <c r="Y14" s="14">
        <v>1.744</v>
      </c>
      <c r="Z14" s="2"/>
      <c r="AA14" s="2"/>
      <c r="AB14" s="2"/>
      <c r="AC14" s="2"/>
    </row>
    <row r="15" spans="1:29" ht="12">
      <c r="A15" s="2"/>
      <c r="B15" s="2"/>
      <c r="C15" s="2"/>
      <c r="D15" s="23">
        <v>9.783091987145896</v>
      </c>
      <c r="E15" s="23">
        <v>8.549484979182207</v>
      </c>
      <c r="F15" s="23">
        <v>7.857092568589675</v>
      </c>
      <c r="G15" s="23">
        <v>6.739429897173218</v>
      </c>
      <c r="H15" s="23">
        <v>5.001385652458903</v>
      </c>
      <c r="I15" s="23">
        <v>4.04501461164144</v>
      </c>
      <c r="J15" s="23">
        <v>3.688171413905401</v>
      </c>
      <c r="K15" s="23">
        <v>3.4158071418902627</v>
      </c>
      <c r="L15" s="23">
        <v>3.2202780187929276</v>
      </c>
      <c r="M15" s="2"/>
      <c r="N15" s="2">
        <f t="shared" si="0"/>
        <v>5.772631991247538</v>
      </c>
      <c r="O15" s="5">
        <f>(F15-J15)/2</f>
        <v>2.0844605773421367</v>
      </c>
      <c r="P15" s="5"/>
      <c r="Q15" s="5"/>
      <c r="R15" s="5"/>
      <c r="S15" s="2"/>
      <c r="T15" s="12" t="s">
        <v>8</v>
      </c>
      <c r="U15" s="10">
        <v>6</v>
      </c>
      <c r="V15" s="10">
        <f>CONVERT(U15,"ft","m")</f>
        <v>1.8288</v>
      </c>
      <c r="W15" s="13">
        <v>4.99</v>
      </c>
      <c r="X15" s="13">
        <v>52.55</v>
      </c>
      <c r="Y15" s="14">
        <v>42.44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CONVERT(B16,"ft","m")</f>
        <v>1.2192</v>
      </c>
      <c r="D16" s="23">
        <v>0.00098</v>
      </c>
      <c r="E16" s="23">
        <v>0.002307</v>
      </c>
      <c r="F16" s="23">
        <v>0.00362</v>
      </c>
      <c r="G16" s="23">
        <v>0.006612</v>
      </c>
      <c r="H16" s="23">
        <v>0.02905</v>
      </c>
      <c r="I16" s="23">
        <v>0.05283</v>
      </c>
      <c r="J16" s="23">
        <v>0.06324</v>
      </c>
      <c r="K16" s="23">
        <v>0.0746</v>
      </c>
      <c r="L16" s="23">
        <v>0.09038</v>
      </c>
      <c r="M16" s="2"/>
      <c r="N16" s="2">
        <f t="shared" si="0"/>
        <v>0.03343</v>
      </c>
      <c r="O16" s="5"/>
      <c r="P16" s="5">
        <v>16.581000000000003</v>
      </c>
      <c r="Q16" s="5">
        <v>66.27</v>
      </c>
      <c r="R16" s="5">
        <v>17.19</v>
      </c>
      <c r="S16" s="2"/>
      <c r="T16" s="12" t="s">
        <v>9</v>
      </c>
      <c r="U16" s="10">
        <v>7</v>
      </c>
      <c r="V16" s="10">
        <f>CONVERT(U16,"ft","m")</f>
        <v>2.1336</v>
      </c>
      <c r="W16" s="13">
        <v>49.511</v>
      </c>
      <c r="X16" s="13">
        <v>34.29</v>
      </c>
      <c r="Y16" s="14">
        <v>16.15</v>
      </c>
      <c r="Z16" s="2"/>
      <c r="AA16" s="2"/>
      <c r="AB16" s="2"/>
      <c r="AC16" s="2"/>
    </row>
    <row r="17" spans="1:29" ht="12">
      <c r="A17" s="2"/>
      <c r="B17" s="2"/>
      <c r="C17" s="2"/>
      <c r="D17" s="23">
        <v>9.994930630321603</v>
      </c>
      <c r="E17" s="23">
        <v>8.759766280641191</v>
      </c>
      <c r="F17" s="23">
        <v>8.109794587353607</v>
      </c>
      <c r="G17" s="23">
        <v>7.240697560031861</v>
      </c>
      <c r="H17" s="23">
        <v>5.1053180261449205</v>
      </c>
      <c r="I17" s="23">
        <v>4.242498779884447</v>
      </c>
      <c r="J17" s="23">
        <v>3.9830188220784413</v>
      </c>
      <c r="K17" s="23">
        <v>3.7446805592942116</v>
      </c>
      <c r="L17" s="23">
        <v>3.4678526327658084</v>
      </c>
      <c r="M17" s="2"/>
      <c r="N17" s="2">
        <f t="shared" si="0"/>
        <v>6.0464067047160235</v>
      </c>
      <c r="O17" s="5">
        <f>(F17-J17)/2</f>
        <v>2.0633878826375827</v>
      </c>
      <c r="P17" s="5"/>
      <c r="Q17" s="5"/>
      <c r="R17" s="5"/>
      <c r="S17" s="2"/>
      <c r="T17" s="12" t="s">
        <v>10</v>
      </c>
      <c r="U17" s="10">
        <v>8</v>
      </c>
      <c r="V17" s="10">
        <f>CONVERT(U17,"ft","m")</f>
        <v>2.4384</v>
      </c>
      <c r="W17" s="13">
        <v>43.917</v>
      </c>
      <c r="X17" s="13">
        <v>38.11</v>
      </c>
      <c r="Y17" s="14">
        <v>17.99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3">
        <v>0.0373</v>
      </c>
      <c r="E18" s="23">
        <v>0.052020000000000004</v>
      </c>
      <c r="F18" s="23">
        <v>0.06157</v>
      </c>
      <c r="G18" s="23">
        <v>0.07292</v>
      </c>
      <c r="H18" s="23">
        <v>0.09699</v>
      </c>
      <c r="I18" s="23">
        <v>0.1199</v>
      </c>
      <c r="J18" s="23">
        <v>0.1303</v>
      </c>
      <c r="K18" s="23">
        <v>0.1383</v>
      </c>
      <c r="L18" s="23">
        <v>0.1457</v>
      </c>
      <c r="M18" s="2"/>
      <c r="N18" s="2">
        <f t="shared" si="0"/>
        <v>0.09593499999999999</v>
      </c>
      <c r="O18" s="5"/>
      <c r="P18" s="5">
        <v>83.29</v>
      </c>
      <c r="Q18" s="5">
        <v>15.62</v>
      </c>
      <c r="R18" s="5">
        <v>1.03</v>
      </c>
      <c r="S18" s="2"/>
      <c r="T18" s="12" t="s">
        <v>11</v>
      </c>
      <c r="U18" s="10">
        <v>9</v>
      </c>
      <c r="V18" s="10">
        <f>CONVERT(U18,"ft","m")</f>
        <v>2.7432</v>
      </c>
      <c r="W18" s="13">
        <v>25.69</v>
      </c>
      <c r="X18" s="13">
        <v>48.93</v>
      </c>
      <c r="Y18" s="14">
        <v>25.41</v>
      </c>
      <c r="Z18" s="2"/>
      <c r="AA18" s="2"/>
      <c r="AB18" s="2"/>
      <c r="AC18" s="2"/>
    </row>
    <row r="19" spans="1:29" ht="12">
      <c r="A19" s="2"/>
      <c r="B19" s="2"/>
      <c r="C19" s="2"/>
      <c r="D19" s="23">
        <v>4.744680559294212</v>
      </c>
      <c r="E19" s="23">
        <v>4.26478979049382</v>
      </c>
      <c r="F19" s="23">
        <v>4.021628621221724</v>
      </c>
      <c r="G19" s="23">
        <v>3.7775416283976777</v>
      </c>
      <c r="H19" s="23">
        <v>3.3660201815895703</v>
      </c>
      <c r="I19" s="23">
        <v>3.060096436135226</v>
      </c>
      <c r="J19" s="23">
        <v>2.9400910109813148</v>
      </c>
      <c r="K19" s="23">
        <v>2.8541269383989554</v>
      </c>
      <c r="L19" s="23">
        <v>2.778927217484937</v>
      </c>
      <c r="M19" s="2"/>
      <c r="N19" s="2">
        <f t="shared" si="0"/>
        <v>3.4808598161015194</v>
      </c>
      <c r="O19" s="5">
        <f>(F19-J19)/2</f>
        <v>0.5407688051202044</v>
      </c>
      <c r="P19" s="5"/>
      <c r="Q19" s="5"/>
      <c r="R19" s="5"/>
      <c r="S19" s="2"/>
      <c r="T19" s="12" t="s">
        <v>12</v>
      </c>
      <c r="U19" s="10">
        <v>10</v>
      </c>
      <c r="V19" s="10">
        <f>CONVERT(U19,"ft","m")</f>
        <v>3.048</v>
      </c>
      <c r="W19" s="13">
        <v>7.36</v>
      </c>
      <c r="X19" s="13">
        <v>63.17</v>
      </c>
      <c r="Y19" s="14">
        <v>29.43</v>
      </c>
      <c r="Z19" s="2"/>
      <c r="AA19" s="2"/>
      <c r="AB19" s="2"/>
      <c r="AC19" s="2"/>
    </row>
    <row r="20" spans="1:29" ht="12">
      <c r="A20" s="2" t="s">
        <v>7</v>
      </c>
      <c r="B20" s="2">
        <v>5.5</v>
      </c>
      <c r="C20" s="2">
        <f>CONVERT(B20,"ft","m")</f>
        <v>1.6764</v>
      </c>
      <c r="D20" s="23">
        <v>0.04332</v>
      </c>
      <c r="E20" s="23">
        <v>0.06315</v>
      </c>
      <c r="F20" s="23">
        <v>0.07388</v>
      </c>
      <c r="G20" s="23">
        <v>0.08436</v>
      </c>
      <c r="H20" s="23">
        <v>0.1043</v>
      </c>
      <c r="I20" s="23">
        <v>0.1229</v>
      </c>
      <c r="J20" s="23">
        <v>0.1311</v>
      </c>
      <c r="K20" s="23">
        <v>0.1381</v>
      </c>
      <c r="L20" s="23">
        <v>0.145</v>
      </c>
      <c r="M20" s="2"/>
      <c r="N20" s="2">
        <f t="shared" si="0"/>
        <v>0.10249</v>
      </c>
      <c r="O20" s="5"/>
      <c r="P20" s="5">
        <v>90.09</v>
      </c>
      <c r="Q20" s="5">
        <v>8.03</v>
      </c>
      <c r="R20" s="5">
        <v>1.744</v>
      </c>
      <c r="S20" s="2"/>
      <c r="T20" s="12" t="s">
        <v>13</v>
      </c>
      <c r="U20" s="10">
        <v>11</v>
      </c>
      <c r="V20" s="10">
        <f>CONVERT(U20,"ft","m")</f>
        <v>3.3528</v>
      </c>
      <c r="W20" s="13">
        <v>26.64</v>
      </c>
      <c r="X20" s="13">
        <v>51.78</v>
      </c>
      <c r="Y20" s="14">
        <v>21.61</v>
      </c>
      <c r="Z20" s="2"/>
      <c r="AA20" s="2"/>
      <c r="AB20" s="2"/>
      <c r="AC20" s="2"/>
    </row>
    <row r="21" spans="1:29" ht="12">
      <c r="A21" s="2"/>
      <c r="B21" s="2"/>
      <c r="C21" s="2"/>
      <c r="D21" s="23">
        <v>4.528822946828485</v>
      </c>
      <c r="E21" s="23">
        <v>3.9850734557618974</v>
      </c>
      <c r="F21" s="23">
        <v>3.7586723234543737</v>
      </c>
      <c r="G21" s="23">
        <v>3.5672970946431204</v>
      </c>
      <c r="H21" s="23">
        <v>3.2611889370296834</v>
      </c>
      <c r="I21" s="23">
        <v>3.024443179176788</v>
      </c>
      <c r="J21" s="23">
        <v>2.931260409327695</v>
      </c>
      <c r="K21" s="23">
        <v>2.8562147752913987</v>
      </c>
      <c r="L21" s="23">
        <v>2.7858751946471525</v>
      </c>
      <c r="M21" s="2"/>
      <c r="N21" s="2">
        <f t="shared" si="0"/>
        <v>3.3449663663910343</v>
      </c>
      <c r="O21" s="5">
        <f>(F21-J21)/2</f>
        <v>0.41370595706333946</v>
      </c>
      <c r="P21" s="5"/>
      <c r="Q21" s="5"/>
      <c r="R21" s="5"/>
      <c r="S21" s="2"/>
      <c r="T21" s="12" t="s">
        <v>14</v>
      </c>
      <c r="U21" s="10">
        <v>12</v>
      </c>
      <c r="V21" s="10">
        <f>CONVERT(U21,"ft","m")</f>
        <v>3.6576</v>
      </c>
      <c r="W21" s="13">
        <v>26.115</v>
      </c>
      <c r="X21" s="13">
        <v>53.75</v>
      </c>
      <c r="Y21" s="14">
        <v>20.15</v>
      </c>
      <c r="Z21" s="2"/>
      <c r="AA21" s="2"/>
      <c r="AB21" s="2"/>
      <c r="AC21" s="2"/>
    </row>
    <row r="22" spans="1:29" ht="12">
      <c r="A22" s="2" t="s">
        <v>8</v>
      </c>
      <c r="B22" s="2">
        <v>6</v>
      </c>
      <c r="C22" s="2">
        <f>CONVERT(B22,"ft","m")</f>
        <v>1.8288</v>
      </c>
      <c r="D22" s="23">
        <v>0.00065</v>
      </c>
      <c r="E22" s="23">
        <v>0.000891</v>
      </c>
      <c r="F22" s="23">
        <v>0.001397</v>
      </c>
      <c r="G22" s="23">
        <v>0.002343</v>
      </c>
      <c r="H22" s="23">
        <v>0.005002</v>
      </c>
      <c r="I22" s="23">
        <v>0.01469</v>
      </c>
      <c r="J22" s="23">
        <v>0.020260000000000004</v>
      </c>
      <c r="K22" s="23">
        <v>0.03577</v>
      </c>
      <c r="L22" s="23">
        <v>0.06245</v>
      </c>
      <c r="M22" s="2"/>
      <c r="N22" s="2">
        <f t="shared" si="0"/>
        <v>0.010828500000000001</v>
      </c>
      <c r="O22" s="5"/>
      <c r="P22" s="5">
        <v>4.99</v>
      </c>
      <c r="Q22" s="5">
        <v>52.55</v>
      </c>
      <c r="R22" s="5">
        <v>42.44</v>
      </c>
      <c r="S22" s="2"/>
      <c r="T22" s="12" t="s">
        <v>15</v>
      </c>
      <c r="U22" s="10">
        <v>13</v>
      </c>
      <c r="V22" s="10">
        <f>CONVERT(U22,"ft","m")</f>
        <v>3.9624</v>
      </c>
      <c r="W22" s="13">
        <v>2.65</v>
      </c>
      <c r="X22" s="13">
        <v>54.99</v>
      </c>
      <c r="Y22" s="14">
        <v>42.41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3">
        <v>10.587272661408358</v>
      </c>
      <c r="E23" s="23">
        <v>10.132286947802251</v>
      </c>
      <c r="F23" s="23">
        <v>9.483452263914712</v>
      </c>
      <c r="G23" s="23">
        <v>8.737427330461038</v>
      </c>
      <c r="H23" s="23">
        <v>7.643279227143204</v>
      </c>
      <c r="I23" s="23">
        <v>6.089021793880533</v>
      </c>
      <c r="J23" s="23">
        <v>5.625222015635673</v>
      </c>
      <c r="K23" s="23">
        <v>4.805106071441586</v>
      </c>
      <c r="L23" s="23">
        <v>4.001154617941492</v>
      </c>
      <c r="M23" s="2"/>
      <c r="N23" s="2">
        <f t="shared" si="0"/>
        <v>7.554337139775193</v>
      </c>
      <c r="O23" s="5">
        <f>(F23-J23)/2</f>
        <v>1.9291151241395195</v>
      </c>
      <c r="P23" s="5"/>
      <c r="Q23" s="5"/>
      <c r="R23" s="5"/>
      <c r="S23" s="2"/>
      <c r="T23" s="15" t="s">
        <v>16</v>
      </c>
      <c r="U23" s="11">
        <v>14.083333333333332</v>
      </c>
      <c r="V23" s="11">
        <f>CONVERT(U23,"ft","m")</f>
        <v>4.2926</v>
      </c>
      <c r="W23" s="16">
        <v>25.49</v>
      </c>
      <c r="X23" s="16">
        <v>54.06</v>
      </c>
      <c r="Y23" s="17">
        <v>20.47</v>
      </c>
      <c r="Z23" s="2"/>
      <c r="AA23" s="2"/>
      <c r="AB23" s="2"/>
      <c r="AC23" s="2"/>
    </row>
    <row r="24" spans="1:29" ht="12">
      <c r="A24" s="2" t="s">
        <v>9</v>
      </c>
      <c r="B24" s="2">
        <v>7</v>
      </c>
      <c r="C24" s="2">
        <f>CONVERT(B24,"ft","m")</f>
        <v>2.1336</v>
      </c>
      <c r="D24" s="23">
        <v>0.000969</v>
      </c>
      <c r="E24" s="23">
        <v>0.002282</v>
      </c>
      <c r="F24" s="23">
        <v>0.00385</v>
      </c>
      <c r="G24" s="23">
        <v>0.01198</v>
      </c>
      <c r="H24" s="23">
        <v>0.06167</v>
      </c>
      <c r="I24" s="23">
        <v>0.1015</v>
      </c>
      <c r="J24" s="23">
        <v>0.1117</v>
      </c>
      <c r="K24" s="23">
        <v>0.1183</v>
      </c>
      <c r="L24" s="23">
        <v>0.1257</v>
      </c>
      <c r="M24" s="2"/>
      <c r="N24" s="2">
        <f t="shared" si="0"/>
        <v>0.057775</v>
      </c>
      <c r="O24" s="5"/>
      <c r="P24" s="5">
        <v>49.511</v>
      </c>
      <c r="Q24" s="5">
        <v>34.29</v>
      </c>
      <c r="R24" s="5">
        <v>16.15</v>
      </c>
      <c r="S24" s="2"/>
      <c r="T24" s="2"/>
      <c r="U24" s="2"/>
      <c r="W24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3">
        <v>10.011215713909094</v>
      </c>
      <c r="E25" s="23">
        <v>8.775485493035493</v>
      </c>
      <c r="F25" s="23">
        <v>8.020925838854549</v>
      </c>
      <c r="G25" s="23">
        <v>6.383228281648027</v>
      </c>
      <c r="H25" s="23">
        <v>4.019287343458794</v>
      </c>
      <c r="I25" s="23">
        <v>3.300448367476911</v>
      </c>
      <c r="J25" s="23">
        <v>3.162298909066135</v>
      </c>
      <c r="K25" s="23">
        <v>3.0794780212096606</v>
      </c>
      <c r="L25" s="23">
        <v>2.9919434451289417</v>
      </c>
      <c r="M25" s="2"/>
      <c r="N25" s="2">
        <f t="shared" si="0"/>
        <v>5.591612373960341</v>
      </c>
      <c r="O25" s="5">
        <f>(F25-J25)/2</f>
        <v>2.4293134648942067</v>
      </c>
      <c r="P25" s="5"/>
      <c r="Q25" s="5"/>
      <c r="R25" s="5"/>
      <c r="S25" s="2"/>
      <c r="T25" s="2"/>
      <c r="U25" s="2"/>
      <c r="W2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8</v>
      </c>
      <c r="C26" s="2">
        <f>CONVERT(B26,"ft","m")</f>
        <v>2.4384</v>
      </c>
      <c r="D26" s="23">
        <v>0.001054</v>
      </c>
      <c r="E26" s="23">
        <v>0.001963</v>
      </c>
      <c r="F26" s="23">
        <v>0.003343</v>
      </c>
      <c r="G26" s="23">
        <v>0.007354</v>
      </c>
      <c r="H26" s="23">
        <v>0.04854</v>
      </c>
      <c r="I26" s="23">
        <v>0.11</v>
      </c>
      <c r="J26" s="23">
        <v>0.1271</v>
      </c>
      <c r="K26" s="23">
        <v>0.1401</v>
      </c>
      <c r="L26" s="23">
        <v>0.1547</v>
      </c>
      <c r="M26" s="2"/>
      <c r="N26" s="2">
        <f t="shared" si="0"/>
        <v>0.0652215</v>
      </c>
      <c r="O26" s="5"/>
      <c r="P26" s="5">
        <v>43.917</v>
      </c>
      <c r="Q26" s="5">
        <v>38.11</v>
      </c>
      <c r="R26" s="5">
        <v>17.99</v>
      </c>
      <c r="S26" s="2"/>
      <c r="T26" s="2"/>
      <c r="U26" s="2"/>
      <c r="W26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3">
        <v>9.88990941768696</v>
      </c>
      <c r="E27" s="23">
        <v>8.992724111858003</v>
      </c>
      <c r="F27" s="23">
        <v>8.224640929706771</v>
      </c>
      <c r="G27" s="23">
        <v>7.087255108120878</v>
      </c>
      <c r="H27" s="23">
        <v>4.364682081285679</v>
      </c>
      <c r="I27" s="23">
        <v>3.1844245711374275</v>
      </c>
      <c r="J27" s="23">
        <v>2.975964064544491</v>
      </c>
      <c r="K27" s="23">
        <v>2.8354711391186314</v>
      </c>
      <c r="L27" s="23">
        <v>2.6924548981004137</v>
      </c>
      <c r="M27" s="2"/>
      <c r="N27" s="2">
        <f t="shared" si="0"/>
        <v>5.6003024971256306</v>
      </c>
      <c r="O27" s="5">
        <f>(F27-J27)/2</f>
        <v>2.62433843258114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9</v>
      </c>
      <c r="C28" s="2">
        <f>CONVERT(B28,"ft","m")</f>
        <v>2.7432</v>
      </c>
      <c r="D28" s="23">
        <v>0.000773</v>
      </c>
      <c r="E28" s="23">
        <v>0.001385</v>
      </c>
      <c r="F28" s="23">
        <v>0.002448</v>
      </c>
      <c r="G28" s="23">
        <v>0.003826</v>
      </c>
      <c r="H28" s="23">
        <v>0.01768</v>
      </c>
      <c r="I28" s="23">
        <v>0.06444</v>
      </c>
      <c r="J28" s="23">
        <v>0.09170999999999999</v>
      </c>
      <c r="K28" s="23">
        <v>0.1057</v>
      </c>
      <c r="L28" s="23">
        <v>0.1156</v>
      </c>
      <c r="M28" s="2"/>
      <c r="N28" s="2">
        <f t="shared" si="0"/>
        <v>0.047078999999999996</v>
      </c>
      <c r="O28" s="5"/>
      <c r="P28" s="5">
        <v>25.69</v>
      </c>
      <c r="Q28" s="5">
        <v>48.93</v>
      </c>
      <c r="R28" s="5">
        <v>25.41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3">
        <v>10.337243965399328</v>
      </c>
      <c r="E29" s="23">
        <v>9.495898308387623</v>
      </c>
      <c r="F29" s="23">
        <v>8.674180726631523</v>
      </c>
      <c r="G29" s="23">
        <v>8.029947410978062</v>
      </c>
      <c r="H29" s="23">
        <v>5.8217379150453805</v>
      </c>
      <c r="I29" s="23">
        <v>3.955899695730243</v>
      </c>
      <c r="J29" s="23">
        <v>3.446777136828686</v>
      </c>
      <c r="K29" s="23">
        <v>3.2419527181667664</v>
      </c>
      <c r="L29" s="23">
        <v>3.112786697048771</v>
      </c>
      <c r="M29" s="2"/>
      <c r="N29" s="2">
        <f t="shared" si="0"/>
        <v>6.060478931730104</v>
      </c>
      <c r="O29" s="5">
        <f>(F29-J29)/2</f>
        <v>2.6137017949014183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10</v>
      </c>
      <c r="C30" s="2">
        <f>CONVERT(B30,"ft","m")</f>
        <v>3.048</v>
      </c>
      <c r="D30" s="23">
        <v>0.000704</v>
      </c>
      <c r="E30" s="23">
        <v>0.001089</v>
      </c>
      <c r="F30" s="23">
        <v>0.0020219999999999995</v>
      </c>
      <c r="G30" s="23">
        <v>0.0032160000000000005</v>
      </c>
      <c r="H30" s="23">
        <v>0.0138</v>
      </c>
      <c r="I30" s="23">
        <v>0.03582</v>
      </c>
      <c r="J30" s="23">
        <v>0.04826</v>
      </c>
      <c r="K30" s="23">
        <v>0.05708</v>
      </c>
      <c r="L30" s="23">
        <v>0.0696</v>
      </c>
      <c r="M30" s="2"/>
      <c r="N30" s="2">
        <f t="shared" si="0"/>
        <v>0.025140999999999997</v>
      </c>
      <c r="O30" s="5"/>
      <c r="P30" s="5">
        <v>7.36</v>
      </c>
      <c r="Q30" s="5">
        <v>63.17</v>
      </c>
      <c r="R30" s="5">
        <v>29.43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3">
        <v>10.472136950686878</v>
      </c>
      <c r="E31" s="23">
        <v>9.842780330607269</v>
      </c>
      <c r="F31" s="23">
        <v>8.95000128742116</v>
      </c>
      <c r="G31" s="23">
        <v>8.280516878145246</v>
      </c>
      <c r="H31" s="23">
        <v>6.17918792277128</v>
      </c>
      <c r="I31" s="23">
        <v>4.80309085245085</v>
      </c>
      <c r="J31" s="23">
        <v>4.373028274221061</v>
      </c>
      <c r="K31" s="23">
        <v>4.130870854961048</v>
      </c>
      <c r="L31" s="23">
        <v>3.8447688837007217</v>
      </c>
      <c r="M31" s="2"/>
      <c r="N31" s="2">
        <f t="shared" si="0"/>
        <v>6.6615147808211095</v>
      </c>
      <c r="O31" s="5">
        <f>(F31-J31)/2</f>
        <v>2.2884865066000493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11</v>
      </c>
      <c r="C32" s="2">
        <f>CONVERT(B32,"ft","m")</f>
        <v>3.3528</v>
      </c>
      <c r="D32" s="23">
        <v>0.0008080000000000001</v>
      </c>
      <c r="E32" s="23">
        <v>0.001596</v>
      </c>
      <c r="F32" s="23">
        <v>0.002767</v>
      </c>
      <c r="G32" s="23">
        <v>0.004984</v>
      </c>
      <c r="H32" s="23">
        <v>0.03242</v>
      </c>
      <c r="I32" s="23">
        <v>0.0646</v>
      </c>
      <c r="J32" s="23">
        <v>0.07856999999999999</v>
      </c>
      <c r="K32" s="23">
        <v>0.08835</v>
      </c>
      <c r="L32" s="23">
        <v>0.09642</v>
      </c>
      <c r="M32" s="2"/>
      <c r="N32" s="2">
        <f t="shared" si="0"/>
        <v>0.040668499999999996</v>
      </c>
      <c r="O32" s="5"/>
      <c r="P32" s="5">
        <v>26.64</v>
      </c>
      <c r="Q32" s="5">
        <v>51.78</v>
      </c>
      <c r="R32" s="5">
        <v>21.61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3">
        <v>10.27335708657238</v>
      </c>
      <c r="E33" s="23">
        <v>9.291323633101829</v>
      </c>
      <c r="F33" s="23">
        <v>8.497461640714219</v>
      </c>
      <c r="G33" s="23">
        <v>7.648480216300173</v>
      </c>
      <c r="H33" s="23">
        <v>4.946972098919271</v>
      </c>
      <c r="I33" s="23">
        <v>3.9523220248555244</v>
      </c>
      <c r="J33" s="23">
        <v>3.6698776293650597</v>
      </c>
      <c r="K33" s="23">
        <v>3.5006260549978325</v>
      </c>
      <c r="L33" s="23">
        <v>3.374523760040562</v>
      </c>
      <c r="M33" s="2"/>
      <c r="N33" s="2">
        <f t="shared" si="0"/>
        <v>6.083669635039639</v>
      </c>
      <c r="O33" s="5">
        <f>(F33-J33)/2</f>
        <v>2.41379200567458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12</v>
      </c>
      <c r="C34" s="2">
        <f>CONVERT(B34,"ft","m")</f>
        <v>3.6576</v>
      </c>
      <c r="D34" s="23">
        <v>0.000864</v>
      </c>
      <c r="E34" s="23">
        <v>0.001881</v>
      </c>
      <c r="F34" s="23">
        <v>0.003043</v>
      </c>
      <c r="G34" s="23">
        <v>0.005549000000000001</v>
      </c>
      <c r="H34" s="23">
        <v>0.033229999999999996</v>
      </c>
      <c r="I34" s="23">
        <v>0.06391</v>
      </c>
      <c r="J34" s="23">
        <v>0.07694</v>
      </c>
      <c r="K34" s="23">
        <v>0.08917</v>
      </c>
      <c r="L34" s="23">
        <v>0.1006</v>
      </c>
      <c r="M34" s="2"/>
      <c r="N34" s="2">
        <f t="shared" si="0"/>
        <v>0.0399915</v>
      </c>
      <c r="O34" s="5"/>
      <c r="P34" s="5">
        <v>26.115</v>
      </c>
      <c r="Q34" s="5">
        <v>53.75</v>
      </c>
      <c r="R34" s="5">
        <v>20.15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3">
        <v>10.176681067160706</v>
      </c>
      <c r="E35" s="23">
        <v>9.054284435800978</v>
      </c>
      <c r="F35" s="23">
        <v>8.360289950809578</v>
      </c>
      <c r="G35" s="23">
        <v>7.493556481673042</v>
      </c>
      <c r="H35" s="23">
        <v>4.911369896744781</v>
      </c>
      <c r="I35" s="23">
        <v>3.967814502394986</v>
      </c>
      <c r="J35" s="23">
        <v>3.700122360140197</v>
      </c>
      <c r="K35" s="23">
        <v>3.4872977725779006</v>
      </c>
      <c r="L35" s="23">
        <v>3.313297789743922</v>
      </c>
      <c r="M35" s="2"/>
      <c r="N35" s="2">
        <f t="shared" si="0"/>
        <v>6.030206155474888</v>
      </c>
      <c r="O35" s="5">
        <f>(F35-J35)/2</f>
        <v>2.3300837953346907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13</v>
      </c>
      <c r="C36" s="2">
        <f>CONVERT(B36,"ft","m")</f>
        <v>3.9624</v>
      </c>
      <c r="D36" s="23">
        <v>0.000632</v>
      </c>
      <c r="E36" s="23">
        <v>0.00085</v>
      </c>
      <c r="F36" s="23">
        <v>0.001304</v>
      </c>
      <c r="G36" s="23">
        <v>0.002267</v>
      </c>
      <c r="H36" s="23">
        <v>0.005142</v>
      </c>
      <c r="I36" s="23">
        <v>0.01771</v>
      </c>
      <c r="J36" s="23">
        <v>0.03215</v>
      </c>
      <c r="K36" s="23">
        <v>0.04271</v>
      </c>
      <c r="L36" s="23">
        <v>0.05632</v>
      </c>
      <c r="M36" s="2"/>
      <c r="N36" s="2">
        <f t="shared" si="0"/>
        <v>0.016727</v>
      </c>
      <c r="O36" s="5"/>
      <c r="P36" s="5">
        <v>2.65</v>
      </c>
      <c r="Q36" s="5">
        <v>54.99</v>
      </c>
      <c r="R36" s="5">
        <v>42.41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3">
        <v>10.627787821147072</v>
      </c>
      <c r="E37" s="23">
        <v>10.20024953829911</v>
      </c>
      <c r="F37" s="23">
        <v>9.582840415093097</v>
      </c>
      <c r="G37" s="23">
        <v>8.78499989358339</v>
      </c>
      <c r="H37" s="23">
        <v>7.603454674490518</v>
      </c>
      <c r="I37" s="23">
        <v>5.819291977684897</v>
      </c>
      <c r="J37" s="23">
        <v>4.959037452221502</v>
      </c>
      <c r="K37" s="23">
        <v>4.54928229179467</v>
      </c>
      <c r="L37" s="23">
        <v>4.150208855799515</v>
      </c>
      <c r="M37" s="2"/>
      <c r="N37" s="2">
        <f t="shared" si="0"/>
        <v>7.2709389336573</v>
      </c>
      <c r="O37" s="5">
        <f>(F37-J37)/2</f>
        <v>2.311901481435797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14.083333333333332</v>
      </c>
      <c r="C38" s="2">
        <f>CONVERT(B38,"ft","m")</f>
        <v>4.2926</v>
      </c>
      <c r="D38" s="23">
        <v>0.000835</v>
      </c>
      <c r="E38" s="23">
        <v>0.001749</v>
      </c>
      <c r="F38" s="23">
        <v>0.002952</v>
      </c>
      <c r="G38" s="23">
        <v>0.0055650000000000005</v>
      </c>
      <c r="H38" s="23">
        <v>0.03495</v>
      </c>
      <c r="I38" s="23">
        <v>0.06299</v>
      </c>
      <c r="J38" s="23">
        <v>0.07459</v>
      </c>
      <c r="K38" s="23">
        <v>0.08344</v>
      </c>
      <c r="L38" s="23">
        <v>0.09135</v>
      </c>
      <c r="M38" s="2"/>
      <c r="N38" s="2">
        <f t="shared" si="0"/>
        <v>0.038771</v>
      </c>
      <c r="O38" s="5"/>
      <c r="P38" s="5">
        <v>25.49</v>
      </c>
      <c r="Q38" s="5">
        <v>54.06</v>
      </c>
      <c r="R38" s="5">
        <v>20.47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3">
        <v>10.22593618196276</v>
      </c>
      <c r="E39" s="23">
        <v>9.159253995402523</v>
      </c>
      <c r="F39" s="23">
        <v>8.404091563263778</v>
      </c>
      <c r="G39" s="23">
        <v>7.489402597094853</v>
      </c>
      <c r="H39" s="23">
        <v>4.838563734174014</v>
      </c>
      <c r="I39" s="23">
        <v>3.9887333785514745</v>
      </c>
      <c r="J39" s="23">
        <v>3.7448739630133683</v>
      </c>
      <c r="K39" s="23">
        <v>3.5831170319170464</v>
      </c>
      <c r="L39" s="23">
        <v>3.452451460921961</v>
      </c>
      <c r="M39" s="2"/>
      <c r="N39" s="2">
        <f t="shared" si="0"/>
        <v>6.074482763138573</v>
      </c>
      <c r="O39" s="5">
        <f>(F39-J39)/2</f>
        <v>2.3296088001252047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2000-07-11T14:57:12Z</dcterms:created>
  <dcterms:modified xsi:type="dcterms:W3CDTF">2001-01-05T21:24:01Z</dcterms:modified>
  <cp:category/>
  <cp:version/>
  <cp:contentType/>
  <cp:contentStatus/>
</cp:coreProperties>
</file>