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<sst xmlns="http://schemas.openxmlformats.org/spreadsheetml/2006/main" count="49" uniqueCount="47">
  <si>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059-000-002</t>
  </si>
  <si>
    <t>059-011-013</t>
  </si>
  <si>
    <t>059-023-025</t>
  </si>
  <si>
    <t>059-035-037</t>
  </si>
  <si>
    <t>059-047-049</t>
  </si>
  <si>
    <t>059-059-061</t>
  </si>
  <si>
    <t>059-071-073</t>
  </si>
  <si>
    <t>059-083-085</t>
  </si>
  <si>
    <t>059-095-097</t>
  </si>
  <si>
    <t>059-107-109</t>
  </si>
  <si>
    <t>059-119-121</t>
  </si>
  <si>
    <t>059-131-133</t>
  </si>
  <si>
    <t>059-143-145</t>
  </si>
  <si>
    <t>059-155-157</t>
  </si>
  <si>
    <t>059-167-169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</si>
  <si>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</si>
  <si>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</si>
  <si>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</si>
  <si>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</si>
  <si>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</si>
  <si>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</si>
  <si>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</si>
  <si>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</si>
  <si>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</si>
  <si>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</si>
  <si>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</si>
  <si>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</si>
  <si>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</si>
  <si>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</si>
  <si>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</si>
  <si>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</si>
  <si>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BSS00_59 grain size table</t>
  </si>
  <si>
    <t>59-000-002</t>
  </si>
  <si>
    <t>59-011-013</t>
  </si>
  <si>
    <t>59-023-025</t>
  </si>
  <si>
    <t>59-035-037</t>
  </si>
  <si>
    <t>59-047-049</t>
  </si>
  <si>
    <t>59-059-061</t>
  </si>
  <si>
    <t>59-071-073</t>
  </si>
  <si>
    <t>59-083-085</t>
  </si>
  <si>
    <t>59-095-097</t>
  </si>
  <si>
    <t>59-107-109</t>
  </si>
  <si>
    <t>59-119-121</t>
  </si>
  <si>
    <t>59-131-133</t>
  </si>
  <si>
    <t>59-143-145</t>
  </si>
  <si>
    <t>59-155-157</t>
  </si>
  <si>
    <t>59-167-169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</si>
</sst>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41.2304</c:v>
                </c:pt>
                <c:pt idx="1">
                  <c:v>18.1881</c:v>
                </c:pt>
                <c:pt idx="2">
                  <c:v>18.8159</c:v>
                </c:pt>
                <c:pt idx="3">
                  <c:v>5.8</c:v>
                </c:pt>
                <c:pt idx="4">
                  <c:v>15.422200000000002</c:v>
                </c:pt>
                <c:pt idx="5">
                  <c:v>10.836699999999999</c:v>
                </c:pt>
                <c:pt idx="6">
                  <c:v>40.547862</c:v>
                </c:pt>
                <c:pt idx="7">
                  <c:v>38.50071</c:v>
                </c:pt>
                <c:pt idx="8">
                  <c:v>46.159400000000005</c:v>
                </c:pt>
                <c:pt idx="9">
                  <c:v>66.0599</c:v>
                </c:pt>
                <c:pt idx="10">
                  <c:v>64.843</c:v>
                </c:pt>
                <c:pt idx="11">
                  <c:v>11.907</c:v>
                </c:pt>
                <c:pt idx="12">
                  <c:v>14.22947</c:v>
                </c:pt>
                <c:pt idx="13">
                  <c:v>6.56057</c:v>
                </c:pt>
                <c:pt idx="14">
                  <c:v>26.4966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14432438"/>
        <c:axId val="62783079"/>
      </c:scatterChart>
      <c:valAx>
        <c:axId val="1443243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783079"/>
        <c:crosses val="autoZero"/>
        <c:crossBetween val="midCat"/>
        <c:dispUnits/>
        <c:majorUnit val="10"/>
        <c:minorUnit val="5"/>
      </c:valAx>
      <c:valAx>
        <c:axId val="6278307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43243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41.2304</c:v>
                </c:pt>
                <c:pt idx="1">
                  <c:v>18.1881</c:v>
                </c:pt>
                <c:pt idx="2">
                  <c:v>18.8159</c:v>
                </c:pt>
                <c:pt idx="3">
                  <c:v>5.8</c:v>
                </c:pt>
                <c:pt idx="4">
                  <c:v>15.422200000000002</c:v>
                </c:pt>
                <c:pt idx="5">
                  <c:v>10.836699999999999</c:v>
                </c:pt>
                <c:pt idx="6">
                  <c:v>40.547862</c:v>
                </c:pt>
                <c:pt idx="7">
                  <c:v>38.50071</c:v>
                </c:pt>
                <c:pt idx="8">
                  <c:v>46.159400000000005</c:v>
                </c:pt>
                <c:pt idx="9">
                  <c:v>66.0599</c:v>
                </c:pt>
                <c:pt idx="10">
                  <c:v>64.843</c:v>
                </c:pt>
                <c:pt idx="11">
                  <c:v>11.907</c:v>
                </c:pt>
                <c:pt idx="12">
                  <c:v>14.22947</c:v>
                </c:pt>
                <c:pt idx="13">
                  <c:v>6.56057</c:v>
                </c:pt>
                <c:pt idx="14">
                  <c:v>26.4966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28176800"/>
        <c:axId val="52264609"/>
      </c:scatterChart>
      <c:valAx>
        <c:axId val="281768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264609"/>
        <c:crosses val="autoZero"/>
        <c:crossBetween val="midCat"/>
        <c:dispUnits/>
        <c:majorUnit val="10"/>
        <c:minorUnit val="5"/>
      </c:valAx>
      <c:valAx>
        <c:axId val="5226460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1768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35</xdr:row>
      <xdr:rowOff>104775</xdr:rowOff>
    </xdr:from>
    <xdr:to>
      <xdr:col>6</xdr:col>
      <xdr:colOff>95250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90525" y="5438775"/>
        <a:ext cx="24384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35</xdr:row>
      <xdr:rowOff>104775</xdr:rowOff>
    </xdr:from>
    <xdr:to>
      <xdr:col>15</xdr:col>
      <xdr:colOff>533400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3076575" y="5438775"/>
        <a:ext cx="3286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5.33203125" style="21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4" width="10.66015625" style="21" customWidth="1"/>
    <col min="15" max="15" width="5.33203125" style="21" customWidth="1"/>
    <col min="16" max="16" width="10.16015625" style="7" bestFit="1" customWidth="1"/>
    <col min="17" max="18" width="6.16015625" style="7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7" bestFit="1" customWidth="1"/>
    <col min="24" max="24" width="6.16015625" style="7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1"/>
      <c r="Z3" s="1"/>
      <c r="AA3" s="1"/>
      <c r="AB3" s="1"/>
      <c r="AC3" s="1"/>
    </row>
    <row r="4" spans="1:29" s="21" customFormat="1" ht="9.75">
      <c r="A4" s="9" t="s">
        <v>31</v>
      </c>
      <c r="B4" s="1"/>
      <c r="C4" s="1"/>
      <c r="D4" s="1"/>
      <c r="E4" s="1"/>
      <c r="F4" s="1"/>
      <c r="G4" s="22" t="s">
        <v>30</v>
      </c>
      <c r="H4" s="1"/>
      <c r="I4" s="1"/>
      <c r="J4" s="1"/>
      <c r="K4" s="1"/>
      <c r="L4" s="1"/>
      <c r="M4" s="1"/>
      <c r="N4" s="20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6" t="s">
        <v>19</v>
      </c>
      <c r="Q5" s="6" t="s">
        <v>20</v>
      </c>
      <c r="R5" s="6" t="s">
        <v>21</v>
      </c>
      <c r="S5" s="1"/>
      <c r="T5" s="9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32</v>
      </c>
      <c r="B6" s="2">
        <v>0.08333333333333333</v>
      </c>
      <c r="C6" s="2">
        <f>CONVERT(B6,"ft","m")</f>
        <v>0.0254</v>
      </c>
      <c r="D6" s="2">
        <v>0.001895</v>
      </c>
      <c r="E6" s="2">
        <v>0.00355</v>
      </c>
      <c r="F6" s="2">
        <v>0.006296</v>
      </c>
      <c r="G6" s="2">
        <v>0.01432</v>
      </c>
      <c r="H6" s="2">
        <v>0.05084</v>
      </c>
      <c r="I6" s="2">
        <v>0.09059</v>
      </c>
      <c r="J6" s="2">
        <v>0.1191</v>
      </c>
      <c r="K6" s="2">
        <v>0.1564</v>
      </c>
      <c r="L6" s="2">
        <v>0.2282</v>
      </c>
      <c r="M6" s="2" t="s">
        <v>15</v>
      </c>
      <c r="N6" s="5">
        <f>(F6+J6)/2</f>
        <v>0.062698</v>
      </c>
      <c r="O6" s="5"/>
      <c r="P6" s="5">
        <v>41.2304</v>
      </c>
      <c r="Q6" s="5">
        <v>47.8</v>
      </c>
      <c r="R6" s="5">
        <v>10.94</v>
      </c>
      <c r="S6" s="2"/>
      <c r="T6" s="10" t="s">
        <v>23</v>
      </c>
      <c r="U6" s="11" t="s">
        <v>24</v>
      </c>
      <c r="V6" s="11" t="s">
        <v>25</v>
      </c>
      <c r="W6" s="11" t="s">
        <v>19</v>
      </c>
      <c r="X6" s="11" t="s">
        <v>26</v>
      </c>
      <c r="Y6" s="12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9.043586436265722</v>
      </c>
      <c r="E7" s="2">
        <v>8.137965260044767</v>
      </c>
      <c r="F7" s="2">
        <v>7.311348743816688</v>
      </c>
      <c r="G7" s="2">
        <v>6.125824697172556</v>
      </c>
      <c r="H7" s="2">
        <v>4.297892159431853</v>
      </c>
      <c r="I7" s="2">
        <v>3.4645043861550557</v>
      </c>
      <c r="J7" s="2">
        <v>3.069754681685336</v>
      </c>
      <c r="K7" s="2">
        <v>2.676687582242097</v>
      </c>
      <c r="L7" s="2">
        <v>2.131629303260768</v>
      </c>
      <c r="M7" s="2" t="s">
        <v>16</v>
      </c>
      <c r="N7" s="5">
        <f aca="true" t="shared" si="0" ref="N7:N35">(F7+J7)/2</f>
        <v>5.190551712751012</v>
      </c>
      <c r="O7" s="5">
        <f>(F7-J7)/2</f>
        <v>2.120797031065676</v>
      </c>
      <c r="P7" s="5"/>
      <c r="Q7" s="5"/>
      <c r="R7" s="5"/>
      <c r="S7" s="2"/>
      <c r="T7" s="13" t="s">
        <v>0</v>
      </c>
      <c r="U7" s="8">
        <v>0.08333333333333333</v>
      </c>
      <c r="V7" s="8">
        <f>CONVERT(U7,"ft","m")</f>
        <v>0.0254</v>
      </c>
      <c r="W7" s="14">
        <v>41.2304</v>
      </c>
      <c r="X7" s="14">
        <v>47.8</v>
      </c>
      <c r="Y7" s="15">
        <v>10.94</v>
      </c>
      <c r="Z7" s="2"/>
      <c r="AA7" s="2"/>
      <c r="AB7" s="2"/>
      <c r="AC7" s="2"/>
    </row>
    <row r="8" spans="1:29" ht="12">
      <c r="A8" s="2" t="s">
        <v>33</v>
      </c>
      <c r="B8" s="2">
        <v>1</v>
      </c>
      <c r="C8" s="2">
        <f>CONVERT(B8,"ft","m")</f>
        <v>0.3048</v>
      </c>
      <c r="D8" s="2">
        <v>0.001254</v>
      </c>
      <c r="E8" s="2">
        <v>0.002265</v>
      </c>
      <c r="F8" s="2">
        <v>0.003697</v>
      </c>
      <c r="G8" s="2">
        <v>0.007084</v>
      </c>
      <c r="H8" s="2">
        <v>0.02231</v>
      </c>
      <c r="I8" s="2">
        <v>0.04775</v>
      </c>
      <c r="J8" s="2">
        <v>0.06945</v>
      </c>
      <c r="K8" s="2">
        <v>0.09981</v>
      </c>
      <c r="L8" s="2">
        <v>0.1439</v>
      </c>
      <c r="M8" s="2"/>
      <c r="N8" s="5">
        <f t="shared" si="0"/>
        <v>0.0365735</v>
      </c>
      <c r="O8" s="5"/>
      <c r="P8" s="5">
        <v>18.1881</v>
      </c>
      <c r="Q8" s="5">
        <v>65.09</v>
      </c>
      <c r="R8" s="5">
        <v>16.75</v>
      </c>
      <c r="S8" s="2"/>
      <c r="T8" s="13" t="s">
        <v>1</v>
      </c>
      <c r="U8" s="8">
        <v>1</v>
      </c>
      <c r="V8" s="8">
        <f>CONVERT(U8,"ft","m")</f>
        <v>0.3048</v>
      </c>
      <c r="W8" s="14">
        <v>18.1881</v>
      </c>
      <c r="X8" s="14">
        <v>65.09</v>
      </c>
      <c r="Y8" s="15">
        <v>16.75</v>
      </c>
      <c r="Z8" s="2"/>
      <c r="AA8" s="2"/>
      <c r="AB8" s="2"/>
      <c r="AC8" s="2"/>
    </row>
    <row r="9" spans="1:29" ht="12">
      <c r="A9" s="2"/>
      <c r="B9" s="2"/>
      <c r="C9" s="2"/>
      <c r="D9" s="2">
        <v>9.639246936522136</v>
      </c>
      <c r="E9" s="2">
        <v>8.786273234390578</v>
      </c>
      <c r="F9" s="2">
        <v>8.07942924113693</v>
      </c>
      <c r="G9" s="2">
        <v>7.14122007257226</v>
      </c>
      <c r="H9" s="2">
        <v>5.486165676192671</v>
      </c>
      <c r="I9" s="2">
        <v>4.388355456626338</v>
      </c>
      <c r="J9" s="2">
        <v>3.8478814955680574</v>
      </c>
      <c r="K9" s="2">
        <v>3.32467182283279</v>
      </c>
      <c r="L9" s="2">
        <v>2.7968615028091515</v>
      </c>
      <c r="M9" s="2"/>
      <c r="N9" s="5">
        <f t="shared" si="0"/>
        <v>5.9636553683524935</v>
      </c>
      <c r="O9" s="5">
        <f>(F9-J9)/2</f>
        <v>2.1157738727844366</v>
      </c>
      <c r="P9" s="5"/>
      <c r="Q9" s="5"/>
      <c r="R9" s="5"/>
      <c r="S9" s="2"/>
      <c r="T9" s="13" t="s">
        <v>2</v>
      </c>
      <c r="U9" s="8">
        <v>2</v>
      </c>
      <c r="V9" s="8">
        <f>CONVERT(U9,"ft","m")</f>
        <v>0.6096</v>
      </c>
      <c r="W9" s="14">
        <v>18.8159</v>
      </c>
      <c r="X9" s="14">
        <v>61.3</v>
      </c>
      <c r="Y9" s="15">
        <v>19.96</v>
      </c>
      <c r="Z9" s="2"/>
      <c r="AA9" s="2"/>
      <c r="AB9" s="2"/>
      <c r="AC9" s="2"/>
    </row>
    <row r="10" spans="1:29" ht="12">
      <c r="A10" s="2" t="s">
        <v>34</v>
      </c>
      <c r="B10" s="2">
        <v>2</v>
      </c>
      <c r="C10" s="2">
        <f>CONVERT(B10,"ft","m")</f>
        <v>0.6096</v>
      </c>
      <c r="D10" s="2">
        <v>0.000862</v>
      </c>
      <c r="E10" s="2">
        <v>0.001916</v>
      </c>
      <c r="F10" s="2">
        <v>0.003073</v>
      </c>
      <c r="G10" s="2">
        <v>0.005535</v>
      </c>
      <c r="H10" s="2">
        <v>0.024</v>
      </c>
      <c r="I10" s="2">
        <v>0.05187</v>
      </c>
      <c r="J10" s="2">
        <v>0.06918</v>
      </c>
      <c r="K10" s="2">
        <v>0.09319</v>
      </c>
      <c r="L10" s="2">
        <v>0.1309</v>
      </c>
      <c r="M10" s="2"/>
      <c r="N10" s="5">
        <f t="shared" si="0"/>
        <v>0.036126500000000006</v>
      </c>
      <c r="O10" s="5"/>
      <c r="P10" s="5">
        <v>18.8159</v>
      </c>
      <c r="Q10" s="5">
        <v>61.3</v>
      </c>
      <c r="R10" s="5">
        <v>19.96</v>
      </c>
      <c r="S10" s="2"/>
      <c r="T10" s="13" t="s">
        <v>3</v>
      </c>
      <c r="U10" s="8">
        <v>3</v>
      </c>
      <c r="V10" s="8">
        <f>CONVERT(U10,"ft","m")</f>
        <v>0.9144</v>
      </c>
      <c r="W10" s="14">
        <v>5.8</v>
      </c>
      <c r="X10" s="14">
        <v>52.53</v>
      </c>
      <c r="Y10" s="15">
        <v>41.78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10.180024510235077</v>
      </c>
      <c r="E11" s="2">
        <v>9.027686723587994</v>
      </c>
      <c r="F11" s="2">
        <v>8.346136517731212</v>
      </c>
      <c r="G11" s="2">
        <v>7.49720096765526</v>
      </c>
      <c r="H11" s="2">
        <v>5.380821783940931</v>
      </c>
      <c r="I11" s="2">
        <v>4.268955820073374</v>
      </c>
      <c r="J11" s="2">
        <v>3.8535011760638835</v>
      </c>
      <c r="K11" s="2">
        <v>3.423681038805494</v>
      </c>
      <c r="L11" s="2">
        <v>2.933462997604209</v>
      </c>
      <c r="M11" s="2"/>
      <c r="N11" s="5">
        <f t="shared" si="0"/>
        <v>6.099818846897548</v>
      </c>
      <c r="O11" s="5">
        <f>(F11-J11)/2</f>
        <v>2.2463176708336645</v>
      </c>
      <c r="P11" s="5"/>
      <c r="Q11" s="5"/>
      <c r="R11" s="5"/>
      <c r="S11" s="2"/>
      <c r="T11" s="13" t="s">
        <v>4</v>
      </c>
      <c r="U11" s="8">
        <v>4</v>
      </c>
      <c r="V11" s="8">
        <f>CONVERT(U11,"ft","m")</f>
        <v>1.2192</v>
      </c>
      <c r="W11" s="14">
        <v>15.422200000000002</v>
      </c>
      <c r="X11" s="14">
        <v>53.63</v>
      </c>
      <c r="Y11" s="15">
        <v>30.9</v>
      </c>
      <c r="Z11" s="2"/>
      <c r="AA11" s="2"/>
      <c r="AB11" s="2"/>
      <c r="AC11" s="2"/>
    </row>
    <row r="12" spans="1:29" ht="12">
      <c r="A12" s="2" t="s">
        <v>35</v>
      </c>
      <c r="B12" s="2">
        <v>3</v>
      </c>
      <c r="C12" s="2">
        <f>CONVERT(B12,"ft","m")</f>
        <v>0.9144</v>
      </c>
      <c r="D12" s="2">
        <v>0.00064</v>
      </c>
      <c r="E12" s="2">
        <v>0.000875</v>
      </c>
      <c r="F12" s="2">
        <v>0.001414</v>
      </c>
      <c r="G12" s="2">
        <v>0.002372</v>
      </c>
      <c r="H12" s="2">
        <v>0.005363000000000001</v>
      </c>
      <c r="I12" s="2">
        <v>0.01689</v>
      </c>
      <c r="J12" s="2">
        <v>0.0279</v>
      </c>
      <c r="K12" s="2">
        <v>0.03856</v>
      </c>
      <c r="L12" s="2">
        <v>0.0702</v>
      </c>
      <c r="M12" s="2"/>
      <c r="N12" s="5">
        <f t="shared" si="0"/>
        <v>0.014657</v>
      </c>
      <c r="O12" s="5"/>
      <c r="P12" s="5">
        <v>5.8</v>
      </c>
      <c r="Q12" s="5">
        <v>52.53</v>
      </c>
      <c r="R12" s="5">
        <v>41.78</v>
      </c>
      <c r="S12" s="2"/>
      <c r="T12" s="13" t="s">
        <v>5</v>
      </c>
      <c r="U12" s="8">
        <v>5</v>
      </c>
      <c r="V12" s="8">
        <f>CONVERT(U12,"ft","m")</f>
        <v>1.524</v>
      </c>
      <c r="W12" s="14">
        <v>10.836699999999999</v>
      </c>
      <c r="X12" s="14">
        <v>52.64</v>
      </c>
      <c r="Y12" s="15">
        <v>36.5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10.609640474436812</v>
      </c>
      <c r="E13" s="2">
        <v>10.158429362604483</v>
      </c>
      <c r="F13" s="2">
        <v>9.466002164514775</v>
      </c>
      <c r="G13" s="2">
        <v>8.71968027477817</v>
      </c>
      <c r="H13" s="2">
        <v>7.5427440313005745</v>
      </c>
      <c r="I13" s="2">
        <v>5.887686861635426</v>
      </c>
      <c r="J13" s="2">
        <v>5.163591067720262</v>
      </c>
      <c r="K13" s="2">
        <v>4.69675113820685</v>
      </c>
      <c r="L13" s="2">
        <v>3.8323851592448888</v>
      </c>
      <c r="M13" s="2"/>
      <c r="N13" s="5">
        <f t="shared" si="0"/>
        <v>7.314796616117518</v>
      </c>
      <c r="O13" s="5">
        <f>(F13-J13)/2</f>
        <v>2.1512055483972565</v>
      </c>
      <c r="P13" s="5"/>
      <c r="Q13" s="5"/>
      <c r="R13" s="5"/>
      <c r="S13" s="2"/>
      <c r="T13" s="13" t="s">
        <v>6</v>
      </c>
      <c r="U13" s="8">
        <v>6</v>
      </c>
      <c r="V13" s="8">
        <f>CONVERT(U13,"ft","m")</f>
        <v>1.8288</v>
      </c>
      <c r="W13" s="14">
        <v>40.547862</v>
      </c>
      <c r="X13" s="14">
        <v>35.82</v>
      </c>
      <c r="Y13" s="15">
        <v>23.63</v>
      </c>
      <c r="Z13" s="2"/>
      <c r="AA13" s="2"/>
      <c r="AB13" s="2"/>
      <c r="AC13" s="2"/>
    </row>
    <row r="14" spans="1:29" ht="12">
      <c r="A14" s="2" t="s">
        <v>36</v>
      </c>
      <c r="B14" s="2">
        <v>4</v>
      </c>
      <c r="C14" s="2">
        <f>CONVERT(B14,"ft","m")</f>
        <v>1.2192</v>
      </c>
      <c r="D14" s="2">
        <v>0.0006979999999999999</v>
      </c>
      <c r="E14" s="2">
        <v>0.001078</v>
      </c>
      <c r="F14" s="2">
        <v>0.0020099999999999996</v>
      </c>
      <c r="G14" s="2">
        <v>0.0030950000000000005</v>
      </c>
      <c r="H14" s="2">
        <v>0.01298</v>
      </c>
      <c r="I14" s="2">
        <v>0.03894</v>
      </c>
      <c r="J14" s="2">
        <v>0.06093</v>
      </c>
      <c r="K14" s="2">
        <v>0.08715</v>
      </c>
      <c r="L14" s="2">
        <v>0.1271</v>
      </c>
      <c r="M14" s="2"/>
      <c r="N14" s="5">
        <f t="shared" si="0"/>
        <v>0.03147</v>
      </c>
      <c r="O14" s="5"/>
      <c r="P14" s="5">
        <v>15.422200000000002</v>
      </c>
      <c r="Q14" s="5">
        <v>53.63</v>
      </c>
      <c r="R14" s="5">
        <v>30.9</v>
      </c>
      <c r="S14" s="2"/>
      <c r="T14" s="13" t="s">
        <v>7</v>
      </c>
      <c r="U14" s="8">
        <v>7</v>
      </c>
      <c r="V14" s="8">
        <f>CONVERT(U14,"ft","m")</f>
        <v>2.1336</v>
      </c>
      <c r="W14" s="14">
        <v>38.50071</v>
      </c>
      <c r="X14" s="14">
        <v>40.33</v>
      </c>
      <c r="Y14" s="15">
        <v>21.19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10.484485343114523</v>
      </c>
      <c r="E15" s="2">
        <v>9.857427106571668</v>
      </c>
      <c r="F15" s="2">
        <v>8.958588783257884</v>
      </c>
      <c r="G15" s="2">
        <v>8.335844875222548</v>
      </c>
      <c r="H15" s="2">
        <v>6.267565806437673</v>
      </c>
      <c r="I15" s="2">
        <v>4.682603305716517</v>
      </c>
      <c r="J15" s="2">
        <v>4.036703449419503</v>
      </c>
      <c r="K15" s="2">
        <v>3.520355525423765</v>
      </c>
      <c r="L15" s="2">
        <v>2.975964064544491</v>
      </c>
      <c r="M15" s="2"/>
      <c r="N15" s="5">
        <f t="shared" si="0"/>
        <v>6.497646116338693</v>
      </c>
      <c r="O15" s="5">
        <f>(F15-J15)/2</f>
        <v>2.4609426669191907</v>
      </c>
      <c r="P15" s="5"/>
      <c r="Q15" s="5"/>
      <c r="R15" s="5"/>
      <c r="S15" s="2"/>
      <c r="T15" s="13" t="s">
        <v>8</v>
      </c>
      <c r="U15" s="8">
        <v>8</v>
      </c>
      <c r="V15" s="8">
        <f>CONVERT(U15,"ft","m")</f>
        <v>2.4384</v>
      </c>
      <c r="W15" s="14">
        <v>46.159400000000005</v>
      </c>
      <c r="X15" s="14">
        <v>34.16</v>
      </c>
      <c r="Y15" s="15">
        <v>19.69</v>
      </c>
      <c r="Z15" s="2"/>
      <c r="AA15" s="2"/>
      <c r="AB15" s="2"/>
      <c r="AC15" s="2"/>
    </row>
    <row r="16" spans="1:29" ht="12">
      <c r="A16" s="2" t="s">
        <v>37</v>
      </c>
      <c r="B16" s="2">
        <v>5</v>
      </c>
      <c r="C16" s="2">
        <f>CONVERT(B16,"ft","m")</f>
        <v>1.524</v>
      </c>
      <c r="D16" s="2">
        <v>0.000718</v>
      </c>
      <c r="E16" s="2">
        <v>0.001029</v>
      </c>
      <c r="F16" s="2">
        <v>0.001544</v>
      </c>
      <c r="G16" s="2">
        <v>0.002477</v>
      </c>
      <c r="H16" s="2">
        <v>0.007674</v>
      </c>
      <c r="I16" s="2">
        <v>0.02821</v>
      </c>
      <c r="J16" s="2">
        <v>0.04415</v>
      </c>
      <c r="K16" s="2">
        <v>0.06779000000000002</v>
      </c>
      <c r="L16" s="2">
        <v>0.1234</v>
      </c>
      <c r="M16" s="2"/>
      <c r="N16" s="5">
        <f t="shared" si="0"/>
        <v>0.022847</v>
      </c>
      <c r="O16" s="5"/>
      <c r="P16" s="5">
        <v>10.836699999999999</v>
      </c>
      <c r="Q16" s="5">
        <v>52.64</v>
      </c>
      <c r="R16" s="5">
        <v>36.5</v>
      </c>
      <c r="S16" s="2"/>
      <c r="T16" s="13" t="s">
        <v>9</v>
      </c>
      <c r="U16" s="8">
        <v>9</v>
      </c>
      <c r="V16" s="8">
        <f>CONVERT(U16,"ft","m")</f>
        <v>2.7432</v>
      </c>
      <c r="W16" s="14">
        <v>66.0599</v>
      </c>
      <c r="X16" s="14">
        <v>23.39</v>
      </c>
      <c r="Y16" s="15">
        <v>10.63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10.443728535501123</v>
      </c>
      <c r="E17" s="2">
        <v>9.924541302430205</v>
      </c>
      <c r="F17" s="2">
        <v>9.339111532056094</v>
      </c>
      <c r="G17" s="2">
        <v>8.65719041607781</v>
      </c>
      <c r="H17" s="2">
        <v>7.025805519721381</v>
      </c>
      <c r="I17" s="2">
        <v>5.14764952385124</v>
      </c>
      <c r="J17" s="2">
        <v>4.501442751900983</v>
      </c>
      <c r="K17" s="2">
        <v>3.882783718986083</v>
      </c>
      <c r="L17" s="2">
        <v>3.0185857004000316</v>
      </c>
      <c r="M17" s="2"/>
      <c r="N17" s="5">
        <f t="shared" si="0"/>
        <v>6.920277141978539</v>
      </c>
      <c r="O17" s="5">
        <f>(F17-J17)/2</f>
        <v>2.4188343900775555</v>
      </c>
      <c r="P17" s="5"/>
      <c r="Q17" s="5"/>
      <c r="R17" s="5"/>
      <c r="S17" s="2"/>
      <c r="T17" s="13" t="s">
        <v>10</v>
      </c>
      <c r="U17" s="8">
        <v>10</v>
      </c>
      <c r="V17" s="8">
        <f>CONVERT(U17,"ft","m")</f>
        <v>3.048</v>
      </c>
      <c r="W17" s="14">
        <v>64.843</v>
      </c>
      <c r="X17" s="14">
        <v>27.18</v>
      </c>
      <c r="Y17" s="15">
        <v>8.01</v>
      </c>
      <c r="Z17" s="2"/>
      <c r="AA17" s="2"/>
      <c r="AB17" s="2"/>
      <c r="AC17" s="2"/>
    </row>
    <row r="18" spans="1:29" ht="12">
      <c r="A18" s="2" t="s">
        <v>38</v>
      </c>
      <c r="B18" s="2">
        <v>6</v>
      </c>
      <c r="C18" s="2">
        <f>CONVERT(B18,"ft","m")</f>
        <v>1.8288</v>
      </c>
      <c r="D18" s="2">
        <v>0.000881</v>
      </c>
      <c r="E18" s="2">
        <v>0.001517</v>
      </c>
      <c r="F18" s="2">
        <v>0.002477</v>
      </c>
      <c r="G18" s="2">
        <v>0.004223</v>
      </c>
      <c r="H18" s="2">
        <v>0.0314</v>
      </c>
      <c r="I18" s="2">
        <v>0.1133</v>
      </c>
      <c r="J18" s="2">
        <v>0.1385</v>
      </c>
      <c r="K18" s="2">
        <v>0.1598</v>
      </c>
      <c r="L18" s="2">
        <v>0.1907</v>
      </c>
      <c r="M18" s="2"/>
      <c r="N18" s="5">
        <f t="shared" si="0"/>
        <v>0.07048850000000001</v>
      </c>
      <c r="O18" s="5"/>
      <c r="P18" s="5">
        <v>40.547862</v>
      </c>
      <c r="Q18" s="5">
        <v>35.82</v>
      </c>
      <c r="R18" s="5">
        <v>23.63</v>
      </c>
      <c r="S18" s="2"/>
      <c r="T18" s="13" t="s">
        <v>11</v>
      </c>
      <c r="U18" s="8">
        <v>11</v>
      </c>
      <c r="V18" s="8">
        <f>CONVERT(U18,"ft","m")</f>
        <v>3.3528</v>
      </c>
      <c r="W18" s="14">
        <v>11.907</v>
      </c>
      <c r="X18" s="14">
        <v>48.99</v>
      </c>
      <c r="Y18" s="15">
        <v>39.07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10.148570360403761</v>
      </c>
      <c r="E19" s="2">
        <v>9.364563199077141</v>
      </c>
      <c r="F19" s="2">
        <v>8.65719041607781</v>
      </c>
      <c r="G19" s="2">
        <v>7.887516037522873</v>
      </c>
      <c r="H19" s="2">
        <v>4.993091630657823</v>
      </c>
      <c r="I19" s="2">
        <v>3.1417802337289342</v>
      </c>
      <c r="J19" s="2">
        <v>2.8520421186128986</v>
      </c>
      <c r="K19" s="2">
        <v>2.6456606866214725</v>
      </c>
      <c r="L19" s="2">
        <v>2.3906232512366934</v>
      </c>
      <c r="M19" s="2"/>
      <c r="N19" s="5">
        <f t="shared" si="0"/>
        <v>5.754616267345354</v>
      </c>
      <c r="O19" s="5">
        <f>(F19-J19)/2</f>
        <v>2.902574148732456</v>
      </c>
      <c r="P19" s="5"/>
      <c r="Q19" s="5"/>
      <c r="R19" s="5"/>
      <c r="S19" s="2"/>
      <c r="T19" s="13" t="s">
        <v>12</v>
      </c>
      <c r="U19" s="8">
        <v>12</v>
      </c>
      <c r="V19" s="8">
        <f>CONVERT(U19,"ft","m")</f>
        <v>3.6576</v>
      </c>
      <c r="W19" s="14">
        <v>14.22947</v>
      </c>
      <c r="X19" s="14">
        <v>37.2</v>
      </c>
      <c r="Y19" s="15">
        <v>48.65</v>
      </c>
      <c r="Z19" s="2"/>
      <c r="AA19" s="2"/>
      <c r="AB19" s="2"/>
      <c r="AC19" s="2"/>
    </row>
    <row r="20" spans="1:29" ht="12">
      <c r="A20" s="2" t="s">
        <v>39</v>
      </c>
      <c r="B20" s="2">
        <v>7</v>
      </c>
      <c r="C20" s="2">
        <f>CONVERT(B20,"ft","m")</f>
        <v>2.1336</v>
      </c>
      <c r="D20" s="2">
        <v>0.000964</v>
      </c>
      <c r="E20" s="2">
        <v>0.001673</v>
      </c>
      <c r="F20" s="2">
        <v>0.002751</v>
      </c>
      <c r="G20" s="2">
        <v>0.005083999999999999</v>
      </c>
      <c r="H20" s="2">
        <v>0.03277000000000001</v>
      </c>
      <c r="I20" s="2">
        <v>0.1076</v>
      </c>
      <c r="J20" s="2">
        <v>0.1336</v>
      </c>
      <c r="K20" s="2">
        <v>0.1552</v>
      </c>
      <c r="L20" s="2">
        <v>0.1839</v>
      </c>
      <c r="M20" s="2"/>
      <c r="N20" s="5">
        <f t="shared" si="0"/>
        <v>0.0681755</v>
      </c>
      <c r="O20" s="5"/>
      <c r="P20" s="5">
        <v>38.50071</v>
      </c>
      <c r="Q20" s="5">
        <v>40.33</v>
      </c>
      <c r="R20" s="5">
        <v>21.19</v>
      </c>
      <c r="S20" s="2"/>
      <c r="T20" s="13" t="s">
        <v>13</v>
      </c>
      <c r="U20" s="8">
        <v>13</v>
      </c>
      <c r="V20" s="8">
        <f>CONVERT(U20,"ft","m")</f>
        <v>3.9624</v>
      </c>
      <c r="W20" s="14">
        <v>6.56057</v>
      </c>
      <c r="X20" s="14">
        <v>69.78</v>
      </c>
      <c r="Y20" s="15">
        <v>23.64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10.018679233094213</v>
      </c>
      <c r="E21" s="2">
        <v>9.223346839285822</v>
      </c>
      <c r="F21" s="2">
        <v>8.505828145007964</v>
      </c>
      <c r="G21" s="2">
        <v>7.619820254319215</v>
      </c>
      <c r="H21" s="2">
        <v>4.931480516894052</v>
      </c>
      <c r="I21" s="2">
        <v>3.216250016992825</v>
      </c>
      <c r="J21" s="2">
        <v>2.904008087075397</v>
      </c>
      <c r="K21" s="2">
        <v>2.687799537362322</v>
      </c>
      <c r="L21" s="2">
        <v>2.4430066151375116</v>
      </c>
      <c r="M21" s="2"/>
      <c r="N21" s="5">
        <f t="shared" si="0"/>
        <v>5.70491811604168</v>
      </c>
      <c r="O21" s="5">
        <f>(F21-J21)/2</f>
        <v>2.8009100289662836</v>
      </c>
      <c r="P21" s="5"/>
      <c r="Q21" s="5"/>
      <c r="R21" s="5"/>
      <c r="S21" s="2"/>
      <c r="T21" s="16" t="s">
        <v>14</v>
      </c>
      <c r="U21" s="17">
        <v>14</v>
      </c>
      <c r="V21" s="17">
        <f>CONVERT(U21,"ft","m")</f>
        <v>4.2672</v>
      </c>
      <c r="W21" s="18">
        <v>26.4966</v>
      </c>
      <c r="X21" s="18">
        <v>52.32</v>
      </c>
      <c r="Y21" s="19">
        <v>21.14</v>
      </c>
      <c r="Z21" s="2"/>
      <c r="AA21" s="2"/>
      <c r="AB21" s="2"/>
      <c r="AC21" s="2"/>
    </row>
    <row r="22" spans="1:29" ht="12">
      <c r="A22" s="2" t="s">
        <v>40</v>
      </c>
      <c r="B22" s="2">
        <v>8</v>
      </c>
      <c r="C22" s="2">
        <f>CONVERT(B22,"ft","m")</f>
        <v>2.4384</v>
      </c>
      <c r="D22" s="2">
        <v>0.0010009999999999997</v>
      </c>
      <c r="E22" s="2">
        <v>0.001817</v>
      </c>
      <c r="F22" s="2">
        <v>0.0030139999999999998</v>
      </c>
      <c r="G22" s="2">
        <v>0.005868</v>
      </c>
      <c r="H22" s="2">
        <v>0.04947</v>
      </c>
      <c r="I22" s="2">
        <v>0.1187</v>
      </c>
      <c r="J22" s="2">
        <v>0.1416</v>
      </c>
      <c r="K22" s="2">
        <v>0.1623</v>
      </c>
      <c r="L22" s="2">
        <v>0.1938</v>
      </c>
      <c r="M22" s="2"/>
      <c r="N22" s="5">
        <f t="shared" si="0"/>
        <v>0.072307</v>
      </c>
      <c r="O22" s="5"/>
      <c r="P22" s="5">
        <v>46.159400000000005</v>
      </c>
      <c r="Q22" s="5">
        <v>34.16</v>
      </c>
      <c r="R22" s="5">
        <v>19.69</v>
      </c>
      <c r="S22" s="2"/>
      <c r="T22" s="2"/>
      <c r="U22" s="2"/>
      <c r="V22" s="8"/>
      <c r="W22" s="5"/>
      <c r="X22" s="5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9.964342310488181</v>
      </c>
      <c r="E23" s="2">
        <v>9.104225865090058</v>
      </c>
      <c r="F23" s="2">
        <v>8.37410486772635</v>
      </c>
      <c r="G23" s="2">
        <v>7.412915413650784</v>
      </c>
      <c r="H23" s="2">
        <v>4.337302290278188</v>
      </c>
      <c r="I23" s="2">
        <v>3.0746081599075423</v>
      </c>
      <c r="J23" s="2">
        <v>2.820106829466452</v>
      </c>
      <c r="K23" s="2">
        <v>2.623265095001478</v>
      </c>
      <c r="L23" s="2">
        <v>2.3673595241343683</v>
      </c>
      <c r="M23" s="2"/>
      <c r="N23" s="5">
        <f t="shared" si="0"/>
        <v>5.597105848596401</v>
      </c>
      <c r="O23" s="5">
        <f>(F23-J23)/2</f>
        <v>2.776999019129949</v>
      </c>
      <c r="P23" s="5"/>
      <c r="Q23" s="5"/>
      <c r="R23" s="5"/>
      <c r="S23" s="2"/>
      <c r="T23" s="2"/>
      <c r="U23" s="2"/>
      <c r="V23" s="8"/>
      <c r="W23" s="5"/>
      <c r="X23" s="5"/>
      <c r="Y23" s="2"/>
      <c r="Z23" s="2"/>
      <c r="AA23" s="2"/>
      <c r="AB23" s="2"/>
      <c r="AC23" s="2"/>
    </row>
    <row r="24" spans="1:29" ht="12">
      <c r="A24" s="2" t="s">
        <v>41</v>
      </c>
      <c r="B24" s="2">
        <v>9</v>
      </c>
      <c r="C24" s="2">
        <f>CONVERT(B24,"ft","m")</f>
        <v>2.7432</v>
      </c>
      <c r="D24" s="2">
        <v>0.001729</v>
      </c>
      <c r="E24" s="2">
        <v>0.003593</v>
      </c>
      <c r="F24" s="2">
        <v>0.008678000000000002</v>
      </c>
      <c r="G24" s="2">
        <v>0.02917</v>
      </c>
      <c r="H24" s="2">
        <v>0.1055</v>
      </c>
      <c r="I24" s="2">
        <v>0.1504</v>
      </c>
      <c r="J24" s="2">
        <v>0.173</v>
      </c>
      <c r="K24" s="2">
        <v>0.1973</v>
      </c>
      <c r="L24" s="2">
        <v>0.2463</v>
      </c>
      <c r="M24" s="2"/>
      <c r="N24" s="5">
        <f t="shared" si="0"/>
        <v>0.09083899999999999</v>
      </c>
      <c r="O24" s="5"/>
      <c r="P24" s="5">
        <v>66.0599</v>
      </c>
      <c r="Q24" s="5">
        <v>23.39</v>
      </c>
      <c r="R24" s="5">
        <v>10.63</v>
      </c>
      <c r="S24" s="2"/>
      <c r="T24" s="2"/>
      <c r="U24" s="2"/>
      <c r="V24" s="2"/>
      <c r="W24" s="5"/>
      <c r="X24" s="5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9.175846415681892</v>
      </c>
      <c r="E25" s="2">
        <v>8.120595349322011</v>
      </c>
      <c r="F25" s="2">
        <v>6.848421698507431</v>
      </c>
      <c r="G25" s="2">
        <v>5.099370803538634</v>
      </c>
      <c r="H25" s="2">
        <v>3.2446850959549023</v>
      </c>
      <c r="I25" s="2">
        <v>2.733123527871812</v>
      </c>
      <c r="J25" s="2">
        <v>2.5311560570253624</v>
      </c>
      <c r="K25" s="2">
        <v>2.3415371388258905</v>
      </c>
      <c r="L25" s="2">
        <v>2.021511467050489</v>
      </c>
      <c r="M25" s="2"/>
      <c r="N25" s="5">
        <f t="shared" si="0"/>
        <v>4.6897888777663965</v>
      </c>
      <c r="O25" s="5">
        <f>(F25-J25)/2</f>
        <v>2.158632820741034</v>
      </c>
      <c r="P25" s="5"/>
      <c r="Q25" s="5"/>
      <c r="R25" s="5"/>
      <c r="S25" s="2"/>
      <c r="T25" s="2"/>
      <c r="U25" s="2"/>
      <c r="V25" s="2"/>
      <c r="W25" s="5"/>
      <c r="X25" s="5"/>
      <c r="Y25" s="2"/>
      <c r="Z25" s="2"/>
      <c r="AA25" s="2"/>
      <c r="AB25" s="2"/>
      <c r="AC25" s="2"/>
    </row>
    <row r="26" spans="1:29" ht="12">
      <c r="A26" s="2" t="s">
        <v>42</v>
      </c>
      <c r="B26" s="2">
        <v>10</v>
      </c>
      <c r="C26" s="2">
        <f>CONVERT(B26,"ft","m")</f>
        <v>3.048</v>
      </c>
      <c r="D26" s="2">
        <v>0.002231</v>
      </c>
      <c r="E26" s="2">
        <v>0.00555</v>
      </c>
      <c r="F26" s="2">
        <v>0.01385</v>
      </c>
      <c r="G26" s="2">
        <v>0.03137</v>
      </c>
      <c r="H26" s="2">
        <v>0.1122</v>
      </c>
      <c r="I26" s="2">
        <v>0.1537</v>
      </c>
      <c r="J26" s="2">
        <v>0.1717</v>
      </c>
      <c r="K26" s="2">
        <v>0.1878</v>
      </c>
      <c r="L26" s="2">
        <v>0.208</v>
      </c>
      <c r="M26" s="2"/>
      <c r="N26" s="5">
        <f t="shared" si="0"/>
        <v>0.092775</v>
      </c>
      <c r="O26" s="5"/>
      <c r="P26" s="5">
        <v>64.843</v>
      </c>
      <c r="Q26" s="5">
        <v>27.18</v>
      </c>
      <c r="R26" s="5">
        <v>8.01</v>
      </c>
      <c r="S26" s="2"/>
      <c r="T26" s="2"/>
      <c r="U26" s="2"/>
      <c r="V26" s="2"/>
      <c r="W26" s="5"/>
      <c r="X26" s="5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8.808093771080035</v>
      </c>
      <c r="E27" s="2">
        <v>7.493296513199344</v>
      </c>
      <c r="F27" s="2">
        <v>6.173970213500262</v>
      </c>
      <c r="G27" s="2">
        <v>4.994470660593208</v>
      </c>
      <c r="H27" s="2">
        <v>3.155855418940657</v>
      </c>
      <c r="I27" s="2">
        <v>2.701810929858678</v>
      </c>
      <c r="J27" s="2">
        <v>2.5420380555473154</v>
      </c>
      <c r="K27" s="2">
        <v>2.412731031895675</v>
      </c>
      <c r="L27" s="2">
        <v>2.2653445665209953</v>
      </c>
      <c r="M27" s="2"/>
      <c r="N27" s="5">
        <f t="shared" si="0"/>
        <v>4.358004134523789</v>
      </c>
      <c r="O27" s="5">
        <f>(F27-J27)/2</f>
        <v>1.815966078976473</v>
      </c>
      <c r="P27" s="5"/>
      <c r="Q27" s="5"/>
      <c r="R27" s="5"/>
      <c r="S27" s="2"/>
      <c r="T27" s="2"/>
      <c r="U27" s="2"/>
      <c r="V27" s="2"/>
      <c r="W27" s="5"/>
      <c r="X27" s="5"/>
      <c r="Y27" s="2"/>
      <c r="Z27" s="2"/>
      <c r="AA27" s="2"/>
      <c r="AB27" s="2"/>
      <c r="AC27" s="2"/>
    </row>
    <row r="28" spans="1:29" ht="12">
      <c r="A28" s="2" t="s">
        <v>43</v>
      </c>
      <c r="B28" s="2">
        <v>11</v>
      </c>
      <c r="C28" s="2">
        <f>CONVERT(B28,"ft","m")</f>
        <v>3.3528</v>
      </c>
      <c r="D28" s="2">
        <v>0.000633</v>
      </c>
      <c r="E28" s="2">
        <v>0.000856</v>
      </c>
      <c r="F28" s="2">
        <v>0.001373</v>
      </c>
      <c r="G28" s="2">
        <v>0.002464</v>
      </c>
      <c r="H28" s="2">
        <v>0.006105000000000001</v>
      </c>
      <c r="I28" s="2">
        <v>0.01832</v>
      </c>
      <c r="J28" s="2">
        <v>0.03878</v>
      </c>
      <c r="K28" s="2">
        <v>0.07744</v>
      </c>
      <c r="L28" s="2">
        <v>0.1182</v>
      </c>
      <c r="M28" s="2"/>
      <c r="N28" s="5">
        <f t="shared" si="0"/>
        <v>0.0200765</v>
      </c>
      <c r="O28" s="5"/>
      <c r="P28" s="5">
        <v>11.907</v>
      </c>
      <c r="Q28" s="5">
        <v>48.99</v>
      </c>
      <c r="R28" s="5">
        <v>39.07</v>
      </c>
      <c r="S28" s="2"/>
      <c r="T28" s="2"/>
      <c r="U28" s="2"/>
      <c r="V28" s="2"/>
      <c r="W28" s="5"/>
      <c r="X28" s="5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10.625506879895832</v>
      </c>
      <c r="E29" s="2">
        <v>10.190101582923027</v>
      </c>
      <c r="F29" s="2">
        <v>9.508452659177074</v>
      </c>
      <c r="G29" s="2">
        <v>8.664782028629272</v>
      </c>
      <c r="H29" s="2">
        <v>7.355792989449408</v>
      </c>
      <c r="I29" s="2">
        <v>5.770436686339868</v>
      </c>
      <c r="J29" s="2">
        <v>4.68854338633002</v>
      </c>
      <c r="K29" s="2">
        <v>3.690777237162217</v>
      </c>
      <c r="L29" s="2">
        <v>3.080698059371917</v>
      </c>
      <c r="M29" s="2"/>
      <c r="N29" s="5">
        <f t="shared" si="0"/>
        <v>7.098498022753547</v>
      </c>
      <c r="O29" s="5">
        <f>(F29-J29)/2</f>
        <v>2.409954636423527</v>
      </c>
      <c r="P29" s="5"/>
      <c r="Q29" s="5"/>
      <c r="R29" s="5"/>
      <c r="S29" s="2"/>
      <c r="T29" s="2"/>
      <c r="U29" s="2"/>
      <c r="V29" s="2"/>
      <c r="W29" s="5"/>
      <c r="X29" s="5"/>
      <c r="Y29" s="2"/>
      <c r="Z29" s="2"/>
      <c r="AA29" s="2"/>
      <c r="AB29" s="2"/>
      <c r="AC29" s="2"/>
    </row>
    <row r="30" spans="1:29" ht="12">
      <c r="A30" s="2" t="s">
        <v>44</v>
      </c>
      <c r="B30" s="2">
        <v>12</v>
      </c>
      <c r="C30" s="2">
        <f>CONVERT(B30,"ft","m")</f>
        <v>3.6576</v>
      </c>
      <c r="D30" s="2">
        <v>0.000631</v>
      </c>
      <c r="E30" s="2">
        <v>0.000829</v>
      </c>
      <c r="F30" s="2">
        <v>0.0011240000000000002</v>
      </c>
      <c r="G30" s="2">
        <v>0.001764</v>
      </c>
      <c r="H30" s="2">
        <v>0.004074</v>
      </c>
      <c r="I30" s="2">
        <v>0.016260000000000004</v>
      </c>
      <c r="J30" s="2">
        <v>0.04953</v>
      </c>
      <c r="K30" s="2">
        <v>0.09573</v>
      </c>
      <c r="L30" s="2">
        <v>0.1452</v>
      </c>
      <c r="M30" s="2"/>
      <c r="N30" s="5">
        <f t="shared" si="0"/>
        <v>0.025327</v>
      </c>
      <c r="O30" s="5"/>
      <c r="P30" s="5">
        <v>14.22947</v>
      </c>
      <c r="Q30" s="5">
        <v>37.2</v>
      </c>
      <c r="R30" s="5">
        <v>48.65</v>
      </c>
      <c r="S30" s="2"/>
      <c r="T30" s="2"/>
      <c r="U30" s="2"/>
      <c r="V30" s="2"/>
      <c r="W30" s="5"/>
      <c r="X30" s="5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10.630072374341625</v>
      </c>
      <c r="E31" s="2">
        <v>10.236340277828424</v>
      </c>
      <c r="F31" s="2">
        <v>9.797142249103247</v>
      </c>
      <c r="G31" s="2">
        <v>9.146933723766654</v>
      </c>
      <c r="H31" s="2">
        <v>7.939338304358286</v>
      </c>
      <c r="I31" s="2">
        <v>5.942528932361784</v>
      </c>
      <c r="J31" s="2">
        <v>4.335553568802398</v>
      </c>
      <c r="K31" s="2">
        <v>3.3848850804363435</v>
      </c>
      <c r="L31" s="2">
        <v>2.783886641553699</v>
      </c>
      <c r="M31" s="2"/>
      <c r="N31" s="5">
        <f t="shared" si="0"/>
        <v>7.066347908952823</v>
      </c>
      <c r="O31" s="5">
        <f>(F31-J31)/2</f>
        <v>2.7307943401504247</v>
      </c>
      <c r="P31" s="5"/>
      <c r="Q31" s="5"/>
      <c r="R31" s="5"/>
      <c r="S31" s="2"/>
      <c r="T31" s="2"/>
      <c r="U31" s="2"/>
      <c r="V31" s="2"/>
      <c r="W31" s="5"/>
      <c r="X31" s="5"/>
      <c r="Y31" s="2"/>
      <c r="Z31" s="2"/>
      <c r="AA31" s="2"/>
      <c r="AB31" s="2"/>
      <c r="AC31" s="2"/>
    </row>
    <row r="32" spans="1:29" ht="12">
      <c r="A32" s="2" t="s">
        <v>45</v>
      </c>
      <c r="B32" s="2">
        <v>13</v>
      </c>
      <c r="C32" s="2">
        <f>CONVERT(B32,"ft","m")</f>
        <v>3.9624</v>
      </c>
      <c r="D32" s="2">
        <v>0.000934</v>
      </c>
      <c r="E32" s="2">
        <v>0.0015149999999999999</v>
      </c>
      <c r="F32" s="2">
        <v>0.002422</v>
      </c>
      <c r="G32" s="2">
        <v>0.004211</v>
      </c>
      <c r="H32" s="2">
        <v>0.01312</v>
      </c>
      <c r="I32" s="2">
        <v>0.0257</v>
      </c>
      <c r="J32" s="2">
        <v>0.03594</v>
      </c>
      <c r="K32" s="2">
        <v>0.04792</v>
      </c>
      <c r="L32" s="2">
        <v>0.07775</v>
      </c>
      <c r="M32" s="2"/>
      <c r="N32" s="5">
        <f t="shared" si="0"/>
        <v>0.019181</v>
      </c>
      <c r="O32" s="5"/>
      <c r="P32" s="5">
        <v>6.56057</v>
      </c>
      <c r="Q32" s="5">
        <v>69.78</v>
      </c>
      <c r="R32" s="5">
        <v>23.64</v>
      </c>
      <c r="S32" s="2"/>
      <c r="T32" s="2"/>
      <c r="U32" s="2"/>
      <c r="V32" s="2"/>
      <c r="W32" s="5"/>
      <c r="X32" s="5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10.064289829614513</v>
      </c>
      <c r="E33" s="2">
        <v>9.36646649096386</v>
      </c>
      <c r="F33" s="2">
        <v>8.689585419629845</v>
      </c>
      <c r="G33" s="2">
        <v>7.89162140915508</v>
      </c>
      <c r="H33" s="2">
        <v>6.252088469818728</v>
      </c>
      <c r="I33" s="2">
        <v>5.282087830355572</v>
      </c>
      <c r="J33" s="2">
        <v>4.79826578092687</v>
      </c>
      <c r="K33" s="2">
        <v>4.383228281648027</v>
      </c>
      <c r="L33" s="2">
        <v>3.6850135145314846</v>
      </c>
      <c r="M33" s="2"/>
      <c r="N33" s="5">
        <f t="shared" si="0"/>
        <v>6.743925600278358</v>
      </c>
      <c r="O33" s="5">
        <f>(F33-J33)/2</f>
        <v>1.9456598193514876</v>
      </c>
      <c r="P33" s="5"/>
      <c r="Q33" s="5"/>
      <c r="R33" s="5"/>
      <c r="S33" s="2"/>
      <c r="T33" s="2"/>
      <c r="U33" s="2"/>
      <c r="V33" s="2"/>
      <c r="W33" s="5"/>
      <c r="X33" s="5"/>
      <c r="Y33" s="2"/>
      <c r="Z33" s="2"/>
      <c r="AA33" s="2"/>
      <c r="AB33" s="2"/>
      <c r="AC33" s="2"/>
    </row>
    <row r="34" spans="1:29" ht="12">
      <c r="A34" s="2" t="s">
        <v>46</v>
      </c>
      <c r="B34" s="2">
        <v>14</v>
      </c>
      <c r="C34" s="2">
        <f>CONVERT(B34,"ft","m")</f>
        <v>4.2672</v>
      </c>
      <c r="D34" s="2">
        <v>0.001008</v>
      </c>
      <c r="E34" s="2">
        <v>0.001713</v>
      </c>
      <c r="F34" s="2">
        <v>0.0027639999999999995</v>
      </c>
      <c r="G34" s="2">
        <v>0.005083</v>
      </c>
      <c r="H34" s="2">
        <v>0.02783</v>
      </c>
      <c r="I34" s="2">
        <v>0.06558</v>
      </c>
      <c r="J34" s="2">
        <v>0.0897</v>
      </c>
      <c r="K34" s="2">
        <v>0.1158</v>
      </c>
      <c r="L34" s="2">
        <v>0.157</v>
      </c>
      <c r="M34" s="2"/>
      <c r="N34" s="5">
        <f t="shared" si="0"/>
        <v>0.046232</v>
      </c>
      <c r="O34" s="5"/>
      <c r="P34" s="5">
        <v>26.4966</v>
      </c>
      <c r="Q34" s="5">
        <v>52.32</v>
      </c>
      <c r="R34" s="5">
        <v>21.14</v>
      </c>
      <c r="S34" s="2"/>
      <c r="T34" s="2"/>
      <c r="U34" s="2"/>
      <c r="V34" s="2"/>
      <c r="W34" s="5"/>
      <c r="X34" s="5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9.954288645824258</v>
      </c>
      <c r="E35" s="2">
        <v>9.189259133240174</v>
      </c>
      <c r="F35" s="2">
        <v>8.499026668935915</v>
      </c>
      <c r="G35" s="2">
        <v>7.62010405387573</v>
      </c>
      <c r="H35" s="2">
        <v>5.167215281105205</v>
      </c>
      <c r="I35" s="2">
        <v>3.9306002880437507</v>
      </c>
      <c r="J35" s="2">
        <v>3.4787482046301883</v>
      </c>
      <c r="K35" s="2">
        <v>3.110292841560213</v>
      </c>
      <c r="L35" s="2">
        <v>2.67116353577046</v>
      </c>
      <c r="M35" s="2"/>
      <c r="N35" s="5">
        <f t="shared" si="0"/>
        <v>5.988887436783052</v>
      </c>
      <c r="O35" s="5">
        <f>(F35-J35)/2</f>
        <v>2.5101392321528637</v>
      </c>
      <c r="P35" s="5"/>
      <c r="Q35" s="5"/>
      <c r="R35" s="5"/>
      <c r="S35" s="2"/>
      <c r="T35" s="2"/>
      <c r="U35" s="2"/>
      <c r="V35" s="2"/>
      <c r="W35" s="5"/>
      <c r="X35" s="5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2000-10-31T21:11:42Z</dcterms:created>
  <dcterms:modified xsi:type="dcterms:W3CDTF">2001-01-20T20:39:05Z</dcterms:modified>
  <cp:category/>
  <cp:version/>
  <cp:contentType/>
  <cp:contentStatus/>
</cp:coreProperties>
</file>