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<sst xmlns="http://schemas.openxmlformats.org/spreadsheetml/2006/main" count="57" uniqueCount="36">
  <si>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60-000-002</t>
  </si>
  <si>
    <t>60-011-013</t>
  </si>
  <si>
    <t>60-023-025</t>
  </si>
  <si>
    <t>60-035-037</t>
  </si>
  <si>
    <t>60-043-045</t>
  </si>
  <si>
    <t>60-047-049</t>
  </si>
  <si>
    <t>60-059-061</t>
  </si>
  <si>
    <t>60-069-071</t>
  </si>
  <si>
    <t>60-071-073</t>
  </si>
  <si>
    <t>60-083-085</t>
  </si>
  <si>
    <t>60-095-097</t>
  </si>
  <si>
    <t>60-107-109</t>
  </si>
  <si>
    <t>60-119-121</t>
  </si>
  <si>
    <t>60-131-133</t>
  </si>
  <si>
    <t>60-143-145</t>
  </si>
  <si>
    <t>60-155-157</t>
  </si>
  <si>
    <t>60-160-162</t>
  </si>
  <si>
    <t>60-167-169</t>
  </si>
  <si>
    <t>60-170-172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</si>
  <si>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</si>
  <si>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</si>
  <si>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</si>
  <si>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</si>
  <si>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</si>
  <si>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</si>
  <si>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</si>
  <si>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</si>
  <si>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 xml:space="preserve">% finer than </t>
  </si>
  <si>
    <t>Chart table</t>
  </si>
  <si>
    <t>Sample</t>
  </si>
  <si>
    <t>Depth (ft)</t>
  </si>
  <si>
    <t>Depth (m)</t>
  </si>
  <si>
    <t xml:space="preserve">%Silt </t>
  </si>
  <si>
    <t>BSS00_60 grain size table</t>
  </si>
  <si>
    <t>Mean (Inman, 1952)</t>
  </si>
  <si>
    <t>S.D. (phi units)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</si>
</sst>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8">
    <font>
      <sz val="10"/>
      <name val="Times New Roman"/>
      <family val="0"/>
    </font>
    <font>
      <sz val="12"/>
      <name val="Times New Roman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sz val="11.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2" fontId="3" fillId="0" borderId="5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6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2" fontId="3" fillId="0" borderId="8" xfId="0" applyNumberFormat="1" applyFont="1" applyBorder="1" applyAlignment="1">
      <alignment/>
    </xf>
    <xf numFmtId="165" fontId="3" fillId="0" borderId="8" xfId="0" applyNumberFormat="1" applyFont="1" applyBorder="1" applyAlignment="1">
      <alignment/>
    </xf>
    <xf numFmtId="165" fontId="3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Times New Roman"/>
                <a:ea typeface="Times New Roman"/>
                <a:cs typeface="Times New Roman"/>
              </a:rPr>
              <a:t>Bss00-60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DATATABLE!$W$7:$W$25</c:f>
              <c:numCache>
                <c:ptCount val="19"/>
                <c:pt idx="0">
                  <c:v>98.13</c:v>
                </c:pt>
                <c:pt idx="1">
                  <c:v>97.8</c:v>
                </c:pt>
                <c:pt idx="2">
                  <c:v>97.8</c:v>
                </c:pt>
                <c:pt idx="3">
                  <c:v>95.93</c:v>
                </c:pt>
                <c:pt idx="4">
                  <c:v>83.67099999999999</c:v>
                </c:pt>
                <c:pt idx="5">
                  <c:v>82.53</c:v>
                </c:pt>
                <c:pt idx="6">
                  <c:v>75.74799999999999</c:v>
                </c:pt>
                <c:pt idx="7">
                  <c:v>80.73</c:v>
                </c:pt>
                <c:pt idx="8">
                  <c:v>53.54</c:v>
                </c:pt>
                <c:pt idx="9">
                  <c:v>33.81</c:v>
                </c:pt>
                <c:pt idx="10">
                  <c:v>32.724083</c:v>
                </c:pt>
                <c:pt idx="11">
                  <c:v>23.76</c:v>
                </c:pt>
                <c:pt idx="12">
                  <c:v>26.1061</c:v>
                </c:pt>
                <c:pt idx="13">
                  <c:v>39.864</c:v>
                </c:pt>
                <c:pt idx="14">
                  <c:v>53.48215</c:v>
                </c:pt>
                <c:pt idx="15">
                  <c:v>50.08</c:v>
                </c:pt>
                <c:pt idx="16">
                  <c:v>69.08600000000001</c:v>
                </c:pt>
                <c:pt idx="17">
                  <c:v>83.973</c:v>
                </c:pt>
                <c:pt idx="18">
                  <c:v>60.98</c:v>
                </c:pt>
              </c:numCache>
            </c:numRef>
          </c:xVal>
          <c:yVal>
            <c:numRef>
              <c:f>DATATABLE!$U$7:$U$25</c:f>
              <c:numCache>
                <c:ptCount val="19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3.666666666666667</c:v>
                </c:pt>
                <c:pt idx="5">
                  <c:v>4</c:v>
                </c:pt>
                <c:pt idx="6">
                  <c:v>5</c:v>
                </c:pt>
                <c:pt idx="7">
                  <c:v>5.833333333333334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13.416666666666668</c:v>
                </c:pt>
                <c:pt idx="17">
                  <c:v>14</c:v>
                </c:pt>
                <c:pt idx="18">
                  <c:v>14.25</c:v>
                </c:pt>
              </c:numCache>
            </c:numRef>
          </c:yVal>
          <c:smooth val="0"/>
        </c:ser>
        <c:axId val="33013579"/>
        <c:axId val="28686756"/>
      </c:scatterChart>
      <c:valAx>
        <c:axId val="33013579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686756"/>
        <c:crosses val="autoZero"/>
        <c:crossBetween val="midCat"/>
        <c:dispUnits/>
        <c:majorUnit val="10"/>
        <c:minorUnit val="5"/>
      </c:valAx>
      <c:valAx>
        <c:axId val="2868675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301357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Times New Roman"/>
                <a:ea typeface="Times New Roman"/>
                <a:cs typeface="Times New Roman"/>
              </a:rPr>
              <a:t>Bss00-60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DATATABLE!$W$7:$W$25</c:f>
              <c:numCache>
                <c:ptCount val="19"/>
                <c:pt idx="0">
                  <c:v>98.13</c:v>
                </c:pt>
                <c:pt idx="1">
                  <c:v>97.8</c:v>
                </c:pt>
                <c:pt idx="2">
                  <c:v>97.8</c:v>
                </c:pt>
                <c:pt idx="3">
                  <c:v>95.93</c:v>
                </c:pt>
                <c:pt idx="4">
                  <c:v>83.67099999999999</c:v>
                </c:pt>
                <c:pt idx="5">
                  <c:v>82.53</c:v>
                </c:pt>
                <c:pt idx="6">
                  <c:v>75.74799999999999</c:v>
                </c:pt>
                <c:pt idx="7">
                  <c:v>80.73</c:v>
                </c:pt>
                <c:pt idx="8">
                  <c:v>53.54</c:v>
                </c:pt>
                <c:pt idx="9">
                  <c:v>33.81</c:v>
                </c:pt>
                <c:pt idx="10">
                  <c:v>32.724083</c:v>
                </c:pt>
                <c:pt idx="11">
                  <c:v>23.76</c:v>
                </c:pt>
                <c:pt idx="12">
                  <c:v>26.1061</c:v>
                </c:pt>
                <c:pt idx="13">
                  <c:v>39.864</c:v>
                </c:pt>
                <c:pt idx="14">
                  <c:v>53.48215</c:v>
                </c:pt>
                <c:pt idx="15">
                  <c:v>50.08</c:v>
                </c:pt>
                <c:pt idx="16">
                  <c:v>69.08600000000001</c:v>
                </c:pt>
                <c:pt idx="17">
                  <c:v>83.973</c:v>
                </c:pt>
                <c:pt idx="18">
                  <c:v>60.98</c:v>
                </c:pt>
              </c:numCache>
            </c:numRef>
          </c:xVal>
          <c:yVal>
            <c:numRef>
              <c:f>DATATABLE!$V$7:$V$25</c:f>
              <c:numCache>
                <c:ptCount val="19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1.1176</c:v>
                </c:pt>
                <c:pt idx="5">
                  <c:v>1.2192</c:v>
                </c:pt>
                <c:pt idx="6">
                  <c:v>1.524</c:v>
                </c:pt>
                <c:pt idx="7">
                  <c:v>1.778</c:v>
                </c:pt>
                <c:pt idx="8">
                  <c:v>1.8288</c:v>
                </c:pt>
                <c:pt idx="9">
                  <c:v>2.1336</c:v>
                </c:pt>
                <c:pt idx="10">
                  <c:v>2.4384</c:v>
                </c:pt>
                <c:pt idx="11">
                  <c:v>2.7432</c:v>
                </c:pt>
                <c:pt idx="12">
                  <c:v>3.048</c:v>
                </c:pt>
                <c:pt idx="13">
                  <c:v>3.3528</c:v>
                </c:pt>
                <c:pt idx="14">
                  <c:v>3.6576</c:v>
                </c:pt>
                <c:pt idx="15">
                  <c:v>3.9624</c:v>
                </c:pt>
                <c:pt idx="16">
                  <c:v>4.0894</c:v>
                </c:pt>
                <c:pt idx="17">
                  <c:v>4.2672</c:v>
                </c:pt>
                <c:pt idx="18">
                  <c:v>4.3434</c:v>
                </c:pt>
              </c:numCache>
            </c:numRef>
          </c:yVal>
          <c:smooth val="0"/>
        </c:ser>
        <c:axId val="56854213"/>
        <c:axId val="41925870"/>
      </c:scatterChart>
      <c:valAx>
        <c:axId val="5685421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1925870"/>
        <c:crosses val="autoZero"/>
        <c:crossBetween val="midCat"/>
        <c:dispUnits/>
        <c:majorUnit val="10"/>
        <c:minorUnit val="5"/>
      </c:valAx>
      <c:valAx>
        <c:axId val="4192587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6854213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44</xdr:row>
      <xdr:rowOff>9525</xdr:rowOff>
    </xdr:from>
    <xdr:to>
      <xdr:col>9</xdr:col>
      <xdr:colOff>247650</xdr:colOff>
      <xdr:row>71</xdr:row>
      <xdr:rowOff>66675</xdr:rowOff>
    </xdr:to>
    <xdr:graphicFrame>
      <xdr:nvGraphicFramePr>
        <xdr:cNvPr id="1" name="Chart 2"/>
        <xdr:cNvGraphicFramePr/>
      </xdr:nvGraphicFramePr>
      <xdr:xfrm>
        <a:off x="257175" y="5543550"/>
        <a:ext cx="41814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400050</xdr:colOff>
      <xdr:row>43</xdr:row>
      <xdr:rowOff>38100</xdr:rowOff>
    </xdr:from>
    <xdr:to>
      <xdr:col>21</xdr:col>
      <xdr:colOff>38100</xdr:colOff>
      <xdr:row>70</xdr:row>
      <xdr:rowOff>85725</xdr:rowOff>
    </xdr:to>
    <xdr:graphicFrame>
      <xdr:nvGraphicFramePr>
        <xdr:cNvPr id="2" name="Chart 3"/>
        <xdr:cNvGraphicFramePr/>
      </xdr:nvGraphicFramePr>
      <xdr:xfrm>
        <a:off x="4591050" y="5448300"/>
        <a:ext cx="422910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8.83203125" style="2" customWidth="1"/>
    <col min="2" max="2" width="10.16015625" style="2" customWidth="1"/>
    <col min="3" max="3" width="10.33203125" style="2" customWidth="1"/>
    <col min="4" max="12" width="7.33203125" style="3" customWidth="1"/>
    <col min="13" max="13" width="3.16015625" style="2" customWidth="1"/>
    <col min="14" max="14" width="8.33203125" style="2" customWidth="1"/>
    <col min="15" max="15" width="7.16015625" style="2" customWidth="1"/>
    <col min="16" max="16" width="5" style="2" customWidth="1"/>
    <col min="17" max="17" width="5.33203125" style="2" customWidth="1"/>
    <col min="18" max="18" width="5.16015625" style="2" customWidth="1"/>
    <col min="19" max="19" width="9.33203125" style="2" customWidth="1"/>
    <col min="20" max="20" width="8.83203125" style="2" bestFit="1" customWidth="1"/>
    <col min="21" max="21" width="6" style="2" bestFit="1" customWidth="1"/>
    <col min="22" max="25" width="5.33203125" style="2" bestFit="1" customWidth="1"/>
    <col min="26" max="16384" width="9.33203125" style="2" customWidth="1"/>
  </cols>
  <sheetData>
    <row r="2" ht="9.75">
      <c r="A2" s="1"/>
    </row>
    <row r="4" spans="1:15" ht="9.75">
      <c r="A4" s="1" t="s">
        <v>33</v>
      </c>
      <c r="G4" s="4" t="s">
        <v>27</v>
      </c>
      <c r="N4" s="5"/>
      <c r="O4" s="5"/>
    </row>
    <row r="5" spans="1:20" ht="10.5" thickBot="1">
      <c r="A5" s="6" t="s">
        <v>21</v>
      </c>
      <c r="B5" s="6" t="s">
        <v>22</v>
      </c>
      <c r="C5" s="6" t="s">
        <v>26</v>
      </c>
      <c r="D5" s="7">
        <v>0.05</v>
      </c>
      <c r="E5" s="7">
        <v>0.1</v>
      </c>
      <c r="F5" s="7">
        <v>0.16</v>
      </c>
      <c r="G5" s="7">
        <v>0.25</v>
      </c>
      <c r="H5" s="7">
        <v>0.5</v>
      </c>
      <c r="I5" s="7">
        <v>0.75</v>
      </c>
      <c r="J5" s="7">
        <v>0.84</v>
      </c>
      <c r="K5" s="7">
        <v>0.9</v>
      </c>
      <c r="L5" s="7">
        <v>0.95</v>
      </c>
      <c r="M5" s="6"/>
      <c r="N5" s="6" t="s">
        <v>34</v>
      </c>
      <c r="O5" s="6" t="s">
        <v>35</v>
      </c>
      <c r="P5" s="6" t="s">
        <v>23</v>
      </c>
      <c r="Q5" s="6" t="s">
        <v>24</v>
      </c>
      <c r="R5" s="6" t="s">
        <v>25</v>
      </c>
      <c r="T5" s="1" t="s">
        <v>28</v>
      </c>
    </row>
    <row r="6" spans="1:29" ht="10.5" thickTop="1">
      <c r="A6" s="3" t="s">
        <v>0</v>
      </c>
      <c r="B6" s="8">
        <v>0.08333333333333333</v>
      </c>
      <c r="C6" s="8">
        <f>CONVERT(B6,"ft","m")</f>
        <v>0.0254</v>
      </c>
      <c r="D6" s="3">
        <v>0.09436</v>
      </c>
      <c r="E6" s="3">
        <v>0.1067</v>
      </c>
      <c r="F6" s="3">
        <v>0.1164</v>
      </c>
      <c r="G6" s="3">
        <v>0.1278</v>
      </c>
      <c r="H6" s="3">
        <v>0.1553</v>
      </c>
      <c r="I6" s="3">
        <v>0.1884</v>
      </c>
      <c r="J6" s="3">
        <v>0.2064</v>
      </c>
      <c r="K6" s="3">
        <v>0.2241</v>
      </c>
      <c r="L6" s="3">
        <v>0.2491</v>
      </c>
      <c r="M6" s="3" t="s">
        <v>19</v>
      </c>
      <c r="N6" s="8">
        <f>(F6+J6)/2</f>
        <v>0.1614</v>
      </c>
      <c r="O6" s="8"/>
      <c r="P6" s="8">
        <v>98.13</v>
      </c>
      <c r="Q6" s="8">
        <v>1.674</v>
      </c>
      <c r="R6" s="8">
        <v>0.22100000000000003</v>
      </c>
      <c r="S6" s="3"/>
      <c r="T6" s="9" t="s">
        <v>29</v>
      </c>
      <c r="U6" s="10" t="s">
        <v>30</v>
      </c>
      <c r="V6" s="10" t="s">
        <v>31</v>
      </c>
      <c r="W6" s="10" t="s">
        <v>23</v>
      </c>
      <c r="X6" s="10" t="s">
        <v>32</v>
      </c>
      <c r="Y6" s="11" t="s">
        <v>25</v>
      </c>
      <c r="Z6" s="3"/>
      <c r="AA6" s="3"/>
      <c r="AB6" s="3"/>
      <c r="AC6" s="3"/>
    </row>
    <row r="7" spans="1:29" ht="9.75">
      <c r="A7" s="3"/>
      <c r="B7" s="8"/>
      <c r="C7" s="8"/>
      <c r="D7" s="3">
        <v>3.4056807711973494</v>
      </c>
      <c r="E7" s="3">
        <v>3.2283679187250245</v>
      </c>
      <c r="F7" s="3">
        <v>3.1028370366411657</v>
      </c>
      <c r="G7" s="3">
        <v>2.9680402586024552</v>
      </c>
      <c r="H7" s="3">
        <v>2.686870265162148</v>
      </c>
      <c r="I7" s="3">
        <v>2.408129129936666</v>
      </c>
      <c r="J7" s="3">
        <v>2.276485124126195</v>
      </c>
      <c r="K7" s="3">
        <v>2.1577854460390564</v>
      </c>
      <c r="L7" s="3">
        <v>2.005203073308613</v>
      </c>
      <c r="M7" s="3" t="s">
        <v>20</v>
      </c>
      <c r="N7" s="8">
        <f aca="true" t="shared" si="0" ref="N7:N43">(F7+J7)/2</f>
        <v>2.6896610803836802</v>
      </c>
      <c r="O7" s="8">
        <f>(F7-J7)/2</f>
        <v>0.41317595625748527</v>
      </c>
      <c r="P7" s="8"/>
      <c r="Q7" s="8"/>
      <c r="R7" s="8"/>
      <c r="S7" s="3"/>
      <c r="T7" s="12" t="s">
        <v>0</v>
      </c>
      <c r="U7" s="13">
        <v>0.08333333333333333</v>
      </c>
      <c r="V7" s="13">
        <f>CONVERT(U7,"ft","m")</f>
        <v>0.0254</v>
      </c>
      <c r="W7" s="14">
        <v>98.13</v>
      </c>
      <c r="X7" s="14">
        <v>1.674</v>
      </c>
      <c r="Y7" s="15">
        <v>0.22100000000000003</v>
      </c>
      <c r="Z7" s="3"/>
      <c r="AA7" s="3"/>
      <c r="AB7" s="3"/>
      <c r="AC7" s="3"/>
    </row>
    <row r="8" spans="1:29" ht="9.75">
      <c r="A8" s="3" t="s">
        <v>1</v>
      </c>
      <c r="B8" s="8">
        <v>1</v>
      </c>
      <c r="C8" s="8">
        <f>CONVERT(B8,"ft","m")</f>
        <v>0.3048</v>
      </c>
      <c r="D8" s="3">
        <v>0.09026</v>
      </c>
      <c r="E8" s="3">
        <v>0.1032</v>
      </c>
      <c r="F8" s="3">
        <v>0.1129</v>
      </c>
      <c r="G8" s="3">
        <v>0.124</v>
      </c>
      <c r="H8" s="3">
        <v>0.1506</v>
      </c>
      <c r="I8" s="3">
        <v>0.1825</v>
      </c>
      <c r="J8" s="3">
        <v>0.1998</v>
      </c>
      <c r="K8" s="3">
        <v>0.2163</v>
      </c>
      <c r="L8" s="3">
        <v>0.2409</v>
      </c>
      <c r="M8" s="3"/>
      <c r="N8" s="8">
        <f t="shared" si="0"/>
        <v>0.15635</v>
      </c>
      <c r="O8" s="8"/>
      <c r="P8" s="8">
        <v>97.8</v>
      </c>
      <c r="Q8" s="8">
        <v>1.9</v>
      </c>
      <c r="R8" s="8">
        <v>0.32199999999999995</v>
      </c>
      <c r="S8" s="3"/>
      <c r="T8" s="12" t="s">
        <v>1</v>
      </c>
      <c r="U8" s="13">
        <v>1</v>
      </c>
      <c r="V8" s="13">
        <f>CONVERT(U8,"ft","m")</f>
        <v>0.3048</v>
      </c>
      <c r="W8" s="14">
        <v>97.8</v>
      </c>
      <c r="X8" s="14">
        <v>1.9</v>
      </c>
      <c r="Y8" s="15">
        <v>0.32199999999999995</v>
      </c>
      <c r="Z8" s="3"/>
      <c r="AA8" s="3"/>
      <c r="AB8" s="3"/>
      <c r="AC8" s="3"/>
    </row>
    <row r="9" spans="1:29" ht="9.75">
      <c r="A9" s="3"/>
      <c r="B9" s="8"/>
      <c r="C9" s="8"/>
      <c r="D9" s="3">
        <v>3.4697694112243247</v>
      </c>
      <c r="E9" s="3">
        <v>3.276485124126195</v>
      </c>
      <c r="F9" s="3">
        <v>3.1468826087764485</v>
      </c>
      <c r="G9" s="3">
        <v>3.011587974275212</v>
      </c>
      <c r="H9" s="3">
        <v>2.731206324877521</v>
      </c>
      <c r="I9" s="3">
        <v>2.4540316308947077</v>
      </c>
      <c r="J9" s="3">
        <v>2.3233715117570313</v>
      </c>
      <c r="K9" s="3">
        <v>2.208894429587471</v>
      </c>
      <c r="L9" s="3">
        <v>2.0534937013109786</v>
      </c>
      <c r="M9" s="3"/>
      <c r="N9" s="8">
        <f t="shared" si="0"/>
        <v>2.73512706026674</v>
      </c>
      <c r="O9" s="8">
        <f>(F9-J9)/2</f>
        <v>0.41175554850970864</v>
      </c>
      <c r="P9" s="8"/>
      <c r="Q9" s="8"/>
      <c r="R9" s="8"/>
      <c r="S9" s="3"/>
      <c r="T9" s="12" t="s">
        <v>2</v>
      </c>
      <c r="U9" s="13">
        <v>2</v>
      </c>
      <c r="V9" s="13">
        <f>CONVERT(U9,"ft","m")</f>
        <v>0.6096</v>
      </c>
      <c r="W9" s="14">
        <v>97.8</v>
      </c>
      <c r="X9" s="14">
        <v>1.93</v>
      </c>
      <c r="Y9" s="15">
        <v>0.3044</v>
      </c>
      <c r="Z9" s="3"/>
      <c r="AA9" s="3"/>
      <c r="AB9" s="3"/>
      <c r="AC9" s="3"/>
    </row>
    <row r="10" spans="1:29" ht="9.75">
      <c r="A10" s="3" t="s">
        <v>2</v>
      </c>
      <c r="B10" s="8">
        <v>2</v>
      </c>
      <c r="C10" s="8">
        <f>CONVERT(B10,"ft","m")</f>
        <v>0.6096</v>
      </c>
      <c r="D10" s="3">
        <v>0.09603</v>
      </c>
      <c r="E10" s="3">
        <v>0.1115</v>
      </c>
      <c r="F10" s="3">
        <v>0.1222</v>
      </c>
      <c r="G10" s="3">
        <v>0.1346</v>
      </c>
      <c r="H10" s="3">
        <v>0.164</v>
      </c>
      <c r="I10" s="3">
        <v>0.1993</v>
      </c>
      <c r="J10" s="3">
        <v>0.2181</v>
      </c>
      <c r="K10" s="3">
        <v>0.2357</v>
      </c>
      <c r="L10" s="3">
        <v>0.2619</v>
      </c>
      <c r="M10" s="3"/>
      <c r="N10" s="8">
        <f t="shared" si="0"/>
        <v>0.17015</v>
      </c>
      <c r="O10" s="8"/>
      <c r="P10" s="8">
        <v>97.8</v>
      </c>
      <c r="Q10" s="8">
        <v>1.93</v>
      </c>
      <c r="R10" s="8">
        <v>0.3044</v>
      </c>
      <c r="S10" s="3"/>
      <c r="T10" s="12" t="s">
        <v>3</v>
      </c>
      <c r="U10" s="13">
        <v>3</v>
      </c>
      <c r="V10" s="13">
        <f>CONVERT(U10,"ft","m")</f>
        <v>0.9144</v>
      </c>
      <c r="W10" s="14">
        <v>95.93</v>
      </c>
      <c r="X10" s="14">
        <v>2.79</v>
      </c>
      <c r="Y10" s="15">
        <v>1.292</v>
      </c>
      <c r="Z10" s="3"/>
      <c r="AA10" s="3"/>
      <c r="AB10" s="3"/>
      <c r="AC10" s="3"/>
    </row>
    <row r="11" spans="1:29" ht="9.75">
      <c r="A11" s="3"/>
      <c r="B11" s="8"/>
      <c r="C11" s="8"/>
      <c r="D11" s="3">
        <v>3.3803710121700745</v>
      </c>
      <c r="E11" s="3">
        <v>3.1648843847417822</v>
      </c>
      <c r="F11" s="3">
        <v>3.03268380973072</v>
      </c>
      <c r="G11" s="3">
        <v>2.893249684939132</v>
      </c>
      <c r="H11" s="3">
        <v>2.608232280044003</v>
      </c>
      <c r="I11" s="3">
        <v>2.3269863847103913</v>
      </c>
      <c r="J11" s="3">
        <v>2.196938324908699</v>
      </c>
      <c r="K11" s="3">
        <v>2.084976336299282</v>
      </c>
      <c r="L11" s="3">
        <v>1.9329120351988531</v>
      </c>
      <c r="M11" s="3"/>
      <c r="N11" s="8">
        <f t="shared" si="0"/>
        <v>2.6148110673197094</v>
      </c>
      <c r="O11" s="8">
        <f>(F11-J11)/2</f>
        <v>0.41787274241101047</v>
      </c>
      <c r="P11" s="8"/>
      <c r="Q11" s="8"/>
      <c r="R11" s="8"/>
      <c r="S11" s="3"/>
      <c r="T11" s="12" t="s">
        <v>4</v>
      </c>
      <c r="U11" s="13">
        <v>3.666666666666667</v>
      </c>
      <c r="V11" s="13">
        <f>CONVERT(U11,"ft","m")</f>
        <v>1.1176</v>
      </c>
      <c r="W11" s="14">
        <v>83.67099999999999</v>
      </c>
      <c r="X11" s="14">
        <v>12.87</v>
      </c>
      <c r="Y11" s="15">
        <v>3.383</v>
      </c>
      <c r="Z11" s="3"/>
      <c r="AA11" s="3"/>
      <c r="AB11" s="3"/>
      <c r="AC11" s="3"/>
    </row>
    <row r="12" spans="1:29" ht="9.75">
      <c r="A12" s="3" t="s">
        <v>3</v>
      </c>
      <c r="B12" s="8">
        <v>3</v>
      </c>
      <c r="C12" s="8">
        <f>CONVERT(B12,"ft","m")</f>
        <v>0.9144</v>
      </c>
      <c r="D12" s="3">
        <v>0.08056</v>
      </c>
      <c r="E12" s="3">
        <v>0.1025</v>
      </c>
      <c r="F12" s="3">
        <v>0.1132</v>
      </c>
      <c r="G12" s="3">
        <v>0.1248</v>
      </c>
      <c r="H12" s="3">
        <v>0.1512</v>
      </c>
      <c r="I12" s="3">
        <v>0.1822</v>
      </c>
      <c r="J12" s="3">
        <v>0.1987</v>
      </c>
      <c r="K12" s="3">
        <v>0.2142</v>
      </c>
      <c r="L12" s="3">
        <v>0.2378</v>
      </c>
      <c r="M12" s="3"/>
      <c r="N12" s="8">
        <f t="shared" si="0"/>
        <v>0.15594999999999998</v>
      </c>
      <c r="O12" s="8"/>
      <c r="P12" s="8">
        <v>95.93</v>
      </c>
      <c r="Q12" s="8">
        <v>2.79</v>
      </c>
      <c r="R12" s="8">
        <v>1.292</v>
      </c>
      <c r="S12" s="3"/>
      <c r="T12" s="12" t="s">
        <v>5</v>
      </c>
      <c r="U12" s="13">
        <v>4</v>
      </c>
      <c r="V12" s="13">
        <f>CONVERT(U12,"ft","m")</f>
        <v>1.2192</v>
      </c>
      <c r="W12" s="14">
        <v>82.53</v>
      </c>
      <c r="X12" s="14">
        <v>15.92</v>
      </c>
      <c r="Y12" s="15">
        <v>1.458</v>
      </c>
      <c r="Z12" s="3"/>
      <c r="AA12" s="3"/>
      <c r="AB12" s="3"/>
      <c r="AC12" s="3"/>
    </row>
    <row r="13" spans="1:29" ht="9.75">
      <c r="A13" s="3"/>
      <c r="B13" s="8"/>
      <c r="C13" s="8"/>
      <c r="D13" s="3">
        <v>3.6337925064300274</v>
      </c>
      <c r="E13" s="3">
        <v>3.286304185156641</v>
      </c>
      <c r="F13" s="3">
        <v>3.1430541367175673</v>
      </c>
      <c r="G13" s="3">
        <v>3.0023101606872014</v>
      </c>
      <c r="H13" s="3">
        <v>2.7254699553283768</v>
      </c>
      <c r="I13" s="3">
        <v>2.456405135747399</v>
      </c>
      <c r="J13" s="3">
        <v>2.3313362222997793</v>
      </c>
      <c r="K13" s="3">
        <v>2.2229696147991933</v>
      </c>
      <c r="L13" s="3">
        <v>2.0721793798037935</v>
      </c>
      <c r="M13" s="3"/>
      <c r="N13" s="8">
        <f t="shared" si="0"/>
        <v>2.7371951795086735</v>
      </c>
      <c r="O13" s="8">
        <f>(F13-J13)/2</f>
        <v>0.405858957208894</v>
      </c>
      <c r="P13" s="8"/>
      <c r="Q13" s="8"/>
      <c r="R13" s="8"/>
      <c r="S13" s="3"/>
      <c r="T13" s="12" t="s">
        <v>6</v>
      </c>
      <c r="U13" s="13">
        <v>5</v>
      </c>
      <c r="V13" s="13">
        <f>CONVERT(U13,"ft","m")</f>
        <v>1.524</v>
      </c>
      <c r="W13" s="14">
        <v>75.74799999999999</v>
      </c>
      <c r="X13" s="14">
        <v>16.6</v>
      </c>
      <c r="Y13" s="15">
        <v>7.67</v>
      </c>
      <c r="Z13" s="3"/>
      <c r="AA13" s="3"/>
      <c r="AB13" s="3"/>
      <c r="AC13" s="3"/>
    </row>
    <row r="14" spans="1:29" ht="9.75">
      <c r="A14" s="3" t="s">
        <v>4</v>
      </c>
      <c r="B14" s="8">
        <v>3.666666666666667</v>
      </c>
      <c r="C14" s="8">
        <f>CONVERT(B14,"ft","m")</f>
        <v>1.1176</v>
      </c>
      <c r="D14" s="3">
        <v>0.005906</v>
      </c>
      <c r="E14" s="3">
        <v>0.01603</v>
      </c>
      <c r="F14" s="3">
        <v>0.0595</v>
      </c>
      <c r="G14" s="3">
        <v>0.1161</v>
      </c>
      <c r="H14" s="3">
        <v>0.1617</v>
      </c>
      <c r="I14" s="3">
        <v>0.2058</v>
      </c>
      <c r="J14" s="3">
        <v>0.2312</v>
      </c>
      <c r="K14" s="3">
        <v>0.2601</v>
      </c>
      <c r="L14" s="3">
        <v>0.3148</v>
      </c>
      <c r="M14" s="3"/>
      <c r="N14" s="8">
        <f t="shared" si="0"/>
        <v>0.14534999999999998</v>
      </c>
      <c r="O14" s="8"/>
      <c r="P14" s="8">
        <v>83.67099999999999</v>
      </c>
      <c r="Q14" s="8">
        <v>12.87</v>
      </c>
      <c r="R14" s="8">
        <v>3.383</v>
      </c>
      <c r="S14" s="3"/>
      <c r="T14" s="12" t="s">
        <v>7</v>
      </c>
      <c r="U14" s="13">
        <v>5.833333333333334</v>
      </c>
      <c r="V14" s="13">
        <f>CONVERT(U14,"ft","m")</f>
        <v>1.778</v>
      </c>
      <c r="W14" s="14">
        <v>80.73</v>
      </c>
      <c r="X14" s="14">
        <v>13.49</v>
      </c>
      <c r="Y14" s="15">
        <v>5.72</v>
      </c>
      <c r="Z14" s="3"/>
      <c r="AA14" s="3"/>
      <c r="AB14" s="3"/>
      <c r="AC14" s="3"/>
    </row>
    <row r="15" spans="1:29" ht="9.75">
      <c r="A15" s="3"/>
      <c r="B15" s="8"/>
      <c r="C15" s="8"/>
      <c r="D15" s="3">
        <v>7.40360292819022</v>
      </c>
      <c r="E15" s="3">
        <v>5.963081764282263</v>
      </c>
      <c r="F15" s="3">
        <v>4.070966521354144</v>
      </c>
      <c r="G15" s="3">
        <v>3.106560122683883</v>
      </c>
      <c r="H15" s="3">
        <v>2.628608416075788</v>
      </c>
      <c r="I15" s="3">
        <v>2.280685112655481</v>
      </c>
      <c r="J15" s="3">
        <v>2.1127866970487705</v>
      </c>
      <c r="K15" s="3">
        <v>1.9428616956064584</v>
      </c>
      <c r="L15" s="3">
        <v>1.667492554041963</v>
      </c>
      <c r="M15" s="3"/>
      <c r="N15" s="8">
        <f t="shared" si="0"/>
        <v>3.0918766092014573</v>
      </c>
      <c r="O15" s="8">
        <f>(F15-J15)/2</f>
        <v>0.9790899121526868</v>
      </c>
      <c r="P15" s="8"/>
      <c r="Q15" s="8"/>
      <c r="R15" s="8"/>
      <c r="S15" s="3"/>
      <c r="T15" s="12" t="s">
        <v>8</v>
      </c>
      <c r="U15" s="13">
        <v>6</v>
      </c>
      <c r="V15" s="13">
        <f>CONVERT(U15,"ft","m")</f>
        <v>1.8288</v>
      </c>
      <c r="W15" s="14">
        <v>53.54</v>
      </c>
      <c r="X15" s="14">
        <v>33.62</v>
      </c>
      <c r="Y15" s="15">
        <v>12.83</v>
      </c>
      <c r="Z15" s="3"/>
      <c r="AA15" s="3"/>
      <c r="AB15" s="3"/>
      <c r="AC15" s="3"/>
    </row>
    <row r="16" spans="1:29" ht="9.75">
      <c r="A16" s="3" t="s">
        <v>5</v>
      </c>
      <c r="B16" s="8">
        <v>4</v>
      </c>
      <c r="C16" s="8">
        <f>CONVERT(B16,"ft","m")</f>
        <v>1.2192</v>
      </c>
      <c r="D16" s="3">
        <v>0.01565</v>
      </c>
      <c r="E16" s="3">
        <v>0.04665999999999999</v>
      </c>
      <c r="F16" s="3">
        <v>0.06036</v>
      </c>
      <c r="G16" s="3">
        <v>0.07127</v>
      </c>
      <c r="H16" s="3">
        <v>0.09301</v>
      </c>
      <c r="I16" s="3">
        <v>0.1205</v>
      </c>
      <c r="J16" s="3">
        <v>0.1373</v>
      </c>
      <c r="K16" s="3">
        <v>0.155</v>
      </c>
      <c r="L16" s="3">
        <v>0.1812</v>
      </c>
      <c r="M16" s="3"/>
      <c r="N16" s="8">
        <f t="shared" si="0"/>
        <v>0.09883</v>
      </c>
      <c r="O16" s="8"/>
      <c r="P16" s="8">
        <v>82.53</v>
      </c>
      <c r="Q16" s="8">
        <v>15.92</v>
      </c>
      <c r="R16" s="8">
        <v>1.458</v>
      </c>
      <c r="S16" s="3"/>
      <c r="T16" s="12" t="s">
        <v>9</v>
      </c>
      <c r="U16" s="13">
        <v>7</v>
      </c>
      <c r="V16" s="13">
        <f>CONVERT(U16,"ft","m")</f>
        <v>2.1336</v>
      </c>
      <c r="W16" s="14">
        <v>33.81</v>
      </c>
      <c r="X16" s="14">
        <v>40.81</v>
      </c>
      <c r="Y16" s="15">
        <v>25.37</v>
      </c>
      <c r="Z16" s="3"/>
      <c r="AA16" s="3"/>
      <c r="AB16" s="3"/>
      <c r="AC16" s="3"/>
    </row>
    <row r="17" spans="1:29" ht="9.75">
      <c r="A17" s="3"/>
      <c r="B17" s="8"/>
      <c r="C17" s="8"/>
      <c r="D17" s="3">
        <v>5.9976935326168315</v>
      </c>
      <c r="E17" s="3">
        <v>4.421669882452613</v>
      </c>
      <c r="F17" s="3">
        <v>4.050263383910129</v>
      </c>
      <c r="G17" s="3">
        <v>3.810561265407805</v>
      </c>
      <c r="H17" s="3">
        <v>3.4264703533946794</v>
      </c>
      <c r="I17" s="3">
        <v>3.0528949484321255</v>
      </c>
      <c r="J17" s="3">
        <v>2.864596469402349</v>
      </c>
      <c r="K17" s="3">
        <v>2.6896598793878495</v>
      </c>
      <c r="L17" s="3">
        <v>2.4643451395032145</v>
      </c>
      <c r="M17" s="3"/>
      <c r="N17" s="8">
        <f t="shared" si="0"/>
        <v>3.457429926656239</v>
      </c>
      <c r="O17" s="8">
        <f>(F17-J17)/2</f>
        <v>0.5928334572538898</v>
      </c>
      <c r="P17" s="8"/>
      <c r="Q17" s="8"/>
      <c r="R17" s="8"/>
      <c r="S17" s="3"/>
      <c r="T17" s="12" t="s">
        <v>10</v>
      </c>
      <c r="U17" s="13">
        <v>8</v>
      </c>
      <c r="V17" s="13">
        <f>CONVERT(U17,"ft","m")</f>
        <v>2.4384</v>
      </c>
      <c r="W17" s="14">
        <v>32.724083</v>
      </c>
      <c r="X17" s="14">
        <v>41.06</v>
      </c>
      <c r="Y17" s="15">
        <v>26.29</v>
      </c>
      <c r="Z17" s="3"/>
      <c r="AA17" s="3"/>
      <c r="AB17" s="3"/>
      <c r="AC17" s="3"/>
    </row>
    <row r="18" spans="1:29" ht="9.75">
      <c r="A18" s="3" t="s">
        <v>6</v>
      </c>
      <c r="B18" s="8">
        <v>5</v>
      </c>
      <c r="C18" s="8">
        <f>CONVERT(B18,"ft","m")</f>
        <v>1.524</v>
      </c>
      <c r="D18" s="3">
        <v>0.002461</v>
      </c>
      <c r="E18" s="3">
        <v>0.005789</v>
      </c>
      <c r="F18" s="3">
        <v>0.019920000000000004</v>
      </c>
      <c r="G18" s="3">
        <v>0.06418000000000001</v>
      </c>
      <c r="H18" s="3">
        <v>0.09245999999999999</v>
      </c>
      <c r="I18" s="3">
        <v>0.1182</v>
      </c>
      <c r="J18" s="3">
        <v>0.1336</v>
      </c>
      <c r="K18" s="3">
        <v>0.1521</v>
      </c>
      <c r="L18" s="3">
        <v>0.1799</v>
      </c>
      <c r="M18" s="3"/>
      <c r="N18" s="8">
        <f t="shared" si="0"/>
        <v>0.07676</v>
      </c>
      <c r="O18" s="8"/>
      <c r="P18" s="8">
        <v>75.74799999999999</v>
      </c>
      <c r="Q18" s="8">
        <v>16.6</v>
      </c>
      <c r="R18" s="8">
        <v>7.67</v>
      </c>
      <c r="S18" s="3"/>
      <c r="T18" s="12" t="s">
        <v>11</v>
      </c>
      <c r="U18" s="13">
        <v>9</v>
      </c>
      <c r="V18" s="13">
        <f>CONVERT(U18,"ft","m")</f>
        <v>2.7432</v>
      </c>
      <c r="W18" s="14">
        <v>23.76</v>
      </c>
      <c r="X18" s="14">
        <v>50.26</v>
      </c>
      <c r="Y18" s="15">
        <v>26.08</v>
      </c>
      <c r="Z18" s="3"/>
      <c r="AA18" s="3"/>
      <c r="AB18" s="3"/>
      <c r="AC18" s="3"/>
    </row>
    <row r="19" spans="1:29" ht="9.75">
      <c r="A19" s="3"/>
      <c r="B19" s="8"/>
      <c r="C19" s="8"/>
      <c r="D19" s="3">
        <v>8.666539626866015</v>
      </c>
      <c r="E19" s="3">
        <v>7.4324701280952965</v>
      </c>
      <c r="F19" s="3">
        <v>5.649638542368731</v>
      </c>
      <c r="G19" s="3">
        <v>3.9617324001550043</v>
      </c>
      <c r="H19" s="3">
        <v>3.4350268272008706</v>
      </c>
      <c r="I19" s="3">
        <v>3.080698059371917</v>
      </c>
      <c r="J19" s="3">
        <v>2.904008087075397</v>
      </c>
      <c r="K19" s="3">
        <v>2.7169079418249527</v>
      </c>
      <c r="L19" s="3">
        <v>2.4747329082979674</v>
      </c>
      <c r="M19" s="3"/>
      <c r="N19" s="8">
        <f t="shared" si="0"/>
        <v>4.276823314722064</v>
      </c>
      <c r="O19" s="8">
        <f>(F19-J19)/2</f>
        <v>1.372815227646667</v>
      </c>
      <c r="P19" s="8"/>
      <c r="Q19" s="8"/>
      <c r="R19" s="8"/>
      <c r="S19" s="3"/>
      <c r="T19" s="12" t="s">
        <v>12</v>
      </c>
      <c r="U19" s="13">
        <v>10</v>
      </c>
      <c r="V19" s="13">
        <f>CONVERT(U19,"ft","m")</f>
        <v>3.048</v>
      </c>
      <c r="W19" s="14">
        <v>26.1061</v>
      </c>
      <c r="X19" s="14">
        <v>43.56</v>
      </c>
      <c r="Y19" s="15">
        <v>30.26</v>
      </c>
      <c r="Z19" s="3"/>
      <c r="AA19" s="3"/>
      <c r="AB19" s="3"/>
      <c r="AC19" s="3"/>
    </row>
    <row r="20" spans="1:29" ht="9.75">
      <c r="A20" s="3" t="s">
        <v>7</v>
      </c>
      <c r="B20" s="8">
        <v>5.833333333333334</v>
      </c>
      <c r="C20" s="8">
        <f>CONVERT(B20,"ft","m")</f>
        <v>1.778</v>
      </c>
      <c r="D20" s="3">
        <v>0.003558</v>
      </c>
      <c r="E20" s="3">
        <v>0.011630000000000001</v>
      </c>
      <c r="F20" s="3">
        <v>0.04588</v>
      </c>
      <c r="G20" s="3">
        <v>0.0781</v>
      </c>
      <c r="H20" s="3">
        <v>0.1128</v>
      </c>
      <c r="I20" s="3">
        <v>0.1547</v>
      </c>
      <c r="J20" s="3">
        <v>0.1899</v>
      </c>
      <c r="K20" s="3">
        <v>0.2587</v>
      </c>
      <c r="L20" s="3">
        <v>1.698</v>
      </c>
      <c r="M20" s="3"/>
      <c r="N20" s="8">
        <f t="shared" si="0"/>
        <v>0.11789000000000001</v>
      </c>
      <c r="O20" s="8"/>
      <c r="P20" s="8">
        <v>80.73</v>
      </c>
      <c r="Q20" s="8">
        <v>13.49</v>
      </c>
      <c r="R20" s="8">
        <v>5.72</v>
      </c>
      <c r="S20" s="3"/>
      <c r="T20" s="12" t="s">
        <v>13</v>
      </c>
      <c r="U20" s="13">
        <v>11</v>
      </c>
      <c r="V20" s="13">
        <f>CONVERT(U20,"ft","m")</f>
        <v>3.3528</v>
      </c>
      <c r="W20" s="14">
        <v>39.864</v>
      </c>
      <c r="X20" s="14">
        <v>40.52</v>
      </c>
      <c r="Y20" s="15">
        <v>19.62</v>
      </c>
      <c r="Z20" s="3"/>
      <c r="AA20" s="3"/>
      <c r="AB20" s="3"/>
      <c r="AC20" s="3"/>
    </row>
    <row r="21" spans="1:29" ht="9.75">
      <c r="A21" s="3"/>
      <c r="B21" s="8"/>
      <c r="C21" s="8"/>
      <c r="D21" s="3">
        <v>8.134717774057014</v>
      </c>
      <c r="E21" s="3">
        <v>6.426005092963594</v>
      </c>
      <c r="F21" s="3">
        <v>4.445990798420987</v>
      </c>
      <c r="G21" s="3">
        <v>3.67853364140747</v>
      </c>
      <c r="H21" s="3">
        <v>3.148161027150656</v>
      </c>
      <c r="I21" s="3">
        <v>2.6924548981004137</v>
      </c>
      <c r="J21" s="3">
        <v>2.396688189399952</v>
      </c>
      <c r="K21" s="3">
        <v>1.9506480408647087</v>
      </c>
      <c r="L21" s="3">
        <v>-0.7638364588909514</v>
      </c>
      <c r="M21" s="3"/>
      <c r="N21" s="8">
        <f t="shared" si="0"/>
        <v>3.4213394939104695</v>
      </c>
      <c r="O21" s="8">
        <f>(F21-J21)/2</f>
        <v>1.0246513045105177</v>
      </c>
      <c r="P21" s="8"/>
      <c r="Q21" s="8"/>
      <c r="R21" s="8"/>
      <c r="S21" s="3"/>
      <c r="T21" s="12" t="s">
        <v>14</v>
      </c>
      <c r="U21" s="13">
        <v>12</v>
      </c>
      <c r="V21" s="13">
        <f>CONVERT(U21,"ft","m")</f>
        <v>3.6576</v>
      </c>
      <c r="W21" s="14">
        <v>53.48215</v>
      </c>
      <c r="X21" s="14">
        <v>27.82</v>
      </c>
      <c r="Y21" s="15">
        <v>18.68</v>
      </c>
      <c r="Z21" s="3"/>
      <c r="AA21" s="3"/>
      <c r="AB21" s="3"/>
      <c r="AC21" s="3"/>
    </row>
    <row r="22" spans="1:29" ht="9.75">
      <c r="A22" s="3" t="s">
        <v>8</v>
      </c>
      <c r="B22" s="8">
        <v>6</v>
      </c>
      <c r="C22" s="8">
        <f>CONVERT(B22,"ft","m")</f>
        <v>1.8288</v>
      </c>
      <c r="D22" s="3">
        <v>0.001692</v>
      </c>
      <c r="E22" s="3">
        <v>0.003031</v>
      </c>
      <c r="F22" s="3">
        <v>0.005096</v>
      </c>
      <c r="G22" s="3">
        <v>0.01125</v>
      </c>
      <c r="H22" s="3">
        <v>0.07914</v>
      </c>
      <c r="I22" s="3">
        <v>0.1618</v>
      </c>
      <c r="J22" s="3">
        <v>0.2234</v>
      </c>
      <c r="K22" s="3">
        <v>0.3396</v>
      </c>
      <c r="L22" s="3">
        <v>0.5242</v>
      </c>
      <c r="M22" s="3"/>
      <c r="N22" s="8">
        <f t="shared" si="0"/>
        <v>0.11424799999999999</v>
      </c>
      <c r="O22" s="8"/>
      <c r="P22" s="8">
        <v>53.54</v>
      </c>
      <c r="Q22" s="8">
        <v>33.62</v>
      </c>
      <c r="R22" s="8">
        <v>12.83</v>
      </c>
      <c r="S22" s="3"/>
      <c r="T22" s="12" t="s">
        <v>15</v>
      </c>
      <c r="U22" s="13">
        <v>13</v>
      </c>
      <c r="V22" s="13">
        <f>CONVERT(U22,"ft","m")</f>
        <v>3.9624</v>
      </c>
      <c r="W22" s="14">
        <v>50.08</v>
      </c>
      <c r="X22" s="14">
        <v>30.78</v>
      </c>
      <c r="Y22" s="15">
        <v>19.13</v>
      </c>
      <c r="Z22" s="3"/>
      <c r="AA22" s="3"/>
      <c r="AB22" s="3"/>
      <c r="AC22" s="3"/>
    </row>
    <row r="23" spans="1:29" ht="9.75">
      <c r="A23" s="3"/>
      <c r="B23" s="8"/>
      <c r="C23" s="8"/>
      <c r="D23" s="3">
        <v>9.207054716204224</v>
      </c>
      <c r="E23" s="3">
        <v>8.365990432539846</v>
      </c>
      <c r="F23" s="3">
        <v>7.616419007067875</v>
      </c>
      <c r="G23" s="3">
        <v>6.473931188332412</v>
      </c>
      <c r="H23" s="3">
        <v>3.659449124464111</v>
      </c>
      <c r="I23" s="3">
        <v>2.627716487119472</v>
      </c>
      <c r="J23" s="3">
        <v>2.1622989090661346</v>
      </c>
      <c r="K23" s="3">
        <v>1.5580916359964108</v>
      </c>
      <c r="L23" s="3">
        <v>0.9318107412210319</v>
      </c>
      <c r="M23" s="3"/>
      <c r="N23" s="8">
        <f t="shared" si="0"/>
        <v>4.889358958067005</v>
      </c>
      <c r="O23" s="8">
        <f>(F23-J23)/2</f>
        <v>2.72706004900087</v>
      </c>
      <c r="P23" s="8"/>
      <c r="Q23" s="8"/>
      <c r="R23" s="8"/>
      <c r="S23" s="3"/>
      <c r="T23" s="12" t="s">
        <v>16</v>
      </c>
      <c r="U23" s="13">
        <v>13.416666666666668</v>
      </c>
      <c r="V23" s="13">
        <f>CONVERT(U23,"ft","m")</f>
        <v>4.0894</v>
      </c>
      <c r="W23" s="14">
        <v>69.08600000000001</v>
      </c>
      <c r="X23" s="14">
        <v>25.63</v>
      </c>
      <c r="Y23" s="15">
        <v>5.28</v>
      </c>
      <c r="Z23" s="3"/>
      <c r="AA23" s="3"/>
      <c r="AB23" s="3"/>
      <c r="AC23" s="3"/>
    </row>
    <row r="24" spans="1:29" ht="9.75">
      <c r="A24" s="3" t="s">
        <v>9</v>
      </c>
      <c r="B24" s="8">
        <v>7</v>
      </c>
      <c r="C24" s="8">
        <f>CONVERT(B24,"ft","m")</f>
        <v>2.1336</v>
      </c>
      <c r="D24" s="3">
        <v>0.000883</v>
      </c>
      <c r="E24" s="3">
        <v>0.001442</v>
      </c>
      <c r="F24" s="3">
        <v>0.002291</v>
      </c>
      <c r="G24" s="3">
        <v>0.003813</v>
      </c>
      <c r="H24" s="3">
        <v>0.02085</v>
      </c>
      <c r="I24" s="3">
        <v>0.09252</v>
      </c>
      <c r="J24" s="3">
        <v>0.1161</v>
      </c>
      <c r="K24" s="3">
        <v>0.1343</v>
      </c>
      <c r="L24" s="3">
        <v>0.1577</v>
      </c>
      <c r="M24" s="3"/>
      <c r="N24" s="8">
        <f t="shared" si="0"/>
        <v>0.0591955</v>
      </c>
      <c r="O24" s="8"/>
      <c r="P24" s="8">
        <v>33.81</v>
      </c>
      <c r="Q24" s="8">
        <v>40.81</v>
      </c>
      <c r="R24" s="8">
        <v>25.37</v>
      </c>
      <c r="S24" s="3"/>
      <c r="T24" s="12" t="s">
        <v>17</v>
      </c>
      <c r="U24" s="13">
        <v>14</v>
      </c>
      <c r="V24" s="13">
        <f>CONVERT(U24,"ft","m")</f>
        <v>4.2672</v>
      </c>
      <c r="W24" s="14">
        <v>83.973</v>
      </c>
      <c r="X24" s="14">
        <v>13.66</v>
      </c>
      <c r="Y24" s="15">
        <v>2.242</v>
      </c>
      <c r="Z24" s="3"/>
      <c r="AA24" s="3"/>
      <c r="AB24" s="3"/>
      <c r="AC24" s="3"/>
    </row>
    <row r="25" spans="1:29" ht="10.5" thickBot="1">
      <c r="A25" s="3"/>
      <c r="B25" s="8"/>
      <c r="C25" s="8"/>
      <c r="D25" s="3">
        <v>10.145298941675708</v>
      </c>
      <c r="E25" s="3">
        <v>9.437713120083352</v>
      </c>
      <c r="F25" s="3">
        <v>8.769806826019499</v>
      </c>
      <c r="G25" s="3">
        <v>8.03485775359806</v>
      </c>
      <c r="H25" s="3">
        <v>5.583808806104786</v>
      </c>
      <c r="I25" s="3">
        <v>3.434090923800621</v>
      </c>
      <c r="J25" s="3">
        <v>3.106560122683883</v>
      </c>
      <c r="K25" s="3">
        <v>2.896468790122007</v>
      </c>
      <c r="L25" s="3">
        <v>2.6647454347589394</v>
      </c>
      <c r="M25" s="3"/>
      <c r="N25" s="8">
        <f t="shared" si="0"/>
        <v>5.938183474351691</v>
      </c>
      <c r="O25" s="8">
        <f>(F25-J25)/2</f>
        <v>2.831623351667808</v>
      </c>
      <c r="P25" s="8"/>
      <c r="Q25" s="8"/>
      <c r="R25" s="8"/>
      <c r="S25" s="3"/>
      <c r="T25" s="16" t="s">
        <v>18</v>
      </c>
      <c r="U25" s="17">
        <v>14.25</v>
      </c>
      <c r="V25" s="17">
        <f>CONVERT(U25,"ft","m")</f>
        <v>4.3434</v>
      </c>
      <c r="W25" s="18">
        <v>60.98</v>
      </c>
      <c r="X25" s="18">
        <v>31.79</v>
      </c>
      <c r="Y25" s="19">
        <v>7.18</v>
      </c>
      <c r="Z25" s="3"/>
      <c r="AA25" s="3"/>
      <c r="AB25" s="3"/>
      <c r="AC25" s="3"/>
    </row>
    <row r="26" spans="1:29" ht="9.75">
      <c r="A26" s="3" t="s">
        <v>10</v>
      </c>
      <c r="B26" s="8">
        <v>8</v>
      </c>
      <c r="C26" s="8">
        <f>CONVERT(B26,"ft","m")</f>
        <v>2.4384</v>
      </c>
      <c r="D26" s="3">
        <v>0.000857</v>
      </c>
      <c r="E26" s="3">
        <v>0.00141</v>
      </c>
      <c r="F26" s="3">
        <v>0.002249</v>
      </c>
      <c r="G26" s="3">
        <v>0.003659</v>
      </c>
      <c r="H26" s="3">
        <v>0.019420000000000003</v>
      </c>
      <c r="I26" s="3">
        <v>0.1017</v>
      </c>
      <c r="J26" s="3">
        <v>0.1372</v>
      </c>
      <c r="K26" s="3">
        <v>0.1637</v>
      </c>
      <c r="L26" s="3">
        <v>0.1963</v>
      </c>
      <c r="M26" s="3"/>
      <c r="N26" s="8">
        <f t="shared" si="0"/>
        <v>0.0697245</v>
      </c>
      <c r="O26" s="8"/>
      <c r="P26" s="8">
        <v>32.724083</v>
      </c>
      <c r="Q26" s="8">
        <v>41.06</v>
      </c>
      <c r="R26" s="8">
        <v>26.29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9.75">
      <c r="A27" s="3"/>
      <c r="B27" s="8"/>
      <c r="C27" s="8"/>
      <c r="D27" s="3">
        <v>10.188417175211676</v>
      </c>
      <c r="E27" s="3">
        <v>9.470089122038019</v>
      </c>
      <c r="F27" s="3">
        <v>8.796500623546358</v>
      </c>
      <c r="G27" s="3">
        <v>8.094334868985086</v>
      </c>
      <c r="H27" s="3">
        <v>5.68631298901762</v>
      </c>
      <c r="I27" s="3">
        <v>3.2976084156919496</v>
      </c>
      <c r="J27" s="3">
        <v>2.865647613376637</v>
      </c>
      <c r="K27" s="3">
        <v>2.610873773075296</v>
      </c>
      <c r="L27" s="3">
        <v>2.3488679220832784</v>
      </c>
      <c r="M27" s="3"/>
      <c r="N27" s="8">
        <f t="shared" si="0"/>
        <v>5.831074118461498</v>
      </c>
      <c r="O27" s="8">
        <f>(F27-J27)/2</f>
        <v>2.96542650508486</v>
      </c>
      <c r="P27" s="8"/>
      <c r="Q27" s="8"/>
      <c r="R27" s="8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9.75">
      <c r="A28" s="3" t="s">
        <v>11</v>
      </c>
      <c r="B28" s="8">
        <v>9</v>
      </c>
      <c r="C28" s="8">
        <f>CONVERT(B28,"ft","m")</f>
        <v>2.7432</v>
      </c>
      <c r="D28" s="3">
        <v>0.000842</v>
      </c>
      <c r="E28" s="3">
        <v>0.001341</v>
      </c>
      <c r="F28" s="3">
        <v>0.002158</v>
      </c>
      <c r="G28" s="3">
        <v>0.003683</v>
      </c>
      <c r="H28" s="3">
        <v>0.01791</v>
      </c>
      <c r="I28" s="3">
        <v>0.05746</v>
      </c>
      <c r="J28" s="3">
        <v>0.103</v>
      </c>
      <c r="K28" s="3">
        <v>0.1366</v>
      </c>
      <c r="L28" s="3">
        <v>0.1849</v>
      </c>
      <c r="M28" s="3"/>
      <c r="N28" s="8">
        <f t="shared" si="0"/>
        <v>0.052579</v>
      </c>
      <c r="O28" s="8"/>
      <c r="P28" s="8">
        <v>23.76</v>
      </c>
      <c r="Q28" s="8">
        <v>50.26</v>
      </c>
      <c r="R28" s="8">
        <v>26.08</v>
      </c>
      <c r="S28" s="3"/>
      <c r="T28" s="3"/>
      <c r="V28" s="3"/>
      <c r="W28" s="3"/>
      <c r="X28" s="3"/>
      <c r="Y28" s="3"/>
      <c r="Z28" s="3"/>
      <c r="AA28" s="3"/>
      <c r="AB28" s="3"/>
      <c r="AC28" s="3"/>
    </row>
    <row r="29" spans="1:29" ht="9.75">
      <c r="A29" s="3"/>
      <c r="B29" s="8"/>
      <c r="C29" s="8"/>
      <c r="D29" s="3">
        <v>10.213892146257779</v>
      </c>
      <c r="E29" s="3">
        <v>9.5424750474197</v>
      </c>
      <c r="F29" s="3">
        <v>8.856089419836156</v>
      </c>
      <c r="G29" s="3">
        <v>8.084902887424436</v>
      </c>
      <c r="H29" s="3">
        <v>5.80309085245085</v>
      </c>
      <c r="I29" s="3">
        <v>4.121298196904288</v>
      </c>
      <c r="J29" s="3">
        <v>3.279283757478869</v>
      </c>
      <c r="K29" s="3">
        <v>2.8719706112593593</v>
      </c>
      <c r="L29" s="3">
        <v>2.435182870145254</v>
      </c>
      <c r="M29" s="3"/>
      <c r="N29" s="8">
        <f t="shared" si="0"/>
        <v>6.067686588657512</v>
      </c>
      <c r="O29" s="8">
        <f>(F29-J29)/2</f>
        <v>2.7884028311786437</v>
      </c>
      <c r="P29" s="8"/>
      <c r="Q29" s="8"/>
      <c r="R29" s="8"/>
      <c r="S29" s="3"/>
      <c r="T29" s="3"/>
      <c r="V29" s="3"/>
      <c r="W29" s="3"/>
      <c r="X29" s="3"/>
      <c r="Y29" s="3"/>
      <c r="Z29" s="3"/>
      <c r="AA29" s="3"/>
      <c r="AB29" s="3"/>
      <c r="AC29" s="3"/>
    </row>
    <row r="30" spans="1:29" ht="9.75">
      <c r="A30" s="3" t="s">
        <v>12</v>
      </c>
      <c r="B30" s="8">
        <v>10</v>
      </c>
      <c r="C30" s="8">
        <f>CONVERT(B30,"ft","m")</f>
        <v>3.048</v>
      </c>
      <c r="D30" s="3">
        <v>0.000775</v>
      </c>
      <c r="E30" s="3">
        <v>0.001172</v>
      </c>
      <c r="F30" s="3">
        <v>0.001842</v>
      </c>
      <c r="G30" s="3">
        <v>0.00304</v>
      </c>
      <c r="H30" s="3">
        <v>0.0132</v>
      </c>
      <c r="I30" s="3">
        <v>0.06873</v>
      </c>
      <c r="J30" s="3">
        <v>0.1165</v>
      </c>
      <c r="K30" s="3">
        <v>0.149</v>
      </c>
      <c r="L30" s="3">
        <v>0.1964</v>
      </c>
      <c r="M30" s="3"/>
      <c r="N30" s="8">
        <f t="shared" si="0"/>
        <v>0.059171</v>
      </c>
      <c r="O30" s="8"/>
      <c r="P30" s="8">
        <v>26.1061</v>
      </c>
      <c r="Q30" s="8">
        <v>43.56</v>
      </c>
      <c r="R30" s="8">
        <v>30.26</v>
      </c>
      <c r="S30" s="3"/>
      <c r="T30" s="3"/>
      <c r="V30" s="3"/>
      <c r="W30" s="3"/>
      <c r="X30" s="3"/>
      <c r="Y30" s="3"/>
      <c r="Z30" s="3"/>
      <c r="AA30" s="3"/>
      <c r="AB30" s="3"/>
      <c r="AC30" s="3"/>
    </row>
    <row r="31" spans="1:29" ht="9.75">
      <c r="A31" s="3"/>
      <c r="B31" s="8"/>
      <c r="C31" s="8"/>
      <c r="D31" s="3">
        <v>10.333516069162576</v>
      </c>
      <c r="E31" s="3">
        <v>9.736811714901926</v>
      </c>
      <c r="F31" s="3">
        <v>9.08451122323284</v>
      </c>
      <c r="G31" s="3">
        <v>8.361712960993227</v>
      </c>
      <c r="H31" s="3">
        <v>6.243318260190996</v>
      </c>
      <c r="I31" s="3">
        <v>3.8629162304109808</v>
      </c>
      <c r="J31" s="3">
        <v>3.1015981400078068</v>
      </c>
      <c r="K31" s="3">
        <v>2.746615764199926</v>
      </c>
      <c r="L31" s="3">
        <v>2.3481331652347563</v>
      </c>
      <c r="M31" s="3"/>
      <c r="N31" s="8">
        <f t="shared" si="0"/>
        <v>6.093054681620323</v>
      </c>
      <c r="O31" s="8">
        <f>(F31-J31)/2</f>
        <v>2.991456541612516</v>
      </c>
      <c r="P31" s="8"/>
      <c r="Q31" s="8"/>
      <c r="R31" s="8"/>
      <c r="S31" s="3"/>
      <c r="T31" s="3"/>
      <c r="V31" s="3"/>
      <c r="W31" s="3"/>
      <c r="X31" s="3"/>
      <c r="Y31" s="3"/>
      <c r="Z31" s="3"/>
      <c r="AA31" s="3"/>
      <c r="AB31" s="3"/>
      <c r="AC31" s="3"/>
    </row>
    <row r="32" spans="1:29" ht="9.75">
      <c r="A32" s="3" t="s">
        <v>13</v>
      </c>
      <c r="B32" s="8">
        <v>11</v>
      </c>
      <c r="C32" s="8">
        <f>CONVERT(B32,"ft","m")</f>
        <v>3.3528</v>
      </c>
      <c r="D32" s="3">
        <v>0.0010189999999999997</v>
      </c>
      <c r="E32" s="3">
        <v>0.001809</v>
      </c>
      <c r="F32" s="3">
        <v>0.0030059999999999996</v>
      </c>
      <c r="G32" s="3">
        <v>0.005905</v>
      </c>
      <c r="H32" s="3">
        <v>0.03355</v>
      </c>
      <c r="I32" s="3">
        <v>0.125</v>
      </c>
      <c r="J32" s="3">
        <v>0.1583</v>
      </c>
      <c r="K32" s="3">
        <v>0.1909</v>
      </c>
      <c r="L32" s="3">
        <v>0.2522</v>
      </c>
      <c r="M32" s="3"/>
      <c r="N32" s="8">
        <f t="shared" si="0"/>
        <v>0.080653</v>
      </c>
      <c r="O32" s="8"/>
      <c r="P32" s="8">
        <v>39.864</v>
      </c>
      <c r="Q32" s="8">
        <v>40.52</v>
      </c>
      <c r="R32" s="8">
        <v>19.62</v>
      </c>
      <c r="S32" s="3"/>
      <c r="T32" s="3"/>
      <c r="V32" s="3"/>
      <c r="W32" s="3"/>
      <c r="X32" s="3"/>
      <c r="Y32" s="3"/>
      <c r="Z32" s="3"/>
      <c r="AA32" s="3"/>
      <c r="AB32" s="3"/>
      <c r="AC32" s="3"/>
    </row>
    <row r="33" spans="1:29" ht="9.75">
      <c r="A33" s="3"/>
      <c r="B33" s="8"/>
      <c r="C33" s="8"/>
      <c r="D33" s="3">
        <v>9.938630233158362</v>
      </c>
      <c r="E33" s="3">
        <v>9.110591876702934</v>
      </c>
      <c r="F33" s="3">
        <v>8.37793927540781</v>
      </c>
      <c r="G33" s="3">
        <v>7.403847225039655</v>
      </c>
      <c r="H33" s="3">
        <v>4.897543423349266</v>
      </c>
      <c r="I33" s="3">
        <v>3</v>
      </c>
      <c r="J33" s="3">
        <v>2.6592668394122683</v>
      </c>
      <c r="K33" s="3">
        <v>2.389110992145512</v>
      </c>
      <c r="L33" s="3">
        <v>1.9873598192212298</v>
      </c>
      <c r="M33" s="3"/>
      <c r="N33" s="8">
        <f t="shared" si="0"/>
        <v>5.518603057410039</v>
      </c>
      <c r="O33" s="8">
        <f>(F33-J33)/2</f>
        <v>2.859336217997771</v>
      </c>
      <c r="P33" s="8"/>
      <c r="Q33" s="8"/>
      <c r="R33" s="8"/>
      <c r="S33" s="3"/>
      <c r="T33" s="3"/>
      <c r="V33" s="3"/>
      <c r="W33" s="3"/>
      <c r="X33" s="3"/>
      <c r="Y33" s="3"/>
      <c r="Z33" s="3"/>
      <c r="AA33" s="3"/>
      <c r="AB33" s="3"/>
      <c r="AC33" s="3"/>
    </row>
    <row r="34" spans="1:29" ht="9.75">
      <c r="A34" s="3" t="s">
        <v>14</v>
      </c>
      <c r="B34" s="8">
        <v>12</v>
      </c>
      <c r="C34" s="8">
        <f>CONVERT(B34,"ft","m")</f>
        <v>3.6576</v>
      </c>
      <c r="D34" s="3">
        <v>0.001042</v>
      </c>
      <c r="E34" s="3">
        <v>0.001917</v>
      </c>
      <c r="F34" s="3">
        <v>0.0032</v>
      </c>
      <c r="G34" s="3">
        <v>0.006721</v>
      </c>
      <c r="H34" s="3">
        <v>0.07509</v>
      </c>
      <c r="I34" s="3">
        <v>0.1302</v>
      </c>
      <c r="J34" s="3">
        <v>0.1536</v>
      </c>
      <c r="K34" s="3">
        <v>0.1791</v>
      </c>
      <c r="L34" s="3">
        <v>0.2473</v>
      </c>
      <c r="M34" s="3"/>
      <c r="N34" s="8">
        <f t="shared" si="0"/>
        <v>0.0784</v>
      </c>
      <c r="O34" s="8"/>
      <c r="P34" s="8">
        <v>53.48215</v>
      </c>
      <c r="Q34" s="8">
        <v>27.82</v>
      </c>
      <c r="R34" s="8">
        <v>18.68</v>
      </c>
      <c r="S34" s="3"/>
      <c r="T34" s="3"/>
      <c r="V34" s="3"/>
      <c r="W34" s="3"/>
      <c r="X34" s="3"/>
      <c r="Y34" s="3"/>
      <c r="Z34" s="3"/>
      <c r="AA34" s="3"/>
      <c r="AB34" s="3"/>
      <c r="AC34" s="3"/>
    </row>
    <row r="35" spans="1:29" ht="9.75">
      <c r="A35" s="3"/>
      <c r="B35" s="8"/>
      <c r="C35" s="8"/>
      <c r="D35" s="3">
        <v>9.906429007045666</v>
      </c>
      <c r="E35" s="3">
        <v>9.026933947656024</v>
      </c>
      <c r="F35" s="3">
        <v>8.287712379549449</v>
      </c>
      <c r="G35" s="3">
        <v>7.217108380868147</v>
      </c>
      <c r="H35" s="3">
        <v>3.735235398027324</v>
      </c>
      <c r="I35" s="3">
        <v>2.9411986463838136</v>
      </c>
      <c r="J35" s="3">
        <v>2.702749878828293</v>
      </c>
      <c r="K35" s="3">
        <v>2.4811627575634883</v>
      </c>
      <c r="L35" s="3">
        <v>2.0156658551595115</v>
      </c>
      <c r="M35" s="3"/>
      <c r="N35" s="8">
        <f t="shared" si="0"/>
        <v>5.495231129188871</v>
      </c>
      <c r="O35" s="8">
        <f>(F35-J35)/2</f>
        <v>2.792481250360578</v>
      </c>
      <c r="P35" s="8"/>
      <c r="Q35" s="8"/>
      <c r="R35" s="8"/>
      <c r="S35" s="3"/>
      <c r="T35" s="3"/>
      <c r="V35" s="3"/>
      <c r="W35" s="3"/>
      <c r="X35" s="3"/>
      <c r="Y35" s="3"/>
      <c r="Z35" s="3"/>
      <c r="AA35" s="3"/>
      <c r="AB35" s="3"/>
      <c r="AC35" s="3"/>
    </row>
    <row r="36" spans="1:29" ht="9.75">
      <c r="A36" s="3" t="s">
        <v>15</v>
      </c>
      <c r="B36" s="8">
        <v>13</v>
      </c>
      <c r="C36" s="8">
        <f>CONVERT(B36,"ft","m")</f>
        <v>3.9624</v>
      </c>
      <c r="D36" s="3">
        <v>0.000978</v>
      </c>
      <c r="E36" s="3">
        <v>0.001831</v>
      </c>
      <c r="F36" s="3">
        <v>0.003102</v>
      </c>
      <c r="G36" s="3">
        <v>0.006434999999999999</v>
      </c>
      <c r="H36" s="3">
        <v>0.06284</v>
      </c>
      <c r="I36" s="3">
        <v>0.1499</v>
      </c>
      <c r="J36" s="3">
        <v>0.2311</v>
      </c>
      <c r="K36" s="3">
        <v>0.3913</v>
      </c>
      <c r="L36" s="3">
        <v>0.6377</v>
      </c>
      <c r="M36" s="3"/>
      <c r="N36" s="8">
        <f t="shared" si="0"/>
        <v>0.117101</v>
      </c>
      <c r="O36" s="8"/>
      <c r="P36" s="8">
        <v>50.08</v>
      </c>
      <c r="Q36" s="8">
        <v>30.78</v>
      </c>
      <c r="R36" s="8">
        <v>19.13</v>
      </c>
      <c r="S36" s="3"/>
      <c r="T36" s="3"/>
      <c r="V36" s="3"/>
      <c r="W36" s="3"/>
      <c r="X36" s="3"/>
      <c r="Y36" s="3"/>
      <c r="Z36" s="3"/>
      <c r="AA36" s="3"/>
      <c r="AB36" s="3"/>
      <c r="AC36" s="3"/>
    </row>
    <row r="37" spans="1:29" ht="9.75">
      <c r="A37" s="3"/>
      <c r="B37" s="8"/>
      <c r="C37" s="8"/>
      <c r="D37" s="3">
        <v>9.99787791437194</v>
      </c>
      <c r="E37" s="3">
        <v>9.093152493526837</v>
      </c>
      <c r="F37" s="3">
        <v>8.332585598288084</v>
      </c>
      <c r="G37" s="3">
        <v>7.27984413621611</v>
      </c>
      <c r="H37" s="3">
        <v>3.9921730091426153</v>
      </c>
      <c r="I37" s="3">
        <v>2.73792771160159</v>
      </c>
      <c r="J37" s="3">
        <v>2.1134108350818184</v>
      </c>
      <c r="K37" s="3">
        <v>1.3536529846486554</v>
      </c>
      <c r="L37" s="3">
        <v>0.6490502136897945</v>
      </c>
      <c r="M37" s="3"/>
      <c r="N37" s="8">
        <f t="shared" si="0"/>
        <v>5.222998216684951</v>
      </c>
      <c r="O37" s="8">
        <f>(F37-J37)/2</f>
        <v>3.1095873816031325</v>
      </c>
      <c r="P37" s="8"/>
      <c r="Q37" s="8"/>
      <c r="R37" s="8"/>
      <c r="S37" s="3"/>
      <c r="T37" s="3"/>
      <c r="V37" s="3"/>
      <c r="W37" s="3"/>
      <c r="X37" s="3"/>
      <c r="Y37" s="3"/>
      <c r="Z37" s="3"/>
      <c r="AA37" s="3"/>
      <c r="AB37" s="3"/>
      <c r="AC37" s="3"/>
    </row>
    <row r="38" spans="1:29" ht="9.75">
      <c r="A38" s="3" t="s">
        <v>16</v>
      </c>
      <c r="B38" s="8">
        <v>13.416666666666668</v>
      </c>
      <c r="C38" s="8">
        <f>CONVERT(B38,"ft","m")</f>
        <v>4.0894</v>
      </c>
      <c r="D38" s="3">
        <v>0.003666</v>
      </c>
      <c r="E38" s="3">
        <v>0.01335</v>
      </c>
      <c r="F38" s="3">
        <v>0.032229999999999995</v>
      </c>
      <c r="G38" s="3">
        <v>0.05311</v>
      </c>
      <c r="H38" s="3">
        <v>0.08713</v>
      </c>
      <c r="I38" s="3">
        <v>0.123</v>
      </c>
      <c r="J38" s="3">
        <v>0.1459</v>
      </c>
      <c r="K38" s="3">
        <v>0.1798</v>
      </c>
      <c r="L38" s="3">
        <v>0.2616</v>
      </c>
      <c r="M38" s="3"/>
      <c r="N38" s="8">
        <f t="shared" si="0"/>
        <v>0.089065</v>
      </c>
      <c r="O38" s="8"/>
      <c r="P38" s="8">
        <v>69.08600000000001</v>
      </c>
      <c r="Q38" s="8">
        <v>25.63</v>
      </c>
      <c r="R38" s="8">
        <v>5.28</v>
      </c>
      <c r="S38" s="3"/>
      <c r="T38" s="3"/>
      <c r="V38" s="3"/>
      <c r="W38" s="3"/>
      <c r="X38" s="3"/>
      <c r="Y38" s="3"/>
      <c r="Z38" s="3"/>
      <c r="AA38" s="3"/>
      <c r="AB38" s="3"/>
      <c r="AC38" s="3"/>
    </row>
    <row r="39" spans="1:29" ht="9.75">
      <c r="A39" s="3"/>
      <c r="B39" s="8"/>
      <c r="C39" s="8"/>
      <c r="D39" s="3">
        <v>8.091577498784288</v>
      </c>
      <c r="E39" s="3">
        <v>6.227016447861896</v>
      </c>
      <c r="F39" s="3">
        <v>4.955452001377267</v>
      </c>
      <c r="G39" s="3">
        <v>4.234872660343987</v>
      </c>
      <c r="H39" s="3">
        <v>3.5206866466189037</v>
      </c>
      <c r="I39" s="3">
        <v>3.0232697793228476</v>
      </c>
      <c r="J39" s="3">
        <v>2.7769482116315585</v>
      </c>
      <c r="K39" s="3">
        <v>2.475535074035002</v>
      </c>
      <c r="L39" s="3">
        <v>1.934565554051367</v>
      </c>
      <c r="M39" s="3"/>
      <c r="N39" s="8">
        <f t="shared" si="0"/>
        <v>3.866200106504413</v>
      </c>
      <c r="O39" s="8">
        <f>(F39-J39)/2</f>
        <v>1.0892518948728545</v>
      </c>
      <c r="P39" s="8"/>
      <c r="Q39" s="8"/>
      <c r="R39" s="8"/>
      <c r="S39" s="3"/>
      <c r="T39" s="3"/>
      <c r="V39" s="3"/>
      <c r="W39" s="3"/>
      <c r="X39" s="3"/>
      <c r="Y39" s="3"/>
      <c r="Z39" s="3"/>
      <c r="AA39" s="3"/>
      <c r="AB39" s="3"/>
      <c r="AC39" s="3"/>
    </row>
    <row r="40" spans="1:29" ht="9.75">
      <c r="A40" s="3" t="s">
        <v>17</v>
      </c>
      <c r="B40" s="8">
        <v>14</v>
      </c>
      <c r="C40" s="8">
        <f>CONVERT(B40,"ft","m")</f>
        <v>4.2672</v>
      </c>
      <c r="D40" s="3">
        <v>0.02295</v>
      </c>
      <c r="E40" s="3">
        <v>0.04868</v>
      </c>
      <c r="F40" s="3">
        <v>0.06267</v>
      </c>
      <c r="G40" s="3">
        <v>0.07626</v>
      </c>
      <c r="H40" s="3">
        <v>0.1042</v>
      </c>
      <c r="I40" s="3">
        <v>0.1352</v>
      </c>
      <c r="J40" s="3">
        <v>0.1521</v>
      </c>
      <c r="K40" s="3">
        <v>0.1685</v>
      </c>
      <c r="L40" s="3">
        <v>0.1918</v>
      </c>
      <c r="M40" s="3"/>
      <c r="N40" s="8">
        <f t="shared" si="0"/>
        <v>0.10738500000000001</v>
      </c>
      <c r="O40" s="8"/>
      <c r="P40" s="8">
        <v>83.973</v>
      </c>
      <c r="Q40" s="8">
        <v>13.66</v>
      </c>
      <c r="R40" s="8">
        <v>2.242</v>
      </c>
      <c r="S40" s="3"/>
      <c r="T40" s="3"/>
      <c r="V40" s="3"/>
      <c r="W40" s="3"/>
      <c r="X40" s="3"/>
      <c r="Y40" s="3"/>
      <c r="Z40" s="3"/>
      <c r="AA40" s="3"/>
      <c r="AB40" s="3"/>
      <c r="AC40" s="3"/>
    </row>
    <row r="41" spans="1:29" ht="9.75">
      <c r="A41" s="3"/>
      <c r="B41" s="8"/>
      <c r="C41" s="8"/>
      <c r="D41" s="3">
        <v>5.445362036135641</v>
      </c>
      <c r="E41" s="3">
        <v>4.360527021723083</v>
      </c>
      <c r="F41" s="3">
        <v>3.9960811966485474</v>
      </c>
      <c r="G41" s="3">
        <v>3.712929658710697</v>
      </c>
      <c r="H41" s="3">
        <v>3.262572817270941</v>
      </c>
      <c r="I41" s="3">
        <v>2.8868329432672653</v>
      </c>
      <c r="J41" s="3">
        <v>2.7169079418249527</v>
      </c>
      <c r="K41" s="3">
        <v>2.5691795034802287</v>
      </c>
      <c r="L41" s="3">
        <v>2.3823253745313187</v>
      </c>
      <c r="M41" s="3"/>
      <c r="N41" s="8">
        <f t="shared" si="0"/>
        <v>3.35649456923675</v>
      </c>
      <c r="O41" s="8">
        <f>(F41-J41)/2</f>
        <v>0.6395866274117974</v>
      </c>
      <c r="P41" s="8"/>
      <c r="Q41" s="8"/>
      <c r="R41" s="8"/>
      <c r="S41" s="3"/>
      <c r="T41" s="3"/>
      <c r="V41" s="3"/>
      <c r="W41" s="3"/>
      <c r="X41" s="3"/>
      <c r="Y41" s="3"/>
      <c r="Z41" s="3"/>
      <c r="AA41" s="3"/>
      <c r="AB41" s="3"/>
      <c r="AC41" s="3"/>
    </row>
    <row r="42" spans="1:29" ht="9.75">
      <c r="A42" s="3" t="s">
        <v>18</v>
      </c>
      <c r="B42" s="8">
        <v>14.25</v>
      </c>
      <c r="C42" s="8">
        <f>CONVERT(B42,"ft","m")</f>
        <v>4.3434</v>
      </c>
      <c r="D42" s="3">
        <v>0.002613</v>
      </c>
      <c r="E42" s="3">
        <v>0.006917</v>
      </c>
      <c r="F42" s="3">
        <v>0.018489999999999996</v>
      </c>
      <c r="G42" s="3">
        <v>0.04092</v>
      </c>
      <c r="H42" s="3">
        <v>0.07504000000000001</v>
      </c>
      <c r="I42" s="3">
        <v>0.1052</v>
      </c>
      <c r="J42" s="3">
        <v>0.1213</v>
      </c>
      <c r="K42" s="3">
        <v>0.14</v>
      </c>
      <c r="L42" s="3">
        <v>0.1781</v>
      </c>
      <c r="M42" s="3"/>
      <c r="N42" s="8">
        <f t="shared" si="0"/>
        <v>0.069895</v>
      </c>
      <c r="O42" s="8"/>
      <c r="P42" s="8">
        <v>60.98</v>
      </c>
      <c r="Q42" s="8">
        <v>31.79</v>
      </c>
      <c r="R42" s="8">
        <v>7.18</v>
      </c>
      <c r="S42" s="3"/>
      <c r="T42" s="3"/>
      <c r="V42" s="3"/>
      <c r="W42" s="3"/>
      <c r="X42" s="3"/>
      <c r="Y42" s="3"/>
      <c r="Z42" s="3"/>
      <c r="AA42" s="3"/>
      <c r="AB42" s="3"/>
      <c r="AC42" s="3"/>
    </row>
    <row r="43" spans="1:29" ht="9.75">
      <c r="A43" s="3"/>
      <c r="B43" s="3"/>
      <c r="C43" s="3"/>
      <c r="D43" s="3">
        <v>8.580077160004153</v>
      </c>
      <c r="E43" s="3">
        <v>7.1756378282397755</v>
      </c>
      <c r="F43" s="3">
        <v>5.757110965032616</v>
      </c>
      <c r="G43" s="3">
        <v>4.611050044691483</v>
      </c>
      <c r="H43" s="3">
        <v>3.7361963619214356</v>
      </c>
      <c r="I43" s="3">
        <v>3.248793390257147</v>
      </c>
      <c r="J43" s="3">
        <v>3.043348544428939</v>
      </c>
      <c r="K43" s="3">
        <v>2.8365012677171206</v>
      </c>
      <c r="L43" s="3">
        <v>2.4892405784478306</v>
      </c>
      <c r="M43" s="3"/>
      <c r="N43" s="8">
        <f t="shared" si="0"/>
        <v>4.400229754730778</v>
      </c>
      <c r="O43" s="8">
        <f>(F43-J43)/2</f>
        <v>1.3568812103018386</v>
      </c>
      <c r="P43" s="8"/>
      <c r="Q43" s="8"/>
      <c r="R43" s="8"/>
      <c r="S43" s="3"/>
      <c r="T43" s="3"/>
      <c r="V43" s="3"/>
      <c r="W43" s="3"/>
      <c r="X43" s="3"/>
      <c r="Y43" s="3"/>
      <c r="Z43" s="3"/>
      <c r="AA43" s="3"/>
      <c r="AB43" s="3"/>
      <c r="AC43" s="3"/>
    </row>
    <row r="44" spans="1:29" ht="9.75">
      <c r="A44" s="3"/>
      <c r="B44" s="3"/>
      <c r="C44" s="3"/>
      <c r="M44" s="3"/>
      <c r="N44" s="3"/>
      <c r="O44" s="3"/>
      <c r="P44" s="3"/>
      <c r="Q44" s="3"/>
      <c r="R44" s="3"/>
      <c r="S44" s="3"/>
      <c r="T44" s="3"/>
      <c r="V44" s="3"/>
      <c r="W44" s="3"/>
      <c r="X44" s="3"/>
      <c r="Y44" s="3"/>
      <c r="Z44" s="3"/>
      <c r="AA44" s="3"/>
      <c r="AB44" s="3"/>
      <c r="AC44" s="3"/>
    </row>
    <row r="45" spans="1:29" ht="9.75">
      <c r="A45" s="3"/>
      <c r="B45" s="3"/>
      <c r="C45" s="3"/>
      <c r="M45" s="3"/>
      <c r="N45" s="3"/>
      <c r="O45" s="3"/>
      <c r="P45" s="3"/>
      <c r="Q45" s="3"/>
      <c r="R45" s="3"/>
      <c r="S45" s="3"/>
      <c r="T45" s="3"/>
      <c r="V45" s="3"/>
      <c r="W45" s="3"/>
      <c r="X45" s="3"/>
      <c r="Y45" s="3"/>
      <c r="Z45" s="3"/>
      <c r="AA45" s="3"/>
      <c r="AB45" s="3"/>
      <c r="AC45" s="3"/>
    </row>
    <row r="46" spans="1:29" ht="9.75">
      <c r="A46" s="3"/>
      <c r="B46" s="3"/>
      <c r="C46" s="3"/>
      <c r="M46" s="3"/>
      <c r="N46" s="3"/>
      <c r="O46" s="3"/>
      <c r="P46" s="3"/>
      <c r="Q46" s="3"/>
      <c r="R46" s="3"/>
      <c r="S46" s="3"/>
      <c r="T46" s="3"/>
      <c r="V46" s="3"/>
      <c r="W46" s="3"/>
      <c r="X46" s="3"/>
      <c r="Y46" s="3"/>
      <c r="Z46" s="3"/>
      <c r="AA46" s="3"/>
      <c r="AB46" s="3"/>
      <c r="AC46" s="3"/>
    </row>
    <row r="47" spans="1:29" ht="9.75">
      <c r="A47" s="3"/>
      <c r="B47" s="3"/>
      <c r="C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9.75">
      <c r="A48" s="3"/>
      <c r="B48" s="3"/>
      <c r="C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9.75">
      <c r="A49" s="3"/>
      <c r="B49" s="3"/>
      <c r="C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9.75">
      <c r="A50" s="3"/>
      <c r="B50" s="3"/>
      <c r="C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9.75">
      <c r="A51" s="3"/>
      <c r="B51" s="3"/>
      <c r="C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9.75">
      <c r="A52" s="3"/>
      <c r="B52" s="3"/>
      <c r="C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9.75">
      <c r="A53" s="3"/>
      <c r="B53" s="3"/>
      <c r="C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9.75">
      <c r="A54" s="3"/>
      <c r="B54" s="3"/>
      <c r="C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9.75">
      <c r="A55" s="3"/>
      <c r="B55" s="3"/>
      <c r="C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9.75">
      <c r="A56" s="3"/>
      <c r="B56" s="3"/>
      <c r="C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9.75">
      <c r="A57" s="3"/>
      <c r="B57" s="3"/>
      <c r="C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9.75">
      <c r="A58" s="3"/>
      <c r="B58" s="3"/>
      <c r="C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9.75">
      <c r="A59" s="3"/>
      <c r="B59" s="3"/>
      <c r="C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9.75">
      <c r="A60" s="3"/>
      <c r="B60" s="3"/>
      <c r="C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9.75">
      <c r="A61" s="3"/>
      <c r="B61" s="3"/>
      <c r="C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9.75">
      <c r="A62" s="3"/>
      <c r="B62" s="3"/>
      <c r="C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9.75">
      <c r="A63" s="3"/>
      <c r="B63" s="3"/>
      <c r="C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9.75">
      <c r="A64" s="3"/>
      <c r="B64" s="3"/>
      <c r="C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9.75">
      <c r="A65" s="3"/>
      <c r="B65" s="3"/>
      <c r="C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9.75">
      <c r="A66" s="3"/>
      <c r="B66" s="3"/>
      <c r="C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9.75">
      <c r="A67" s="3"/>
      <c r="B67" s="3"/>
      <c r="C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9.75">
      <c r="A68" s="3"/>
      <c r="B68" s="3"/>
      <c r="C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9.75">
      <c r="A69" s="3"/>
      <c r="B69" s="3"/>
      <c r="C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9.75">
      <c r="A70" s="3"/>
      <c r="B70" s="3"/>
      <c r="C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9.75">
      <c r="A71" s="3"/>
      <c r="B71" s="3"/>
      <c r="C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9.75">
      <c r="A72" s="3"/>
      <c r="B72" s="3"/>
      <c r="C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9.75">
      <c r="A73" s="3"/>
      <c r="B73" s="3"/>
      <c r="C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9.75">
      <c r="A74" s="3"/>
      <c r="B74" s="3"/>
      <c r="C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9.75">
      <c r="A75" s="3"/>
      <c r="B75" s="3"/>
      <c r="C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2000-10-26T17:24:58Z</dcterms:created>
  <dcterms:modified xsi:type="dcterms:W3CDTF">2000-10-26T17:26:30Z</dcterms:modified>
  <cp:category/>
  <cp:version/>
  <cp:contentType/>
  <cp:contentStatus/>
</cp:coreProperties>
</file>