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<sst xmlns="http://schemas.openxmlformats.org/spreadsheetml/2006/main" count="53" uniqueCount="34">
  <si>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63-000-002</t>
  </si>
  <si>
    <t>63-008-010</t>
  </si>
  <si>
    <t>63-011-013</t>
  </si>
  <si>
    <t>63-019-021</t>
  </si>
  <si>
    <t>63-023-025</t>
  </si>
  <si>
    <t>63-035-037</t>
  </si>
  <si>
    <t>63-047-049</t>
  </si>
  <si>
    <t>63-059-061</t>
  </si>
  <si>
    <t>63-090-092</t>
  </si>
  <si>
    <t>63-071-073</t>
  </si>
  <si>
    <t>63-083-085</t>
  </si>
  <si>
    <t>63-095-097</t>
  </si>
  <si>
    <t>63-107-109</t>
  </si>
  <si>
    <t>63-119-121</t>
  </si>
  <si>
    <t>63-131-133</t>
  </si>
  <si>
    <t>63-143-145</t>
  </si>
  <si>
    <t>63-155-157</t>
  </si>
  <si>
    <t>mm</t>
  </si>
  <si>
    <t>phi</t>
  </si>
  <si>
    <t>Sample I.D.</t>
  </si>
  <si>
    <t>Depth mdpt (ft)</t>
  </si>
  <si>
    <t>%Sand</t>
  </si>
  <si>
    <t>%Silt</t>
  </si>
  <si>
    <t>%Clay</t>
  </si>
  <si>
    <t>Depth (m)</t>
  </si>
  <si>
    <t>Chart table</t>
  </si>
  <si>
    <t>Sample</t>
  </si>
  <si>
    <t>Depth (ft)</t>
  </si>
  <si>
    <t xml:space="preserve">%Silt </t>
  </si>
  <si>
    <t>Depth mdpt (m)</t>
  </si>
  <si>
    <t>Mean (Inman, 1952)</t>
  </si>
  <si>
    <t>S.D. (phi units)</t>
  </si>
  <si>
    <t xml:space="preserve">% finer than </t>
  </si>
  <si>
    <t>BSS00_63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</si>
</sst>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84.23</c:v>
                </c:pt>
                <c:pt idx="1">
                  <c:v>82.2267</c:v>
                </c:pt>
                <c:pt idx="2">
                  <c:v>66.045</c:v>
                </c:pt>
                <c:pt idx="3">
                  <c:v>81.3066</c:v>
                </c:pt>
                <c:pt idx="4">
                  <c:v>72.82</c:v>
                </c:pt>
                <c:pt idx="5">
                  <c:v>60.29240000000001</c:v>
                </c:pt>
                <c:pt idx="6">
                  <c:v>42.624700000000004</c:v>
                </c:pt>
                <c:pt idx="7">
                  <c:v>16.94866</c:v>
                </c:pt>
                <c:pt idx="8">
                  <c:v>2.63</c:v>
                </c:pt>
                <c:pt idx="9">
                  <c:v>52.67509999999999</c:v>
                </c:pt>
                <c:pt idx="10">
                  <c:v>77.72</c:v>
                </c:pt>
                <c:pt idx="11">
                  <c:v>65.78</c:v>
                </c:pt>
                <c:pt idx="12">
                  <c:v>84.6</c:v>
                </c:pt>
                <c:pt idx="13">
                  <c:v>95.96369999999999</c:v>
                </c:pt>
                <c:pt idx="14">
                  <c:v>63.0235</c:v>
                </c:pt>
                <c:pt idx="15">
                  <c:v>93.63109999999999</c:v>
                </c:pt>
                <c:pt idx="16">
                  <c:v>79.452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0.75</c:v>
                </c:pt>
                <c:pt idx="2">
                  <c:v>1</c:v>
                </c:pt>
                <c:pt idx="3">
                  <c:v>1.6666666666666665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7.583333333333334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</c:numCache>
            </c:numRef>
          </c:yVal>
          <c:smooth val="0"/>
        </c:ser>
        <c:axId val="59160663"/>
        <c:axId val="62683920"/>
      </c:scatterChart>
      <c:valAx>
        <c:axId val="591606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2683920"/>
        <c:crosses val="autoZero"/>
        <c:crossBetween val="midCat"/>
        <c:dispUnits/>
        <c:majorUnit val="10"/>
        <c:minorUnit val="5"/>
      </c:valAx>
      <c:valAx>
        <c:axId val="626839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1606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84.23</c:v>
                </c:pt>
                <c:pt idx="1">
                  <c:v>82.2267</c:v>
                </c:pt>
                <c:pt idx="2">
                  <c:v>66.045</c:v>
                </c:pt>
                <c:pt idx="3">
                  <c:v>81.3066</c:v>
                </c:pt>
                <c:pt idx="4">
                  <c:v>72.82</c:v>
                </c:pt>
                <c:pt idx="5">
                  <c:v>60.29240000000001</c:v>
                </c:pt>
                <c:pt idx="6">
                  <c:v>42.624700000000004</c:v>
                </c:pt>
                <c:pt idx="7">
                  <c:v>16.94866</c:v>
                </c:pt>
                <c:pt idx="8">
                  <c:v>2.63</c:v>
                </c:pt>
                <c:pt idx="9">
                  <c:v>52.67509999999999</c:v>
                </c:pt>
                <c:pt idx="10">
                  <c:v>77.72</c:v>
                </c:pt>
                <c:pt idx="11">
                  <c:v>65.78</c:v>
                </c:pt>
                <c:pt idx="12">
                  <c:v>84.6</c:v>
                </c:pt>
                <c:pt idx="13">
                  <c:v>95.96369999999999</c:v>
                </c:pt>
                <c:pt idx="14">
                  <c:v>63.0235</c:v>
                </c:pt>
                <c:pt idx="15">
                  <c:v>93.63109999999999</c:v>
                </c:pt>
                <c:pt idx="16">
                  <c:v>79.452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0.2286</c:v>
                </c:pt>
                <c:pt idx="2">
                  <c:v>0.3048</c:v>
                </c:pt>
                <c:pt idx="3">
                  <c:v>0.508</c:v>
                </c:pt>
                <c:pt idx="4">
                  <c:v>0.6096</c:v>
                </c:pt>
                <c:pt idx="5">
                  <c:v>0.9144</c:v>
                </c:pt>
                <c:pt idx="6">
                  <c:v>1.2192</c:v>
                </c:pt>
                <c:pt idx="7">
                  <c:v>1.524</c:v>
                </c:pt>
                <c:pt idx="8">
                  <c:v>1.8288</c:v>
                </c:pt>
                <c:pt idx="9">
                  <c:v>2.1336</c:v>
                </c:pt>
                <c:pt idx="10">
                  <c:v>2.3114</c:v>
                </c:pt>
                <c:pt idx="11">
                  <c:v>2.4384</c:v>
                </c:pt>
                <c:pt idx="12">
                  <c:v>2.7432</c:v>
                </c:pt>
                <c:pt idx="13">
                  <c:v>3.048</c:v>
                </c:pt>
                <c:pt idx="14">
                  <c:v>3.3528</c:v>
                </c:pt>
                <c:pt idx="15">
                  <c:v>3.6576</c:v>
                </c:pt>
                <c:pt idx="16">
                  <c:v>3.9624</c:v>
                </c:pt>
              </c:numCache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232730"/>
        <c:crosses val="autoZero"/>
        <c:crossBetween val="midCat"/>
        <c:dispUnits/>
        <c:majorUnit val="10"/>
        <c:minorUnit val="5"/>
      </c:valAx>
      <c:valAx>
        <c:axId val="4423273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28436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40</xdr:row>
      <xdr:rowOff>66675</xdr:rowOff>
    </xdr:from>
    <xdr:to>
      <xdr:col>9</xdr:col>
      <xdr:colOff>304800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71500" y="6162675"/>
        <a:ext cx="33242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40</xdr:row>
      <xdr:rowOff>28575</xdr:rowOff>
    </xdr:from>
    <xdr:to>
      <xdr:col>19</xdr:col>
      <xdr:colOff>190500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4419600" y="6124575"/>
        <a:ext cx="29813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7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2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5.33203125" style="20" customWidth="1"/>
    <col min="16" max="16" width="9.16015625" style="7" bestFit="1" customWidth="1"/>
    <col min="17" max="17" width="6.16015625" style="7" bestFit="1" customWidth="1"/>
    <col min="18" max="18" width="7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9.16015625" style="7" bestFit="1" customWidth="1"/>
    <col min="24" max="24" width="6.16015625" style="7" bestFit="1" customWidth="1"/>
    <col min="25" max="25" width="7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0" customFormat="1" ht="9.75">
      <c r="A4" s="11" t="s">
        <v>33</v>
      </c>
      <c r="B4" s="1"/>
      <c r="C4" s="1"/>
      <c r="D4" s="1"/>
      <c r="E4" s="1"/>
      <c r="F4" s="1"/>
      <c r="G4" s="22" t="s">
        <v>32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30</v>
      </c>
      <c r="O5" s="3" t="s">
        <v>31</v>
      </c>
      <c r="P5" s="6" t="s">
        <v>21</v>
      </c>
      <c r="Q5" s="6" t="s">
        <v>22</v>
      </c>
      <c r="R5" s="6" t="s">
        <v>23</v>
      </c>
      <c r="S5" s="1"/>
      <c r="T5" s="11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0.03023</v>
      </c>
      <c r="E6" s="2">
        <v>0.05221</v>
      </c>
      <c r="F6" s="2">
        <v>0.06292</v>
      </c>
      <c r="G6" s="2">
        <v>0.0727</v>
      </c>
      <c r="H6" s="2">
        <v>0.092</v>
      </c>
      <c r="I6" s="2">
        <v>0.1127</v>
      </c>
      <c r="J6" s="2">
        <v>0.1235</v>
      </c>
      <c r="K6" s="2">
        <v>0.1337</v>
      </c>
      <c r="L6" s="2">
        <v>0.1482</v>
      </c>
      <c r="M6" s="2" t="s">
        <v>17</v>
      </c>
      <c r="N6" s="5">
        <f>(F6+J6)/2</f>
        <v>0.09321</v>
      </c>
      <c r="O6" s="5"/>
      <c r="P6" s="5">
        <v>84.23</v>
      </c>
      <c r="Q6" s="5">
        <v>14.49</v>
      </c>
      <c r="R6" s="5">
        <v>1.2471</v>
      </c>
      <c r="S6" s="2"/>
      <c r="T6" s="12" t="s">
        <v>26</v>
      </c>
      <c r="U6" s="8" t="s">
        <v>27</v>
      </c>
      <c r="V6" s="8" t="s">
        <v>24</v>
      </c>
      <c r="W6" s="8" t="s">
        <v>21</v>
      </c>
      <c r="X6" s="8" t="s">
        <v>28</v>
      </c>
      <c r="Y6" s="13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5.047875210809105</v>
      </c>
      <c r="E7" s="2">
        <v>4.259530031088884</v>
      </c>
      <c r="F7" s="2">
        <v>3.990337519021125</v>
      </c>
      <c r="G7" s="2">
        <v>3.7819008256298554</v>
      </c>
      <c r="H7" s="2">
        <v>3.4422223286050744</v>
      </c>
      <c r="I7" s="2">
        <v>3.1494405793772287</v>
      </c>
      <c r="J7" s="2">
        <v>3.0174170530774096</v>
      </c>
      <c r="K7" s="2">
        <v>2.9029286294560963</v>
      </c>
      <c r="L7" s="2">
        <v>2.7543826472436157</v>
      </c>
      <c r="M7" s="2" t="s">
        <v>18</v>
      </c>
      <c r="N7" s="5">
        <f aca="true" t="shared" si="0" ref="N7:N39">(F7+J7)/2</f>
        <v>3.503877286049267</v>
      </c>
      <c r="O7" s="5">
        <f>(F7-J7)/2</f>
        <v>0.4864602329718577</v>
      </c>
      <c r="P7" s="5"/>
      <c r="Q7" s="5"/>
      <c r="R7" s="5"/>
      <c r="S7" s="2"/>
      <c r="T7" s="15" t="s">
        <v>0</v>
      </c>
      <c r="U7" s="9">
        <v>0.08333333333333333</v>
      </c>
      <c r="V7" s="9">
        <f>CONVERT(U7,"ft","m")</f>
        <v>0.0254</v>
      </c>
      <c r="W7" s="14">
        <v>84.23</v>
      </c>
      <c r="X7" s="14">
        <v>14.49</v>
      </c>
      <c r="Y7" s="16">
        <v>1.2471</v>
      </c>
      <c r="Z7" s="2"/>
      <c r="AA7" s="2"/>
      <c r="AB7" s="2"/>
      <c r="AC7" s="2"/>
    </row>
    <row r="8" spans="1:29" ht="12">
      <c r="A8" s="2" t="s">
        <v>1</v>
      </c>
      <c r="B8" s="2">
        <v>0.75</v>
      </c>
      <c r="C8" s="2">
        <f>CONVERT(B8,"ft","m")</f>
        <v>0.2286</v>
      </c>
      <c r="D8" s="2">
        <v>0.007746</v>
      </c>
      <c r="E8" s="2">
        <v>0.03051</v>
      </c>
      <c r="F8" s="2">
        <v>0.05851</v>
      </c>
      <c r="G8" s="2">
        <v>0.07295999999999998</v>
      </c>
      <c r="H8" s="2">
        <v>0.09518000000000001</v>
      </c>
      <c r="I8" s="2">
        <v>0.1181</v>
      </c>
      <c r="J8" s="2">
        <v>0.1306</v>
      </c>
      <c r="K8" s="2">
        <v>0.1435</v>
      </c>
      <c r="L8" s="2">
        <v>0.1634</v>
      </c>
      <c r="M8" s="2"/>
      <c r="N8" s="5">
        <f t="shared" si="0"/>
        <v>0.094555</v>
      </c>
      <c r="O8" s="5"/>
      <c r="P8" s="5">
        <v>82.2267</v>
      </c>
      <c r="Q8" s="5">
        <v>14.72</v>
      </c>
      <c r="R8" s="5">
        <v>3.058</v>
      </c>
      <c r="S8" s="2"/>
      <c r="T8" s="15" t="s">
        <v>1</v>
      </c>
      <c r="U8" s="9">
        <v>0.75</v>
      </c>
      <c r="V8" s="9">
        <f>CONVERT(U8,"ft","m")</f>
        <v>0.2286</v>
      </c>
      <c r="W8" s="14">
        <v>82.2267</v>
      </c>
      <c r="X8" s="14">
        <v>14.72</v>
      </c>
      <c r="Y8" s="16">
        <v>3.058</v>
      </c>
      <c r="Z8" s="2"/>
      <c r="AA8" s="2"/>
      <c r="AB8" s="2"/>
      <c r="AC8" s="2"/>
    </row>
    <row r="9" spans="1:29" ht="12">
      <c r="A9" s="2"/>
      <c r="B9" s="2"/>
      <c r="C9" s="2"/>
      <c r="D9" s="2">
        <v>7.012332783295827</v>
      </c>
      <c r="E9" s="2">
        <v>5.034574009858155</v>
      </c>
      <c r="F9" s="2">
        <v>4.095172971617543</v>
      </c>
      <c r="G9" s="2">
        <v>3.7767504602720705</v>
      </c>
      <c r="H9" s="2">
        <v>3.3931977352763196</v>
      </c>
      <c r="I9" s="2">
        <v>3.0819191301522926</v>
      </c>
      <c r="J9" s="2">
        <v>2.9367731980030185</v>
      </c>
      <c r="K9" s="2">
        <v>2.8008773579863995</v>
      </c>
      <c r="L9" s="2">
        <v>2.613520111403766</v>
      </c>
      <c r="M9" s="2"/>
      <c r="N9" s="5">
        <f t="shared" si="0"/>
        <v>3.5159730848102804</v>
      </c>
      <c r="O9" s="5">
        <f>(F9-J9)/2</f>
        <v>0.5791998868072621</v>
      </c>
      <c r="P9" s="5"/>
      <c r="Q9" s="5"/>
      <c r="R9" s="5"/>
      <c r="S9" s="2"/>
      <c r="T9" s="15" t="s">
        <v>2</v>
      </c>
      <c r="U9" s="9">
        <v>1</v>
      </c>
      <c r="V9" s="9">
        <f>CONVERT(U9,"ft","m")</f>
        <v>0.3048</v>
      </c>
      <c r="W9" s="14">
        <v>66.045</v>
      </c>
      <c r="X9" s="14">
        <v>28.07</v>
      </c>
      <c r="Y9" s="16">
        <v>5.95</v>
      </c>
      <c r="Z9" s="2"/>
      <c r="AA9" s="2"/>
      <c r="AB9" s="2"/>
      <c r="AC9" s="2"/>
    </row>
    <row r="10" spans="1:29" ht="12">
      <c r="A10" s="2" t="s">
        <v>2</v>
      </c>
      <c r="B10" s="2">
        <v>1</v>
      </c>
      <c r="C10" s="2">
        <f>CONVERT(B10,"ft","m")</f>
        <v>0.3048</v>
      </c>
      <c r="D10" s="2">
        <v>0.003299</v>
      </c>
      <c r="E10" s="2">
        <v>0.007683</v>
      </c>
      <c r="F10" s="2">
        <v>0.01785</v>
      </c>
      <c r="G10" s="2">
        <v>0.04483</v>
      </c>
      <c r="H10" s="2">
        <v>0.08131</v>
      </c>
      <c r="I10" s="2">
        <v>0.1071</v>
      </c>
      <c r="J10" s="2">
        <v>0.1195</v>
      </c>
      <c r="K10" s="2">
        <v>0.1314</v>
      </c>
      <c r="L10" s="2">
        <v>0.1471</v>
      </c>
      <c r="M10" s="2"/>
      <c r="N10" s="5">
        <f t="shared" si="0"/>
        <v>0.068675</v>
      </c>
      <c r="O10" s="5"/>
      <c r="P10" s="5">
        <v>66.045</v>
      </c>
      <c r="Q10" s="5">
        <v>28.07</v>
      </c>
      <c r="R10" s="5">
        <v>5.95</v>
      </c>
      <c r="S10" s="2"/>
      <c r="T10" s="15" t="s">
        <v>3</v>
      </c>
      <c r="U10" s="9">
        <v>1.6666666666666665</v>
      </c>
      <c r="V10" s="9">
        <f>CONVERT(U10,"ft","m")</f>
        <v>0.508</v>
      </c>
      <c r="W10" s="14">
        <v>81.3066</v>
      </c>
      <c r="X10" s="14">
        <v>16.79</v>
      </c>
      <c r="Y10" s="16">
        <v>1.89</v>
      </c>
      <c r="Z10" s="2"/>
      <c r="AA10" s="2"/>
      <c r="AB10" s="2"/>
      <c r="AC10" s="2"/>
    </row>
    <row r="11" spans="1:29" ht="12">
      <c r="A11" s="2"/>
      <c r="B11" s="2"/>
      <c r="C11" s="2"/>
      <c r="D11" s="2">
        <v>8.243755506759243</v>
      </c>
      <c r="E11" s="2">
        <v>7.024114531005549</v>
      </c>
      <c r="F11" s="2">
        <v>5.807932115520349</v>
      </c>
      <c r="G11" s="2">
        <v>4.479391690386123</v>
      </c>
      <c r="H11" s="2">
        <v>3.62042339512245</v>
      </c>
      <c r="I11" s="2">
        <v>3.2229696147991937</v>
      </c>
      <c r="J11" s="2">
        <v>3.0649174766813383</v>
      </c>
      <c r="K11" s="2">
        <v>2.92796281922712</v>
      </c>
      <c r="L11" s="2">
        <v>2.7651308482946195</v>
      </c>
      <c r="M11" s="2"/>
      <c r="N11" s="5">
        <f t="shared" si="0"/>
        <v>4.436424796100844</v>
      </c>
      <c r="O11" s="5">
        <f>(F11-J11)/2</f>
        <v>1.3715073194195053</v>
      </c>
      <c r="P11" s="5"/>
      <c r="Q11" s="5"/>
      <c r="R11" s="5"/>
      <c r="S11" s="2"/>
      <c r="T11" s="15" t="s">
        <v>4</v>
      </c>
      <c r="U11" s="9">
        <v>2</v>
      </c>
      <c r="V11" s="9">
        <f>CONVERT(U11,"ft","m")</f>
        <v>0.6096</v>
      </c>
      <c r="W11" s="14">
        <v>72.82</v>
      </c>
      <c r="X11" s="14">
        <v>25.68</v>
      </c>
      <c r="Y11" s="16">
        <v>1.58</v>
      </c>
      <c r="Z11" s="2"/>
      <c r="AA11" s="2"/>
      <c r="AB11" s="2"/>
      <c r="AC11" s="2"/>
    </row>
    <row r="12" spans="1:29" ht="12">
      <c r="A12" s="2" t="s">
        <v>3</v>
      </c>
      <c r="B12" s="2">
        <v>1.6666666666666665</v>
      </c>
      <c r="C12" s="2">
        <f>CONVERT(B12,"ft","m")</f>
        <v>0.508</v>
      </c>
      <c r="D12" s="2">
        <v>0.03412</v>
      </c>
      <c r="E12" s="2">
        <v>0.05116</v>
      </c>
      <c r="F12" s="2">
        <v>0.05964</v>
      </c>
      <c r="G12" s="2">
        <v>0.06795</v>
      </c>
      <c r="H12" s="2">
        <v>0.08542</v>
      </c>
      <c r="I12" s="2">
        <v>0.1053</v>
      </c>
      <c r="J12" s="2">
        <v>0.1159</v>
      </c>
      <c r="K12" s="2">
        <v>0.1261</v>
      </c>
      <c r="L12" s="2">
        <v>0.1401</v>
      </c>
      <c r="M12" s="2"/>
      <c r="N12" s="5">
        <f t="shared" si="0"/>
        <v>0.08777</v>
      </c>
      <c r="O12" s="5"/>
      <c r="P12" s="5">
        <v>81.3066</v>
      </c>
      <c r="Q12" s="5">
        <v>16.79</v>
      </c>
      <c r="R12" s="5">
        <v>1.89</v>
      </c>
      <c r="S12" s="2"/>
      <c r="T12" s="15" t="s">
        <v>5</v>
      </c>
      <c r="U12" s="9">
        <v>3</v>
      </c>
      <c r="V12" s="9">
        <f>CONVERT(U12,"ft","m")</f>
        <v>0.9144</v>
      </c>
      <c r="W12" s="14">
        <v>60.29240000000001</v>
      </c>
      <c r="X12" s="14">
        <v>34.76</v>
      </c>
      <c r="Y12" s="16">
        <v>4.99</v>
      </c>
      <c r="Z12" s="2"/>
      <c r="AA12" s="2"/>
      <c r="AB12" s="2"/>
      <c r="AC12" s="2"/>
    </row>
    <row r="13" spans="1:29" ht="12">
      <c r="A13" s="2"/>
      <c r="B13" s="2"/>
      <c r="C13" s="2"/>
      <c r="D13" s="2">
        <v>4.8732385431185214</v>
      </c>
      <c r="E13" s="2">
        <v>4.288839925555175</v>
      </c>
      <c r="F13" s="2">
        <v>4.067575932153369</v>
      </c>
      <c r="G13" s="2">
        <v>3.879382638782058</v>
      </c>
      <c r="H13" s="2">
        <v>3.5492822917946705</v>
      </c>
      <c r="I13" s="2">
        <v>3.2474226585237327</v>
      </c>
      <c r="J13" s="2">
        <v>3.1090475285429777</v>
      </c>
      <c r="K13" s="2">
        <v>2.9873598192212296</v>
      </c>
      <c r="L13" s="2">
        <v>2.8354711391186314</v>
      </c>
      <c r="M13" s="2"/>
      <c r="N13" s="5">
        <f t="shared" si="0"/>
        <v>3.5883117303481735</v>
      </c>
      <c r="O13" s="5">
        <f>(F13-J13)/2</f>
        <v>0.4792642018051958</v>
      </c>
      <c r="P13" s="5"/>
      <c r="Q13" s="5"/>
      <c r="R13" s="5"/>
      <c r="S13" s="2"/>
      <c r="T13" s="15" t="s">
        <v>6</v>
      </c>
      <c r="U13" s="9">
        <v>4</v>
      </c>
      <c r="V13" s="9">
        <f>CONVERT(U13,"ft","m")</f>
        <v>1.2192</v>
      </c>
      <c r="W13" s="14">
        <v>42.624700000000004</v>
      </c>
      <c r="X13" s="14">
        <v>48.64</v>
      </c>
      <c r="Y13" s="16">
        <v>8.75</v>
      </c>
      <c r="Z13" s="2"/>
      <c r="AA13" s="2"/>
      <c r="AB13" s="2"/>
      <c r="AC13" s="2"/>
    </row>
    <row r="14" spans="1:29" ht="12">
      <c r="A14" s="2" t="s">
        <v>4</v>
      </c>
      <c r="B14" s="2">
        <v>2</v>
      </c>
      <c r="C14" s="2">
        <f>CONVERT(B14,"ft","m")</f>
        <v>0.6096</v>
      </c>
      <c r="D14" s="2">
        <v>0.01569</v>
      </c>
      <c r="E14" s="2">
        <v>0.0377</v>
      </c>
      <c r="F14" s="2">
        <v>0.05031</v>
      </c>
      <c r="G14" s="2">
        <v>0.06042</v>
      </c>
      <c r="H14" s="2">
        <v>0.07966</v>
      </c>
      <c r="I14" s="2">
        <v>0.1003</v>
      </c>
      <c r="J14" s="2">
        <v>0.1116</v>
      </c>
      <c r="K14" s="2">
        <v>0.1226</v>
      </c>
      <c r="L14" s="2">
        <v>0.1383</v>
      </c>
      <c r="M14" s="2"/>
      <c r="N14" s="5">
        <f t="shared" si="0"/>
        <v>0.080955</v>
      </c>
      <c r="O14" s="5"/>
      <c r="P14" s="5">
        <v>72.82</v>
      </c>
      <c r="Q14" s="5">
        <v>25.68</v>
      </c>
      <c r="R14" s="5">
        <v>1.58</v>
      </c>
      <c r="S14" s="2"/>
      <c r="T14" s="15" t="s">
        <v>7</v>
      </c>
      <c r="U14" s="9">
        <v>5</v>
      </c>
      <c r="V14" s="9">
        <f>CONVERT(U14,"ft","m")</f>
        <v>1.524</v>
      </c>
      <c r="W14" s="14">
        <v>16.94866</v>
      </c>
      <c r="X14" s="14">
        <v>59.42</v>
      </c>
      <c r="Y14" s="16">
        <v>23.73</v>
      </c>
      <c r="Z14" s="2"/>
      <c r="AA14" s="2"/>
      <c r="AB14" s="2"/>
      <c r="AC14" s="2"/>
    </row>
    <row r="15" spans="1:29" ht="12">
      <c r="A15" s="2"/>
      <c r="B15" s="2"/>
      <c r="C15" s="2"/>
      <c r="D15" s="2">
        <v>5.994010837468715</v>
      </c>
      <c r="E15" s="2">
        <v>4.729291666280785</v>
      </c>
      <c r="F15" s="2">
        <v>4.31301100015131</v>
      </c>
      <c r="G15" s="2">
        <v>4.04883000570887</v>
      </c>
      <c r="H15" s="2">
        <v>3.650000710072626</v>
      </c>
      <c r="I15" s="2">
        <v>3.317606488937269</v>
      </c>
      <c r="J15" s="2">
        <v>3.163591067720262</v>
      </c>
      <c r="K15" s="2">
        <v>3.027969115858668</v>
      </c>
      <c r="L15" s="2">
        <v>2.8541269383989554</v>
      </c>
      <c r="M15" s="2"/>
      <c r="N15" s="5">
        <f t="shared" si="0"/>
        <v>3.7383010339357856</v>
      </c>
      <c r="O15" s="5">
        <f>(F15-J15)/2</f>
        <v>0.5747099662155237</v>
      </c>
      <c r="P15" s="5"/>
      <c r="Q15" s="5"/>
      <c r="R15" s="5"/>
      <c r="S15" s="2"/>
      <c r="T15" s="15" t="s">
        <v>9</v>
      </c>
      <c r="U15" s="9">
        <v>6</v>
      </c>
      <c r="V15" s="9">
        <f>CONVERT(U15,"ft","m")</f>
        <v>1.8288</v>
      </c>
      <c r="W15" s="14">
        <v>2.63</v>
      </c>
      <c r="X15" s="14">
        <v>67.82</v>
      </c>
      <c r="Y15" s="16">
        <v>29.55</v>
      </c>
      <c r="Z15" s="2"/>
      <c r="AA15" s="2"/>
      <c r="AB15" s="2"/>
      <c r="AC15" s="2"/>
    </row>
    <row r="16" spans="1:29" ht="12">
      <c r="A16" s="2" t="s">
        <v>5</v>
      </c>
      <c r="B16" s="2">
        <v>3</v>
      </c>
      <c r="C16" s="2">
        <f>CONVERT(B16,"ft","m")</f>
        <v>0.9144</v>
      </c>
      <c r="D16" s="2">
        <v>0.003913</v>
      </c>
      <c r="E16" s="2">
        <v>0.01404</v>
      </c>
      <c r="F16" s="2">
        <v>0.03668</v>
      </c>
      <c r="G16" s="2">
        <v>0.05004</v>
      </c>
      <c r="H16" s="2">
        <v>0.06979</v>
      </c>
      <c r="I16" s="2">
        <v>0.09</v>
      </c>
      <c r="J16" s="2">
        <v>0.1007</v>
      </c>
      <c r="K16" s="2">
        <v>0.1114</v>
      </c>
      <c r="L16" s="2">
        <v>0.1271</v>
      </c>
      <c r="M16" s="2"/>
      <c r="N16" s="5">
        <f t="shared" si="0"/>
        <v>0.06869</v>
      </c>
      <c r="O16" s="5"/>
      <c r="P16" s="5">
        <v>60.29240000000001</v>
      </c>
      <c r="Q16" s="5">
        <v>34.76</v>
      </c>
      <c r="R16" s="5">
        <v>4.99</v>
      </c>
      <c r="S16" s="2"/>
      <c r="T16" s="15" t="s">
        <v>10</v>
      </c>
      <c r="U16" s="9">
        <v>7</v>
      </c>
      <c r="V16" s="9">
        <f>CONVERT(U16,"ft","m")</f>
        <v>2.1336</v>
      </c>
      <c r="W16" s="14">
        <v>52.67509999999999</v>
      </c>
      <c r="X16" s="14">
        <v>35.52</v>
      </c>
      <c r="Y16" s="16">
        <v>11.77</v>
      </c>
      <c r="Z16" s="2"/>
      <c r="AA16" s="2"/>
      <c r="AB16" s="2"/>
      <c r="AC16" s="2"/>
    </row>
    <row r="17" spans="1:29" ht="12">
      <c r="A17" s="2"/>
      <c r="B17" s="2"/>
      <c r="C17" s="2"/>
      <c r="D17" s="2">
        <v>7.997509174423381</v>
      </c>
      <c r="E17" s="2">
        <v>6.154313254132252</v>
      </c>
      <c r="F17" s="2">
        <v>4.7688625508417575</v>
      </c>
      <c r="G17" s="2">
        <v>4.3207744002709925</v>
      </c>
      <c r="H17" s="2">
        <v>3.8408358579810122</v>
      </c>
      <c r="I17" s="2">
        <v>3.4739311883324127</v>
      </c>
      <c r="J17" s="2">
        <v>3.3118644115426648</v>
      </c>
      <c r="K17" s="2">
        <v>3.166178862209418</v>
      </c>
      <c r="L17" s="2">
        <v>2.975964064544491</v>
      </c>
      <c r="M17" s="2"/>
      <c r="N17" s="5">
        <f t="shared" si="0"/>
        <v>4.040363481192211</v>
      </c>
      <c r="O17" s="5">
        <f>(F17-J17)/2</f>
        <v>0.7284990696495464</v>
      </c>
      <c r="P17" s="5"/>
      <c r="Q17" s="5"/>
      <c r="R17" s="5"/>
      <c r="S17" s="2"/>
      <c r="T17" s="15" t="s">
        <v>8</v>
      </c>
      <c r="U17" s="9">
        <v>7.583333333333334</v>
      </c>
      <c r="V17" s="9">
        <f>CONVERT(U17,"ft","m")</f>
        <v>2.3114</v>
      </c>
      <c r="W17" s="14">
        <v>77.72</v>
      </c>
      <c r="X17" s="14">
        <v>19.03</v>
      </c>
      <c r="Y17" s="16">
        <v>3.26</v>
      </c>
      <c r="Z17" s="2"/>
      <c r="AA17" s="2"/>
      <c r="AB17" s="2"/>
      <c r="AC17" s="2"/>
    </row>
    <row r="18" spans="1:29" ht="12">
      <c r="A18" s="2" t="s">
        <v>6</v>
      </c>
      <c r="B18" s="2">
        <v>4</v>
      </c>
      <c r="C18" s="2">
        <f>CONVERT(B18,"ft","m")</f>
        <v>1.2192</v>
      </c>
      <c r="D18" s="2">
        <v>0.002027</v>
      </c>
      <c r="E18" s="2">
        <v>0.004738000000000001</v>
      </c>
      <c r="F18" s="2">
        <v>0.01175</v>
      </c>
      <c r="G18" s="2">
        <v>0.0259</v>
      </c>
      <c r="H18" s="2">
        <v>0.05489</v>
      </c>
      <c r="I18" s="2">
        <v>0.08624</v>
      </c>
      <c r="J18" s="2">
        <v>0.1102</v>
      </c>
      <c r="K18" s="2">
        <v>0.1644</v>
      </c>
      <c r="L18" s="2">
        <v>0.2803</v>
      </c>
      <c r="M18" s="2"/>
      <c r="N18" s="5">
        <f t="shared" si="0"/>
        <v>0.060975</v>
      </c>
      <c r="O18" s="5"/>
      <c r="P18" s="5">
        <v>42.624700000000004</v>
      </c>
      <c r="Q18" s="5">
        <v>48.64</v>
      </c>
      <c r="R18" s="5">
        <v>8.75</v>
      </c>
      <c r="S18" s="2"/>
      <c r="T18" s="15" t="s">
        <v>11</v>
      </c>
      <c r="U18" s="9">
        <v>8</v>
      </c>
      <c r="V18" s="9">
        <f>CONVERT(U18,"ft","m")</f>
        <v>2.4384</v>
      </c>
      <c r="W18" s="14">
        <v>65.78</v>
      </c>
      <c r="X18" s="14">
        <v>33.37</v>
      </c>
      <c r="Y18" s="16">
        <v>0.8580000000000001</v>
      </c>
      <c r="Z18" s="2"/>
      <c r="AA18" s="2"/>
      <c r="AB18" s="2"/>
      <c r="AC18" s="2"/>
    </row>
    <row r="19" spans="1:29" ht="12">
      <c r="A19" s="2"/>
      <c r="B19" s="2"/>
      <c r="C19" s="2"/>
      <c r="D19" s="2">
        <v>8.946438195857276</v>
      </c>
      <c r="E19" s="2">
        <v>7.721506086083943</v>
      </c>
      <c r="F19" s="2">
        <v>6.41119543298445</v>
      </c>
      <c r="G19" s="2">
        <v>5.270904091862896</v>
      </c>
      <c r="H19" s="2">
        <v>4.187312850462254</v>
      </c>
      <c r="I19" s="2">
        <v>3.535499011684306</v>
      </c>
      <c r="J19" s="2">
        <v>3.1818038709782916</v>
      </c>
      <c r="K19" s="2">
        <v>2.6047177958677667</v>
      </c>
      <c r="L19" s="2">
        <v>1.8349563505169557</v>
      </c>
      <c r="M19" s="2"/>
      <c r="N19" s="5">
        <f t="shared" si="0"/>
        <v>4.796499651981371</v>
      </c>
      <c r="O19" s="5">
        <f>(F19-J19)/2</f>
        <v>1.6146957810030793</v>
      </c>
      <c r="P19" s="5"/>
      <c r="Q19" s="5"/>
      <c r="R19" s="5"/>
      <c r="S19" s="2"/>
      <c r="T19" s="15" t="s">
        <v>12</v>
      </c>
      <c r="U19" s="9">
        <v>9</v>
      </c>
      <c r="V19" s="9">
        <f>CONVERT(U19,"ft","m")</f>
        <v>2.7432</v>
      </c>
      <c r="W19" s="14">
        <v>84.6</v>
      </c>
      <c r="X19" s="14">
        <v>13.99</v>
      </c>
      <c r="Y19" s="16">
        <v>1.391</v>
      </c>
      <c r="Z19" s="2"/>
      <c r="AA19" s="2"/>
      <c r="AB19" s="2"/>
      <c r="AC19" s="2"/>
    </row>
    <row r="20" spans="1:29" ht="12">
      <c r="A20" s="2" t="s">
        <v>7</v>
      </c>
      <c r="B20" s="2">
        <v>5</v>
      </c>
      <c r="C20" s="2">
        <f>CONVERT(B20,"ft","m")</f>
        <v>1.524</v>
      </c>
      <c r="D20" s="2">
        <v>0.000961</v>
      </c>
      <c r="E20" s="2">
        <v>0.00165</v>
      </c>
      <c r="F20" s="2">
        <v>0.002588</v>
      </c>
      <c r="G20" s="2">
        <v>0.004146</v>
      </c>
      <c r="H20" s="2">
        <v>0.01452</v>
      </c>
      <c r="I20" s="2">
        <v>0.04315</v>
      </c>
      <c r="J20" s="2">
        <v>0.06563</v>
      </c>
      <c r="K20" s="2">
        <v>0.09201</v>
      </c>
      <c r="L20" s="2">
        <v>0.1254</v>
      </c>
      <c r="M20" s="2"/>
      <c r="N20" s="5">
        <f t="shared" si="0"/>
        <v>0.034109</v>
      </c>
      <c r="O20" s="5"/>
      <c r="P20" s="5">
        <v>16.94866</v>
      </c>
      <c r="Q20" s="5">
        <v>59.42</v>
      </c>
      <c r="R20" s="5">
        <v>23.73</v>
      </c>
      <c r="S20" s="2"/>
      <c r="T20" s="15" t="s">
        <v>13</v>
      </c>
      <c r="U20" s="9">
        <v>10</v>
      </c>
      <c r="V20" s="9">
        <f>CONVERT(U20,"ft","m")</f>
        <v>3.048</v>
      </c>
      <c r="W20" s="14">
        <v>95.96369999999999</v>
      </c>
      <c r="X20" s="14">
        <v>2.48</v>
      </c>
      <c r="Y20" s="16">
        <v>1.4169999999999998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10.023175948550424</v>
      </c>
      <c r="E21" s="2">
        <v>9.243318260190996</v>
      </c>
      <c r="F21" s="2">
        <v>8.593946667331666</v>
      </c>
      <c r="G21" s="2">
        <v>7.914064168214759</v>
      </c>
      <c r="H21" s="2">
        <v>6.1058147364410615</v>
      </c>
      <c r="I21" s="2">
        <v>4.534495630370494</v>
      </c>
      <c r="J21" s="2">
        <v>3.929500756673641</v>
      </c>
      <c r="K21" s="2">
        <v>3.4420655224486363</v>
      </c>
      <c r="L21" s="2">
        <v>2.9953907467474106</v>
      </c>
      <c r="M21" s="2"/>
      <c r="N21" s="5">
        <f t="shared" si="0"/>
        <v>6.261723712002654</v>
      </c>
      <c r="O21" s="5">
        <f>(F21-J21)/2</f>
        <v>2.3322229553290126</v>
      </c>
      <c r="P21" s="5"/>
      <c r="Q21" s="5"/>
      <c r="R21" s="5"/>
      <c r="S21" s="2"/>
      <c r="T21" s="15" t="s">
        <v>14</v>
      </c>
      <c r="U21" s="9">
        <v>11</v>
      </c>
      <c r="V21" s="9">
        <f>CONVERT(U21,"ft","m")</f>
        <v>3.3528</v>
      </c>
      <c r="W21" s="14">
        <v>63.0235</v>
      </c>
      <c r="X21" s="14">
        <v>24.89</v>
      </c>
      <c r="Y21" s="16">
        <v>12.15</v>
      </c>
      <c r="Z21" s="2"/>
      <c r="AA21" s="2"/>
      <c r="AB21" s="2"/>
      <c r="AC21" s="2"/>
    </row>
    <row r="22" spans="1:29" ht="12">
      <c r="A22" s="2" t="s">
        <v>9</v>
      </c>
      <c r="B22" s="2">
        <v>6</v>
      </c>
      <c r="C22" s="2">
        <f>CONVERT(B22,"ft","m")</f>
        <v>1.8288</v>
      </c>
      <c r="D22" s="2">
        <v>0.00072</v>
      </c>
      <c r="E22" s="2">
        <v>0.001174</v>
      </c>
      <c r="F22" s="2">
        <v>0.002177</v>
      </c>
      <c r="G22" s="2">
        <v>0.003292</v>
      </c>
      <c r="H22" s="2">
        <v>0.010119999999999999</v>
      </c>
      <c r="I22" s="2">
        <v>0.02826</v>
      </c>
      <c r="J22" s="2">
        <v>0.03793</v>
      </c>
      <c r="K22" s="2">
        <v>0.04867</v>
      </c>
      <c r="L22" s="2">
        <v>0.0581</v>
      </c>
      <c r="M22" s="2"/>
      <c r="N22" s="5">
        <f t="shared" si="0"/>
        <v>0.0200535</v>
      </c>
      <c r="O22" s="5"/>
      <c r="P22" s="5">
        <v>2.63</v>
      </c>
      <c r="Q22" s="5">
        <v>67.82</v>
      </c>
      <c r="R22" s="5">
        <v>29.55</v>
      </c>
      <c r="S22" s="2"/>
      <c r="T22" s="15" t="s">
        <v>15</v>
      </c>
      <c r="U22" s="9">
        <v>12</v>
      </c>
      <c r="V22" s="9">
        <f>CONVERT(U22,"ft","m")</f>
        <v>3.6576</v>
      </c>
      <c r="W22" s="14">
        <v>93.63109999999999</v>
      </c>
      <c r="X22" s="14">
        <v>4.18</v>
      </c>
      <c r="Y22" s="16">
        <v>2.1590000000000003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10.4397154729945</v>
      </c>
      <c r="E23" s="2">
        <v>9.734351876214122</v>
      </c>
      <c r="F23" s="2">
        <v>8.843442877135967</v>
      </c>
      <c r="G23" s="2">
        <v>8.24681994890255</v>
      </c>
      <c r="H23" s="2">
        <v>6.626646899742502</v>
      </c>
      <c r="I23" s="2">
        <v>5.145094724102872</v>
      </c>
      <c r="J23" s="2">
        <v>4.720516818142574</v>
      </c>
      <c r="K23" s="2">
        <v>4.360823415158309</v>
      </c>
      <c r="L23" s="2">
        <v>4.1053180261449205</v>
      </c>
      <c r="M23" s="2"/>
      <c r="N23" s="5">
        <f t="shared" si="0"/>
        <v>6.7819798476392705</v>
      </c>
      <c r="O23" s="5">
        <f>(F23-J23)/2</f>
        <v>2.0614630294966965</v>
      </c>
      <c r="P23" s="5"/>
      <c r="Q23" s="5"/>
      <c r="R23" s="5"/>
      <c r="S23" s="2"/>
      <c r="T23" s="17" t="s">
        <v>16</v>
      </c>
      <c r="U23" s="10">
        <v>13</v>
      </c>
      <c r="V23" s="10">
        <f>CONVERT(U23,"ft","m")</f>
        <v>3.9624</v>
      </c>
      <c r="W23" s="18">
        <v>79.452</v>
      </c>
      <c r="X23" s="18">
        <v>13.34</v>
      </c>
      <c r="Y23" s="19">
        <v>7.175</v>
      </c>
      <c r="Z23" s="2"/>
      <c r="AA23" s="2"/>
      <c r="AB23" s="2"/>
      <c r="AC23" s="2"/>
    </row>
    <row r="24" spans="1:29" ht="12">
      <c r="A24" s="2" t="s">
        <v>10</v>
      </c>
      <c r="B24" s="2">
        <v>7</v>
      </c>
      <c r="C24" s="2">
        <f>CONVERT(B24,"ft","m")</f>
        <v>2.1336</v>
      </c>
      <c r="D24" s="2">
        <v>0.001602</v>
      </c>
      <c r="E24" s="2">
        <v>0.00322</v>
      </c>
      <c r="F24" s="2">
        <v>0.00611</v>
      </c>
      <c r="G24" s="2">
        <v>0.01793</v>
      </c>
      <c r="H24" s="2">
        <v>0.07226</v>
      </c>
      <c r="I24" s="2">
        <v>0.1553</v>
      </c>
      <c r="J24" s="2">
        <v>0.1738</v>
      </c>
      <c r="K24" s="2">
        <v>0.189</v>
      </c>
      <c r="L24" s="2">
        <v>0.2069</v>
      </c>
      <c r="M24" s="2"/>
      <c r="N24" s="5">
        <f t="shared" si="0"/>
        <v>0.08995500000000001</v>
      </c>
      <c r="O24" s="5"/>
      <c r="P24" s="5">
        <v>52.67509999999999</v>
      </c>
      <c r="Q24" s="5">
        <v>35.52</v>
      </c>
      <c r="R24" s="5">
        <v>11.77</v>
      </c>
      <c r="S24" s="2"/>
      <c r="T24" s="2"/>
      <c r="U24" s="2"/>
      <c r="W24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9.285910136915463</v>
      </c>
      <c r="E25" s="2">
        <v>8.278723596322195</v>
      </c>
      <c r="F25" s="2">
        <v>7.354611904618082</v>
      </c>
      <c r="G25" s="2">
        <v>5.801480701568437</v>
      </c>
      <c r="H25" s="2">
        <v>3.7906589350043682</v>
      </c>
      <c r="I25" s="2">
        <v>2.686870265162148</v>
      </c>
      <c r="J25" s="2">
        <v>2.524500012735049</v>
      </c>
      <c r="K25" s="2">
        <v>2.4035418604410146</v>
      </c>
      <c r="L25" s="2">
        <v>2.27299444968944</v>
      </c>
      <c r="M25" s="2"/>
      <c r="N25" s="5">
        <f t="shared" si="0"/>
        <v>4.939555958676566</v>
      </c>
      <c r="O25" s="5">
        <f>(F25-J25)/2</f>
        <v>2.4150559459415164</v>
      </c>
      <c r="P25" s="5"/>
      <c r="Q25" s="5"/>
      <c r="R25" s="5"/>
      <c r="S25" s="2"/>
      <c r="T25" s="2"/>
      <c r="U25" s="2"/>
      <c r="W25"/>
      <c r="X25" s="5"/>
      <c r="Y25" s="5"/>
      <c r="Z25" s="2"/>
      <c r="AA25" s="2"/>
      <c r="AB25" s="2"/>
      <c r="AC25" s="2"/>
    </row>
    <row r="26" spans="1:29" ht="12">
      <c r="A26" s="2" t="s">
        <v>8</v>
      </c>
      <c r="B26" s="2">
        <v>7.583333333333334</v>
      </c>
      <c r="C26" s="2">
        <f>CONVERT(B26,"ft","m")</f>
        <v>2.3114</v>
      </c>
      <c r="D26" s="2">
        <v>0.008007</v>
      </c>
      <c r="E26" s="2">
        <v>0.02887</v>
      </c>
      <c r="F26" s="2">
        <v>0.04818</v>
      </c>
      <c r="G26" s="2">
        <v>0.06898</v>
      </c>
      <c r="H26" s="2">
        <v>0.1324</v>
      </c>
      <c r="I26" s="2">
        <v>0.1722</v>
      </c>
      <c r="J26" s="2">
        <v>0.1887</v>
      </c>
      <c r="K26" s="2">
        <v>0.2024</v>
      </c>
      <c r="L26" s="2">
        <v>0.2174</v>
      </c>
      <c r="M26" s="2"/>
      <c r="N26" s="5">
        <f t="shared" si="0"/>
        <v>0.11844</v>
      </c>
      <c r="O26" s="5"/>
      <c r="P26" s="5">
        <v>77.72</v>
      </c>
      <c r="Q26" s="5">
        <v>19.03</v>
      </c>
      <c r="R26" s="5">
        <v>3.26</v>
      </c>
      <c r="S26" s="2"/>
      <c r="T26" s="2"/>
      <c r="U26" s="2"/>
      <c r="W26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6.964522478461053</v>
      </c>
      <c r="E27" s="2">
        <v>5.11428508220083</v>
      </c>
      <c r="F27" s="2">
        <v>4.375421796198341</v>
      </c>
      <c r="G27" s="2">
        <v>3.8576780609759584</v>
      </c>
      <c r="H27" s="2">
        <v>2.917024972742232</v>
      </c>
      <c r="I27" s="2">
        <v>2.5378429521526056</v>
      </c>
      <c r="J27" s="2">
        <v>2.405833671949004</v>
      </c>
      <c r="K27" s="2">
        <v>2.3047188048551392</v>
      </c>
      <c r="L27" s="2">
        <v>2.20157615452214</v>
      </c>
      <c r="M27" s="2"/>
      <c r="N27" s="5">
        <f t="shared" si="0"/>
        <v>3.3906277340736724</v>
      </c>
      <c r="O27" s="5">
        <f>(F27-J27)/2</f>
        <v>0.9847940621246687</v>
      </c>
      <c r="P27" s="5"/>
      <c r="Q27" s="5"/>
      <c r="R27" s="5"/>
      <c r="S27" s="2"/>
      <c r="T27" s="2"/>
      <c r="U27" s="2"/>
      <c r="W27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8</v>
      </c>
      <c r="C28" s="2">
        <f>CONVERT(B28,"ft","m")</f>
        <v>2.4384</v>
      </c>
      <c r="D28" s="2">
        <v>0.03253</v>
      </c>
      <c r="E28" s="2">
        <v>0.04189</v>
      </c>
      <c r="F28" s="2">
        <v>0.04852000000000001</v>
      </c>
      <c r="G28" s="2">
        <v>0.05572</v>
      </c>
      <c r="H28" s="2">
        <v>0.07545</v>
      </c>
      <c r="I28" s="2">
        <v>0.114</v>
      </c>
      <c r="J28" s="2">
        <v>0.1331</v>
      </c>
      <c r="K28" s="2">
        <v>0.1469</v>
      </c>
      <c r="L28" s="2">
        <v>0.1584</v>
      </c>
      <c r="M28" s="2"/>
      <c r="N28" s="5">
        <f t="shared" si="0"/>
        <v>0.09081</v>
      </c>
      <c r="O28" s="5"/>
      <c r="P28" s="5">
        <v>65.78</v>
      </c>
      <c r="Q28" s="5">
        <v>33.37</v>
      </c>
      <c r="R28" s="5">
        <v>0.8580000000000001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 customHeight="1">
      <c r="A29" s="2"/>
      <c r="B29" s="2"/>
      <c r="C29" s="2"/>
      <c r="D29" s="2">
        <v>4.94208536739568</v>
      </c>
      <c r="E29" s="2">
        <v>4.5772503055702884</v>
      </c>
      <c r="F29" s="2">
        <v>4.365276639316302</v>
      </c>
      <c r="G29" s="2">
        <v>4.165660931835559</v>
      </c>
      <c r="H29" s="2">
        <v>3.7283352890227666</v>
      </c>
      <c r="I29" s="2">
        <v>3.1328942704973457</v>
      </c>
      <c r="J29" s="2">
        <v>2.9094175236375577</v>
      </c>
      <c r="K29" s="2">
        <v>2.7670936989931696</v>
      </c>
      <c r="L29" s="2">
        <v>2.6583557594698397</v>
      </c>
      <c r="M29" s="2"/>
      <c r="N29" s="5">
        <f t="shared" si="0"/>
        <v>3.6373470814769298</v>
      </c>
      <c r="O29" s="5">
        <f>(F29-J29)/2</f>
        <v>0.7279295578393721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9</v>
      </c>
      <c r="C30" s="2">
        <f>CONVERT(B30,"ft","m")</f>
        <v>2.7432</v>
      </c>
      <c r="D30" s="2">
        <v>0.0426</v>
      </c>
      <c r="E30" s="2">
        <v>0.05391</v>
      </c>
      <c r="F30" s="2">
        <v>0.06342</v>
      </c>
      <c r="G30" s="2">
        <v>0.07843000000000001</v>
      </c>
      <c r="H30" s="2">
        <v>0.136</v>
      </c>
      <c r="I30" s="2">
        <v>0.1845</v>
      </c>
      <c r="J30" s="2">
        <v>0.2075</v>
      </c>
      <c r="K30" s="2">
        <v>0.229</v>
      </c>
      <c r="L30" s="2">
        <v>0.2566</v>
      </c>
      <c r="M30" s="2"/>
      <c r="N30" s="5">
        <f t="shared" si="0"/>
        <v>0.13546</v>
      </c>
      <c r="O30" s="5"/>
      <c r="P30" s="5">
        <v>84.6</v>
      </c>
      <c r="Q30" s="5">
        <v>13.99</v>
      </c>
      <c r="R30" s="5">
        <v>1.391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4.553002759323611</v>
      </c>
      <c r="E31" s="2">
        <v>4.213303280205714</v>
      </c>
      <c r="F31" s="2">
        <v>3.978918312332973</v>
      </c>
      <c r="G31" s="2">
        <v>3.672450589355626</v>
      </c>
      <c r="H31" s="2">
        <v>2.8783214434117474</v>
      </c>
      <c r="I31" s="2">
        <v>2.438307278601691</v>
      </c>
      <c r="J31" s="2">
        <v>2.2688167584278003</v>
      </c>
      <c r="K31" s="2">
        <v>2.126580496565143</v>
      </c>
      <c r="L31" s="2">
        <v>1.962406924459767</v>
      </c>
      <c r="M31" s="2"/>
      <c r="N31" s="5">
        <f t="shared" si="0"/>
        <v>3.123867535380387</v>
      </c>
      <c r="O31" s="5">
        <f>(F31-J31)/2</f>
        <v>0.8550507769525864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10</v>
      </c>
      <c r="C32" s="2">
        <f>CONVERT(B32,"ft","m")</f>
        <v>3.048</v>
      </c>
      <c r="D32" s="2">
        <v>0.07662</v>
      </c>
      <c r="E32" s="2">
        <v>0.09386</v>
      </c>
      <c r="F32" s="2">
        <v>0.1036</v>
      </c>
      <c r="G32" s="2">
        <v>0.1142</v>
      </c>
      <c r="H32" s="2">
        <v>0.138</v>
      </c>
      <c r="I32" s="2">
        <v>0.1651</v>
      </c>
      <c r="J32" s="2">
        <v>0.1788</v>
      </c>
      <c r="K32" s="2">
        <v>0.1918</v>
      </c>
      <c r="L32" s="2">
        <v>0.2088</v>
      </c>
      <c r="M32" s="2"/>
      <c r="N32" s="5">
        <f t="shared" si="0"/>
        <v>0.1412</v>
      </c>
      <c r="O32" s="5"/>
      <c r="P32" s="5">
        <v>95.96369999999999</v>
      </c>
      <c r="Q32" s="5">
        <v>2.48</v>
      </c>
      <c r="R32" s="5">
        <v>1.4169999999999998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3.7061351640129323</v>
      </c>
      <c r="E33" s="2">
        <v>3.4133457294085487</v>
      </c>
      <c r="F33" s="2">
        <v>3.2709040918628958</v>
      </c>
      <c r="G33" s="2">
        <v>3.130365444186607</v>
      </c>
      <c r="H33" s="2">
        <v>2.857259827883918</v>
      </c>
      <c r="I33" s="2">
        <v>2.5985879746361915</v>
      </c>
      <c r="J33" s="2">
        <v>2.483581358366132</v>
      </c>
      <c r="K33" s="2">
        <v>2.3823253745313187</v>
      </c>
      <c r="L33" s="2">
        <v>2.2598063829795647</v>
      </c>
      <c r="M33" s="2"/>
      <c r="N33" s="5">
        <f t="shared" si="0"/>
        <v>2.877242725114514</v>
      </c>
      <c r="O33" s="5">
        <f>(F33-J33)/2</f>
        <v>0.3936613667483819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11</v>
      </c>
      <c r="C34" s="2">
        <f>CONVERT(B34,"ft","m")</f>
        <v>3.3528</v>
      </c>
      <c r="D34" s="2">
        <v>0.001532</v>
      </c>
      <c r="E34" s="2">
        <v>0.003048</v>
      </c>
      <c r="F34" s="2">
        <v>0.006298</v>
      </c>
      <c r="G34" s="2">
        <v>0.02066</v>
      </c>
      <c r="H34" s="2">
        <v>0.114</v>
      </c>
      <c r="I34" s="2">
        <v>0.1543</v>
      </c>
      <c r="J34" s="2">
        <v>0.1706</v>
      </c>
      <c r="K34" s="2">
        <v>0.1848</v>
      </c>
      <c r="L34" s="2">
        <v>0.2022</v>
      </c>
      <c r="M34" s="2"/>
      <c r="N34" s="5">
        <f t="shared" si="0"/>
        <v>0.088449</v>
      </c>
      <c r="O34" s="5"/>
      <c r="P34" s="5">
        <v>63.0235</v>
      </c>
      <c r="Q34" s="5">
        <v>24.89</v>
      </c>
      <c r="R34" s="5">
        <v>12.15</v>
      </c>
      <c r="S34" s="2"/>
      <c r="AA34" s="2"/>
      <c r="AB34" s="2"/>
      <c r="AC34" s="2"/>
    </row>
    <row r="35" spans="1:29" ht="12">
      <c r="A35" s="2"/>
      <c r="B35" s="2"/>
      <c r="C35" s="2"/>
      <c r="D35" s="2">
        <v>9.350367987399217</v>
      </c>
      <c r="E35" s="2">
        <v>8.357921381830852</v>
      </c>
      <c r="F35" s="2">
        <v>7.310890527188764</v>
      </c>
      <c r="G35" s="2">
        <v>5.597015935571752</v>
      </c>
      <c r="H35" s="2">
        <v>3.1328942704973457</v>
      </c>
      <c r="I35" s="2">
        <v>2.6961900329787145</v>
      </c>
      <c r="J35" s="2">
        <v>2.5513104482311593</v>
      </c>
      <c r="K35" s="2">
        <v>2.435963338133392</v>
      </c>
      <c r="L35" s="2">
        <v>2.306145097646435</v>
      </c>
      <c r="M35" s="2"/>
      <c r="N35" s="5">
        <f t="shared" si="0"/>
        <v>4.931100487709962</v>
      </c>
      <c r="O35" s="5">
        <f>(F35-J35)/2</f>
        <v>2.3797900394788023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12</v>
      </c>
      <c r="C36" s="2">
        <f>CONVERT(B36,"ft","m")</f>
        <v>3.6576</v>
      </c>
      <c r="D36" s="2">
        <v>0.04482</v>
      </c>
      <c r="E36" s="2">
        <v>0.09456999999999999</v>
      </c>
      <c r="F36" s="2">
        <v>0.1131</v>
      </c>
      <c r="G36" s="2">
        <v>0.1289</v>
      </c>
      <c r="H36" s="2">
        <v>0.1621</v>
      </c>
      <c r="I36" s="2">
        <v>0.2006</v>
      </c>
      <c r="J36" s="2">
        <v>0.2217</v>
      </c>
      <c r="K36" s="2">
        <v>0.2425</v>
      </c>
      <c r="L36" s="2">
        <v>0.273</v>
      </c>
      <c r="M36" s="2"/>
      <c r="N36" s="5">
        <f t="shared" si="0"/>
        <v>0.1674</v>
      </c>
      <c r="O36" s="5"/>
      <c r="P36" s="5">
        <v>93.63109999999999</v>
      </c>
      <c r="Q36" s="5">
        <v>4.18</v>
      </c>
      <c r="R36" s="5">
        <v>2.1590000000000003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4.479713540926419</v>
      </c>
      <c r="E37" s="2">
        <v>3.4024735930535237</v>
      </c>
      <c r="F37" s="2">
        <v>3.144329165559629</v>
      </c>
      <c r="G37" s="2">
        <v>2.955675831187799</v>
      </c>
      <c r="H37" s="2">
        <v>2.625044004031908</v>
      </c>
      <c r="I37" s="2">
        <v>2.317606488937269</v>
      </c>
      <c r="J37" s="2">
        <v>2.1733193246821423</v>
      </c>
      <c r="K37" s="2">
        <v>2.043943347587597</v>
      </c>
      <c r="L37" s="2">
        <v>1.8730271437422346</v>
      </c>
      <c r="M37" s="2"/>
      <c r="N37" s="5">
        <f t="shared" si="0"/>
        <v>2.6588242451208854</v>
      </c>
      <c r="O37" s="5">
        <f>(F37-J37)/2</f>
        <v>0.4855049204387434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13</v>
      </c>
      <c r="C38" s="2">
        <f>CONVERT(B38,"ft","m")</f>
        <v>3.9624</v>
      </c>
      <c r="D38" s="2">
        <v>0.0028730000000000006</v>
      </c>
      <c r="E38" s="2">
        <v>0.00778</v>
      </c>
      <c r="F38" s="2">
        <v>0.04042</v>
      </c>
      <c r="G38" s="2">
        <v>0.07474</v>
      </c>
      <c r="H38" s="2">
        <v>0.11</v>
      </c>
      <c r="I38" s="2">
        <v>0.1403</v>
      </c>
      <c r="J38" s="2">
        <v>0.1558</v>
      </c>
      <c r="K38" s="2">
        <v>0.1708</v>
      </c>
      <c r="L38" s="2">
        <v>0.1908</v>
      </c>
      <c r="M38" s="2"/>
      <c r="N38" s="5">
        <f t="shared" si="0"/>
        <v>0.09811</v>
      </c>
      <c r="O38" s="5"/>
      <c r="P38" s="5">
        <v>79.452</v>
      </c>
      <c r="Q38" s="5">
        <v>13.34</v>
      </c>
      <c r="R38" s="5">
        <v>7.175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8.44322629179165</v>
      </c>
      <c r="E39" s="2">
        <v>7.0060141294506195</v>
      </c>
      <c r="F39" s="2">
        <v>4.628786868057077</v>
      </c>
      <c r="G39" s="2">
        <v>3.7419756260560675</v>
      </c>
      <c r="H39" s="2">
        <v>3.1844245711374275</v>
      </c>
      <c r="I39" s="2">
        <v>2.8334130859295503</v>
      </c>
      <c r="J39" s="2">
        <v>2.68223286148778</v>
      </c>
      <c r="K39" s="2">
        <v>2.549620119928959</v>
      </c>
      <c r="L39" s="2">
        <v>2.389866923543938</v>
      </c>
      <c r="M39" s="2"/>
      <c r="N39" s="5">
        <f t="shared" si="0"/>
        <v>3.6555098647724282</v>
      </c>
      <c r="O39" s="5">
        <f>(F39-J39)/2</f>
        <v>0.9732770032846483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3:29" ht="12">
      <c r="C40" s="2"/>
      <c r="N40" s="5"/>
      <c r="O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3:29" ht="12">
      <c r="C41" s="2"/>
      <c r="N41" s="5"/>
      <c r="O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  <row r="76" spans="1:29" ht="12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P76" s="5"/>
      <c r="Q76" s="5"/>
      <c r="R76" s="5"/>
      <c r="S76" s="2"/>
      <c r="T76" s="2"/>
      <c r="U76" s="2"/>
      <c r="V76" s="2"/>
      <c r="W76" s="5"/>
      <c r="X76" s="5"/>
      <c r="Y76" s="5"/>
      <c r="Z76" s="2"/>
      <c r="AA76" s="2"/>
      <c r="AB76" s="2"/>
      <c r="AC76" s="2"/>
    </row>
    <row r="77" spans="1:29" ht="12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P77" s="5"/>
      <c r="Q77" s="5"/>
      <c r="R77" s="5"/>
      <c r="S77" s="2"/>
      <c r="T77" s="2"/>
      <c r="U77" s="2"/>
      <c r="V77" s="2"/>
      <c r="W77" s="5"/>
      <c r="X77" s="5"/>
      <c r="Y77" s="5"/>
      <c r="Z77" s="2"/>
      <c r="AA77" s="2"/>
      <c r="AB77" s="2"/>
      <c r="AC7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2000-07-11T15:23:04Z</dcterms:created>
  <dcterms:modified xsi:type="dcterms:W3CDTF">2001-01-19T22:50:34Z</dcterms:modified>
  <cp:category/>
  <cp:version/>
  <cp:contentType/>
  <cp:contentStatus/>
</cp:coreProperties>
</file>