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<sst xmlns="http://schemas.openxmlformats.org/spreadsheetml/2006/main" count="47" uniqueCount="31">
  <si>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64-000-002</t>
  </si>
  <si>
    <t>64-011-013</t>
  </si>
  <si>
    <t>64-023-025</t>
  </si>
  <si>
    <t>64-035-037</t>
  </si>
  <si>
    <t>64-047-049</t>
  </si>
  <si>
    <t>64-059-061</t>
  </si>
  <si>
    <t>64-071-073</t>
  </si>
  <si>
    <t>64-083-085</t>
  </si>
  <si>
    <t>64-095-097</t>
  </si>
  <si>
    <t>64-107-109</t>
  </si>
  <si>
    <t>64-119-121</t>
  </si>
  <si>
    <t>64-131-133</t>
  </si>
  <si>
    <t>64-143-145</t>
  </si>
  <si>
    <t>64-155-157</t>
  </si>
  <si>
    <t>mm</t>
  </si>
  <si>
    <t>phi</t>
  </si>
  <si>
    <t>Sample I.D.</t>
  </si>
  <si>
    <t>Depth mdpt (ft)</t>
  </si>
  <si>
    <t>%Sand</t>
  </si>
  <si>
    <t>%Silt</t>
  </si>
  <si>
    <t>%Clay</t>
  </si>
  <si>
    <t>Depth (m)</t>
  </si>
  <si>
    <t>Chart table</t>
  </si>
  <si>
    <t>Sample</t>
  </si>
  <si>
    <t>Depth (ft)</t>
  </si>
  <si>
    <t xml:space="preserve">%Silt </t>
  </si>
  <si>
    <t xml:space="preserve">% finer than </t>
  </si>
  <si>
    <t>BSS00_64 grain size table</t>
  </si>
  <si>
    <t>Depth mdpt (m)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</si>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</sst>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13.52658</c:v>
                </c:pt>
                <c:pt idx="1">
                  <c:v>12.2863</c:v>
                </c:pt>
                <c:pt idx="2">
                  <c:v>13.308300000000001</c:v>
                </c:pt>
                <c:pt idx="3">
                  <c:v>0</c:v>
                </c:pt>
                <c:pt idx="4">
                  <c:v>0</c:v>
                </c:pt>
                <c:pt idx="5">
                  <c:v>8.09049</c:v>
                </c:pt>
                <c:pt idx="6">
                  <c:v>7.5969999999999995</c:v>
                </c:pt>
                <c:pt idx="7">
                  <c:v>15.1587</c:v>
                </c:pt>
                <c:pt idx="8">
                  <c:v>54.754</c:v>
                </c:pt>
                <c:pt idx="9">
                  <c:v>77.714</c:v>
                </c:pt>
                <c:pt idx="10">
                  <c:v>93.2243</c:v>
                </c:pt>
                <c:pt idx="11">
                  <c:v>67.02310000000001</c:v>
                </c:pt>
                <c:pt idx="12">
                  <c:v>92.27</c:v>
                </c:pt>
                <c:pt idx="13">
                  <c:v>93.19837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26255163"/>
        <c:axId val="34969876"/>
      </c:scatterChart>
      <c:valAx>
        <c:axId val="262551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969876"/>
        <c:crosses val="autoZero"/>
        <c:crossBetween val="midCat"/>
        <c:dispUnits/>
        <c:majorUnit val="10"/>
        <c:minorUnit val="5"/>
      </c:valAx>
      <c:valAx>
        <c:axId val="349698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2551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13.52658</c:v>
                </c:pt>
                <c:pt idx="1">
                  <c:v>12.2863</c:v>
                </c:pt>
                <c:pt idx="2">
                  <c:v>13.308300000000001</c:v>
                </c:pt>
                <c:pt idx="3">
                  <c:v>0</c:v>
                </c:pt>
                <c:pt idx="4">
                  <c:v>0</c:v>
                </c:pt>
                <c:pt idx="5">
                  <c:v>8.09049</c:v>
                </c:pt>
                <c:pt idx="6">
                  <c:v>7.5969999999999995</c:v>
                </c:pt>
                <c:pt idx="7">
                  <c:v>15.1587</c:v>
                </c:pt>
                <c:pt idx="8">
                  <c:v>54.754</c:v>
                </c:pt>
                <c:pt idx="9">
                  <c:v>77.714</c:v>
                </c:pt>
                <c:pt idx="10">
                  <c:v>93.2243</c:v>
                </c:pt>
                <c:pt idx="11">
                  <c:v>67.02310000000001</c:v>
                </c:pt>
                <c:pt idx="12">
                  <c:v>92.27</c:v>
                </c:pt>
                <c:pt idx="13">
                  <c:v>93.19837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46293429"/>
        <c:axId val="13987678"/>
      </c:scatterChart>
      <c:valAx>
        <c:axId val="4629342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987678"/>
        <c:crosses val="autoZero"/>
        <c:crossBetween val="midCat"/>
        <c:dispUnits/>
        <c:majorUnit val="10"/>
        <c:minorUnit val="5"/>
      </c:valAx>
      <c:valAx>
        <c:axId val="1398767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29342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33</xdr:row>
      <xdr:rowOff>142875</xdr:rowOff>
    </xdr:from>
    <xdr:to>
      <xdr:col>11</xdr:col>
      <xdr:colOff>276225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276225" y="5172075"/>
        <a:ext cx="4381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34</xdr:row>
      <xdr:rowOff>66675</xdr:rowOff>
    </xdr:from>
    <xdr:to>
      <xdr:col>24</xdr:col>
      <xdr:colOff>47625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4962525" y="5248275"/>
        <a:ext cx="53721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33203125" style="0" bestFit="1" customWidth="1"/>
    <col min="3" max="3" width="5.33203125" style="22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5.33203125" style="22" customWidth="1"/>
    <col min="16" max="16" width="9.33203125" style="7" bestFit="1" customWidth="1"/>
    <col min="17" max="17" width="6.33203125" style="7" bestFit="1" customWidth="1"/>
    <col min="18" max="18" width="7.33203125" style="7" bestFit="1" customWidth="1"/>
    <col min="19" max="19" width="9" style="0" customWidth="1"/>
    <col min="20" max="20" width="10.33203125" style="0" bestFit="1" customWidth="1"/>
    <col min="21" max="21" width="12.33203125" style="0" bestFit="1" customWidth="1"/>
    <col min="22" max="22" width="12.33203125" style="0" customWidth="1"/>
    <col min="23" max="23" width="9.33203125" style="7" bestFit="1" customWidth="1"/>
    <col min="24" max="24" width="6.33203125" style="7" bestFit="1" customWidth="1"/>
    <col min="25" max="25" width="7.332031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11" t="s">
        <v>27</v>
      </c>
      <c r="B4" s="1"/>
      <c r="C4" s="1"/>
      <c r="D4" s="1"/>
      <c r="E4" s="1"/>
      <c r="F4" s="1"/>
      <c r="G4" s="20" t="s">
        <v>26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29</v>
      </c>
      <c r="O5" s="3" t="s">
        <v>30</v>
      </c>
      <c r="P5" s="6" t="s">
        <v>18</v>
      </c>
      <c r="Q5" s="6" t="s">
        <v>19</v>
      </c>
      <c r="R5" s="6" t="s">
        <v>20</v>
      </c>
      <c r="S5" s="1"/>
      <c r="T5" s="11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0.00146</v>
      </c>
      <c r="E6" s="2">
        <v>0.002483</v>
      </c>
      <c r="F6" s="2">
        <v>0.003622</v>
      </c>
      <c r="G6" s="2">
        <v>0.005538</v>
      </c>
      <c r="H6" s="2">
        <v>0.01443</v>
      </c>
      <c r="I6" s="2">
        <v>0.03647</v>
      </c>
      <c r="J6" s="2">
        <v>0.05445</v>
      </c>
      <c r="K6" s="2">
        <v>0.07935</v>
      </c>
      <c r="L6" s="2">
        <v>0.12</v>
      </c>
      <c r="M6" s="2" t="s">
        <v>14</v>
      </c>
      <c r="N6" s="5">
        <f>(F6+J6)/2</f>
        <v>0.029036</v>
      </c>
      <c r="O6" s="5"/>
      <c r="P6" s="5">
        <v>13.52658</v>
      </c>
      <c r="Q6" s="5">
        <v>69.03</v>
      </c>
      <c r="R6" s="5">
        <v>17.41</v>
      </c>
      <c r="S6" s="2"/>
      <c r="T6" s="12" t="s">
        <v>23</v>
      </c>
      <c r="U6" s="8" t="s">
        <v>24</v>
      </c>
      <c r="V6" s="8" t="s">
        <v>21</v>
      </c>
      <c r="W6" s="8" t="s">
        <v>18</v>
      </c>
      <c r="X6" s="8" t="s">
        <v>25</v>
      </c>
      <c r="Y6" s="13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9.419815915556795</v>
      </c>
      <c r="E7" s="2">
        <v>8.653700023147334</v>
      </c>
      <c r="F7" s="2">
        <v>8.108997738374006</v>
      </c>
      <c r="G7" s="2">
        <v>7.496419230957243</v>
      </c>
      <c r="H7" s="2">
        <v>6.114784889945613</v>
      </c>
      <c r="I7" s="2">
        <v>4.7771459901007</v>
      </c>
      <c r="J7" s="2">
        <v>4.198924140832543</v>
      </c>
      <c r="K7" s="2">
        <v>3.6556259667142674</v>
      </c>
      <c r="L7" s="2">
        <v>3.0588936890535687</v>
      </c>
      <c r="M7" s="2" t="s">
        <v>15</v>
      </c>
      <c r="N7" s="5">
        <f aca="true" t="shared" si="0" ref="N7:N33">(F7+J7)/2</f>
        <v>6.153960939603275</v>
      </c>
      <c r="O7" s="5">
        <f>(F7-J7)/2</f>
        <v>1.9550367987707316</v>
      </c>
      <c r="P7" s="5"/>
      <c r="Q7" s="5"/>
      <c r="R7" s="5"/>
      <c r="S7" s="2"/>
      <c r="T7" s="14" t="s">
        <v>0</v>
      </c>
      <c r="U7" s="9">
        <v>0.08333333333333333</v>
      </c>
      <c r="V7" s="9">
        <f>CONVERT(U7,"ft","m")</f>
        <v>0.0254</v>
      </c>
      <c r="W7" s="15">
        <v>13.52658</v>
      </c>
      <c r="X7" s="15">
        <v>69.03</v>
      </c>
      <c r="Y7" s="16">
        <v>17.41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0.001304</v>
      </c>
      <c r="E8" s="2">
        <v>0.002329</v>
      </c>
      <c r="F8" s="2">
        <v>0.003535</v>
      </c>
      <c r="G8" s="2">
        <v>0.005626</v>
      </c>
      <c r="H8" s="2">
        <v>0.01576</v>
      </c>
      <c r="I8" s="2">
        <v>0.03799</v>
      </c>
      <c r="J8" s="2">
        <v>0.05242</v>
      </c>
      <c r="K8" s="2">
        <v>0.0718</v>
      </c>
      <c r="L8" s="2">
        <v>0.1096</v>
      </c>
      <c r="M8" s="2"/>
      <c r="N8" s="5">
        <f t="shared" si="0"/>
        <v>0.027977500000000002</v>
      </c>
      <c r="O8" s="5"/>
      <c r="P8" s="5">
        <v>12.2863</v>
      </c>
      <c r="Q8" s="5">
        <v>69.92</v>
      </c>
      <c r="R8" s="5">
        <v>17.74</v>
      </c>
      <c r="S8" s="2"/>
      <c r="T8" s="14" t="s">
        <v>1</v>
      </c>
      <c r="U8" s="9">
        <v>1</v>
      </c>
      <c r="V8" s="9">
        <f>CONVERT(U8,"ft","m")</f>
        <v>0.3048</v>
      </c>
      <c r="W8" s="15">
        <v>12.2863</v>
      </c>
      <c r="X8" s="15">
        <v>69.92</v>
      </c>
      <c r="Y8" s="16">
        <v>17.74</v>
      </c>
      <c r="Z8" s="2"/>
      <c r="AA8" s="2"/>
      <c r="AB8" s="2"/>
      <c r="AC8" s="2"/>
    </row>
    <row r="9" spans="1:29" ht="12">
      <c r="A9" s="2"/>
      <c r="B9" s="2"/>
      <c r="C9" s="2"/>
      <c r="D9" s="2">
        <v>9.582840415093097</v>
      </c>
      <c r="E9" s="2">
        <v>8.746073645113308</v>
      </c>
      <c r="F9" s="2">
        <v>8.144074069627413</v>
      </c>
      <c r="G9" s="2">
        <v>7.473674732009474</v>
      </c>
      <c r="H9" s="2">
        <v>5.987588654980436</v>
      </c>
      <c r="I9" s="2">
        <v>4.718236477771789</v>
      </c>
      <c r="J9" s="2">
        <v>4.253738836108394</v>
      </c>
      <c r="K9" s="2">
        <v>3.7998723457263983</v>
      </c>
      <c r="L9" s="2">
        <v>3.189680296588923</v>
      </c>
      <c r="M9" s="2"/>
      <c r="N9" s="5">
        <f t="shared" si="0"/>
        <v>6.198906452867904</v>
      </c>
      <c r="O9" s="5">
        <f>(F9-J9)/2</f>
        <v>1.9451676167595093</v>
      </c>
      <c r="P9" s="5"/>
      <c r="Q9" s="5"/>
      <c r="R9" s="5"/>
      <c r="S9" s="2"/>
      <c r="T9" s="14" t="s">
        <v>2</v>
      </c>
      <c r="U9" s="9">
        <v>2</v>
      </c>
      <c r="V9" s="9">
        <f>CONVERT(U9,"ft","m")</f>
        <v>0.6096</v>
      </c>
      <c r="W9" s="15">
        <v>13.308300000000001</v>
      </c>
      <c r="X9" s="15">
        <v>63.57</v>
      </c>
      <c r="Y9" s="16">
        <v>23.13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0.000975</v>
      </c>
      <c r="E10" s="2">
        <v>0.001651</v>
      </c>
      <c r="F10" s="2">
        <v>0.002601</v>
      </c>
      <c r="G10" s="2">
        <v>0.004288</v>
      </c>
      <c r="H10" s="2">
        <v>0.01635</v>
      </c>
      <c r="I10" s="2">
        <v>0.041</v>
      </c>
      <c r="J10" s="2">
        <v>0.05572</v>
      </c>
      <c r="K10" s="2">
        <v>0.07519</v>
      </c>
      <c r="L10" s="2">
        <v>0.1155</v>
      </c>
      <c r="M10" s="2"/>
      <c r="N10" s="5">
        <f t="shared" si="0"/>
        <v>0.0291605</v>
      </c>
      <c r="O10" s="5"/>
      <c r="P10" s="5">
        <v>13.308300000000001</v>
      </c>
      <c r="Q10" s="5">
        <v>63.57</v>
      </c>
      <c r="R10" s="5">
        <v>23.13</v>
      </c>
      <c r="S10" s="2"/>
      <c r="T10" s="14" t="s">
        <v>3</v>
      </c>
      <c r="U10" s="9">
        <v>3</v>
      </c>
      <c r="V10" s="9">
        <f>CONVERT(U10,"ft","m")</f>
        <v>0.9144</v>
      </c>
      <c r="W10" s="15">
        <v>0</v>
      </c>
      <c r="X10" s="15">
        <v>44.49</v>
      </c>
      <c r="Y10" s="16">
        <v>55.44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10.002310160687202</v>
      </c>
      <c r="E11" s="2">
        <v>9.242444164410916</v>
      </c>
      <c r="F11" s="2">
        <v>8.586717885381182</v>
      </c>
      <c r="G11" s="2">
        <v>7.865479378866402</v>
      </c>
      <c r="H11" s="2">
        <v>5.934565554051367</v>
      </c>
      <c r="I11" s="2">
        <v>4.608232280044003</v>
      </c>
      <c r="J11" s="2">
        <v>4.165660931835559</v>
      </c>
      <c r="K11" s="2">
        <v>3.733315388373576</v>
      </c>
      <c r="L11" s="2">
        <v>3.11403524324603</v>
      </c>
      <c r="M11" s="2"/>
      <c r="N11" s="5">
        <f t="shared" si="0"/>
        <v>6.37618940860837</v>
      </c>
      <c r="O11" s="5">
        <f>(F11-J11)/2</f>
        <v>2.2105284767728115</v>
      </c>
      <c r="P11" s="5"/>
      <c r="Q11" s="5"/>
      <c r="R11" s="5"/>
      <c r="S11" s="2"/>
      <c r="T11" s="14" t="s">
        <v>4</v>
      </c>
      <c r="U11" s="9">
        <v>4</v>
      </c>
      <c r="V11" s="9">
        <f>CONVERT(U11,"ft","m")</f>
        <v>1.2192</v>
      </c>
      <c r="W11" s="15">
        <v>0</v>
      </c>
      <c r="X11" s="15">
        <v>58.35</v>
      </c>
      <c r="Y11" s="16">
        <v>41.56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0.000591</v>
      </c>
      <c r="E12" s="2">
        <v>0.000751</v>
      </c>
      <c r="F12" s="2">
        <v>0.001009</v>
      </c>
      <c r="G12" s="2">
        <v>0.001748</v>
      </c>
      <c r="H12" s="2">
        <v>0.003465</v>
      </c>
      <c r="I12" s="2">
        <v>0.00722</v>
      </c>
      <c r="J12" s="2">
        <v>0.011130000000000001</v>
      </c>
      <c r="K12" s="2">
        <v>0.01488</v>
      </c>
      <c r="L12" s="2">
        <v>0.0176</v>
      </c>
      <c r="M12" s="2"/>
      <c r="N12" s="5">
        <f t="shared" si="0"/>
        <v>0.0060695</v>
      </c>
      <c r="O12" s="5"/>
      <c r="P12" s="5">
        <v>0</v>
      </c>
      <c r="Q12" s="5">
        <v>44.49</v>
      </c>
      <c r="R12" s="5">
        <v>55.44</v>
      </c>
      <c r="S12" s="2"/>
      <c r="T12" s="14" t="s">
        <v>5</v>
      </c>
      <c r="U12" s="9">
        <v>5</v>
      </c>
      <c r="V12" s="9">
        <f>CONVERT(U12,"ft","m")</f>
        <v>1.524</v>
      </c>
      <c r="W12" s="15">
        <v>8.09049</v>
      </c>
      <c r="X12" s="15">
        <v>52.01</v>
      </c>
      <c r="Y12" s="16">
        <v>39.86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10.724554249146642</v>
      </c>
      <c r="E13" s="2">
        <v>10.378899471809902</v>
      </c>
      <c r="F13" s="2">
        <v>9.952858110217818</v>
      </c>
      <c r="G13" s="2">
        <v>9.160079099823575</v>
      </c>
      <c r="H13" s="2">
        <v>8.172928932299598</v>
      </c>
      <c r="I13" s="2">
        <v>7.11378544754964</v>
      </c>
      <c r="J13" s="2">
        <v>6.489402597094853</v>
      </c>
      <c r="K13" s="2">
        <v>6.0704816633287795</v>
      </c>
      <c r="L13" s="2">
        <v>5.828280760912151</v>
      </c>
      <c r="M13" s="2"/>
      <c r="N13" s="5">
        <f t="shared" si="0"/>
        <v>8.221130353656335</v>
      </c>
      <c r="O13" s="5">
        <f>(F13-J13)/2</f>
        <v>1.7317277565614826</v>
      </c>
      <c r="P13" s="5"/>
      <c r="Q13" s="5"/>
      <c r="R13" s="5"/>
      <c r="S13" s="2"/>
      <c r="T13" s="14" t="s">
        <v>6</v>
      </c>
      <c r="U13" s="9">
        <v>6</v>
      </c>
      <c r="V13" s="9">
        <f>CONVERT(U13,"ft","m")</f>
        <v>1.8288</v>
      </c>
      <c r="W13" s="15">
        <v>7.5969999999999995</v>
      </c>
      <c r="X13" s="15">
        <v>46.61</v>
      </c>
      <c r="Y13" s="16">
        <v>45.84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0.000645</v>
      </c>
      <c r="E14" s="2">
        <v>0.000888</v>
      </c>
      <c r="F14" s="2">
        <v>0.001452</v>
      </c>
      <c r="G14" s="2">
        <v>0.002414</v>
      </c>
      <c r="H14" s="2">
        <v>0.005057000000000001</v>
      </c>
      <c r="I14" s="2">
        <v>0.01286</v>
      </c>
      <c r="J14" s="2">
        <v>0.016239999999999997</v>
      </c>
      <c r="K14" s="2">
        <v>0.01923</v>
      </c>
      <c r="L14" s="2">
        <v>0.02728</v>
      </c>
      <c r="M14" s="2"/>
      <c r="N14" s="5">
        <f t="shared" si="0"/>
        <v>0.008845999999999998</v>
      </c>
      <c r="O14" s="5"/>
      <c r="P14" s="5">
        <v>0</v>
      </c>
      <c r="Q14" s="5">
        <v>58.35</v>
      </c>
      <c r="R14" s="5">
        <v>41.56</v>
      </c>
      <c r="S14" s="2"/>
      <c r="T14" s="14" t="s">
        <v>7</v>
      </c>
      <c r="U14" s="9">
        <v>7</v>
      </c>
      <c r="V14" s="9">
        <f>CONVERT(U14,"ft","m")</f>
        <v>2.1336</v>
      </c>
      <c r="W14" s="15">
        <v>15.1587</v>
      </c>
      <c r="X14" s="15">
        <v>63.66</v>
      </c>
      <c r="Y14" s="16">
        <v>21.22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10.598413219013558</v>
      </c>
      <c r="E15" s="2">
        <v>10.137152702974069</v>
      </c>
      <c r="F15" s="2">
        <v>9.427742831328423</v>
      </c>
      <c r="G15" s="2">
        <v>8.694358608569154</v>
      </c>
      <c r="H15" s="2">
        <v>7.6275025061968895</v>
      </c>
      <c r="I15" s="2">
        <v>6.280965547108865</v>
      </c>
      <c r="J15" s="2">
        <v>5.944304557251636</v>
      </c>
      <c r="K15" s="2">
        <v>5.700497427096915</v>
      </c>
      <c r="L15" s="2">
        <v>5.19601254541264</v>
      </c>
      <c r="M15" s="2"/>
      <c r="N15" s="5">
        <f t="shared" si="0"/>
        <v>7.6860236942900295</v>
      </c>
      <c r="O15" s="5">
        <f>(F15-J15)/2</f>
        <v>1.7417191370383938</v>
      </c>
      <c r="P15" s="5"/>
      <c r="Q15" s="5"/>
      <c r="R15" s="5"/>
      <c r="S15" s="2"/>
      <c r="T15" s="14" t="s">
        <v>8</v>
      </c>
      <c r="U15" s="9">
        <v>8</v>
      </c>
      <c r="V15" s="9">
        <f>CONVERT(U15,"ft","m")</f>
        <v>2.4384</v>
      </c>
      <c r="W15" s="15">
        <v>54.754</v>
      </c>
      <c r="X15" s="15">
        <v>35.19</v>
      </c>
      <c r="Y15" s="16">
        <v>10.06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0.000653</v>
      </c>
      <c r="E16" s="2">
        <v>0.000913</v>
      </c>
      <c r="F16" s="2">
        <v>0.001524</v>
      </c>
      <c r="G16" s="2">
        <v>0.002478</v>
      </c>
      <c r="H16" s="2">
        <v>0.005611</v>
      </c>
      <c r="I16" s="2">
        <v>0.016329999999999997</v>
      </c>
      <c r="J16" s="2">
        <v>0.02756</v>
      </c>
      <c r="K16" s="2">
        <v>0.05089</v>
      </c>
      <c r="L16" s="2">
        <v>0.1154</v>
      </c>
      <c r="M16" s="2"/>
      <c r="N16" s="5">
        <f t="shared" si="0"/>
        <v>0.014542000000000001</v>
      </c>
      <c r="O16" s="5"/>
      <c r="P16" s="5">
        <v>8.09049</v>
      </c>
      <c r="Q16" s="5">
        <v>52.01</v>
      </c>
      <c r="R16" s="5">
        <v>39.86</v>
      </c>
      <c r="S16" s="2"/>
      <c r="T16" s="14" t="s">
        <v>9</v>
      </c>
      <c r="U16" s="9">
        <v>9</v>
      </c>
      <c r="V16" s="9">
        <f>CONVERT(U16,"ft","m")</f>
        <v>2.7432</v>
      </c>
      <c r="W16" s="15">
        <v>77.714</v>
      </c>
      <c r="X16" s="15">
        <v>13.44</v>
      </c>
      <c r="Y16" s="16">
        <v>8.86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10.580629387777742</v>
      </c>
      <c r="E17" s="2">
        <v>10.097097519339952</v>
      </c>
      <c r="F17" s="2">
        <v>9.357921381830852</v>
      </c>
      <c r="G17" s="2">
        <v>8.656608097183572</v>
      </c>
      <c r="H17" s="2">
        <v>7.477526371854094</v>
      </c>
      <c r="I17" s="2">
        <v>5.936331398875117</v>
      </c>
      <c r="J17" s="2">
        <v>5.181280301732521</v>
      </c>
      <c r="K17" s="2">
        <v>4.296473998459613</v>
      </c>
      <c r="L17" s="2">
        <v>3.115284870903967</v>
      </c>
      <c r="M17" s="2"/>
      <c r="N17" s="5">
        <f t="shared" si="0"/>
        <v>7.269600841781687</v>
      </c>
      <c r="O17" s="5">
        <f>(F17-J17)/2</f>
        <v>2.088320540049166</v>
      </c>
      <c r="P17" s="5"/>
      <c r="Q17" s="5"/>
      <c r="R17" s="5"/>
      <c r="S17" s="2"/>
      <c r="T17" s="14" t="s">
        <v>10</v>
      </c>
      <c r="U17" s="9">
        <v>10</v>
      </c>
      <c r="V17" s="9">
        <f>CONVERT(U17,"ft","m")</f>
        <v>3.048</v>
      </c>
      <c r="W17" s="15">
        <v>93.2243</v>
      </c>
      <c r="X17" s="15">
        <v>5.77</v>
      </c>
      <c r="Y17" s="16">
        <v>1.02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0.000618</v>
      </c>
      <c r="E18" s="2">
        <v>0.000819</v>
      </c>
      <c r="F18" s="2">
        <v>0.001226</v>
      </c>
      <c r="G18" s="2">
        <v>0.002154</v>
      </c>
      <c r="H18" s="2">
        <v>0.004408</v>
      </c>
      <c r="I18" s="2">
        <v>0.01382</v>
      </c>
      <c r="J18" s="2">
        <v>0.02029</v>
      </c>
      <c r="K18" s="2">
        <v>0.0417</v>
      </c>
      <c r="L18" s="2">
        <v>0.116</v>
      </c>
      <c r="M18" s="2"/>
      <c r="N18" s="5">
        <f t="shared" si="0"/>
        <v>0.010758</v>
      </c>
      <c r="O18" s="5"/>
      <c r="P18" s="5">
        <v>7.5969999999999995</v>
      </c>
      <c r="Q18" s="5">
        <v>46.61</v>
      </c>
      <c r="R18" s="5">
        <v>45.84</v>
      </c>
      <c r="S18" s="2"/>
      <c r="T18" s="14" t="s">
        <v>11</v>
      </c>
      <c r="U18" s="9">
        <v>11</v>
      </c>
      <c r="V18" s="9">
        <f>CONVERT(U18,"ft","m")</f>
        <v>3.3528</v>
      </c>
      <c r="W18" s="15">
        <v>67.02310000000001</v>
      </c>
      <c r="X18" s="15">
        <v>28.36</v>
      </c>
      <c r="Y18" s="16">
        <v>4.57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10.6601055414198</v>
      </c>
      <c r="E19" s="2">
        <v>10.253848927683165</v>
      </c>
      <c r="F19" s="2">
        <v>9.671825305633392</v>
      </c>
      <c r="G19" s="2">
        <v>8.858766034779967</v>
      </c>
      <c r="H19" s="2">
        <v>7.825660060753016</v>
      </c>
      <c r="I19" s="2">
        <v>6.177098574048553</v>
      </c>
      <c r="J19" s="2">
        <v>5.623087324680153</v>
      </c>
      <c r="K19" s="2">
        <v>4.583808806104786</v>
      </c>
      <c r="L19" s="2">
        <v>3.107803289534515</v>
      </c>
      <c r="M19" s="2"/>
      <c r="N19" s="5">
        <f t="shared" si="0"/>
        <v>7.647456315156773</v>
      </c>
      <c r="O19" s="5">
        <f>(F19-J19)/2</f>
        <v>2.02436899047662</v>
      </c>
      <c r="P19" s="5"/>
      <c r="Q19" s="5"/>
      <c r="R19" s="5"/>
      <c r="S19" s="2"/>
      <c r="T19" s="14" t="s">
        <v>12</v>
      </c>
      <c r="U19" s="9">
        <v>12</v>
      </c>
      <c r="V19" s="9">
        <f>CONVERT(U19,"ft","m")</f>
        <v>3.6576</v>
      </c>
      <c r="W19" s="15">
        <v>92.27</v>
      </c>
      <c r="X19" s="15">
        <v>6.56</v>
      </c>
      <c r="Y19" s="16">
        <v>1.1664999999999999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0.0010029999999999998</v>
      </c>
      <c r="E20" s="2">
        <v>0.001702</v>
      </c>
      <c r="F20" s="2">
        <v>0.002758</v>
      </c>
      <c r="G20" s="2">
        <v>0.004995</v>
      </c>
      <c r="H20" s="2">
        <v>0.01997</v>
      </c>
      <c r="I20" s="2">
        <v>0.04558</v>
      </c>
      <c r="J20" s="2">
        <v>0.06067</v>
      </c>
      <c r="K20" s="2">
        <v>0.07897</v>
      </c>
      <c r="L20" s="2">
        <v>0.1128</v>
      </c>
      <c r="M20" s="2"/>
      <c r="N20" s="5">
        <f t="shared" si="0"/>
        <v>0.031714</v>
      </c>
      <c r="O20" s="5"/>
      <c r="P20" s="5">
        <v>15.1587</v>
      </c>
      <c r="Q20" s="5">
        <v>63.66</v>
      </c>
      <c r="R20" s="5">
        <v>21.22</v>
      </c>
      <c r="S20" s="2"/>
      <c r="T20" s="17" t="s">
        <v>13</v>
      </c>
      <c r="U20" s="10">
        <v>13</v>
      </c>
      <c r="V20" s="10">
        <f>CONVERT(U20,"ft","m")</f>
        <v>3.9624</v>
      </c>
      <c r="W20" s="18">
        <v>93.19837</v>
      </c>
      <c r="X20" s="18">
        <v>5.54</v>
      </c>
      <c r="Y20" s="19">
        <v>1.288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9.961462678711994</v>
      </c>
      <c r="E21" s="2">
        <v>9.198553247638213</v>
      </c>
      <c r="F21" s="2">
        <v>8.502161827810195</v>
      </c>
      <c r="G21" s="2">
        <v>7.645299606644394</v>
      </c>
      <c r="H21" s="2">
        <v>5.646021856992839</v>
      </c>
      <c r="I21" s="2">
        <v>4.455455265171515</v>
      </c>
      <c r="J21" s="2">
        <v>4.042872878403895</v>
      </c>
      <c r="K21" s="2">
        <v>3.662551499411451</v>
      </c>
      <c r="L21" s="2">
        <v>3.148161027150656</v>
      </c>
      <c r="M21" s="2"/>
      <c r="N21" s="5">
        <f t="shared" si="0"/>
        <v>6.272517353107045</v>
      </c>
      <c r="O21" s="5">
        <f>(F21-J21)/2</f>
        <v>2.2296444747031496</v>
      </c>
      <c r="P21" s="5"/>
      <c r="Q21" s="5"/>
      <c r="R21" s="5"/>
      <c r="S21" s="2"/>
      <c r="T21" s="2"/>
      <c r="U21" s="2"/>
      <c r="W21"/>
      <c r="X21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0.001969</v>
      </c>
      <c r="E22" s="2">
        <v>0.003875</v>
      </c>
      <c r="F22" s="2">
        <v>0.00869</v>
      </c>
      <c r="G22" s="2">
        <v>0.02362</v>
      </c>
      <c r="H22" s="2">
        <v>0.07127</v>
      </c>
      <c r="I22" s="2">
        <v>0.1986</v>
      </c>
      <c r="J22" s="2">
        <v>0.3638</v>
      </c>
      <c r="K22" s="2">
        <v>0.5281</v>
      </c>
      <c r="L22" s="2">
        <v>0.7646</v>
      </c>
      <c r="M22" s="2"/>
      <c r="N22" s="5">
        <f t="shared" si="0"/>
        <v>0.186245</v>
      </c>
      <c r="O22" s="5"/>
      <c r="P22" s="5">
        <v>54.754</v>
      </c>
      <c r="Q22" s="5">
        <v>35.19</v>
      </c>
      <c r="R22" s="5">
        <v>10.06</v>
      </c>
      <c r="S22" s="2"/>
      <c r="T22" s="2"/>
      <c r="U22" s="2"/>
      <c r="W22"/>
      <c r="X22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8.988321173422621</v>
      </c>
      <c r="E23" s="2">
        <v>8.011587974275212</v>
      </c>
      <c r="F23" s="2">
        <v>6.846428107622412</v>
      </c>
      <c r="G23" s="2">
        <v>5.403847225039655</v>
      </c>
      <c r="H23" s="2">
        <v>3.810561265407805</v>
      </c>
      <c r="I23" s="2">
        <v>2.3320624720210756</v>
      </c>
      <c r="J23" s="2">
        <v>1.4587825518979631</v>
      </c>
      <c r="K23" s="2">
        <v>0.9211169534780108</v>
      </c>
      <c r="L23" s="2">
        <v>0.38722289471480076</v>
      </c>
      <c r="M23" s="2"/>
      <c r="N23" s="5">
        <f t="shared" si="0"/>
        <v>4.1526053297601875</v>
      </c>
      <c r="O23" s="5">
        <f>(F23-J23)/2</f>
        <v>2.6938227778622243</v>
      </c>
      <c r="P23" s="5"/>
      <c r="Q23" s="5"/>
      <c r="R23" s="5"/>
      <c r="S23" s="2"/>
      <c r="T23" s="2"/>
      <c r="U23" s="2"/>
      <c r="W23"/>
      <c r="X23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0.001969</v>
      </c>
      <c r="E24" s="2">
        <v>0.004707</v>
      </c>
      <c r="F24" s="2">
        <v>0.01807</v>
      </c>
      <c r="G24" s="2">
        <v>0.07552</v>
      </c>
      <c r="H24" s="2">
        <v>0.1421</v>
      </c>
      <c r="I24" s="2">
        <v>0.1876</v>
      </c>
      <c r="J24" s="2">
        <v>0.2089</v>
      </c>
      <c r="K24" s="2">
        <v>0.229</v>
      </c>
      <c r="L24" s="2">
        <v>0.2549</v>
      </c>
      <c r="M24" s="2"/>
      <c r="N24" s="5">
        <f t="shared" si="0"/>
        <v>0.113485</v>
      </c>
      <c r="O24" s="5"/>
      <c r="P24" s="5">
        <v>77.714</v>
      </c>
      <c r="Q24" s="5">
        <v>13.44</v>
      </c>
      <c r="R24" s="5">
        <v>8.86</v>
      </c>
      <c r="S24" s="2"/>
      <c r="T24" s="2"/>
      <c r="U24" s="2"/>
      <c r="W24"/>
      <c r="X24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8.988321173422621</v>
      </c>
      <c r="E25" s="2">
        <v>7.730976431634921</v>
      </c>
      <c r="F25" s="2">
        <v>5.790259683572212</v>
      </c>
      <c r="G25" s="2">
        <v>3.7269974250749702</v>
      </c>
      <c r="H25" s="2">
        <v>2.815021540306669</v>
      </c>
      <c r="I25" s="2">
        <v>2.414268267034073</v>
      </c>
      <c r="J25" s="2">
        <v>2.2591156024823413</v>
      </c>
      <c r="K25" s="2">
        <v>2.126580496565143</v>
      </c>
      <c r="L25" s="2">
        <v>1.9719967215272476</v>
      </c>
      <c r="M25" s="2"/>
      <c r="N25" s="5">
        <f t="shared" si="0"/>
        <v>4.024687643027277</v>
      </c>
      <c r="O25" s="5">
        <f>(F25-J25)/2</f>
        <v>1.7655720405449353</v>
      </c>
      <c r="P25" s="5"/>
      <c r="Q25" s="5"/>
      <c r="R25" s="5"/>
      <c r="S25" s="2"/>
      <c r="T25" s="2"/>
      <c r="U25" s="2"/>
      <c r="W25"/>
      <c r="X2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0.05222</v>
      </c>
      <c r="E26" s="2">
        <v>0.07694</v>
      </c>
      <c r="F26" s="2">
        <v>0.09536</v>
      </c>
      <c r="G26" s="2">
        <v>0.1146</v>
      </c>
      <c r="H26" s="2">
        <v>0.1579</v>
      </c>
      <c r="I26" s="2">
        <v>0.2123</v>
      </c>
      <c r="J26" s="2">
        <v>0.2434</v>
      </c>
      <c r="K26" s="2">
        <v>0.2732</v>
      </c>
      <c r="L26" s="2">
        <v>0.3136</v>
      </c>
      <c r="M26" s="2"/>
      <c r="N26" s="5">
        <f t="shared" si="0"/>
        <v>0.16938</v>
      </c>
      <c r="O26" s="5"/>
      <c r="P26" s="5">
        <v>93.2243</v>
      </c>
      <c r="Q26" s="5">
        <v>5.77</v>
      </c>
      <c r="R26" s="5">
        <v>1.02</v>
      </c>
      <c r="S26" s="2"/>
      <c r="T26" s="2"/>
      <c r="U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4.25925373212397</v>
      </c>
      <c r="E27" s="2">
        <v>3.700122360140197</v>
      </c>
      <c r="F27" s="2">
        <v>3.39047195397465</v>
      </c>
      <c r="G27" s="2">
        <v>3.125321050792545</v>
      </c>
      <c r="H27" s="2">
        <v>2.6629169236892123</v>
      </c>
      <c r="I27" s="2">
        <v>2.2358237236440717</v>
      </c>
      <c r="J27" s="2">
        <v>2.038598926835721</v>
      </c>
      <c r="K27" s="2">
        <v>1.871970611259359</v>
      </c>
      <c r="L27" s="2">
        <v>1.6730025354342413</v>
      </c>
      <c r="M27" s="2"/>
      <c r="N27" s="5">
        <f t="shared" si="0"/>
        <v>2.714535440405186</v>
      </c>
      <c r="O27" s="5">
        <f>(F27-J27)/2</f>
        <v>0.6759365135694646</v>
      </c>
      <c r="P27" s="5"/>
      <c r="Q27" s="5"/>
      <c r="R27" s="5"/>
      <c r="S27" s="2"/>
      <c r="T27" s="2"/>
      <c r="U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0.004434</v>
      </c>
      <c r="E28" s="2">
        <v>0.01979</v>
      </c>
      <c r="F28" s="2">
        <v>0.03846</v>
      </c>
      <c r="G28" s="2">
        <v>0.05325</v>
      </c>
      <c r="H28" s="2">
        <v>0.07973</v>
      </c>
      <c r="I28" s="2">
        <v>0.1079</v>
      </c>
      <c r="J28" s="2">
        <v>0.1225</v>
      </c>
      <c r="K28" s="2">
        <v>0.1376</v>
      </c>
      <c r="L28" s="2">
        <v>0.1591</v>
      </c>
      <c r="M28" s="2"/>
      <c r="N28" s="5">
        <f t="shared" si="0"/>
        <v>0.08048</v>
      </c>
      <c r="O28" s="5"/>
      <c r="P28" s="5">
        <v>67.02310000000001</v>
      </c>
      <c r="Q28" s="5">
        <v>28.36</v>
      </c>
      <c r="R28" s="5">
        <v>4.57</v>
      </c>
      <c r="S28" s="2"/>
      <c r="T28" s="2"/>
      <c r="U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7.817175514456868</v>
      </c>
      <c r="E29" s="2">
        <v>5.6590845773893</v>
      </c>
      <c r="F29" s="2">
        <v>4.700497427096915</v>
      </c>
      <c r="G29" s="2">
        <v>4.231074664436249</v>
      </c>
      <c r="H29" s="2">
        <v>3.6487335206710956</v>
      </c>
      <c r="I29" s="2">
        <v>3.212233230061433</v>
      </c>
      <c r="J29" s="2">
        <v>3.0291463456595165</v>
      </c>
      <c r="K29" s="2">
        <v>2.8614476248473517</v>
      </c>
      <c r="L29" s="2">
        <v>2.651994259218402</v>
      </c>
      <c r="M29" s="2"/>
      <c r="N29" s="5">
        <f t="shared" si="0"/>
        <v>3.8648218863782153</v>
      </c>
      <c r="O29" s="5">
        <f>(F29-J29)/2</f>
        <v>0.8356755407186991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0.04679</v>
      </c>
      <c r="E30" s="2">
        <v>0.07481999999999998</v>
      </c>
      <c r="F30" s="2">
        <v>0.113</v>
      </c>
      <c r="G30" s="2">
        <v>0.1585</v>
      </c>
      <c r="H30" s="2">
        <v>0.2198</v>
      </c>
      <c r="I30" s="2">
        <v>0.2773</v>
      </c>
      <c r="J30" s="2">
        <v>0.3071</v>
      </c>
      <c r="K30" s="2">
        <v>0.3371</v>
      </c>
      <c r="L30" s="2">
        <v>0.3836</v>
      </c>
      <c r="M30" s="2"/>
      <c r="N30" s="5">
        <f t="shared" si="0"/>
        <v>0.21005</v>
      </c>
      <c r="O30" s="5"/>
      <c r="P30" s="5">
        <v>92.27</v>
      </c>
      <c r="Q30" s="5">
        <v>6.56</v>
      </c>
      <c r="R30" s="5">
        <v>1.1664999999999999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4.417655961076501</v>
      </c>
      <c r="E31" s="2">
        <v>3.740432223885986</v>
      </c>
      <c r="F31" s="2">
        <v>3.1456053222468996</v>
      </c>
      <c r="G31" s="2">
        <v>2.65744525452268</v>
      </c>
      <c r="H31" s="2">
        <v>2.1857367086002184</v>
      </c>
      <c r="I31" s="2">
        <v>1.8504804785099709</v>
      </c>
      <c r="J31" s="2">
        <v>1.7032195825735748</v>
      </c>
      <c r="K31" s="2">
        <v>1.5687514675652392</v>
      </c>
      <c r="L31" s="2">
        <v>1.3823253745313187</v>
      </c>
      <c r="M31" s="2"/>
      <c r="N31" s="5">
        <f t="shared" si="0"/>
        <v>2.424412452410237</v>
      </c>
      <c r="O31" s="5">
        <f>(F31-J31)/2</f>
        <v>0.7211928698366624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0.04885</v>
      </c>
      <c r="E32" s="2">
        <v>0.08295999999999999</v>
      </c>
      <c r="F32" s="2">
        <v>0.1141</v>
      </c>
      <c r="G32" s="2">
        <v>0.1404</v>
      </c>
      <c r="H32" s="2">
        <v>0.1853</v>
      </c>
      <c r="I32" s="2">
        <v>0.2308</v>
      </c>
      <c r="J32" s="2">
        <v>0.2538</v>
      </c>
      <c r="K32" s="2">
        <v>0.2758</v>
      </c>
      <c r="L32" s="2">
        <v>0.3045</v>
      </c>
      <c r="M32" s="2"/>
      <c r="N32" s="5">
        <f t="shared" si="0"/>
        <v>0.18395</v>
      </c>
      <c r="O32" s="5"/>
      <c r="P32" s="5">
        <v>93.19837</v>
      </c>
      <c r="Q32" s="5">
        <v>5.54</v>
      </c>
      <c r="R32" s="5">
        <v>1.288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4.355497627581064</v>
      </c>
      <c r="E33" s="2">
        <v>3.5914402956235865</v>
      </c>
      <c r="F33" s="2">
        <v>3.1316293032607683</v>
      </c>
      <c r="G33" s="2">
        <v>2.8323851592448888</v>
      </c>
      <c r="H33" s="2">
        <v>2.432065213522184</v>
      </c>
      <c r="I33" s="2">
        <v>2.115284870903967</v>
      </c>
      <c r="J33" s="2">
        <v>1.9782360257083436</v>
      </c>
      <c r="K33" s="2">
        <v>1.858305638035469</v>
      </c>
      <c r="L33" s="2">
        <v>1.7154858667557547</v>
      </c>
      <c r="M33" s="2"/>
      <c r="N33" s="5">
        <f t="shared" si="0"/>
        <v>2.554932664484556</v>
      </c>
      <c r="O33" s="5">
        <f>(F33-J33)/2</f>
        <v>0.5766966387762124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2000-07-11T15:28:26Z</dcterms:created>
  <dcterms:modified xsi:type="dcterms:W3CDTF">2001-01-19T22:54:06Z</dcterms:modified>
  <cp:category/>
  <cp:version/>
  <cp:contentType/>
  <cp:contentStatus/>
</cp:coreProperties>
</file>