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780" windowHeight="91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<sst xmlns="http://schemas.openxmlformats.org/spreadsheetml/2006/main" count="54" uniqueCount="35">
  <si>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78-000-002</t>
  </si>
  <si>
    <t>78-011-013</t>
  </si>
  <si>
    <t>78-023-025</t>
  </si>
  <si>
    <t>78-035-037</t>
  </si>
  <si>
    <t>78-047-049</t>
  </si>
  <si>
    <t>78-059-061</t>
  </si>
  <si>
    <t>78-071-073</t>
  </si>
  <si>
    <t>78-083-085</t>
  </si>
  <si>
    <t>78-095-097</t>
  </si>
  <si>
    <t>78-107-109</t>
  </si>
  <si>
    <t>78-119-121</t>
  </si>
  <si>
    <t>78-131-133</t>
  </si>
  <si>
    <t>78-143-145</t>
  </si>
  <si>
    <t>78-155-157</t>
  </si>
  <si>
    <t>78-167-169</t>
  </si>
  <si>
    <t>78-179-181</t>
  </si>
  <si>
    <t>78-191-193</t>
  </si>
  <si>
    <t>mm</t>
  </si>
  <si>
    <t>phi</t>
  </si>
  <si>
    <t>Sample I.D.</t>
  </si>
  <si>
    <t>Depth mdpt (ft)</t>
  </si>
  <si>
    <t>Mean</t>
  </si>
  <si>
    <t>%Sand</t>
  </si>
  <si>
    <t>%Silt</t>
  </si>
  <si>
    <t>%Clay</t>
  </si>
  <si>
    <t>Depth mdpt (m)</t>
  </si>
  <si>
    <t xml:space="preserve">% finer than </t>
  </si>
  <si>
    <t>BSS00_78 grain size table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</si>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</sst>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7">
    <font>
      <sz val="10"/>
      <name val="Times New Roman"/>
      <family val="0"/>
    </font>
    <font>
      <b/>
      <sz val="8"/>
      <name val="Times New Roman"/>
      <family val="1"/>
    </font>
    <font>
      <sz val="8"/>
      <name val="Times New Roman"/>
      <family val="0"/>
    </font>
    <font>
      <b/>
      <sz val="9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u val="single"/>
      <sz val="6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9" fontId="4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6" xfId="0" applyNumberFormat="1" applyFont="1" applyBorder="1" applyAlignment="1">
      <alignment/>
    </xf>
    <xf numFmtId="2" fontId="4" fillId="0" borderId="7" xfId="0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165" fontId="4" fillId="0" borderId="8" xfId="0" applyNumberFormat="1" applyFont="1" applyBorder="1" applyAlignment="1">
      <alignment/>
    </xf>
    <xf numFmtId="165" fontId="4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Bss00-78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DATATABLE!$X$7:$X$23</c:f>
              <c:numCache>
                <c:ptCount val="17"/>
                <c:pt idx="0">
                  <c:v>0.20320000000000002</c:v>
                </c:pt>
                <c:pt idx="1">
                  <c:v>3.83</c:v>
                </c:pt>
                <c:pt idx="2">
                  <c:v>2.26</c:v>
                </c:pt>
                <c:pt idx="3">
                  <c:v>0.3048</c:v>
                </c:pt>
                <c:pt idx="4">
                  <c:v>0</c:v>
                </c:pt>
                <c:pt idx="5">
                  <c:v>2.956</c:v>
                </c:pt>
                <c:pt idx="6">
                  <c:v>1.77</c:v>
                </c:pt>
                <c:pt idx="7">
                  <c:v>2.6</c:v>
                </c:pt>
                <c:pt idx="8">
                  <c:v>1.99</c:v>
                </c:pt>
                <c:pt idx="9">
                  <c:v>1.1829999999999998</c:v>
                </c:pt>
                <c:pt idx="10">
                  <c:v>1.865</c:v>
                </c:pt>
                <c:pt idx="11">
                  <c:v>2.04</c:v>
                </c:pt>
                <c:pt idx="12">
                  <c:v>1.84</c:v>
                </c:pt>
                <c:pt idx="13">
                  <c:v>1.512</c:v>
                </c:pt>
                <c:pt idx="14">
                  <c:v>1.086</c:v>
                </c:pt>
                <c:pt idx="15">
                  <c:v>1.002031</c:v>
                </c:pt>
                <c:pt idx="16">
                  <c:v>0</c:v>
                </c:pt>
              </c:numCache>
            </c:numRef>
          </c:xVal>
          <c:yVal>
            <c:numRef>
              <c:f>DATATABLE!$V$7:$V$23</c:f>
              <c:numCache>
                <c:ptCount val="17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yVal>
          <c:smooth val="0"/>
        </c:ser>
        <c:axId val="63976300"/>
        <c:axId val="38915789"/>
      </c:scatterChart>
      <c:valAx>
        <c:axId val="63976300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915789"/>
        <c:crosses val="autoZero"/>
        <c:crossBetween val="midCat"/>
        <c:dispUnits/>
        <c:majorUnit val="10"/>
        <c:minorUnit val="5"/>
      </c:valAx>
      <c:valAx>
        <c:axId val="38915789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3976300"/>
        <c:crossesAt val="0"/>
        <c:crossBetween val="midCat"/>
        <c:dispUnits/>
        <c:majorUnit val="2"/>
        <c:min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"/>
                <a:ea typeface="Times New Roman"/>
                <a:cs typeface="Times New Roman"/>
              </a:rPr>
              <a:t>Bss00-78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DATATABLE!$X$7:$X$23</c:f>
              <c:numCache>
                <c:ptCount val="17"/>
                <c:pt idx="0">
                  <c:v>0.20320000000000002</c:v>
                </c:pt>
                <c:pt idx="1">
                  <c:v>3.83</c:v>
                </c:pt>
                <c:pt idx="2">
                  <c:v>2.26</c:v>
                </c:pt>
                <c:pt idx="3">
                  <c:v>0.3048</c:v>
                </c:pt>
                <c:pt idx="4">
                  <c:v>0</c:v>
                </c:pt>
                <c:pt idx="5">
                  <c:v>2.956</c:v>
                </c:pt>
                <c:pt idx="6">
                  <c:v>1.77</c:v>
                </c:pt>
                <c:pt idx="7">
                  <c:v>2.6</c:v>
                </c:pt>
                <c:pt idx="8">
                  <c:v>1.99</c:v>
                </c:pt>
                <c:pt idx="9">
                  <c:v>1.1829999999999998</c:v>
                </c:pt>
                <c:pt idx="10">
                  <c:v>1.865</c:v>
                </c:pt>
                <c:pt idx="11">
                  <c:v>2.04</c:v>
                </c:pt>
                <c:pt idx="12">
                  <c:v>1.84</c:v>
                </c:pt>
                <c:pt idx="13">
                  <c:v>1.512</c:v>
                </c:pt>
                <c:pt idx="14">
                  <c:v>1.086</c:v>
                </c:pt>
                <c:pt idx="15">
                  <c:v>1.002031</c:v>
                </c:pt>
                <c:pt idx="16">
                  <c:v>0</c:v>
                </c:pt>
              </c:numCache>
            </c:numRef>
          </c:xVal>
          <c:yVal>
            <c:numRef>
              <c:f>DATATABLE!$W$7:$W$23</c:f>
              <c:numCache>
                <c:ptCount val="17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  <c:pt idx="15">
                  <c:v>4.572</c:v>
                </c:pt>
                <c:pt idx="16">
                  <c:v>4.8768</c:v>
                </c:pt>
              </c:numCache>
            </c:numRef>
          </c:yVal>
          <c:smooth val="0"/>
        </c:ser>
        <c:axId val="14697782"/>
        <c:axId val="65171175"/>
      </c:scatterChart>
      <c:valAx>
        <c:axId val="14697782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65171175"/>
        <c:crosses val="autoZero"/>
        <c:crossBetween val="midCat"/>
        <c:dispUnits/>
        <c:majorUnit val="10"/>
        <c:minorUnit val="5"/>
      </c:valAx>
      <c:valAx>
        <c:axId val="65171175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4697782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45</xdr:row>
      <xdr:rowOff>28575</xdr:rowOff>
    </xdr:from>
    <xdr:to>
      <xdr:col>8</xdr:col>
      <xdr:colOff>257175</xdr:colOff>
      <xdr:row>82</xdr:row>
      <xdr:rowOff>57150</xdr:rowOff>
    </xdr:to>
    <xdr:graphicFrame>
      <xdr:nvGraphicFramePr>
        <xdr:cNvPr id="1" name="Chart 1"/>
        <xdr:cNvGraphicFramePr/>
      </xdr:nvGraphicFramePr>
      <xdr:xfrm>
        <a:off x="76200" y="5343525"/>
        <a:ext cx="333375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45</xdr:row>
      <xdr:rowOff>28575</xdr:rowOff>
    </xdr:from>
    <xdr:to>
      <xdr:col>20</xdr:col>
      <xdr:colOff>266700</xdr:colOff>
      <xdr:row>82</xdr:row>
      <xdr:rowOff>38100</xdr:rowOff>
    </xdr:to>
    <xdr:graphicFrame>
      <xdr:nvGraphicFramePr>
        <xdr:cNvPr id="2" name="Chart 2"/>
        <xdr:cNvGraphicFramePr/>
      </xdr:nvGraphicFramePr>
      <xdr:xfrm>
        <a:off x="3705225" y="5343525"/>
        <a:ext cx="384810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5"/>
  <sheetViews>
    <sheetView tabSelected="1" workbookViewId="0" topLeftCell="A1">
      <selection activeCell="A4" sqref="A4"/>
    </sheetView>
  </sheetViews>
  <sheetFormatPr defaultColWidth="12" defaultRowHeight="12.75"/>
  <cols>
    <col min="1" max="1" width="8.66015625" style="1" bestFit="1" customWidth="1"/>
    <col min="2" max="3" width="10.66015625" style="1" bestFit="1" customWidth="1"/>
    <col min="4" max="5" width="5.33203125" style="1" bestFit="1" customWidth="1"/>
    <col min="6" max="12" width="4.83203125" style="1" bestFit="1" customWidth="1"/>
    <col min="13" max="13" width="4.33203125" style="1" bestFit="1" customWidth="1"/>
    <col min="14" max="14" width="3.16015625" style="1" bestFit="1" customWidth="1"/>
    <col min="15" max="15" width="12.33203125" style="1" customWidth="1"/>
    <col min="16" max="16" width="10.16015625" style="1" customWidth="1"/>
    <col min="17" max="17" width="5" style="1" bestFit="1" customWidth="1"/>
    <col min="18" max="18" width="4" style="1" bestFit="1" customWidth="1"/>
    <col min="19" max="19" width="4.66015625" style="1" bestFit="1" customWidth="1"/>
    <col min="20" max="20" width="9.33203125" style="1" customWidth="1"/>
    <col min="21" max="21" width="8.66015625" style="1" bestFit="1" customWidth="1"/>
    <col min="22" max="22" width="6.83203125" style="1" customWidth="1"/>
    <col min="23" max="23" width="9.16015625" style="1" customWidth="1"/>
    <col min="24" max="24" width="8.16015625" style="1" customWidth="1"/>
    <col min="25" max="25" width="7.33203125" style="1" customWidth="1"/>
    <col min="26" max="26" width="5.83203125" style="1" customWidth="1"/>
    <col min="27" max="16384" width="9.33203125" style="1" customWidth="1"/>
  </cols>
  <sheetData>
    <row r="1" ht="9">
      <c r="J1" s="2"/>
    </row>
    <row r="4" spans="1:16" ht="12">
      <c r="A4" s="3" t="s">
        <v>27</v>
      </c>
      <c r="G4" s="4" t="s">
        <v>26</v>
      </c>
      <c r="O4" s="5"/>
      <c r="P4" s="5"/>
    </row>
    <row r="5" spans="1:21" ht="10.5" thickBot="1">
      <c r="A5" s="6" t="s">
        <v>19</v>
      </c>
      <c r="B5" s="6" t="s">
        <v>20</v>
      </c>
      <c r="C5" s="6" t="s">
        <v>25</v>
      </c>
      <c r="D5" s="7">
        <v>0.05</v>
      </c>
      <c r="E5" s="7">
        <v>0.1</v>
      </c>
      <c r="F5" s="7">
        <v>0.16</v>
      </c>
      <c r="G5" s="7">
        <v>0.25</v>
      </c>
      <c r="H5" s="7">
        <v>0.5</v>
      </c>
      <c r="I5" s="7">
        <v>0.75</v>
      </c>
      <c r="J5" s="7">
        <v>0.84</v>
      </c>
      <c r="K5" s="7">
        <v>0.9</v>
      </c>
      <c r="L5" s="7">
        <v>0.95</v>
      </c>
      <c r="M5" s="6" t="s">
        <v>21</v>
      </c>
      <c r="N5" s="6"/>
      <c r="O5" s="6" t="s">
        <v>28</v>
      </c>
      <c r="P5" s="6" t="s">
        <v>29</v>
      </c>
      <c r="Q5" s="6" t="s">
        <v>22</v>
      </c>
      <c r="R5" s="6" t="s">
        <v>23</v>
      </c>
      <c r="S5" s="6" t="s">
        <v>24</v>
      </c>
      <c r="U5" s="8" t="s">
        <v>30</v>
      </c>
    </row>
    <row r="6" spans="1:30" ht="9.75" thickTop="1">
      <c r="A6" s="2" t="s">
        <v>0</v>
      </c>
      <c r="B6" s="2">
        <v>0.08333333333333333</v>
      </c>
      <c r="C6" s="2">
        <f>CONVERT(B6,"ft","m")</f>
        <v>0.0254</v>
      </c>
      <c r="D6" s="9">
        <v>0.000615</v>
      </c>
      <c r="E6" s="9">
        <v>0.0008060000000000001</v>
      </c>
      <c r="F6" s="9">
        <v>0.001153</v>
      </c>
      <c r="G6" s="9">
        <v>0.0020870000000000003</v>
      </c>
      <c r="H6" s="9">
        <v>0.00435</v>
      </c>
      <c r="I6" s="9">
        <v>0.009975</v>
      </c>
      <c r="J6" s="9">
        <v>0.01414</v>
      </c>
      <c r="K6" s="9">
        <v>0.019170000000000003</v>
      </c>
      <c r="L6" s="9">
        <v>0.02751</v>
      </c>
      <c r="M6" s="2">
        <v>0.00803</v>
      </c>
      <c r="N6" s="2" t="s">
        <v>17</v>
      </c>
      <c r="O6" s="2">
        <f>(F6+J6)/2</f>
        <v>0.0076465</v>
      </c>
      <c r="P6" s="10"/>
      <c r="Q6" s="10">
        <v>0.20320000000000002</v>
      </c>
      <c r="R6" s="10">
        <v>53.68</v>
      </c>
      <c r="S6" s="10">
        <v>46.17</v>
      </c>
      <c r="T6" s="2"/>
      <c r="U6" s="11" t="s">
        <v>31</v>
      </c>
      <c r="V6" s="12" t="s">
        <v>32</v>
      </c>
      <c r="W6" s="12" t="s">
        <v>33</v>
      </c>
      <c r="X6" s="12" t="s">
        <v>22</v>
      </c>
      <c r="Y6" s="12" t="s">
        <v>34</v>
      </c>
      <c r="Z6" s="13" t="s">
        <v>24</v>
      </c>
      <c r="AA6" s="2"/>
      <c r="AB6" s="2"/>
      <c r="AC6" s="2"/>
      <c r="AD6" s="2"/>
    </row>
    <row r="7" spans="1:30" ht="9">
      <c r="A7" s="2"/>
      <c r="B7" s="2"/>
      <c r="C7" s="2"/>
      <c r="D7" s="9">
        <v>10.667125969097572</v>
      </c>
      <c r="E7" s="9">
        <v>10.276932540796206</v>
      </c>
      <c r="F7" s="9">
        <v>9.760391771672403</v>
      </c>
      <c r="G7" s="9">
        <v>8.90435368416434</v>
      </c>
      <c r="H7" s="9">
        <v>7.844768883700722</v>
      </c>
      <c r="I7" s="9">
        <v>6.647467443327104</v>
      </c>
      <c r="J7" s="9">
        <v>6.144074069627413</v>
      </c>
      <c r="K7" s="9">
        <v>5.705005852768661</v>
      </c>
      <c r="L7" s="9">
        <v>5.183900050120601</v>
      </c>
      <c r="M7" s="2">
        <v>6.960384296919498</v>
      </c>
      <c r="N7" s="2" t="s">
        <v>18</v>
      </c>
      <c r="O7" s="2">
        <f aca="true" t="shared" si="0" ref="O7:O39">(F7+J7)/2</f>
        <v>7.952232920649908</v>
      </c>
      <c r="P7" s="10">
        <f>(F7-J7)/2</f>
        <v>1.8081588510224949</v>
      </c>
      <c r="Q7" s="10"/>
      <c r="R7" s="10"/>
      <c r="S7" s="10"/>
      <c r="T7" s="2"/>
      <c r="U7" s="14" t="s">
        <v>0</v>
      </c>
      <c r="V7" s="15">
        <v>0.08333333333333333</v>
      </c>
      <c r="W7" s="15">
        <f>CONVERT(V7,"ft","m")</f>
        <v>0.0254</v>
      </c>
      <c r="X7" s="16">
        <v>0.20320000000000002</v>
      </c>
      <c r="Y7" s="16">
        <v>53.68</v>
      </c>
      <c r="Z7" s="17">
        <v>46.17</v>
      </c>
      <c r="AA7" s="2"/>
      <c r="AB7" s="2"/>
      <c r="AC7" s="2"/>
      <c r="AD7" s="2"/>
    </row>
    <row r="8" spans="1:30" ht="9">
      <c r="A8" s="2" t="s">
        <v>1</v>
      </c>
      <c r="B8" s="2">
        <v>1</v>
      </c>
      <c r="C8" s="2">
        <f>CONVERT(B8,"ft","m")</f>
        <v>0.3048</v>
      </c>
      <c r="D8" s="9">
        <v>0.000626</v>
      </c>
      <c r="E8" s="9">
        <v>0.000832</v>
      </c>
      <c r="F8" s="9">
        <v>0.00124</v>
      </c>
      <c r="G8" s="9">
        <v>0.002281</v>
      </c>
      <c r="H8" s="9">
        <v>0.005773</v>
      </c>
      <c r="I8" s="9">
        <v>0.01789</v>
      </c>
      <c r="J8" s="9">
        <v>0.02881</v>
      </c>
      <c r="K8" s="9">
        <v>0.04125</v>
      </c>
      <c r="L8" s="9">
        <v>0.05705</v>
      </c>
      <c r="M8" s="2">
        <v>0.01442</v>
      </c>
      <c r="N8" s="2"/>
      <c r="O8" s="2">
        <f t="shared" si="0"/>
        <v>0.015025</v>
      </c>
      <c r="P8" s="10"/>
      <c r="Q8" s="10">
        <v>3.83</v>
      </c>
      <c r="R8" s="10">
        <v>55.39</v>
      </c>
      <c r="S8" s="10">
        <v>40.71</v>
      </c>
      <c r="T8" s="2"/>
      <c r="U8" s="14" t="s">
        <v>1</v>
      </c>
      <c r="V8" s="15">
        <v>1</v>
      </c>
      <c r="W8" s="15">
        <f>CONVERT(V8,"ft","m")</f>
        <v>0.3048</v>
      </c>
      <c r="X8" s="16">
        <v>3.83</v>
      </c>
      <c r="Y8" s="16">
        <v>55.39</v>
      </c>
      <c r="Z8" s="17">
        <v>40.71</v>
      </c>
      <c r="AA8" s="2"/>
      <c r="AB8" s="2"/>
      <c r="AC8" s="2"/>
      <c r="AD8" s="2"/>
    </row>
    <row r="9" spans="1:30" ht="9">
      <c r="A9" s="2"/>
      <c r="B9" s="2"/>
      <c r="C9" s="2"/>
      <c r="D9" s="9">
        <v>10.641549722391556</v>
      </c>
      <c r="E9" s="9">
        <v>10.231128851183083</v>
      </c>
      <c r="F9" s="9">
        <v>9.655444164049937</v>
      </c>
      <c r="G9" s="9">
        <v>8.776117838012038</v>
      </c>
      <c r="H9" s="9">
        <v>7.436463059316389</v>
      </c>
      <c r="I9" s="9">
        <v>5.804702802384903</v>
      </c>
      <c r="J9" s="9">
        <v>5.117286529276941</v>
      </c>
      <c r="K9" s="9">
        <v>4.599462070416271</v>
      </c>
      <c r="L9" s="9">
        <v>4.131629303260768</v>
      </c>
      <c r="M9" s="2">
        <v>6.115785025195989</v>
      </c>
      <c r="N9" s="2"/>
      <c r="O9" s="2">
        <f t="shared" si="0"/>
        <v>7.386365346663439</v>
      </c>
      <c r="P9" s="10">
        <f>(F9-J9)/2</f>
        <v>2.269078817386498</v>
      </c>
      <c r="Q9" s="10"/>
      <c r="R9" s="10"/>
      <c r="S9" s="10"/>
      <c r="T9" s="2"/>
      <c r="U9" s="14" t="s">
        <v>2</v>
      </c>
      <c r="V9" s="15">
        <v>2</v>
      </c>
      <c r="W9" s="15">
        <f>CONVERT(V9,"ft","m")</f>
        <v>0.6096</v>
      </c>
      <c r="X9" s="16">
        <v>2.26</v>
      </c>
      <c r="Y9" s="16">
        <v>51</v>
      </c>
      <c r="Z9" s="17">
        <v>46.64</v>
      </c>
      <c r="AA9" s="2"/>
      <c r="AB9" s="2"/>
      <c r="AC9" s="2"/>
      <c r="AD9" s="2"/>
    </row>
    <row r="10" spans="1:30" ht="9">
      <c r="A10" s="2" t="s">
        <v>2</v>
      </c>
      <c r="B10" s="2">
        <v>2</v>
      </c>
      <c r="C10" s="2">
        <f>CONVERT(B10,"ft","m")</f>
        <v>0.6096</v>
      </c>
      <c r="D10" s="9">
        <v>0.000618</v>
      </c>
      <c r="E10" s="9">
        <v>0.0008110000000000001</v>
      </c>
      <c r="F10" s="9">
        <v>0.001156</v>
      </c>
      <c r="G10" s="9">
        <v>0.0020379999999999994</v>
      </c>
      <c r="H10" s="9">
        <v>0.0042910000000000005</v>
      </c>
      <c r="I10" s="9">
        <v>0.01073</v>
      </c>
      <c r="J10" s="9">
        <v>0.01695</v>
      </c>
      <c r="K10" s="9">
        <v>0.02627</v>
      </c>
      <c r="L10" s="9">
        <v>0.04665</v>
      </c>
      <c r="M10" s="2">
        <v>0.010369999999999999</v>
      </c>
      <c r="N10" s="2"/>
      <c r="O10" s="2">
        <f t="shared" si="0"/>
        <v>0.009053</v>
      </c>
      <c r="P10" s="10"/>
      <c r="Q10" s="10">
        <v>2.26</v>
      </c>
      <c r="R10" s="10">
        <v>51</v>
      </c>
      <c r="S10" s="10">
        <v>46.64</v>
      </c>
      <c r="T10" s="2"/>
      <c r="U10" s="14" t="s">
        <v>3</v>
      </c>
      <c r="V10" s="15">
        <v>3</v>
      </c>
      <c r="W10" s="15">
        <f>CONVERT(V10,"ft","m")</f>
        <v>0.9144</v>
      </c>
      <c r="X10" s="16">
        <v>0.3048</v>
      </c>
      <c r="Y10" s="16">
        <v>45.36</v>
      </c>
      <c r="Z10" s="17">
        <v>54.34</v>
      </c>
      <c r="AA10" s="2"/>
      <c r="AB10" s="2"/>
      <c r="AC10" s="2"/>
      <c r="AD10" s="2"/>
    </row>
    <row r="11" spans="1:30" ht="9">
      <c r="A11" s="2"/>
      <c r="B11" s="2"/>
      <c r="C11" s="2"/>
      <c r="D11" s="9">
        <v>10.6601055414198</v>
      </c>
      <c r="E11" s="9">
        <v>10.2680104651069</v>
      </c>
      <c r="F11" s="9">
        <v>9.756642886823496</v>
      </c>
      <c r="G11" s="9">
        <v>8.93863023315836</v>
      </c>
      <c r="H11" s="9">
        <v>7.864470383575789</v>
      </c>
      <c r="I11" s="9">
        <v>6.54220611368029</v>
      </c>
      <c r="J11" s="9">
        <v>5.882570916413107</v>
      </c>
      <c r="K11" s="9">
        <v>5.25043998930318</v>
      </c>
      <c r="L11" s="9">
        <v>4.421979108697691</v>
      </c>
      <c r="M11" s="2">
        <v>6.5914402956235865</v>
      </c>
      <c r="N11" s="2"/>
      <c r="O11" s="2">
        <f t="shared" si="0"/>
        <v>7.819606901618301</v>
      </c>
      <c r="P11" s="10">
        <f>(F11-J11)/2</f>
        <v>1.9370359852051946</v>
      </c>
      <c r="Q11" s="10"/>
      <c r="R11" s="10"/>
      <c r="S11" s="10"/>
      <c r="T11" s="2"/>
      <c r="U11" s="14" t="s">
        <v>4</v>
      </c>
      <c r="V11" s="15">
        <v>4</v>
      </c>
      <c r="W11" s="15">
        <f>CONVERT(V11,"ft","m")</f>
        <v>1.2192</v>
      </c>
      <c r="X11" s="16">
        <v>0</v>
      </c>
      <c r="Y11" s="16">
        <v>48.25017</v>
      </c>
      <c r="Z11" s="17">
        <v>51.83</v>
      </c>
      <c r="AA11" s="2"/>
      <c r="AB11" s="2"/>
      <c r="AC11" s="2"/>
      <c r="AD11" s="2"/>
    </row>
    <row r="12" spans="1:30" ht="9">
      <c r="A12" s="2" t="s">
        <v>3</v>
      </c>
      <c r="B12" s="2">
        <v>3</v>
      </c>
      <c r="C12" s="2">
        <f>CONVERT(B12,"ft","m")</f>
        <v>0.9144</v>
      </c>
      <c r="D12" s="9">
        <v>0.00059</v>
      </c>
      <c r="E12" s="9">
        <v>0.000746</v>
      </c>
      <c r="F12" s="9">
        <v>0.000987</v>
      </c>
      <c r="G12" s="9">
        <v>0.001665</v>
      </c>
      <c r="H12" s="9">
        <v>0.003528</v>
      </c>
      <c r="I12" s="9">
        <v>0.007928</v>
      </c>
      <c r="J12" s="9">
        <v>0.01167</v>
      </c>
      <c r="K12" s="9">
        <v>0.01748</v>
      </c>
      <c r="L12" s="9">
        <v>0.02965</v>
      </c>
      <c r="M12" s="2">
        <v>0.007297</v>
      </c>
      <c r="N12" s="2"/>
      <c r="O12" s="2">
        <f t="shared" si="0"/>
        <v>0.0063285</v>
      </c>
      <c r="P12" s="10"/>
      <c r="Q12" s="10">
        <v>0.3048</v>
      </c>
      <c r="R12" s="10">
        <v>45.36</v>
      </c>
      <c r="S12" s="10">
        <v>54.34</v>
      </c>
      <c r="T12" s="2"/>
      <c r="U12" s="14" t="s">
        <v>5</v>
      </c>
      <c r="V12" s="15">
        <v>5</v>
      </c>
      <c r="W12" s="15">
        <f>CONVERT(V12,"ft","m")</f>
        <v>1.524</v>
      </c>
      <c r="X12" s="16">
        <v>2.956</v>
      </c>
      <c r="Y12" s="16">
        <v>54.91</v>
      </c>
      <c r="Z12" s="17">
        <v>42.16</v>
      </c>
      <c r="AA12" s="2"/>
      <c r="AB12" s="2"/>
      <c r="AC12" s="2"/>
      <c r="AD12" s="2"/>
    </row>
    <row r="13" spans="1:30" ht="9">
      <c r="A13" s="2"/>
      <c r="B13" s="2"/>
      <c r="C13" s="2"/>
      <c r="D13" s="9">
        <v>10.726997425074972</v>
      </c>
      <c r="E13" s="9">
        <v>10.388536749068937</v>
      </c>
      <c r="F13" s="9">
        <v>9.984662294867777</v>
      </c>
      <c r="G13" s="9">
        <v>9.23026210736555</v>
      </c>
      <c r="H13" s="9">
        <v>8.146933723766654</v>
      </c>
      <c r="I13" s="9">
        <v>6.978827322137686</v>
      </c>
      <c r="J13" s="9">
        <v>6.421051628729464</v>
      </c>
      <c r="K13" s="9">
        <v>5.838151004936214</v>
      </c>
      <c r="L13" s="9">
        <v>5.075824085003446</v>
      </c>
      <c r="M13" s="2">
        <v>7.098480830902166</v>
      </c>
      <c r="N13" s="2"/>
      <c r="O13" s="2">
        <f t="shared" si="0"/>
        <v>8.20285696179862</v>
      </c>
      <c r="P13" s="10">
        <f>(F13-J13)/2</f>
        <v>1.7818053330691561</v>
      </c>
      <c r="Q13" s="10"/>
      <c r="R13" s="10"/>
      <c r="S13" s="10"/>
      <c r="T13" s="2"/>
      <c r="U13" s="14" t="s">
        <v>6</v>
      </c>
      <c r="V13" s="15">
        <v>6</v>
      </c>
      <c r="W13" s="15">
        <f>CONVERT(V13,"ft","m")</f>
        <v>1.8288</v>
      </c>
      <c r="X13" s="16">
        <v>1.77</v>
      </c>
      <c r="Y13" s="16">
        <v>46.21</v>
      </c>
      <c r="Z13" s="17">
        <v>52.09</v>
      </c>
      <c r="AA13" s="2"/>
      <c r="AB13" s="2"/>
      <c r="AC13" s="2"/>
      <c r="AD13" s="2"/>
    </row>
    <row r="14" spans="1:30" ht="9">
      <c r="A14" s="2" t="s">
        <v>4</v>
      </c>
      <c r="B14" s="2">
        <v>4</v>
      </c>
      <c r="C14" s="2">
        <f>CONVERT(B14,"ft","m")</f>
        <v>1.2192</v>
      </c>
      <c r="D14" s="9">
        <v>0.0006</v>
      </c>
      <c r="E14" s="9">
        <v>0.000768</v>
      </c>
      <c r="F14" s="9">
        <v>0.001039</v>
      </c>
      <c r="G14" s="9">
        <v>0.001799</v>
      </c>
      <c r="H14" s="9">
        <v>0.003733</v>
      </c>
      <c r="I14" s="9">
        <v>0.008747</v>
      </c>
      <c r="J14" s="9">
        <v>0.01298</v>
      </c>
      <c r="K14" s="9">
        <v>0.01835</v>
      </c>
      <c r="L14" s="9">
        <v>0.0259</v>
      </c>
      <c r="M14" s="2">
        <v>0.007082</v>
      </c>
      <c r="N14" s="2"/>
      <c r="O14" s="2">
        <f t="shared" si="0"/>
        <v>0.0070095</v>
      </c>
      <c r="P14" s="10"/>
      <c r="Q14" s="10">
        <v>0</v>
      </c>
      <c r="R14" s="10">
        <v>48.25017</v>
      </c>
      <c r="S14" s="10">
        <v>51.83</v>
      </c>
      <c r="T14" s="2"/>
      <c r="U14" s="14" t="s">
        <v>7</v>
      </c>
      <c r="V14" s="15">
        <v>7</v>
      </c>
      <c r="W14" s="15">
        <f>CONVERT(V14,"ft","m")</f>
        <v>2.1336</v>
      </c>
      <c r="X14" s="16">
        <v>2.6</v>
      </c>
      <c r="Y14" s="16">
        <v>53.26</v>
      </c>
      <c r="Z14" s="17">
        <v>44.16</v>
      </c>
      <c r="AA14" s="2"/>
      <c r="AB14" s="2"/>
      <c r="AC14" s="2"/>
      <c r="AD14" s="2"/>
    </row>
    <row r="15" spans="1:30" ht="9">
      <c r="A15" s="2"/>
      <c r="B15" s="2"/>
      <c r="C15" s="2"/>
      <c r="D15" s="9">
        <v>10.702749878828294</v>
      </c>
      <c r="E15" s="9">
        <v>10.346606068603018</v>
      </c>
      <c r="F15" s="9">
        <v>9.910588630419962</v>
      </c>
      <c r="G15" s="9">
        <v>9.118589098072691</v>
      </c>
      <c r="H15" s="9">
        <v>8.065448776021105</v>
      </c>
      <c r="I15" s="9">
        <v>6.836995990831379</v>
      </c>
      <c r="J15" s="9">
        <v>6.267565806437673</v>
      </c>
      <c r="K15" s="9">
        <v>5.768076126706236</v>
      </c>
      <c r="L15" s="9">
        <v>5.270904091862896</v>
      </c>
      <c r="M15" s="2">
        <v>7.1416274409332585</v>
      </c>
      <c r="N15" s="2"/>
      <c r="O15" s="2">
        <f t="shared" si="0"/>
        <v>8.089077218428818</v>
      </c>
      <c r="P15" s="10">
        <f>(F15-J15)/2</f>
        <v>1.8215114119911444</v>
      </c>
      <c r="Q15" s="10"/>
      <c r="R15" s="10"/>
      <c r="S15" s="10"/>
      <c r="T15" s="2"/>
      <c r="U15" s="14" t="s">
        <v>8</v>
      </c>
      <c r="V15" s="15">
        <v>8</v>
      </c>
      <c r="W15" s="15">
        <f>CONVERT(V15,"ft","m")</f>
        <v>2.4384</v>
      </c>
      <c r="X15" s="16">
        <v>1.99</v>
      </c>
      <c r="Y15" s="16">
        <v>43.69</v>
      </c>
      <c r="Z15" s="17">
        <v>54.41</v>
      </c>
      <c r="AA15" s="2"/>
      <c r="AB15" s="2"/>
      <c r="AC15" s="2"/>
      <c r="AD15" s="2"/>
    </row>
    <row r="16" spans="1:30" ht="9">
      <c r="A16" s="2" t="s">
        <v>5</v>
      </c>
      <c r="B16" s="2">
        <v>5</v>
      </c>
      <c r="C16" s="2">
        <f>CONVERT(B16,"ft","m")</f>
        <v>1.524</v>
      </c>
      <c r="D16" s="9">
        <v>0.000635</v>
      </c>
      <c r="E16" s="9">
        <v>0.000854</v>
      </c>
      <c r="F16" s="9">
        <v>0.001296</v>
      </c>
      <c r="G16" s="9">
        <v>0.002239</v>
      </c>
      <c r="H16" s="9">
        <v>0.005144999999999999</v>
      </c>
      <c r="I16" s="9">
        <v>0.01436</v>
      </c>
      <c r="J16" s="9">
        <v>0.02321</v>
      </c>
      <c r="K16" s="9">
        <v>0.03517</v>
      </c>
      <c r="L16" s="9">
        <v>0.05311</v>
      </c>
      <c r="M16" s="2">
        <v>0.01246</v>
      </c>
      <c r="N16" s="2"/>
      <c r="O16" s="2">
        <f t="shared" si="0"/>
        <v>0.012253</v>
      </c>
      <c r="P16" s="10"/>
      <c r="Q16" s="10">
        <v>2.956</v>
      </c>
      <c r="R16" s="10">
        <v>54.91</v>
      </c>
      <c r="S16" s="10">
        <v>42.16</v>
      </c>
      <c r="T16" s="2"/>
      <c r="U16" s="14" t="s">
        <v>9</v>
      </c>
      <c r="V16" s="15">
        <v>9</v>
      </c>
      <c r="W16" s="15">
        <f>CONVERT(V16,"ft","m")</f>
        <v>2.7432</v>
      </c>
      <c r="X16" s="16">
        <v>1.1829999999999998</v>
      </c>
      <c r="Y16" s="16">
        <v>51.14</v>
      </c>
      <c r="Z16" s="17">
        <v>47.68</v>
      </c>
      <c r="AA16" s="2"/>
      <c r="AB16" s="2"/>
      <c r="AC16" s="2"/>
      <c r="AD16" s="2"/>
    </row>
    <row r="17" spans="1:30" ht="9">
      <c r="A17" s="2"/>
      <c r="B17" s="2"/>
      <c r="C17" s="2"/>
      <c r="D17" s="9">
        <v>10.620955787664647</v>
      </c>
      <c r="E17" s="9">
        <v>10.193476309703684</v>
      </c>
      <c r="F17" s="9">
        <v>9.59171856643955</v>
      </c>
      <c r="G17" s="9">
        <v>8.802929756471576</v>
      </c>
      <c r="H17" s="9">
        <v>7.602613207542844</v>
      </c>
      <c r="I17" s="9">
        <v>6.121800440613761</v>
      </c>
      <c r="J17" s="9">
        <v>5.429109667092329</v>
      </c>
      <c r="K17" s="9">
        <v>4.829510854811505</v>
      </c>
      <c r="L17" s="9">
        <v>4.234872660343987</v>
      </c>
      <c r="M17" s="2">
        <v>6.32655212141281</v>
      </c>
      <c r="N17" s="2"/>
      <c r="O17" s="2">
        <f t="shared" si="0"/>
        <v>7.51041411676594</v>
      </c>
      <c r="P17" s="10">
        <f>(F17-J17)/2</f>
        <v>2.08130444967361</v>
      </c>
      <c r="Q17" s="10"/>
      <c r="R17" s="10"/>
      <c r="S17" s="10"/>
      <c r="T17" s="2"/>
      <c r="U17" s="14" t="s">
        <v>10</v>
      </c>
      <c r="V17" s="15">
        <v>10</v>
      </c>
      <c r="W17" s="15">
        <f>CONVERT(V17,"ft","m")</f>
        <v>3.048</v>
      </c>
      <c r="X17" s="16">
        <v>1.865</v>
      </c>
      <c r="Y17" s="16">
        <v>48.65</v>
      </c>
      <c r="Z17" s="17">
        <v>49.51</v>
      </c>
      <c r="AA17" s="2"/>
      <c r="AB17" s="2"/>
      <c r="AC17" s="2"/>
      <c r="AD17" s="2"/>
    </row>
    <row r="18" spans="1:30" ht="9">
      <c r="A18" s="2" t="s">
        <v>6</v>
      </c>
      <c r="B18" s="2">
        <v>6</v>
      </c>
      <c r="C18" s="2">
        <f>CONVERT(B18,"ft","m")</f>
        <v>1.8288</v>
      </c>
      <c r="D18" s="9">
        <v>0.000604</v>
      </c>
      <c r="E18" s="9">
        <v>0.000777</v>
      </c>
      <c r="F18" s="9">
        <v>0.001062</v>
      </c>
      <c r="G18" s="9">
        <v>0.001814</v>
      </c>
      <c r="H18" s="9">
        <v>0.003716</v>
      </c>
      <c r="I18" s="9">
        <v>0.008659</v>
      </c>
      <c r="J18" s="9">
        <v>0.01365</v>
      </c>
      <c r="K18" s="9">
        <v>0.023</v>
      </c>
      <c r="L18" s="9">
        <v>0.04535</v>
      </c>
      <c r="M18" s="2">
        <v>0.009014</v>
      </c>
      <c r="N18" s="2"/>
      <c r="O18" s="2">
        <f t="shared" si="0"/>
        <v>0.0073560000000000006</v>
      </c>
      <c r="P18" s="10"/>
      <c r="Q18" s="10">
        <v>1.77</v>
      </c>
      <c r="R18" s="10">
        <v>46.21</v>
      </c>
      <c r="S18" s="10">
        <v>52.09</v>
      </c>
      <c r="T18" s="2"/>
      <c r="U18" s="14" t="s">
        <v>11</v>
      </c>
      <c r="V18" s="15">
        <v>11</v>
      </c>
      <c r="W18" s="15">
        <f>CONVERT(V18,"ft","m")</f>
        <v>3.3528</v>
      </c>
      <c r="X18" s="16">
        <v>2.04</v>
      </c>
      <c r="Y18" s="16">
        <v>44.66</v>
      </c>
      <c r="Z18" s="17">
        <v>53.25</v>
      </c>
      <c r="AA18" s="2"/>
      <c r="AB18" s="2"/>
      <c r="AC18" s="2"/>
      <c r="AD18" s="2"/>
    </row>
    <row r="19" spans="1:30" ht="9">
      <c r="A19" s="2"/>
      <c r="B19" s="2"/>
      <c r="C19" s="2"/>
      <c r="D19" s="9">
        <v>10.693163829999095</v>
      </c>
      <c r="E19" s="9">
        <v>10.329797780916463</v>
      </c>
      <c r="F19" s="9">
        <v>9.879000518520021</v>
      </c>
      <c r="G19" s="9">
        <v>9.106609828795651</v>
      </c>
      <c r="H19" s="9">
        <v>8.07203378294152</v>
      </c>
      <c r="I19" s="9">
        <v>6.8515838622902</v>
      </c>
      <c r="J19" s="9">
        <v>6.194955238629597</v>
      </c>
      <c r="K19" s="9">
        <v>5.442222328605075</v>
      </c>
      <c r="L19" s="9">
        <v>4.462753639020927</v>
      </c>
      <c r="M19" s="2">
        <v>6.793616834608815</v>
      </c>
      <c r="N19" s="2"/>
      <c r="O19" s="2">
        <f t="shared" si="0"/>
        <v>8.03697787857481</v>
      </c>
      <c r="P19" s="10">
        <f>(F19-J19)/2</f>
        <v>1.842022639945212</v>
      </c>
      <c r="Q19" s="10"/>
      <c r="R19" s="10"/>
      <c r="S19" s="10"/>
      <c r="T19" s="2"/>
      <c r="U19" s="14" t="s">
        <v>12</v>
      </c>
      <c r="V19" s="15">
        <v>12</v>
      </c>
      <c r="W19" s="15">
        <f>CONVERT(V19,"ft","m")</f>
        <v>3.6576</v>
      </c>
      <c r="X19" s="16">
        <v>1.84</v>
      </c>
      <c r="Y19" s="16">
        <v>55.16</v>
      </c>
      <c r="Z19" s="17">
        <v>43.11</v>
      </c>
      <c r="AA19" s="2"/>
      <c r="AB19" s="2"/>
      <c r="AC19" s="2"/>
      <c r="AD19" s="2"/>
    </row>
    <row r="20" spans="1:30" ht="9">
      <c r="A20" s="2" t="s">
        <v>7</v>
      </c>
      <c r="B20" s="2">
        <v>7</v>
      </c>
      <c r="C20" s="2">
        <f>CONVERT(B20,"ft","m")</f>
        <v>2.1336</v>
      </c>
      <c r="D20" s="9">
        <v>0.000617</v>
      </c>
      <c r="E20" s="9">
        <v>0.0008100000000000001</v>
      </c>
      <c r="F20" s="9">
        <v>0.001165</v>
      </c>
      <c r="G20" s="9">
        <v>0.002079</v>
      </c>
      <c r="H20" s="9">
        <v>0.004791000000000001</v>
      </c>
      <c r="I20" s="9">
        <v>0.01431</v>
      </c>
      <c r="J20" s="9">
        <v>0.02339</v>
      </c>
      <c r="K20" s="9">
        <v>0.03517</v>
      </c>
      <c r="L20" s="9">
        <v>0.05217</v>
      </c>
      <c r="M20" s="2">
        <v>0.01206</v>
      </c>
      <c r="N20" s="2"/>
      <c r="O20" s="2">
        <f t="shared" si="0"/>
        <v>0.0122775</v>
      </c>
      <c r="P20" s="10"/>
      <c r="Q20" s="10">
        <v>2.6</v>
      </c>
      <c r="R20" s="10">
        <v>53.26</v>
      </c>
      <c r="S20" s="10">
        <v>44.16</v>
      </c>
      <c r="T20" s="2"/>
      <c r="U20" s="14" t="s">
        <v>13</v>
      </c>
      <c r="V20" s="15">
        <v>13</v>
      </c>
      <c r="W20" s="15">
        <f>CONVERT(V20,"ft","m")</f>
        <v>3.9624</v>
      </c>
      <c r="X20" s="16">
        <v>1.512</v>
      </c>
      <c r="Y20" s="16">
        <v>47.21</v>
      </c>
      <c r="Z20" s="17">
        <v>51.25</v>
      </c>
      <c r="AA20" s="2"/>
      <c r="AB20" s="2"/>
      <c r="AC20" s="2"/>
      <c r="AD20" s="2"/>
    </row>
    <row r="21" spans="1:30" ht="9">
      <c r="A21" s="2"/>
      <c r="B21" s="2"/>
      <c r="C21" s="2"/>
      <c r="D21" s="9">
        <v>10.662441890174756</v>
      </c>
      <c r="E21" s="9">
        <v>10.269790471552188</v>
      </c>
      <c r="F21" s="9">
        <v>9.74545432978253</v>
      </c>
      <c r="G21" s="9">
        <v>8.909894526465804</v>
      </c>
      <c r="H21" s="9">
        <v>7.705457471191785</v>
      </c>
      <c r="I21" s="9">
        <v>6.1268325177101435</v>
      </c>
      <c r="J21" s="9">
        <v>5.417964328084384</v>
      </c>
      <c r="K21" s="9">
        <v>4.829510854811505</v>
      </c>
      <c r="L21" s="9">
        <v>4.260635756409068</v>
      </c>
      <c r="M21" s="2">
        <v>6.373626282536727</v>
      </c>
      <c r="N21" s="2"/>
      <c r="O21" s="2">
        <f t="shared" si="0"/>
        <v>7.581709328933457</v>
      </c>
      <c r="P21" s="10">
        <f>(F21-J21)/2</f>
        <v>2.1637450008490733</v>
      </c>
      <c r="Q21" s="10"/>
      <c r="R21" s="10"/>
      <c r="S21" s="10"/>
      <c r="T21" s="2"/>
      <c r="U21" s="14" t="s">
        <v>14</v>
      </c>
      <c r="V21" s="15">
        <v>14</v>
      </c>
      <c r="W21" s="15">
        <f>CONVERT(V21,"ft","m")</f>
        <v>4.2672</v>
      </c>
      <c r="X21" s="16">
        <v>1.086</v>
      </c>
      <c r="Y21" s="16">
        <v>51.12</v>
      </c>
      <c r="Z21" s="17">
        <v>47.81</v>
      </c>
      <c r="AA21" s="2"/>
      <c r="AB21" s="2"/>
      <c r="AC21" s="2"/>
      <c r="AD21" s="2"/>
    </row>
    <row r="22" spans="1:30" ht="9">
      <c r="A22" s="2" t="s">
        <v>8</v>
      </c>
      <c r="B22" s="2">
        <v>8</v>
      </c>
      <c r="C22" s="2">
        <f>CONVERT(B22,"ft","m")</f>
        <v>2.4384</v>
      </c>
      <c r="D22" s="9">
        <v>0.000593</v>
      </c>
      <c r="E22" s="9">
        <v>0.000754</v>
      </c>
      <c r="F22" s="9">
        <v>0.001006</v>
      </c>
      <c r="G22" s="9">
        <v>0.001676</v>
      </c>
      <c r="H22" s="9">
        <v>0.003508</v>
      </c>
      <c r="I22" s="9">
        <v>0.008323</v>
      </c>
      <c r="J22" s="9">
        <v>0.01424</v>
      </c>
      <c r="K22" s="9">
        <v>0.02823</v>
      </c>
      <c r="L22" s="9">
        <v>0.04936</v>
      </c>
      <c r="M22" s="2">
        <v>0.009344</v>
      </c>
      <c r="N22" s="2"/>
      <c r="O22" s="2">
        <f t="shared" si="0"/>
        <v>0.007623</v>
      </c>
      <c r="P22" s="10"/>
      <c r="Q22" s="10">
        <v>1.99</v>
      </c>
      <c r="R22" s="10">
        <v>43.69</v>
      </c>
      <c r="S22" s="10">
        <v>54.41</v>
      </c>
      <c r="T22" s="2"/>
      <c r="U22" s="14" t="s">
        <v>15</v>
      </c>
      <c r="V22" s="15">
        <v>15</v>
      </c>
      <c r="W22" s="15">
        <f>CONVERT(V22,"ft","m")</f>
        <v>4.572</v>
      </c>
      <c r="X22" s="16">
        <v>1.002031</v>
      </c>
      <c r="Y22" s="16">
        <v>53.85</v>
      </c>
      <c r="Z22" s="17">
        <v>45.18</v>
      </c>
      <c r="AA22" s="2"/>
      <c r="AB22" s="2"/>
      <c r="AC22" s="2"/>
      <c r="AD22" s="2"/>
    </row>
    <row r="23" spans="1:30" ht="9.75" thickBot="1">
      <c r="A23" s="2"/>
      <c r="B23" s="2"/>
      <c r="C23" s="2"/>
      <c r="D23" s="9">
        <v>10.71968027477817</v>
      </c>
      <c r="E23" s="9">
        <v>10.37314785605551</v>
      </c>
      <c r="F23" s="9">
        <v>9.957153979518647</v>
      </c>
      <c r="G23" s="9">
        <v>9.220762135624822</v>
      </c>
      <c r="H23" s="9">
        <v>8.155135536879442</v>
      </c>
      <c r="I23" s="9">
        <v>6.908680647520914</v>
      </c>
      <c r="J23" s="9">
        <v>6.133907043470415</v>
      </c>
      <c r="K23" s="9">
        <v>5.146627060987119</v>
      </c>
      <c r="L23" s="9">
        <v>4.340513795287394</v>
      </c>
      <c r="M23" s="2">
        <v>6.741744010444157</v>
      </c>
      <c r="N23" s="2"/>
      <c r="O23" s="2">
        <f t="shared" si="0"/>
        <v>8.045530511494531</v>
      </c>
      <c r="P23" s="10">
        <f>(F23-J23)/2</f>
        <v>1.9116234680241164</v>
      </c>
      <c r="Q23" s="10"/>
      <c r="R23" s="10"/>
      <c r="S23" s="10"/>
      <c r="T23" s="2"/>
      <c r="U23" s="18" t="s">
        <v>16</v>
      </c>
      <c r="V23" s="19">
        <v>16</v>
      </c>
      <c r="W23" s="19">
        <f>CONVERT(V23,"ft","m")</f>
        <v>4.8768</v>
      </c>
      <c r="X23" s="20">
        <v>0</v>
      </c>
      <c r="Y23" s="20">
        <v>51.037</v>
      </c>
      <c r="Z23" s="21">
        <v>48.92</v>
      </c>
      <c r="AA23" s="2"/>
      <c r="AB23" s="2"/>
      <c r="AC23" s="2"/>
      <c r="AD23" s="2"/>
    </row>
    <row r="24" spans="1:30" ht="9">
      <c r="A24" s="2" t="s">
        <v>9</v>
      </c>
      <c r="B24" s="2">
        <v>9</v>
      </c>
      <c r="C24" s="2">
        <f>CONVERT(B24,"ft","m")</f>
        <v>2.7432</v>
      </c>
      <c r="D24" s="9">
        <v>0.000605</v>
      </c>
      <c r="E24" s="9">
        <v>0.000781</v>
      </c>
      <c r="F24" s="9">
        <v>0.001086</v>
      </c>
      <c r="G24" s="9">
        <v>0.001932</v>
      </c>
      <c r="H24" s="9">
        <v>0.004173</v>
      </c>
      <c r="I24" s="9">
        <v>0.01062</v>
      </c>
      <c r="J24" s="9">
        <v>0.01644</v>
      </c>
      <c r="K24" s="9">
        <v>0.0246</v>
      </c>
      <c r="L24" s="9">
        <v>0.04094</v>
      </c>
      <c r="M24" s="2">
        <v>0.009455</v>
      </c>
      <c r="N24" s="2"/>
      <c r="O24" s="2">
        <f t="shared" si="0"/>
        <v>0.008763</v>
      </c>
      <c r="P24" s="10"/>
      <c r="Q24" s="10">
        <v>1.1829999999999998</v>
      </c>
      <c r="R24" s="10">
        <v>51.14</v>
      </c>
      <c r="S24" s="10">
        <v>47.68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9">
      <c r="A25" s="2"/>
      <c r="B25" s="2"/>
      <c r="C25" s="2"/>
      <c r="D25" s="9">
        <v>10.690777237162218</v>
      </c>
      <c r="E25" s="9">
        <v>10.322389831182196</v>
      </c>
      <c r="F25" s="9">
        <v>9.846760181519812</v>
      </c>
      <c r="G25" s="9">
        <v>9.0156891904884</v>
      </c>
      <c r="H25" s="9">
        <v>7.904699364060779</v>
      </c>
      <c r="I25" s="9">
        <v>6.5570724236326585</v>
      </c>
      <c r="J25" s="9">
        <v>5.92664589075513</v>
      </c>
      <c r="K25" s="9">
        <v>5.34519787421021</v>
      </c>
      <c r="L25" s="9">
        <v>4.610345087413401</v>
      </c>
      <c r="M25" s="2">
        <v>6.724706826487051</v>
      </c>
      <c r="N25" s="2"/>
      <c r="O25" s="2">
        <f t="shared" si="0"/>
        <v>7.886703036137471</v>
      </c>
      <c r="P25" s="10">
        <f>(F25-J25)/2</f>
        <v>1.9600571453823412</v>
      </c>
      <c r="Q25" s="10"/>
      <c r="R25" s="10"/>
      <c r="S25" s="10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9">
      <c r="A26" s="2" t="s">
        <v>10</v>
      </c>
      <c r="B26" s="2">
        <v>10</v>
      </c>
      <c r="C26" s="2">
        <f>CONVERT(B26,"ft","m")</f>
        <v>3.048</v>
      </c>
      <c r="D26" s="9">
        <v>0.000602</v>
      </c>
      <c r="E26" s="9">
        <v>0.000774</v>
      </c>
      <c r="F26" s="9">
        <v>0.00106</v>
      </c>
      <c r="G26" s="9">
        <v>0.001854</v>
      </c>
      <c r="H26" s="9">
        <v>0.00396</v>
      </c>
      <c r="I26" s="9">
        <v>0.009835000000000002</v>
      </c>
      <c r="J26" s="9">
        <v>0.01607</v>
      </c>
      <c r="K26" s="9">
        <v>0.02639</v>
      </c>
      <c r="L26" s="9">
        <v>0.04709000000000001</v>
      </c>
      <c r="M26" s="2">
        <v>0.009727</v>
      </c>
      <c r="N26" s="2"/>
      <c r="O26" s="2">
        <f t="shared" si="0"/>
        <v>0.008565</v>
      </c>
      <c r="P26" s="10"/>
      <c r="Q26" s="10">
        <v>1.865</v>
      </c>
      <c r="R26" s="10">
        <v>48.65</v>
      </c>
      <c r="S26" s="10">
        <v>49.51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9">
      <c r="A27" s="2"/>
      <c r="B27" s="2"/>
      <c r="C27" s="2"/>
      <c r="D27" s="9">
        <v>10.697948892564472</v>
      </c>
      <c r="E27" s="9">
        <v>10.335378813179764</v>
      </c>
      <c r="F27" s="9">
        <v>9.881720019873613</v>
      </c>
      <c r="G27" s="9">
        <v>9.075143040698643</v>
      </c>
      <c r="H27" s="9">
        <v>7.980283854357203</v>
      </c>
      <c r="I27" s="9">
        <v>6.667859232158281</v>
      </c>
      <c r="J27" s="9">
        <v>5.959486260761719</v>
      </c>
      <c r="K27" s="9">
        <v>5.243864839110543</v>
      </c>
      <c r="L27" s="9">
        <v>4.408435467137283</v>
      </c>
      <c r="M27" s="2">
        <v>6.683789366858965</v>
      </c>
      <c r="N27" s="2"/>
      <c r="O27" s="2">
        <f t="shared" si="0"/>
        <v>7.920603140317667</v>
      </c>
      <c r="P27" s="10">
        <f>(F27-J27)/2</f>
        <v>1.9611168795559473</v>
      </c>
      <c r="Q27" s="10"/>
      <c r="R27" s="10"/>
      <c r="S27" s="10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9">
      <c r="A28" s="2" t="s">
        <v>11</v>
      </c>
      <c r="B28" s="2">
        <v>11</v>
      </c>
      <c r="C28" s="2">
        <f>CONVERT(B28,"ft","m")</f>
        <v>3.3528</v>
      </c>
      <c r="D28" s="9">
        <v>0.00059</v>
      </c>
      <c r="E28" s="9">
        <v>0.000749</v>
      </c>
      <c r="F28" s="9">
        <v>0.000999</v>
      </c>
      <c r="G28" s="9">
        <v>0.001704</v>
      </c>
      <c r="H28" s="9">
        <v>0.003595</v>
      </c>
      <c r="I28" s="9">
        <v>0.009017</v>
      </c>
      <c r="J28" s="9">
        <v>0.01619</v>
      </c>
      <c r="K28" s="9">
        <v>0.0296</v>
      </c>
      <c r="L28" s="9">
        <v>0.04908</v>
      </c>
      <c r="M28" s="2">
        <v>0.009744</v>
      </c>
      <c r="N28" s="2"/>
      <c r="O28" s="2">
        <f t="shared" si="0"/>
        <v>0.0085945</v>
      </c>
      <c r="P28" s="10"/>
      <c r="Q28" s="10">
        <v>2.04</v>
      </c>
      <c r="R28" s="10">
        <v>44.66</v>
      </c>
      <c r="S28" s="10">
        <v>53.25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9">
      <c r="A29" s="2"/>
      <c r="B29" s="2"/>
      <c r="C29" s="2"/>
      <c r="D29" s="9">
        <v>10.726997425074972</v>
      </c>
      <c r="E29" s="9">
        <v>10.382746660865424</v>
      </c>
      <c r="F29" s="9">
        <v>9.967227701531757</v>
      </c>
      <c r="G29" s="9">
        <v>9.196858949098337</v>
      </c>
      <c r="H29" s="9">
        <v>8.119792513997513</v>
      </c>
      <c r="I29" s="9">
        <v>6.793136763047325</v>
      </c>
      <c r="J29" s="9">
        <v>5.9487532041342455</v>
      </c>
      <c r="K29" s="9">
        <v>5.0782590139204995</v>
      </c>
      <c r="L29" s="9">
        <v>4.348720940773907</v>
      </c>
      <c r="M29" s="2">
        <v>6.681270151417841</v>
      </c>
      <c r="N29" s="2"/>
      <c r="O29" s="2">
        <f t="shared" si="0"/>
        <v>7.957990452833001</v>
      </c>
      <c r="P29" s="10">
        <f>(F29-J29)/2</f>
        <v>2.0092372486987555</v>
      </c>
      <c r="Q29" s="10"/>
      <c r="R29" s="10"/>
      <c r="S29" s="10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9">
      <c r="A30" s="2" t="s">
        <v>12</v>
      </c>
      <c r="B30" s="2">
        <v>12</v>
      </c>
      <c r="C30" s="2">
        <f>CONVERT(B30,"ft","m")</f>
        <v>3.6576</v>
      </c>
      <c r="D30" s="9">
        <v>0.000633</v>
      </c>
      <c r="E30" s="9">
        <v>0.000849</v>
      </c>
      <c r="F30" s="9">
        <v>0.001281</v>
      </c>
      <c r="G30" s="9">
        <v>0.00222</v>
      </c>
      <c r="H30" s="9">
        <v>0.004886</v>
      </c>
      <c r="I30" s="9">
        <v>0.01218</v>
      </c>
      <c r="J30" s="9">
        <v>0.01848</v>
      </c>
      <c r="K30" s="9">
        <v>0.02773</v>
      </c>
      <c r="L30" s="9">
        <v>0.04690999999999999</v>
      </c>
      <c r="M30" s="2">
        <v>0.01068</v>
      </c>
      <c r="N30" s="2"/>
      <c r="O30" s="2">
        <f t="shared" si="0"/>
        <v>0.0098805</v>
      </c>
      <c r="P30" s="10"/>
      <c r="Q30" s="10">
        <v>1.84</v>
      </c>
      <c r="R30" s="10">
        <v>55.16</v>
      </c>
      <c r="S30" s="10">
        <v>43.11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9">
      <c r="A31" s="2"/>
      <c r="B31" s="2"/>
      <c r="C31" s="2"/>
      <c r="D31" s="9">
        <v>10.625506879895832</v>
      </c>
      <c r="E31" s="9">
        <v>10.201947825771136</v>
      </c>
      <c r="F31" s="9">
        <v>9.608513808982527</v>
      </c>
      <c r="G31" s="9">
        <v>8.815224608086707</v>
      </c>
      <c r="H31" s="9">
        <v>7.677130421056918</v>
      </c>
      <c r="I31" s="9">
        <v>6.35934205653048</v>
      </c>
      <c r="J31" s="9">
        <v>5.757891433020754</v>
      </c>
      <c r="K31" s="9">
        <v>5.172408573397333</v>
      </c>
      <c r="L31" s="9">
        <v>4.413960688940831</v>
      </c>
      <c r="M31" s="2">
        <v>6.548944542749258</v>
      </c>
      <c r="N31" s="2"/>
      <c r="O31" s="2">
        <f t="shared" si="0"/>
        <v>7.683202621001641</v>
      </c>
      <c r="P31" s="10">
        <f>(F31-J31)/2</f>
        <v>1.9253111879808866</v>
      </c>
      <c r="Q31" s="10"/>
      <c r="R31" s="10"/>
      <c r="S31" s="10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9">
      <c r="A32" s="2" t="s">
        <v>13</v>
      </c>
      <c r="B32" s="2">
        <v>13</v>
      </c>
      <c r="C32" s="2">
        <f>CONVERT(B32,"ft","m")</f>
        <v>3.9624</v>
      </c>
      <c r="D32" s="9">
        <v>0.000598</v>
      </c>
      <c r="E32" s="9">
        <v>0.000764</v>
      </c>
      <c r="F32" s="9">
        <v>0.00103</v>
      </c>
      <c r="G32" s="9">
        <v>0.00177</v>
      </c>
      <c r="H32" s="9">
        <v>0.003774</v>
      </c>
      <c r="I32" s="9">
        <v>0.009473000000000002</v>
      </c>
      <c r="J32" s="9">
        <v>0.01523</v>
      </c>
      <c r="K32" s="9">
        <v>0.02411</v>
      </c>
      <c r="L32" s="9">
        <v>0.04294</v>
      </c>
      <c r="M32" s="2">
        <v>0.009184</v>
      </c>
      <c r="N32" s="2"/>
      <c r="O32" s="2">
        <f t="shared" si="0"/>
        <v>0.00813</v>
      </c>
      <c r="P32" s="10"/>
      <c r="Q32" s="10">
        <v>1.512</v>
      </c>
      <c r="R32" s="10">
        <v>47.21</v>
      </c>
      <c r="S32" s="10">
        <v>51.25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9">
      <c r="A33" s="2"/>
      <c r="B33" s="2"/>
      <c r="C33" s="2"/>
      <c r="D33" s="9">
        <v>10.70756689512607</v>
      </c>
      <c r="E33" s="9">
        <v>10.354139741288426</v>
      </c>
      <c r="F33" s="9">
        <v>9.923139947253594</v>
      </c>
      <c r="G33" s="9">
        <v>9.142034924353814</v>
      </c>
      <c r="H33" s="9">
        <v>8.049689861723728</v>
      </c>
      <c r="I33" s="9">
        <v>6.721962900180604</v>
      </c>
      <c r="J33" s="9">
        <v>6.03694024794952</v>
      </c>
      <c r="K33" s="9">
        <v>5.374224538834286</v>
      </c>
      <c r="L33" s="9">
        <v>4.541533998578039</v>
      </c>
      <c r="M33" s="2">
        <v>6.7666616426484865</v>
      </c>
      <c r="N33" s="2"/>
      <c r="O33" s="2">
        <f t="shared" si="0"/>
        <v>7.980040097601557</v>
      </c>
      <c r="P33" s="10">
        <f>(F33-J33)/2</f>
        <v>1.9430998496520369</v>
      </c>
      <c r="Q33" s="10"/>
      <c r="R33" s="10"/>
      <c r="S33" s="10"/>
      <c r="T33" s="2"/>
      <c r="U33" s="2"/>
      <c r="W33" s="2"/>
      <c r="X33" s="2"/>
      <c r="Y33" s="2"/>
      <c r="Z33" s="2"/>
      <c r="AA33" s="2"/>
      <c r="AB33" s="2"/>
      <c r="AC33" s="2"/>
      <c r="AD33" s="2"/>
    </row>
    <row r="34" spans="1:30" ht="9">
      <c r="A34" s="2" t="s">
        <v>14</v>
      </c>
      <c r="B34" s="2">
        <v>14</v>
      </c>
      <c r="C34" s="2">
        <f>CONVERT(B34,"ft","m")</f>
        <v>4.2672</v>
      </c>
      <c r="D34" s="9">
        <v>0.000612</v>
      </c>
      <c r="E34" s="9">
        <v>0.000797</v>
      </c>
      <c r="F34" s="9">
        <v>0.0011259999999999998</v>
      </c>
      <c r="G34" s="9">
        <v>0.001988</v>
      </c>
      <c r="H34" s="9">
        <v>0.004148</v>
      </c>
      <c r="I34" s="9">
        <v>0.01018</v>
      </c>
      <c r="J34" s="9">
        <v>0.01551</v>
      </c>
      <c r="K34" s="9">
        <v>0.02305</v>
      </c>
      <c r="L34" s="9">
        <v>0.03953</v>
      </c>
      <c r="M34" s="2">
        <v>0.009161</v>
      </c>
      <c r="N34" s="2"/>
      <c r="O34" s="2">
        <f t="shared" si="0"/>
        <v>0.008317999999999999</v>
      </c>
      <c r="P34" s="10"/>
      <c r="Q34" s="10">
        <v>1.086</v>
      </c>
      <c r="R34" s="10">
        <v>51.12</v>
      </c>
      <c r="S34" s="10">
        <v>47.81</v>
      </c>
      <c r="T34" s="2"/>
      <c r="U34" s="2"/>
      <c r="W34" s="2"/>
      <c r="X34" s="2"/>
      <c r="Y34" s="2"/>
      <c r="Z34" s="2"/>
      <c r="AA34" s="2"/>
      <c r="AB34" s="2"/>
      <c r="AC34" s="2"/>
      <c r="AD34" s="2"/>
    </row>
    <row r="35" spans="1:30" ht="9">
      <c r="A35" s="2"/>
      <c r="B35" s="2"/>
      <c r="C35" s="2"/>
      <c r="D35" s="9">
        <v>10.674180726631523</v>
      </c>
      <c r="E35" s="9">
        <v>10.293132655333704</v>
      </c>
      <c r="F35" s="9">
        <v>9.794577457243944</v>
      </c>
      <c r="G35" s="9">
        <v>8.974466527761889</v>
      </c>
      <c r="H35" s="9">
        <v>7.913368390510949</v>
      </c>
      <c r="I35" s="9">
        <v>6.618118628361117</v>
      </c>
      <c r="J35" s="9">
        <v>6.010657503400721</v>
      </c>
      <c r="K35" s="9">
        <v>5.439089439120112</v>
      </c>
      <c r="L35" s="9">
        <v>4.660908234617198</v>
      </c>
      <c r="M35" s="2">
        <v>6.770279195477762</v>
      </c>
      <c r="N35" s="2"/>
      <c r="O35" s="2">
        <f t="shared" si="0"/>
        <v>7.902617480322332</v>
      </c>
      <c r="P35" s="10">
        <f>(F35-J35)/2</f>
        <v>1.8919599769216116</v>
      </c>
      <c r="Q35" s="10"/>
      <c r="R35" s="10"/>
      <c r="S35" s="10"/>
      <c r="T35" s="2"/>
      <c r="U35" s="2"/>
      <c r="W35" s="2"/>
      <c r="X35" s="2"/>
      <c r="Y35" s="2"/>
      <c r="Z35" s="2"/>
      <c r="AA35" s="2"/>
      <c r="AB35" s="2"/>
      <c r="AC35" s="2"/>
      <c r="AD35" s="2"/>
    </row>
    <row r="36" spans="1:30" ht="9">
      <c r="A36" s="2" t="s">
        <v>15</v>
      </c>
      <c r="B36" s="2">
        <v>15</v>
      </c>
      <c r="C36" s="2">
        <f>CONVERT(B36,"ft","m")</f>
        <v>4.572</v>
      </c>
      <c r="D36" s="9">
        <v>0.000615</v>
      </c>
      <c r="E36" s="9">
        <v>0.0008060000000000001</v>
      </c>
      <c r="F36" s="9">
        <v>0.001157</v>
      </c>
      <c r="G36" s="9">
        <v>0.002065</v>
      </c>
      <c r="H36" s="9">
        <v>0.004578</v>
      </c>
      <c r="I36" s="9">
        <v>0.0125</v>
      </c>
      <c r="J36" s="9">
        <v>0.01963</v>
      </c>
      <c r="K36" s="9">
        <v>0.02876</v>
      </c>
      <c r="L36" s="9">
        <v>0.044090000000000004</v>
      </c>
      <c r="M36" s="2">
        <v>0.0104</v>
      </c>
      <c r="N36" s="2"/>
      <c r="O36" s="2">
        <f t="shared" si="0"/>
        <v>0.0103935</v>
      </c>
      <c r="P36" s="10"/>
      <c r="Q36" s="10">
        <v>1.002031</v>
      </c>
      <c r="R36" s="10">
        <v>53.85</v>
      </c>
      <c r="S36" s="10">
        <v>45.18</v>
      </c>
      <c r="T36" s="2"/>
      <c r="U36" s="2"/>
      <c r="W36" s="2"/>
      <c r="X36" s="2"/>
      <c r="Y36" s="2"/>
      <c r="Z36" s="2"/>
      <c r="AA36" s="2"/>
      <c r="AB36" s="2"/>
      <c r="AC36" s="2"/>
      <c r="AD36" s="2"/>
    </row>
    <row r="37" spans="1:30" ht="9">
      <c r="A37" s="2"/>
      <c r="B37" s="2"/>
      <c r="C37" s="2"/>
      <c r="D37" s="9">
        <v>10.667125969097572</v>
      </c>
      <c r="E37" s="9">
        <v>10.276932540796206</v>
      </c>
      <c r="F37" s="9">
        <v>9.755395420216685</v>
      </c>
      <c r="G37" s="9">
        <v>8.919642503017366</v>
      </c>
      <c r="H37" s="9">
        <v>7.771066821768488</v>
      </c>
      <c r="I37" s="9">
        <v>6.321928094887362</v>
      </c>
      <c r="J37" s="9">
        <v>5.67079601697064</v>
      </c>
      <c r="K37" s="9">
        <v>5.119792513997514</v>
      </c>
      <c r="L37" s="9">
        <v>4.503404712821064</v>
      </c>
      <c r="M37" s="2">
        <v>6.587272661408358</v>
      </c>
      <c r="N37" s="2"/>
      <c r="O37" s="2">
        <f t="shared" si="0"/>
        <v>7.713095718593662</v>
      </c>
      <c r="P37" s="10">
        <f>(F37-J37)/2</f>
        <v>2.042299701623022</v>
      </c>
      <c r="Q37" s="10"/>
      <c r="R37" s="10"/>
      <c r="S37" s="10"/>
      <c r="T37" s="2"/>
      <c r="U37" s="2"/>
      <c r="W37" s="2"/>
      <c r="X37" s="2"/>
      <c r="Y37" s="2"/>
      <c r="Z37" s="2"/>
      <c r="AA37" s="2"/>
      <c r="AB37" s="2"/>
      <c r="AC37" s="2"/>
      <c r="AD37" s="2"/>
    </row>
    <row r="38" spans="1:30" ht="9">
      <c r="A38" s="2" t="s">
        <v>16</v>
      </c>
      <c r="B38" s="2">
        <v>16</v>
      </c>
      <c r="C38" s="2">
        <f>CONVERT(B38,"ft","m")</f>
        <v>4.8768</v>
      </c>
      <c r="D38" s="9">
        <v>0.000601</v>
      </c>
      <c r="E38" s="9">
        <v>0.000772</v>
      </c>
      <c r="F38" s="9">
        <v>0.001056</v>
      </c>
      <c r="G38" s="9">
        <v>0.001867</v>
      </c>
      <c r="H38" s="9">
        <v>0.004034</v>
      </c>
      <c r="I38" s="9">
        <v>0.01042</v>
      </c>
      <c r="J38" s="9">
        <v>0.01565</v>
      </c>
      <c r="K38" s="9">
        <v>0.02173</v>
      </c>
      <c r="L38" s="9">
        <v>0.02996</v>
      </c>
      <c r="M38" s="2">
        <v>0.00815</v>
      </c>
      <c r="N38" s="2"/>
      <c r="O38" s="2">
        <f t="shared" si="0"/>
        <v>0.008353000000000001</v>
      </c>
      <c r="P38" s="10"/>
      <c r="Q38" s="10">
        <v>0</v>
      </c>
      <c r="R38" s="10">
        <v>51.037</v>
      </c>
      <c r="S38" s="10">
        <v>48.92</v>
      </c>
      <c r="T38" s="2"/>
      <c r="U38" s="2"/>
      <c r="W38" s="2"/>
      <c r="X38" s="2"/>
      <c r="Y38" s="2"/>
      <c r="Z38" s="2"/>
      <c r="AA38" s="2"/>
      <c r="AB38" s="2"/>
      <c r="AC38" s="2"/>
      <c r="AD38" s="2"/>
    </row>
    <row r="39" spans="1:30" ht="9">
      <c r="A39" s="2"/>
      <c r="B39" s="2"/>
      <c r="C39" s="2"/>
      <c r="D39" s="9">
        <v>10.70034738861299</v>
      </c>
      <c r="E39" s="9">
        <v>10.339111532056094</v>
      </c>
      <c r="F39" s="9">
        <v>9.88717444996572</v>
      </c>
      <c r="G39" s="9">
        <v>9.065062357097972</v>
      </c>
      <c r="H39" s="9">
        <v>7.9535732007112125</v>
      </c>
      <c r="I39" s="9">
        <v>6.584500912158304</v>
      </c>
      <c r="J39" s="9">
        <v>5.9976935326168315</v>
      </c>
      <c r="K39" s="9">
        <v>5.524168015255529</v>
      </c>
      <c r="L39" s="9">
        <v>5.06081856597806</v>
      </c>
      <c r="M39" s="2">
        <v>6.9389842253183724</v>
      </c>
      <c r="N39" s="2"/>
      <c r="O39" s="2">
        <f t="shared" si="0"/>
        <v>7.942433991291276</v>
      </c>
      <c r="P39" s="10">
        <f>(F39-J39)/2</f>
        <v>1.9447404586744441</v>
      </c>
      <c r="Q39" s="10"/>
      <c r="R39" s="10"/>
      <c r="S39" s="10"/>
      <c r="T39" s="2"/>
      <c r="U39" s="2"/>
      <c r="W39" s="2"/>
      <c r="X39" s="2"/>
      <c r="Y39" s="2"/>
      <c r="Z39" s="2"/>
      <c r="AA39" s="2"/>
      <c r="AB39" s="2"/>
      <c r="AC39" s="2"/>
      <c r="AD39" s="2"/>
    </row>
    <row r="40" spans="1:30" ht="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W40" s="2"/>
      <c r="X40" s="2"/>
      <c r="Y40" s="2"/>
      <c r="Z40" s="2"/>
      <c r="AA40" s="2"/>
      <c r="AB40" s="2"/>
      <c r="AC40" s="2"/>
      <c r="AD40" s="2"/>
    </row>
    <row r="41" spans="1:30" ht="9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W41" s="2"/>
      <c r="X41" s="2"/>
      <c r="Y41" s="2"/>
      <c r="Z41" s="2"/>
      <c r="AA41" s="2"/>
      <c r="AB41" s="2"/>
      <c r="AC41" s="2"/>
      <c r="AD41" s="2"/>
    </row>
    <row r="42" spans="1:30" ht="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W42" s="2"/>
      <c r="X42" s="2"/>
      <c r="Y42" s="2"/>
      <c r="Z42" s="2"/>
      <c r="AA42" s="2"/>
      <c r="AB42" s="2"/>
      <c r="AC42" s="2"/>
      <c r="AD42" s="2"/>
    </row>
    <row r="43" spans="1:30" ht="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W43" s="2"/>
      <c r="X43" s="2"/>
      <c r="Y43" s="2"/>
      <c r="Z43" s="2"/>
      <c r="AA43" s="2"/>
      <c r="AB43" s="2"/>
      <c r="AC43" s="2"/>
      <c r="AD43" s="2"/>
    </row>
    <row r="44" spans="1:30" ht="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W44" s="2"/>
      <c r="X44" s="2"/>
      <c r="Y44" s="2"/>
      <c r="Z44" s="2"/>
      <c r="AA44" s="2"/>
      <c r="AB44" s="2"/>
      <c r="AC44" s="2"/>
      <c r="AD44" s="2"/>
    </row>
    <row r="45" spans="1:30" ht="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W45" s="2"/>
      <c r="X45" s="2"/>
      <c r="Y45" s="2"/>
      <c r="Z45" s="2"/>
      <c r="AA45" s="2"/>
      <c r="AB45" s="2"/>
      <c r="AC45" s="2"/>
      <c r="AD45" s="2"/>
    </row>
    <row r="46" spans="1:30" ht="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W46" s="2"/>
      <c r="X46" s="2"/>
      <c r="Y46" s="2"/>
      <c r="Z46" s="2"/>
      <c r="AA46" s="2"/>
      <c r="AB46" s="2"/>
      <c r="AC46" s="2"/>
      <c r="AD46" s="2"/>
    </row>
    <row r="47" spans="1:30" ht="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W47" s="2"/>
      <c r="X47" s="2"/>
      <c r="Y47" s="2"/>
      <c r="Z47" s="2"/>
      <c r="AA47" s="2"/>
      <c r="AB47" s="2"/>
      <c r="AC47" s="2"/>
      <c r="AD47" s="2"/>
    </row>
    <row r="48" spans="1:30" ht="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W48" s="2"/>
      <c r="X48" s="2"/>
      <c r="Y48" s="2"/>
      <c r="Z48" s="2"/>
      <c r="AA48" s="2"/>
      <c r="AB48" s="2"/>
      <c r="AC48" s="2"/>
      <c r="AD48" s="2"/>
    </row>
    <row r="49" spans="1:30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W49" s="2"/>
      <c r="X49" s="2"/>
      <c r="Y49" s="2"/>
      <c r="Z49" s="2"/>
      <c r="AA49" s="2"/>
      <c r="AB49" s="2"/>
      <c r="AC49" s="2"/>
      <c r="AD49" s="2"/>
    </row>
    <row r="50" spans="1:30" ht="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9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9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9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9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9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9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9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9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9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9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9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9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9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9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9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2000-10-18T14:21:49Z</dcterms:created>
  <dcterms:modified xsi:type="dcterms:W3CDTF">2000-10-18T14:30:27Z</dcterms:modified>
  <cp:category/>
  <cp:version/>
  <cp:contentType/>
  <cp:contentStatus/>
</cp:coreProperties>
</file>