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14780" windowHeight="910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<sst xmlns="http://schemas.openxmlformats.org/spreadsheetml/2006/main" count="56" uniqueCount="35">
  <si>
    <t>80-000-002</t>
  </si>
  <si>
    <t>80-011-013</t>
  </si>
  <si>
    <t>80-023-025</t>
  </si>
  <si>
    <t>80-035-037</t>
  </si>
  <si>
    <t>80-047-049</t>
  </si>
  <si>
    <t>80-059-061</t>
  </si>
  <si>
    <t>80-071-073</t>
  </si>
  <si>
    <t>80-083-085</t>
  </si>
  <si>
    <t>80-095-097</t>
  </si>
  <si>
    <t>80-107-109</t>
  </si>
  <si>
    <t>80-119-121</t>
  </si>
  <si>
    <t>80-131-133</t>
  </si>
  <si>
    <t>80-143-145</t>
  </si>
  <si>
    <t>80-155-157</t>
  </si>
  <si>
    <t>80-167-169</t>
  </si>
  <si>
    <t>80-179-181</t>
  </si>
  <si>
    <t>80-191-193</t>
  </si>
  <si>
    <t>80-203-205</t>
  </si>
  <si>
    <t>80-215-217</t>
  </si>
  <si>
    <t>mm</t>
  </si>
  <si>
    <t>phi</t>
  </si>
  <si>
    <t>Sample I.D.</t>
  </si>
  <si>
    <t>Depth mdpt (ft)</t>
  </si>
  <si>
    <t>%Sand</t>
  </si>
  <si>
    <t>%Silt</t>
  </si>
  <si>
    <t>%Clay</t>
  </si>
  <si>
    <t xml:space="preserve">% finer than </t>
  </si>
  <si>
    <t>BSS00_80 grain size table</t>
  </si>
  <si>
    <t>Mean (Inman, 1952)</t>
  </si>
  <si>
    <t>S.D. (phi units)</t>
  </si>
  <si>
    <t>Chart table</t>
  </si>
  <si>
    <t>Sample</t>
  </si>
  <si>
    <t>Depth (ft)</t>
  </si>
  <si>
    <t>Depth (m)</t>
  </si>
  <si>
    <t xml:space="preserve">%Silt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</si>
</sst>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7">
    <font>
      <sz val="10"/>
      <name val="Times New Roman"/>
      <family val="0"/>
    </font>
    <font>
      <b/>
      <sz val="8"/>
      <name val="Times New Roman"/>
      <family val="1"/>
    </font>
    <font>
      <sz val="8"/>
      <name val="Times New Roman"/>
      <family val="0"/>
    </font>
    <font>
      <sz val="5.25"/>
      <name val="Times New Roman"/>
      <family val="0"/>
    </font>
    <font>
      <sz val="6"/>
      <name val="Times New Roman"/>
      <family val="1"/>
    </font>
    <font>
      <b/>
      <sz val="10"/>
      <name val="Times New Roman"/>
      <family val="1"/>
    </font>
    <font>
      <b/>
      <u val="single"/>
      <sz val="6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1" xfId="0" applyFont="1" applyBorder="1" applyAlignment="1">
      <alignment/>
    </xf>
    <xf numFmtId="9" fontId="4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165" fontId="4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2" fontId="4" fillId="0" borderId="5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5" fontId="4" fillId="0" borderId="6" xfId="0" applyNumberFormat="1" applyFont="1" applyBorder="1" applyAlignment="1">
      <alignment/>
    </xf>
    <xf numFmtId="2" fontId="4" fillId="0" borderId="7" xfId="0" applyNumberFormat="1" applyFont="1" applyBorder="1" applyAlignment="1">
      <alignment/>
    </xf>
    <xf numFmtId="2" fontId="4" fillId="0" borderId="8" xfId="0" applyNumberFormat="1" applyFont="1" applyBorder="1" applyAlignment="1">
      <alignment/>
    </xf>
    <xf numFmtId="165" fontId="4" fillId="0" borderId="8" xfId="0" applyNumberFormat="1" applyFont="1" applyBorder="1" applyAlignment="1">
      <alignment/>
    </xf>
    <xf numFmtId="165" fontId="4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Bss00-80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DATATABLE!$V$7:$V$25</c:f>
              <c:numCache>
                <c:ptCount val="19"/>
                <c:pt idx="0">
                  <c:v>9.43</c:v>
                </c:pt>
                <c:pt idx="1">
                  <c:v>7.12</c:v>
                </c:pt>
                <c:pt idx="2">
                  <c:v>7.56</c:v>
                </c:pt>
                <c:pt idx="3">
                  <c:v>0.003</c:v>
                </c:pt>
                <c:pt idx="4">
                  <c:v>6.743</c:v>
                </c:pt>
                <c:pt idx="5">
                  <c:v>14.91</c:v>
                </c:pt>
                <c:pt idx="6">
                  <c:v>7.5</c:v>
                </c:pt>
                <c:pt idx="7">
                  <c:v>5.92</c:v>
                </c:pt>
                <c:pt idx="8">
                  <c:v>5.85</c:v>
                </c:pt>
                <c:pt idx="9">
                  <c:v>4.258</c:v>
                </c:pt>
                <c:pt idx="10">
                  <c:v>4.42</c:v>
                </c:pt>
                <c:pt idx="11">
                  <c:v>2.7915</c:v>
                </c:pt>
                <c:pt idx="12">
                  <c:v>4.888</c:v>
                </c:pt>
                <c:pt idx="13">
                  <c:v>3.923</c:v>
                </c:pt>
                <c:pt idx="14">
                  <c:v>6.66</c:v>
                </c:pt>
                <c:pt idx="15">
                  <c:v>0</c:v>
                </c:pt>
                <c:pt idx="16">
                  <c:v>5.735</c:v>
                </c:pt>
                <c:pt idx="17">
                  <c:v>3.6640000000000006</c:v>
                </c:pt>
                <c:pt idx="18">
                  <c:v>3.745</c:v>
                </c:pt>
              </c:numCache>
            </c:numRef>
          </c:xVal>
          <c:yVal>
            <c:numRef>
              <c:f>DATATABLE!$T$7:$T$25</c:f>
              <c:numCache>
                <c:ptCount val="19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</c:numCache>
            </c:numRef>
          </c:yVal>
          <c:smooth val="0"/>
        </c:ser>
        <c:axId val="15421832"/>
        <c:axId val="4578761"/>
      </c:scatterChart>
      <c:valAx>
        <c:axId val="15421832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578761"/>
        <c:crosses val="autoZero"/>
        <c:crossBetween val="midCat"/>
        <c:dispUnits/>
        <c:majorUnit val="10"/>
        <c:minorUnit val="5"/>
      </c:valAx>
      <c:valAx>
        <c:axId val="4578761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5421832"/>
        <c:crossesAt val="0"/>
        <c:crossBetween val="midCat"/>
        <c:dispUnits/>
        <c:majorUnit val="2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Bss00-80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DATATABLE!$V$7:$V$25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xVal>
          <c:yVal>
            <c:numRef>
              <c:f>DATATABLE!$U$7:$U$25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0"/>
        </c:ser>
        <c:axId val="41208850"/>
        <c:axId val="35335331"/>
      </c:scatterChart>
      <c:valAx>
        <c:axId val="41208850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5335331"/>
        <c:crosses val="autoZero"/>
        <c:crossBetween val="midCat"/>
        <c:dispUnits/>
        <c:majorUnit val="10"/>
        <c:minorUnit val="5"/>
      </c:valAx>
      <c:valAx>
        <c:axId val="35335331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1208850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43</xdr:row>
      <xdr:rowOff>66675</xdr:rowOff>
    </xdr:from>
    <xdr:to>
      <xdr:col>7</xdr:col>
      <xdr:colOff>104775</xdr:colOff>
      <xdr:row>79</xdr:row>
      <xdr:rowOff>38100</xdr:rowOff>
    </xdr:to>
    <xdr:graphicFrame>
      <xdr:nvGraphicFramePr>
        <xdr:cNvPr id="1" name="Chart 1"/>
        <xdr:cNvGraphicFramePr/>
      </xdr:nvGraphicFramePr>
      <xdr:xfrm>
        <a:off x="57150" y="5153025"/>
        <a:ext cx="3124200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</xdr:colOff>
      <xdr:row>45</xdr:row>
      <xdr:rowOff>28575</xdr:rowOff>
    </xdr:from>
    <xdr:to>
      <xdr:col>17</xdr:col>
      <xdr:colOff>285750</xdr:colOff>
      <xdr:row>81</xdr:row>
      <xdr:rowOff>19050</xdr:rowOff>
    </xdr:to>
    <xdr:graphicFrame>
      <xdr:nvGraphicFramePr>
        <xdr:cNvPr id="2" name="Chart 2"/>
        <xdr:cNvGraphicFramePr/>
      </xdr:nvGraphicFramePr>
      <xdr:xfrm>
        <a:off x="3419475" y="5343525"/>
        <a:ext cx="3114675" cy="4391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5"/>
  <sheetViews>
    <sheetView tabSelected="1" workbookViewId="0" topLeftCell="A1">
      <selection activeCell="A4" sqref="A4"/>
    </sheetView>
  </sheetViews>
  <sheetFormatPr defaultColWidth="12" defaultRowHeight="12.75"/>
  <cols>
    <col min="1" max="1" width="10.33203125" style="1" bestFit="1" customWidth="1"/>
    <col min="2" max="2" width="12.16015625" style="1" bestFit="1" customWidth="1"/>
    <col min="3" max="5" width="6.66015625" style="1" bestFit="1" customWidth="1"/>
    <col min="6" max="11" width="5.66015625" style="1" bestFit="1" customWidth="1"/>
    <col min="12" max="12" width="4.16015625" style="1" bestFit="1" customWidth="1"/>
    <col min="13" max="13" width="7.83203125" style="1" customWidth="1"/>
    <col min="14" max="14" width="8" style="1" customWidth="1"/>
    <col min="15" max="15" width="4.83203125" style="1" customWidth="1"/>
    <col min="16" max="16" width="3.66015625" style="1" customWidth="1"/>
    <col min="17" max="17" width="4.33203125" style="1" customWidth="1"/>
    <col min="18" max="18" width="9.33203125" style="1" customWidth="1"/>
    <col min="19" max="19" width="10.33203125" style="1" bestFit="1" customWidth="1"/>
    <col min="20" max="20" width="7.33203125" style="1" customWidth="1"/>
    <col min="21" max="21" width="7" style="1" customWidth="1"/>
    <col min="22" max="23" width="7.16015625" style="1" bestFit="1" customWidth="1"/>
    <col min="24" max="24" width="6.16015625" style="1" bestFit="1" customWidth="1"/>
    <col min="25" max="16384" width="9.33203125" style="1" customWidth="1"/>
  </cols>
  <sheetData>
    <row r="1" ht="9">
      <c r="I1" s="2"/>
    </row>
    <row r="4" spans="1:7" ht="12">
      <c r="A4" s="3" t="s">
        <v>27</v>
      </c>
      <c r="G4" s="4" t="s">
        <v>26</v>
      </c>
    </row>
    <row r="5" spans="1:19" ht="10.5" thickBot="1">
      <c r="A5" s="5" t="s">
        <v>21</v>
      </c>
      <c r="B5" s="5" t="s">
        <v>22</v>
      </c>
      <c r="C5" s="6">
        <v>0.05</v>
      </c>
      <c r="D5" s="6">
        <v>0.1</v>
      </c>
      <c r="E5" s="6">
        <v>0.16</v>
      </c>
      <c r="F5" s="6">
        <v>0.25</v>
      </c>
      <c r="G5" s="6">
        <v>0.5</v>
      </c>
      <c r="H5" s="6">
        <v>0.75</v>
      </c>
      <c r="I5" s="6">
        <v>0.84</v>
      </c>
      <c r="J5" s="6">
        <v>0.9</v>
      </c>
      <c r="K5" s="6">
        <v>0.95</v>
      </c>
      <c r="L5" s="5"/>
      <c r="M5" s="5" t="s">
        <v>28</v>
      </c>
      <c r="N5" s="5" t="s">
        <v>29</v>
      </c>
      <c r="O5" s="5" t="s">
        <v>23</v>
      </c>
      <c r="P5" s="5" t="s">
        <v>24</v>
      </c>
      <c r="Q5" s="5" t="s">
        <v>25</v>
      </c>
      <c r="S5" s="7" t="s">
        <v>30</v>
      </c>
    </row>
    <row r="6" spans="1:28" ht="9.75" thickTop="1">
      <c r="A6" s="2" t="s">
        <v>0</v>
      </c>
      <c r="B6" s="2">
        <v>0.08333333333333333</v>
      </c>
      <c r="C6" s="2">
        <v>0.000595</v>
      </c>
      <c r="D6" s="2">
        <v>0.000762</v>
      </c>
      <c r="E6" s="2">
        <v>0.001046</v>
      </c>
      <c r="F6" s="2">
        <v>0.00186</v>
      </c>
      <c r="G6" s="2">
        <v>0.003786</v>
      </c>
      <c r="H6" s="2">
        <v>0.01324</v>
      </c>
      <c r="I6" s="2">
        <v>0.03086</v>
      </c>
      <c r="J6" s="2">
        <v>0.06008</v>
      </c>
      <c r="K6" s="2">
        <v>0.1111</v>
      </c>
      <c r="L6" s="2" t="s">
        <v>19</v>
      </c>
      <c r="M6" s="2">
        <f>(E6+I6)/2</f>
        <v>0.015953</v>
      </c>
      <c r="N6" s="8"/>
      <c r="O6" s="8">
        <v>9.43</v>
      </c>
      <c r="P6" s="8">
        <v>39.42</v>
      </c>
      <c r="Q6" s="8">
        <v>51.2</v>
      </c>
      <c r="R6" s="2"/>
      <c r="S6" s="9" t="s">
        <v>31</v>
      </c>
      <c r="T6" s="10" t="s">
        <v>32</v>
      </c>
      <c r="U6" s="10" t="s">
        <v>33</v>
      </c>
      <c r="V6" s="10" t="s">
        <v>23</v>
      </c>
      <c r="W6" s="10" t="s">
        <v>34</v>
      </c>
      <c r="X6" s="11" t="s">
        <v>25</v>
      </c>
      <c r="Y6" s="2"/>
      <c r="Z6" s="2"/>
      <c r="AA6" s="2"/>
      <c r="AB6" s="2"/>
    </row>
    <row r="7" spans="1:28" ht="9">
      <c r="A7" s="2"/>
      <c r="B7" s="2"/>
      <c r="C7" s="2">
        <v>10.71482271112887</v>
      </c>
      <c r="D7" s="2">
        <v>10.357921381830852</v>
      </c>
      <c r="E7" s="2">
        <v>9.900901433077234</v>
      </c>
      <c r="F7" s="2">
        <v>9.07048166332878</v>
      </c>
      <c r="G7" s="2">
        <v>8.04510987362047</v>
      </c>
      <c r="H7" s="2">
        <v>6.238953067629594</v>
      </c>
      <c r="I7" s="2">
        <v>5.018118127866077</v>
      </c>
      <c r="J7" s="2">
        <v>4.05697137692254</v>
      </c>
      <c r="K7" s="2">
        <v>3.1700692781603577</v>
      </c>
      <c r="L7" s="2" t="s">
        <v>20</v>
      </c>
      <c r="M7" s="2">
        <f aca="true" t="shared" si="0" ref="M7:M43">(E7+I7)/2</f>
        <v>7.459509780471656</v>
      </c>
      <c r="N7" s="8">
        <f>(E7-I7)/2</f>
        <v>2.4413916526055783</v>
      </c>
      <c r="O7" s="8"/>
      <c r="P7" s="8"/>
      <c r="Q7" s="8"/>
      <c r="R7" s="2"/>
      <c r="S7" s="12" t="s">
        <v>0</v>
      </c>
      <c r="T7" s="13">
        <v>0.08333333333333333</v>
      </c>
      <c r="U7" s="13">
        <f>CONVERT(T7,"ft","m")</f>
        <v>0.0254</v>
      </c>
      <c r="V7" s="14">
        <v>9.43</v>
      </c>
      <c r="W7" s="14">
        <v>39.42</v>
      </c>
      <c r="X7" s="15">
        <v>51.2</v>
      </c>
      <c r="Y7" s="2"/>
      <c r="Z7" s="2"/>
      <c r="AA7" s="2"/>
      <c r="AB7" s="2"/>
    </row>
    <row r="8" spans="1:28" ht="9">
      <c r="A8" s="2" t="s">
        <v>1</v>
      </c>
      <c r="B8" s="2">
        <v>1</v>
      </c>
      <c r="C8" s="2">
        <v>0.000611</v>
      </c>
      <c r="D8" s="2">
        <v>0.000799</v>
      </c>
      <c r="E8" s="2">
        <v>0.001155</v>
      </c>
      <c r="F8" s="2">
        <v>0.002092</v>
      </c>
      <c r="G8" s="2">
        <v>0.004337</v>
      </c>
      <c r="H8" s="2">
        <v>0.01455</v>
      </c>
      <c r="I8" s="2">
        <v>0.02166</v>
      </c>
      <c r="J8" s="2">
        <v>0.04052000000000001</v>
      </c>
      <c r="K8" s="2">
        <v>0.1124</v>
      </c>
      <c r="L8" s="2"/>
      <c r="M8" s="2">
        <f t="shared" si="0"/>
        <v>0.0114075</v>
      </c>
      <c r="N8" s="8"/>
      <c r="O8" s="8">
        <v>7.12</v>
      </c>
      <c r="P8" s="8">
        <v>46.43</v>
      </c>
      <c r="Q8" s="8">
        <v>46.45</v>
      </c>
      <c r="R8" s="2"/>
      <c r="S8" s="12" t="s">
        <v>1</v>
      </c>
      <c r="T8" s="13">
        <v>1</v>
      </c>
      <c r="U8" s="13">
        <f>CONVERT(T8,"ft","m")</f>
        <v>0.3048</v>
      </c>
      <c r="V8" s="14">
        <v>7.12</v>
      </c>
      <c r="W8" s="14">
        <v>46.43</v>
      </c>
      <c r="X8" s="15">
        <v>46.45</v>
      </c>
      <c r="Y8" s="2"/>
      <c r="Z8" s="2"/>
      <c r="AA8" s="2"/>
      <c r="AB8" s="2"/>
    </row>
    <row r="9" spans="1:28" ht="9">
      <c r="A9" s="2"/>
      <c r="B9" s="2"/>
      <c r="C9" s="2">
        <v>10.676539999505446</v>
      </c>
      <c r="D9" s="2">
        <v>10.289516876396197</v>
      </c>
      <c r="E9" s="2">
        <v>9.757891433020754</v>
      </c>
      <c r="F9" s="2">
        <v>8.900901433077232</v>
      </c>
      <c r="G9" s="2">
        <v>7.849086841461071</v>
      </c>
      <c r="H9" s="2">
        <v>6.102837036641166</v>
      </c>
      <c r="I9" s="2">
        <v>5.528822946828485</v>
      </c>
      <c r="J9" s="2">
        <v>4.625222015635673</v>
      </c>
      <c r="K9" s="2">
        <v>3.1532860593285235</v>
      </c>
      <c r="L9" s="2"/>
      <c r="M9" s="2">
        <f t="shared" si="0"/>
        <v>7.64335718992462</v>
      </c>
      <c r="N9" s="8">
        <f>(E9-I9)/2</f>
        <v>2.1145342430961347</v>
      </c>
      <c r="O9" s="8"/>
      <c r="P9" s="8"/>
      <c r="Q9" s="8"/>
      <c r="R9" s="2"/>
      <c r="S9" s="12" t="s">
        <v>2</v>
      </c>
      <c r="T9" s="13">
        <v>2</v>
      </c>
      <c r="U9" s="13">
        <f>CONVERT(T9,"ft","m")</f>
        <v>0.6096</v>
      </c>
      <c r="V9" s="14">
        <v>7.56</v>
      </c>
      <c r="W9" s="14">
        <v>63.68</v>
      </c>
      <c r="X9" s="15">
        <v>28.81</v>
      </c>
      <c r="Y9" s="2"/>
      <c r="Z9" s="2"/>
      <c r="AA9" s="2"/>
      <c r="AB9" s="2"/>
    </row>
    <row r="10" spans="1:28" ht="9">
      <c r="A10" s="2" t="s">
        <v>2</v>
      </c>
      <c r="B10" s="2">
        <v>2</v>
      </c>
      <c r="C10" s="2">
        <v>0.000722</v>
      </c>
      <c r="D10" s="2">
        <v>0.001162</v>
      </c>
      <c r="E10" s="2">
        <v>0.0021429999999999995</v>
      </c>
      <c r="F10" s="2">
        <v>0.003329</v>
      </c>
      <c r="G10" s="2">
        <v>0.01244</v>
      </c>
      <c r="H10" s="2">
        <v>0.02945</v>
      </c>
      <c r="I10" s="2">
        <v>0.03899</v>
      </c>
      <c r="J10" s="2">
        <v>0.05378</v>
      </c>
      <c r="K10" s="2">
        <v>0.1011</v>
      </c>
      <c r="L10" s="2"/>
      <c r="M10" s="2">
        <f t="shared" si="0"/>
        <v>0.020566499999999998</v>
      </c>
      <c r="N10" s="8"/>
      <c r="O10" s="8">
        <v>7.56</v>
      </c>
      <c r="P10" s="8">
        <v>63.68</v>
      </c>
      <c r="Q10" s="8">
        <v>28.81</v>
      </c>
      <c r="R10" s="2"/>
      <c r="S10" s="12" t="s">
        <v>3</v>
      </c>
      <c r="T10" s="13">
        <v>3</v>
      </c>
      <c r="U10" s="13">
        <f>CONVERT(T10,"ft","m")</f>
        <v>0.9144</v>
      </c>
      <c r="V10" s="14">
        <v>0.003</v>
      </c>
      <c r="W10" s="14">
        <v>55.41</v>
      </c>
      <c r="X10" s="15">
        <v>44.59</v>
      </c>
      <c r="Y10" s="2"/>
      <c r="Z10" s="2"/>
      <c r="AA10" s="2"/>
      <c r="AB10" s="2"/>
    </row>
    <row r="11" spans="1:28" ht="9">
      <c r="A11" s="2"/>
      <c r="B11" s="2"/>
      <c r="C11" s="2">
        <v>10.435713542437004</v>
      </c>
      <c r="D11" s="2">
        <v>9.749174215919645</v>
      </c>
      <c r="E11" s="2">
        <v>8.866152434647628</v>
      </c>
      <c r="F11" s="2">
        <v>8.230695414183911</v>
      </c>
      <c r="G11" s="2">
        <v>6.32886970430621</v>
      </c>
      <c r="H11" s="2">
        <v>5.085588555718989</v>
      </c>
      <c r="I11" s="2">
        <v>4.680752035039176</v>
      </c>
      <c r="J11" s="2">
        <v>4.2167864345639385</v>
      </c>
      <c r="K11" s="2">
        <v>3.3061450976464353</v>
      </c>
      <c r="L11" s="2"/>
      <c r="M11" s="2">
        <f t="shared" si="0"/>
        <v>6.773452234843402</v>
      </c>
      <c r="N11" s="8">
        <f>(E11-I11)/2</f>
        <v>2.092700199804226</v>
      </c>
      <c r="O11" s="8"/>
      <c r="P11" s="8"/>
      <c r="Q11" s="8"/>
      <c r="R11" s="2"/>
      <c r="S11" s="12" t="s">
        <v>4</v>
      </c>
      <c r="T11" s="13">
        <v>4</v>
      </c>
      <c r="U11" s="13">
        <f>CONVERT(T11,"ft","m")</f>
        <v>1.2192</v>
      </c>
      <c r="V11" s="14">
        <v>6.743</v>
      </c>
      <c r="W11" s="14">
        <v>46.156</v>
      </c>
      <c r="X11" s="15">
        <v>47.15</v>
      </c>
      <c r="Y11" s="2"/>
      <c r="Z11" s="2"/>
      <c r="AA11" s="2"/>
      <c r="AB11" s="2"/>
    </row>
    <row r="12" spans="1:28" ht="9">
      <c r="A12" s="2" t="s">
        <v>3</v>
      </c>
      <c r="B12" s="2">
        <v>3</v>
      </c>
      <c r="C12" s="2">
        <v>0.000625</v>
      </c>
      <c r="D12" s="2">
        <v>0.000835</v>
      </c>
      <c r="E12" s="2">
        <v>0.0012649999999999998</v>
      </c>
      <c r="F12" s="2">
        <v>0.0022240000000000003</v>
      </c>
      <c r="G12" s="2">
        <v>0.004603</v>
      </c>
      <c r="H12" s="2">
        <v>0.01369</v>
      </c>
      <c r="I12" s="2">
        <v>0.0178</v>
      </c>
      <c r="J12" s="2">
        <v>0.024510000000000004</v>
      </c>
      <c r="K12" s="2">
        <v>0.03328</v>
      </c>
      <c r="L12" s="2"/>
      <c r="M12" s="2">
        <f t="shared" si="0"/>
        <v>0.0095325</v>
      </c>
      <c r="N12" s="8"/>
      <c r="O12" s="8">
        <v>0.003</v>
      </c>
      <c r="P12" s="8">
        <v>55.41</v>
      </c>
      <c r="Q12" s="8">
        <v>44.59</v>
      </c>
      <c r="R12" s="2"/>
      <c r="S12" s="12" t="s">
        <v>5</v>
      </c>
      <c r="T12" s="13">
        <v>5</v>
      </c>
      <c r="U12" s="13">
        <f>CONVERT(T12,"ft","m")</f>
        <v>1.524</v>
      </c>
      <c r="V12" s="14">
        <v>14.91</v>
      </c>
      <c r="W12" s="14">
        <v>44.15</v>
      </c>
      <c r="X12" s="15">
        <v>40.99</v>
      </c>
      <c r="Y12" s="2"/>
      <c r="Z12" s="2"/>
      <c r="AA12" s="2"/>
      <c r="AB12" s="2"/>
    </row>
    <row r="13" spans="1:28" ht="9">
      <c r="A13" s="2"/>
      <c r="B13" s="2"/>
      <c r="C13" s="2">
        <v>10.643856189774725</v>
      </c>
      <c r="D13" s="2">
        <v>10.22593618196276</v>
      </c>
      <c r="E13" s="2">
        <v>9.626646899742502</v>
      </c>
      <c r="F13" s="2">
        <v>8.812627496600665</v>
      </c>
      <c r="G13" s="2">
        <v>7.763209842100288</v>
      </c>
      <c r="H13" s="2">
        <v>6.190733743178912</v>
      </c>
      <c r="I13" s="2">
        <v>5.811978948583052</v>
      </c>
      <c r="J13" s="2">
        <v>5.350485705569972</v>
      </c>
      <c r="K13" s="2">
        <v>4.90920075629572</v>
      </c>
      <c r="L13" s="2"/>
      <c r="M13" s="2">
        <f t="shared" si="0"/>
        <v>7.719312924162777</v>
      </c>
      <c r="N13" s="8">
        <f>(E13-I13)/2</f>
        <v>1.907333975579725</v>
      </c>
      <c r="O13" s="8"/>
      <c r="P13" s="8"/>
      <c r="Q13" s="8"/>
      <c r="R13" s="2"/>
      <c r="S13" s="12" t="s">
        <v>6</v>
      </c>
      <c r="T13" s="13">
        <v>6</v>
      </c>
      <c r="U13" s="13">
        <f>CONVERT(T13,"ft","m")</f>
        <v>1.8288</v>
      </c>
      <c r="V13" s="14">
        <v>7.5</v>
      </c>
      <c r="W13" s="14">
        <v>46.57</v>
      </c>
      <c r="X13" s="15">
        <v>45.89</v>
      </c>
      <c r="Y13" s="2"/>
      <c r="Z13" s="2"/>
      <c r="AA13" s="2"/>
      <c r="AB13" s="2"/>
    </row>
    <row r="14" spans="1:28" ht="9">
      <c r="A14" s="2" t="s">
        <v>4</v>
      </c>
      <c r="B14" s="2">
        <v>4</v>
      </c>
      <c r="C14" s="2">
        <v>0.000608</v>
      </c>
      <c r="D14" s="2">
        <v>0.000792</v>
      </c>
      <c r="E14" s="2">
        <v>0.0011339999999999998</v>
      </c>
      <c r="F14" s="2">
        <v>0.00205</v>
      </c>
      <c r="G14" s="2">
        <v>0.004227</v>
      </c>
      <c r="H14" s="2">
        <v>0.01322</v>
      </c>
      <c r="I14" s="2">
        <v>0.01847</v>
      </c>
      <c r="J14" s="2">
        <v>0.03186</v>
      </c>
      <c r="K14" s="2">
        <v>0.1164</v>
      </c>
      <c r="L14" s="2"/>
      <c r="M14" s="2">
        <f t="shared" si="0"/>
        <v>0.009802</v>
      </c>
      <c r="N14" s="8"/>
      <c r="O14" s="8">
        <v>6.743</v>
      </c>
      <c r="P14" s="8">
        <v>46.156</v>
      </c>
      <c r="Q14" s="8">
        <v>47.15</v>
      </c>
      <c r="R14" s="2"/>
      <c r="S14" s="12" t="s">
        <v>7</v>
      </c>
      <c r="T14" s="13">
        <v>7</v>
      </c>
      <c r="U14" s="13">
        <f>CONVERT(T14,"ft","m")</f>
        <v>2.1336</v>
      </c>
      <c r="V14" s="14">
        <v>5.92</v>
      </c>
      <c r="W14" s="14">
        <v>49.47</v>
      </c>
      <c r="X14" s="15">
        <v>44.67</v>
      </c>
      <c r="Y14" s="2"/>
      <c r="Z14" s="2"/>
      <c r="AA14" s="2"/>
      <c r="AB14" s="2"/>
    </row>
    <row r="15" spans="1:28" ht="9">
      <c r="A15" s="2"/>
      <c r="B15" s="2"/>
      <c r="C15" s="2">
        <v>10.683641055880589</v>
      </c>
      <c r="D15" s="2">
        <v>10.302211949244565</v>
      </c>
      <c r="E15" s="2">
        <v>9.784363644381946</v>
      </c>
      <c r="F15" s="2">
        <v>8.930160374931367</v>
      </c>
      <c r="G15" s="2">
        <v>7.886150172293381</v>
      </c>
      <c r="H15" s="2">
        <v>6.24113401292912</v>
      </c>
      <c r="I15" s="2">
        <v>5.758672323454373</v>
      </c>
      <c r="J15" s="2">
        <v>4.972109922911502</v>
      </c>
      <c r="K15" s="2">
        <v>3.1028370366411657</v>
      </c>
      <c r="L15" s="2"/>
      <c r="M15" s="2">
        <f t="shared" si="0"/>
        <v>7.77151798391816</v>
      </c>
      <c r="N15" s="8">
        <f>(E15-I15)/2</f>
        <v>2.0128456604637863</v>
      </c>
      <c r="O15" s="8"/>
      <c r="P15" s="8"/>
      <c r="Q15" s="8"/>
      <c r="R15" s="2"/>
      <c r="S15" s="12" t="s">
        <v>8</v>
      </c>
      <c r="T15" s="13">
        <v>8</v>
      </c>
      <c r="U15" s="13">
        <f>CONVERT(T15,"ft","m")</f>
        <v>2.4384</v>
      </c>
      <c r="V15" s="14">
        <v>5.85</v>
      </c>
      <c r="W15" s="14">
        <v>48.71</v>
      </c>
      <c r="X15" s="15">
        <v>45.43</v>
      </c>
      <c r="Y15" s="2"/>
      <c r="Z15" s="2"/>
      <c r="AA15" s="2"/>
      <c r="AB15" s="2"/>
    </row>
    <row r="16" spans="1:28" ht="9">
      <c r="A16" s="2" t="s">
        <v>5</v>
      </c>
      <c r="B16" s="2">
        <v>5</v>
      </c>
      <c r="C16" s="2">
        <v>0.000634</v>
      </c>
      <c r="D16" s="2">
        <v>0.000859</v>
      </c>
      <c r="E16" s="2">
        <v>0.0013540000000000002</v>
      </c>
      <c r="F16" s="2">
        <v>0.002338</v>
      </c>
      <c r="G16" s="2">
        <v>0.005506</v>
      </c>
      <c r="H16" s="2">
        <v>0.01994</v>
      </c>
      <c r="I16" s="2">
        <v>0.05725</v>
      </c>
      <c r="J16" s="2">
        <v>0.1208</v>
      </c>
      <c r="K16" s="2">
        <v>0.1675</v>
      </c>
      <c r="L16" s="2"/>
      <c r="M16" s="2">
        <f t="shared" si="0"/>
        <v>0.029302</v>
      </c>
      <c r="N16" s="8"/>
      <c r="O16" s="8">
        <v>14.91</v>
      </c>
      <c r="P16" s="8">
        <v>44.15</v>
      </c>
      <c r="Q16" s="8">
        <v>40.99</v>
      </c>
      <c r="R16" s="2"/>
      <c r="S16" s="12" t="s">
        <v>9</v>
      </c>
      <c r="T16" s="13">
        <v>9</v>
      </c>
      <c r="U16" s="13">
        <f>CONVERT(T16,"ft","m")</f>
        <v>2.7432</v>
      </c>
      <c r="V16" s="14">
        <v>4.258</v>
      </c>
      <c r="W16" s="14">
        <v>45.68</v>
      </c>
      <c r="X16" s="15">
        <v>50.03</v>
      </c>
      <c r="Y16" s="2"/>
      <c r="Z16" s="2"/>
      <c r="AA16" s="2"/>
      <c r="AB16" s="2"/>
    </row>
    <row r="17" spans="1:28" ht="9">
      <c r="A17" s="2"/>
      <c r="B17" s="2"/>
      <c r="C17" s="2">
        <v>10.623229539184766</v>
      </c>
      <c r="D17" s="2">
        <v>10.185054248185711</v>
      </c>
      <c r="E17" s="2">
        <v>9.528556545749177</v>
      </c>
      <c r="F17" s="2">
        <v>8.740509354792518</v>
      </c>
      <c r="G17" s="2">
        <v>7.504779674728613</v>
      </c>
      <c r="H17" s="2">
        <v>5.648190780038616</v>
      </c>
      <c r="I17" s="2">
        <v>4.126580496565143</v>
      </c>
      <c r="J17" s="2">
        <v>3.04930764022437</v>
      </c>
      <c r="K17" s="2">
        <v>2.5777669993169523</v>
      </c>
      <c r="L17" s="2"/>
      <c r="M17" s="2">
        <f t="shared" si="0"/>
        <v>6.82756852115716</v>
      </c>
      <c r="N17" s="8">
        <f>(E17-I17)/2</f>
        <v>2.700988024592017</v>
      </c>
      <c r="O17" s="8"/>
      <c r="P17" s="8"/>
      <c r="Q17" s="8"/>
      <c r="R17" s="2"/>
      <c r="S17" s="12" t="s">
        <v>10</v>
      </c>
      <c r="T17" s="13">
        <v>10</v>
      </c>
      <c r="U17" s="13">
        <f>CONVERT(T17,"ft","m")</f>
        <v>3.048</v>
      </c>
      <c r="V17" s="14">
        <v>4.42</v>
      </c>
      <c r="W17" s="14">
        <v>46.88</v>
      </c>
      <c r="X17" s="15">
        <v>48.79</v>
      </c>
      <c r="Y17" s="2"/>
      <c r="Z17" s="2"/>
      <c r="AA17" s="2"/>
      <c r="AB17" s="2"/>
    </row>
    <row r="18" spans="1:28" ht="9">
      <c r="A18" s="2" t="s">
        <v>6</v>
      </c>
      <c r="B18" s="2">
        <v>6</v>
      </c>
      <c r="C18" s="2">
        <v>0.000614</v>
      </c>
      <c r="D18" s="2">
        <v>0.0008070000000000001</v>
      </c>
      <c r="E18" s="2">
        <v>0.001175</v>
      </c>
      <c r="F18" s="2">
        <v>0.002078</v>
      </c>
      <c r="G18" s="2">
        <v>0.0044269999999999995</v>
      </c>
      <c r="H18" s="2">
        <v>0.01475</v>
      </c>
      <c r="I18" s="2">
        <v>0.02837</v>
      </c>
      <c r="J18" s="2">
        <v>0.05268</v>
      </c>
      <c r="K18" s="2">
        <v>0.08174</v>
      </c>
      <c r="L18" s="2"/>
      <c r="M18" s="2">
        <f t="shared" si="0"/>
        <v>0.0147725</v>
      </c>
      <c r="N18" s="8"/>
      <c r="O18" s="8">
        <v>7.5</v>
      </c>
      <c r="P18" s="8">
        <v>46.57</v>
      </c>
      <c r="Q18" s="8">
        <v>45.89</v>
      </c>
      <c r="R18" s="2"/>
      <c r="S18" s="12" t="s">
        <v>11</v>
      </c>
      <c r="T18" s="13">
        <v>11</v>
      </c>
      <c r="U18" s="13">
        <f>CONVERT(T18,"ft","m")</f>
        <v>3.3528</v>
      </c>
      <c r="V18" s="14">
        <v>2.7915</v>
      </c>
      <c r="W18" s="14">
        <v>48.49</v>
      </c>
      <c r="X18" s="15">
        <v>48.82</v>
      </c>
      <c r="Y18" s="2"/>
      <c r="Z18" s="2"/>
      <c r="AA18" s="2"/>
      <c r="AB18" s="2"/>
    </row>
    <row r="19" spans="1:28" ht="9">
      <c r="A19" s="2"/>
      <c r="B19" s="2"/>
      <c r="C19" s="2">
        <v>10.669473723953995</v>
      </c>
      <c r="D19" s="2">
        <v>10.275143706046395</v>
      </c>
      <c r="E19" s="2">
        <v>9.733123527871813</v>
      </c>
      <c r="F19" s="2">
        <v>8.910588630419964</v>
      </c>
      <c r="G19" s="2">
        <v>7.819454911226309</v>
      </c>
      <c r="H19" s="2">
        <v>6.083141235300245</v>
      </c>
      <c r="I19" s="2">
        <v>5.139490039162453</v>
      </c>
      <c r="J19" s="2">
        <v>4.246600844180297</v>
      </c>
      <c r="K19" s="2">
        <v>3.612813946416153</v>
      </c>
      <c r="L19" s="2"/>
      <c r="M19" s="2">
        <f t="shared" si="0"/>
        <v>7.436306783517133</v>
      </c>
      <c r="N19" s="8">
        <f>(E19-I19)/2</f>
        <v>2.29681674435468</v>
      </c>
      <c r="O19" s="8"/>
      <c r="P19" s="8"/>
      <c r="Q19" s="8"/>
      <c r="R19" s="2"/>
      <c r="S19" s="12" t="s">
        <v>12</v>
      </c>
      <c r="T19" s="13">
        <v>12</v>
      </c>
      <c r="U19" s="13">
        <f>CONVERT(T19,"ft","m")</f>
        <v>3.6576</v>
      </c>
      <c r="V19" s="14">
        <v>4.888</v>
      </c>
      <c r="W19" s="14">
        <v>47.1</v>
      </c>
      <c r="X19" s="15">
        <v>48.02</v>
      </c>
      <c r="Y19" s="2"/>
      <c r="Z19" s="2"/>
      <c r="AA19" s="2"/>
      <c r="AB19" s="2"/>
    </row>
    <row r="20" spans="1:28" ht="9">
      <c r="A20" s="2" t="s">
        <v>7</v>
      </c>
      <c r="B20" s="2">
        <v>7</v>
      </c>
      <c r="C20" s="2">
        <v>0.000631</v>
      </c>
      <c r="D20" s="2">
        <v>0.00085</v>
      </c>
      <c r="E20" s="2">
        <v>0.001304</v>
      </c>
      <c r="F20" s="2">
        <v>0.002205</v>
      </c>
      <c r="G20" s="2">
        <v>0.004589000000000001</v>
      </c>
      <c r="H20" s="2">
        <v>0.01425</v>
      </c>
      <c r="I20" s="2">
        <v>0.02145</v>
      </c>
      <c r="J20" s="2">
        <v>0.04153</v>
      </c>
      <c r="K20" s="2">
        <v>0.06817</v>
      </c>
      <c r="L20" s="2"/>
      <c r="M20" s="2">
        <f t="shared" si="0"/>
        <v>0.011377</v>
      </c>
      <c r="N20" s="8"/>
      <c r="O20" s="8">
        <v>5.92</v>
      </c>
      <c r="P20" s="8">
        <v>49.47</v>
      </c>
      <c r="Q20" s="8">
        <v>44.67</v>
      </c>
      <c r="R20" s="2"/>
      <c r="S20" s="12" t="s">
        <v>13</v>
      </c>
      <c r="T20" s="13">
        <v>13</v>
      </c>
      <c r="U20" s="13">
        <f>CONVERT(T20,"ft","m")</f>
        <v>3.9624</v>
      </c>
      <c r="V20" s="14">
        <v>3.923</v>
      </c>
      <c r="W20" s="14">
        <v>41.38</v>
      </c>
      <c r="X20" s="15">
        <v>54.67</v>
      </c>
      <c r="Y20" s="2"/>
      <c r="Z20" s="2"/>
      <c r="AA20" s="2"/>
      <c r="AB20" s="2"/>
    </row>
    <row r="21" spans="1:28" ht="9">
      <c r="A21" s="2"/>
      <c r="B21" s="2"/>
      <c r="C21" s="2">
        <v>10.630072374341625</v>
      </c>
      <c r="D21" s="2">
        <v>10.20024953829911</v>
      </c>
      <c r="E21" s="2">
        <v>9.582840415093097</v>
      </c>
      <c r="F21" s="2">
        <v>8.825005628879293</v>
      </c>
      <c r="G21" s="2">
        <v>7.7676044779119024</v>
      </c>
      <c r="H21" s="2">
        <v>6.132894270497346</v>
      </c>
      <c r="I21" s="2">
        <v>5.5428785420499045</v>
      </c>
      <c r="J21" s="2">
        <v>4.589702318012018</v>
      </c>
      <c r="K21" s="2">
        <v>3.874719206731552</v>
      </c>
      <c r="L21" s="2"/>
      <c r="M21" s="2">
        <f t="shared" si="0"/>
        <v>7.5628594785715</v>
      </c>
      <c r="N21" s="8">
        <f>(E21-I21)/2</f>
        <v>2.019980936521596</v>
      </c>
      <c r="O21" s="8"/>
      <c r="P21" s="8"/>
      <c r="Q21" s="8"/>
      <c r="R21" s="2"/>
      <c r="S21" s="12" t="s">
        <v>14</v>
      </c>
      <c r="T21" s="13">
        <v>14</v>
      </c>
      <c r="U21" s="13">
        <f>CONVERT(T21,"ft","m")</f>
        <v>4.2672</v>
      </c>
      <c r="V21" s="14">
        <v>6.66</v>
      </c>
      <c r="W21" s="14">
        <v>46.78</v>
      </c>
      <c r="X21" s="15">
        <v>46.66</v>
      </c>
      <c r="Y21" s="2"/>
      <c r="Z21" s="2"/>
      <c r="AA21" s="2"/>
      <c r="AB21" s="2"/>
    </row>
    <row r="22" spans="1:28" ht="9">
      <c r="A22" s="2" t="s">
        <v>8</v>
      </c>
      <c r="B22" s="2">
        <v>8</v>
      </c>
      <c r="C22" s="2">
        <v>0.000621</v>
      </c>
      <c r="D22" s="2">
        <v>0.000823</v>
      </c>
      <c r="E22" s="2">
        <v>0.001225</v>
      </c>
      <c r="F22" s="2">
        <v>0.002139</v>
      </c>
      <c r="G22" s="2">
        <v>0.004485</v>
      </c>
      <c r="H22" s="2">
        <v>0.01372</v>
      </c>
      <c r="I22" s="2">
        <v>0.02013</v>
      </c>
      <c r="J22" s="2">
        <v>0.0391</v>
      </c>
      <c r="K22" s="2">
        <v>0.06897</v>
      </c>
      <c r="L22" s="2"/>
      <c r="M22" s="2">
        <f t="shared" si="0"/>
        <v>0.0106775</v>
      </c>
      <c r="N22" s="8"/>
      <c r="O22" s="8">
        <v>5.85</v>
      </c>
      <c r="P22" s="8">
        <v>48.71</v>
      </c>
      <c r="Q22" s="8">
        <v>45.43</v>
      </c>
      <c r="R22" s="2"/>
      <c r="S22" s="12" t="s">
        <v>15</v>
      </c>
      <c r="T22" s="13">
        <v>15</v>
      </c>
      <c r="U22" s="13">
        <f>CONVERT(T22,"ft","m")</f>
        <v>4.572</v>
      </c>
      <c r="V22" s="14">
        <v>0</v>
      </c>
      <c r="W22" s="14">
        <v>43.32</v>
      </c>
      <c r="X22" s="15">
        <v>56.7</v>
      </c>
      <c r="Y22" s="2"/>
      <c r="Z22" s="2"/>
      <c r="AA22" s="2"/>
      <c r="AB22" s="2"/>
    </row>
    <row r="23" spans="1:28" ht="9">
      <c r="A23" s="2"/>
      <c r="B23" s="2"/>
      <c r="C23" s="2">
        <v>10.653119111103694</v>
      </c>
      <c r="D23" s="2">
        <v>10.24681994890255</v>
      </c>
      <c r="E23" s="2">
        <v>9.673002535434241</v>
      </c>
      <c r="F23" s="2">
        <v>8.86884780215913</v>
      </c>
      <c r="G23" s="2">
        <v>7.8006762995175505</v>
      </c>
      <c r="H23" s="2">
        <v>6.187575708264</v>
      </c>
      <c r="I23" s="2">
        <v>5.634509017515472</v>
      </c>
      <c r="J23" s="2">
        <v>4.6766875822420975</v>
      </c>
      <c r="K23" s="2">
        <v>3.8578872229974754</v>
      </c>
      <c r="L23" s="2"/>
      <c r="M23" s="2">
        <f t="shared" si="0"/>
        <v>7.653755776474856</v>
      </c>
      <c r="N23" s="8">
        <f>(E23-I23)/2</f>
        <v>2.0192467589593845</v>
      </c>
      <c r="O23" s="8"/>
      <c r="P23" s="8"/>
      <c r="Q23" s="8"/>
      <c r="R23" s="2"/>
      <c r="S23" s="12" t="s">
        <v>16</v>
      </c>
      <c r="T23" s="13">
        <v>16</v>
      </c>
      <c r="U23" s="13">
        <f>CONVERT(T23,"ft","m")</f>
        <v>4.8768</v>
      </c>
      <c r="V23" s="14">
        <v>5.735</v>
      </c>
      <c r="W23" s="14">
        <v>44.95</v>
      </c>
      <c r="X23" s="15">
        <v>49.38</v>
      </c>
      <c r="Y23" s="2"/>
      <c r="Z23" s="2"/>
      <c r="AA23" s="2"/>
      <c r="AB23" s="2"/>
    </row>
    <row r="24" spans="1:28" ht="9">
      <c r="A24" s="2" t="s">
        <v>9</v>
      </c>
      <c r="B24" s="2">
        <v>9</v>
      </c>
      <c r="C24" s="2">
        <v>0.0006</v>
      </c>
      <c r="D24" s="2">
        <v>0.000774</v>
      </c>
      <c r="E24" s="2">
        <v>0.001078</v>
      </c>
      <c r="F24" s="2">
        <v>0.001922</v>
      </c>
      <c r="G24" s="2">
        <v>0.003899</v>
      </c>
      <c r="H24" s="2">
        <v>0.01084</v>
      </c>
      <c r="I24" s="2">
        <v>0.016829999999999998</v>
      </c>
      <c r="J24" s="2">
        <v>0.02925</v>
      </c>
      <c r="K24" s="2">
        <v>0.0579</v>
      </c>
      <c r="L24" s="2"/>
      <c r="M24" s="2">
        <f t="shared" si="0"/>
        <v>0.008953999999999998</v>
      </c>
      <c r="N24" s="8"/>
      <c r="O24" s="8">
        <v>4.258</v>
      </c>
      <c r="P24" s="8">
        <v>45.68</v>
      </c>
      <c r="Q24" s="8">
        <v>50.03</v>
      </c>
      <c r="R24" s="2"/>
      <c r="S24" s="12" t="s">
        <v>17</v>
      </c>
      <c r="T24" s="13">
        <v>17</v>
      </c>
      <c r="U24" s="13">
        <f>CONVERT(T24,"ft","m")</f>
        <v>5.1816</v>
      </c>
      <c r="V24" s="14">
        <v>3.6640000000000006</v>
      </c>
      <c r="W24" s="14">
        <v>54.87</v>
      </c>
      <c r="X24" s="15">
        <v>41.38</v>
      </c>
      <c r="Y24" s="2"/>
      <c r="Z24" s="2"/>
      <c r="AA24" s="2"/>
      <c r="AB24" s="2"/>
    </row>
    <row r="25" spans="1:28" ht="9.75" thickBot="1">
      <c r="A25" s="2"/>
      <c r="B25" s="2"/>
      <c r="C25" s="2">
        <v>10.702749878828294</v>
      </c>
      <c r="D25" s="2">
        <v>10.335378813179764</v>
      </c>
      <c r="E25" s="2">
        <v>9.857427106571668</v>
      </c>
      <c r="F25" s="2">
        <v>9.023175948550424</v>
      </c>
      <c r="G25" s="2">
        <v>8.002680129926539</v>
      </c>
      <c r="H25" s="2">
        <v>6.5274914330829406</v>
      </c>
      <c r="I25" s="2">
        <v>5.892821013106864</v>
      </c>
      <c r="J25" s="2">
        <v>5.095419565078682</v>
      </c>
      <c r="K25" s="2">
        <v>4.110292841560213</v>
      </c>
      <c r="L25" s="2"/>
      <c r="M25" s="2">
        <f t="shared" si="0"/>
        <v>7.8751240598392656</v>
      </c>
      <c r="N25" s="8">
        <f>(E25-I25)/2</f>
        <v>1.9823030467324023</v>
      </c>
      <c r="O25" s="8"/>
      <c r="P25" s="8"/>
      <c r="Q25" s="8"/>
      <c r="R25" s="2"/>
      <c r="S25" s="16" t="s">
        <v>18</v>
      </c>
      <c r="T25" s="17">
        <v>18</v>
      </c>
      <c r="U25" s="17">
        <f>CONVERT(T25,"ft","m")</f>
        <v>5.4864</v>
      </c>
      <c r="V25" s="18">
        <v>3.745</v>
      </c>
      <c r="W25" s="18">
        <v>44.01</v>
      </c>
      <c r="X25" s="19">
        <v>52.11</v>
      </c>
      <c r="Y25" s="2"/>
      <c r="Z25" s="2"/>
      <c r="AA25" s="2"/>
      <c r="AB25" s="2"/>
    </row>
    <row r="26" spans="1:28" ht="9">
      <c r="A26" s="2" t="s">
        <v>10</v>
      </c>
      <c r="B26" s="2">
        <v>10</v>
      </c>
      <c r="C26" s="2">
        <v>0.000604</v>
      </c>
      <c r="D26" s="2">
        <v>0.000781</v>
      </c>
      <c r="E26" s="2">
        <v>0.001097</v>
      </c>
      <c r="F26" s="2">
        <v>0.001952</v>
      </c>
      <c r="G26" s="2">
        <v>0.004043999999999999</v>
      </c>
      <c r="H26" s="2">
        <v>0.01208</v>
      </c>
      <c r="I26" s="2">
        <v>0.01771</v>
      </c>
      <c r="J26" s="2">
        <v>0.0327</v>
      </c>
      <c r="K26" s="2">
        <v>0.05943</v>
      </c>
      <c r="L26" s="2"/>
      <c r="M26" s="2">
        <f t="shared" si="0"/>
        <v>0.0094035</v>
      </c>
      <c r="N26" s="8"/>
      <c r="O26" s="8">
        <v>4.42</v>
      </c>
      <c r="P26" s="8">
        <v>46.88</v>
      </c>
      <c r="Q26" s="8">
        <v>48.79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9">
      <c r="A27" s="2"/>
      <c r="B27" s="2"/>
      <c r="C27" s="2">
        <v>10.693163829999095</v>
      </c>
      <c r="D27" s="2">
        <v>10.322389831182196</v>
      </c>
      <c r="E27" s="2">
        <v>9.83222075892098</v>
      </c>
      <c r="F27" s="2">
        <v>9.000831231761287</v>
      </c>
      <c r="G27" s="2">
        <v>7.95000128742116</v>
      </c>
      <c r="H27" s="2">
        <v>6.371235735111733</v>
      </c>
      <c r="I27" s="2">
        <v>5.819291977684897</v>
      </c>
      <c r="J27" s="2">
        <v>4.934565554051367</v>
      </c>
      <c r="K27" s="2">
        <v>4.072664808826169</v>
      </c>
      <c r="L27" s="2"/>
      <c r="M27" s="2">
        <f t="shared" si="0"/>
        <v>7.8257563683029385</v>
      </c>
      <c r="N27" s="8">
        <f>(E27-I27)/2</f>
        <v>2.0064643906180417</v>
      </c>
      <c r="O27" s="8"/>
      <c r="P27" s="8"/>
      <c r="Q27" s="8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9">
      <c r="A28" s="2" t="s">
        <v>11</v>
      </c>
      <c r="B28" s="2">
        <v>11</v>
      </c>
      <c r="C28" s="2">
        <v>0.000602</v>
      </c>
      <c r="D28" s="2">
        <v>0.000777</v>
      </c>
      <c r="E28" s="2">
        <v>0.001091</v>
      </c>
      <c r="F28" s="2">
        <v>0.001953</v>
      </c>
      <c r="G28" s="2">
        <v>0.004039</v>
      </c>
      <c r="H28" s="2">
        <v>0.01166</v>
      </c>
      <c r="I28" s="2">
        <v>0.0171</v>
      </c>
      <c r="J28" s="2">
        <v>0.02841</v>
      </c>
      <c r="K28" s="2">
        <v>0.05111</v>
      </c>
      <c r="L28" s="2"/>
      <c r="M28" s="2">
        <f t="shared" si="0"/>
        <v>0.0090955</v>
      </c>
      <c r="N28" s="8"/>
      <c r="O28" s="8">
        <v>2.7915</v>
      </c>
      <c r="P28" s="8">
        <v>48.49</v>
      </c>
      <c r="Q28" s="8">
        <v>48.82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9">
      <c r="A29" s="2"/>
      <c r="B29" s="2"/>
      <c r="C29" s="2">
        <v>10.697948892564472</v>
      </c>
      <c r="D29" s="2">
        <v>10.329797780916463</v>
      </c>
      <c r="E29" s="2">
        <v>9.840133183000567</v>
      </c>
      <c r="F29" s="2">
        <v>9.000092335437381</v>
      </c>
      <c r="G29" s="2">
        <v>7.951786138621088</v>
      </c>
      <c r="H29" s="2">
        <v>6.422288401236316</v>
      </c>
      <c r="I29" s="2">
        <v>5.869859864663551</v>
      </c>
      <c r="J29" s="2">
        <v>5.1374573582472705</v>
      </c>
      <c r="K29" s="2">
        <v>4.290250598436602</v>
      </c>
      <c r="L29" s="2"/>
      <c r="M29" s="2">
        <f t="shared" si="0"/>
        <v>7.854996523832059</v>
      </c>
      <c r="N29" s="8">
        <f>(E29-I29)/2</f>
        <v>1.985136659168508</v>
      </c>
      <c r="O29" s="8"/>
      <c r="P29" s="8"/>
      <c r="Q29" s="8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9">
      <c r="A30" s="2" t="s">
        <v>12</v>
      </c>
      <c r="B30" s="2">
        <v>12</v>
      </c>
      <c r="C30" s="2">
        <v>0.000602</v>
      </c>
      <c r="D30" s="2">
        <v>0.000778</v>
      </c>
      <c r="E30" s="2">
        <v>0.001093</v>
      </c>
      <c r="F30" s="2">
        <v>0.001947</v>
      </c>
      <c r="G30" s="2">
        <v>0.004132</v>
      </c>
      <c r="H30" s="2">
        <v>0.01317</v>
      </c>
      <c r="I30" s="2">
        <v>0.02027</v>
      </c>
      <c r="J30" s="2">
        <v>0.0419</v>
      </c>
      <c r="K30" s="2">
        <v>0.06209</v>
      </c>
      <c r="L30" s="2"/>
      <c r="M30" s="2">
        <f t="shared" si="0"/>
        <v>0.0106815</v>
      </c>
      <c r="N30" s="8"/>
      <c r="O30" s="8">
        <v>4.888</v>
      </c>
      <c r="P30" s="8">
        <v>47.1</v>
      </c>
      <c r="Q30" s="8">
        <v>48.02</v>
      </c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9">
      <c r="A31" s="2"/>
      <c r="B31" s="2"/>
      <c r="C31" s="2">
        <v>10.697948892564472</v>
      </c>
      <c r="D31" s="2">
        <v>10.327942224337983</v>
      </c>
      <c r="E31" s="2">
        <v>9.83749088365227</v>
      </c>
      <c r="F31" s="2">
        <v>9.004531400603879</v>
      </c>
      <c r="G31" s="2">
        <v>7.918944030459115</v>
      </c>
      <c r="H31" s="2">
        <v>6.246600844180297</v>
      </c>
      <c r="I31" s="2">
        <v>5.624510100969913</v>
      </c>
      <c r="J31" s="2">
        <v>4.576905945850098</v>
      </c>
      <c r="K31" s="2">
        <v>4.009495258078144</v>
      </c>
      <c r="L31" s="2"/>
      <c r="M31" s="2">
        <f t="shared" si="0"/>
        <v>7.731000492311091</v>
      </c>
      <c r="N31" s="8">
        <f>(E31-I31)/2</f>
        <v>2.1064903913411785</v>
      </c>
      <c r="O31" s="8"/>
      <c r="P31" s="8"/>
      <c r="Q31" s="8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9">
      <c r="A32" s="2" t="s">
        <v>13</v>
      </c>
      <c r="B32" s="2">
        <v>13</v>
      </c>
      <c r="C32" s="2">
        <v>0.000582</v>
      </c>
      <c r="D32" s="2">
        <v>0.000734</v>
      </c>
      <c r="E32" s="2">
        <v>0.000976</v>
      </c>
      <c r="F32" s="2">
        <v>0.001699</v>
      </c>
      <c r="G32" s="2">
        <v>0.003489</v>
      </c>
      <c r="H32" s="2">
        <v>0.008078</v>
      </c>
      <c r="I32" s="2">
        <v>0.01571</v>
      </c>
      <c r="J32" s="2">
        <v>0.03433</v>
      </c>
      <c r="K32" s="2">
        <v>0.05835</v>
      </c>
      <c r="L32" s="2"/>
      <c r="M32" s="2">
        <f t="shared" si="0"/>
        <v>0.008343</v>
      </c>
      <c r="N32" s="8"/>
      <c r="O32" s="8">
        <v>3.923</v>
      </c>
      <c r="P32" s="8">
        <v>41.38</v>
      </c>
      <c r="Q32" s="8">
        <v>54.67</v>
      </c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9">
      <c r="A33" s="2"/>
      <c r="B33" s="2"/>
      <c r="C33" s="2">
        <v>10.746693226415891</v>
      </c>
      <c r="D33" s="2">
        <v>10.41193231648096</v>
      </c>
      <c r="E33" s="2">
        <v>10.000831231761287</v>
      </c>
      <c r="F33" s="2">
        <v>9.201098432139954</v>
      </c>
      <c r="G33" s="2">
        <v>8.1629706871298</v>
      </c>
      <c r="H33" s="2">
        <v>6.951786138621087</v>
      </c>
      <c r="I33" s="2">
        <v>5.992173009142616</v>
      </c>
      <c r="J33" s="2">
        <v>4.8643863324795555</v>
      </c>
      <c r="K33" s="2">
        <v>4.099123533842102</v>
      </c>
      <c r="L33" s="2"/>
      <c r="M33" s="2">
        <f t="shared" si="0"/>
        <v>7.996502120451952</v>
      </c>
      <c r="N33" s="8">
        <f>(E33-I33)/2</f>
        <v>2.0043291113093358</v>
      </c>
      <c r="O33" s="8"/>
      <c r="P33" s="8"/>
      <c r="Q33" s="8"/>
      <c r="R33" s="2"/>
      <c r="S33" s="2"/>
      <c r="U33" s="2"/>
      <c r="V33" s="2"/>
      <c r="W33" s="2"/>
      <c r="X33" s="2"/>
      <c r="Y33" s="2"/>
      <c r="Z33" s="2"/>
      <c r="AA33" s="2"/>
      <c r="AB33" s="2"/>
    </row>
    <row r="34" spans="1:28" ht="9">
      <c r="A34" s="2" t="s">
        <v>14</v>
      </c>
      <c r="B34" s="2">
        <v>14</v>
      </c>
      <c r="C34" s="2">
        <v>0.000607</v>
      </c>
      <c r="D34" s="2">
        <v>0.000791</v>
      </c>
      <c r="E34" s="2">
        <v>0.001131</v>
      </c>
      <c r="F34" s="2">
        <v>0.002023</v>
      </c>
      <c r="G34" s="2">
        <v>0.004338</v>
      </c>
      <c r="H34" s="2">
        <v>0.01516</v>
      </c>
      <c r="I34" s="2">
        <v>0.0308</v>
      </c>
      <c r="J34" s="2">
        <v>0.05135</v>
      </c>
      <c r="K34" s="2">
        <v>0.06968</v>
      </c>
      <c r="L34" s="2"/>
      <c r="M34" s="2">
        <f t="shared" si="0"/>
        <v>0.0159655</v>
      </c>
      <c r="N34" s="8"/>
      <c r="O34" s="8">
        <v>6.66</v>
      </c>
      <c r="P34" s="8">
        <v>46.78</v>
      </c>
      <c r="Q34" s="8">
        <v>46.66</v>
      </c>
      <c r="R34" s="2"/>
      <c r="S34" s="2"/>
      <c r="U34" s="2"/>
      <c r="V34" s="2"/>
      <c r="W34" s="2"/>
      <c r="X34" s="2"/>
      <c r="Y34" s="2"/>
      <c r="Z34" s="2"/>
      <c r="AA34" s="2"/>
      <c r="AB34" s="2"/>
    </row>
    <row r="35" spans="1:28" ht="9">
      <c r="A35" s="2"/>
      <c r="B35" s="2"/>
      <c r="C35" s="2">
        <v>10.686015863068492</v>
      </c>
      <c r="D35" s="2">
        <v>10.304034684851382</v>
      </c>
      <c r="E35" s="2">
        <v>9.788185355334354</v>
      </c>
      <c r="F35" s="2">
        <v>8.949287964765892</v>
      </c>
      <c r="G35" s="2">
        <v>7.8487542316519</v>
      </c>
      <c r="H35" s="2">
        <v>6.043586436265721</v>
      </c>
      <c r="I35" s="2">
        <v>5.020925838854549</v>
      </c>
      <c r="J35" s="2">
        <v>4.283491913231255</v>
      </c>
      <c r="K35" s="2">
        <v>3.843111565837947</v>
      </c>
      <c r="L35" s="2"/>
      <c r="M35" s="2">
        <f t="shared" si="0"/>
        <v>7.404555597094451</v>
      </c>
      <c r="N35" s="8">
        <f>(E35-I35)/2</f>
        <v>2.383629758239903</v>
      </c>
      <c r="O35" s="8"/>
      <c r="P35" s="8"/>
      <c r="Q35" s="8"/>
      <c r="R35" s="2"/>
      <c r="S35" s="2"/>
      <c r="U35" s="2"/>
      <c r="V35" s="2"/>
      <c r="W35" s="2"/>
      <c r="X35" s="2"/>
      <c r="Y35" s="2"/>
      <c r="Z35" s="2"/>
      <c r="AA35" s="2"/>
      <c r="AB35" s="2"/>
    </row>
    <row r="36" spans="1:28" ht="9">
      <c r="A36" s="2" t="s">
        <v>15</v>
      </c>
      <c r="B36" s="2">
        <v>15</v>
      </c>
      <c r="C36" s="2">
        <v>0.000587</v>
      </c>
      <c r="D36" s="2">
        <v>0.000742</v>
      </c>
      <c r="E36" s="2">
        <v>0.000987</v>
      </c>
      <c r="F36" s="2">
        <v>0.001658</v>
      </c>
      <c r="G36" s="2">
        <v>0.003367</v>
      </c>
      <c r="H36" s="2">
        <v>0.00678</v>
      </c>
      <c r="I36" s="2">
        <v>0.0104</v>
      </c>
      <c r="J36" s="2">
        <v>0.0141</v>
      </c>
      <c r="K36" s="2">
        <v>0.01691</v>
      </c>
      <c r="L36" s="2"/>
      <c r="M36" s="2">
        <f t="shared" si="0"/>
        <v>0.0056935</v>
      </c>
      <c r="N36" s="8"/>
      <c r="O36" s="8">
        <v>0</v>
      </c>
      <c r="P36" s="8">
        <v>43.32</v>
      </c>
      <c r="Q36" s="8">
        <v>56.7</v>
      </c>
      <c r="R36" s="2"/>
      <c r="S36" s="2"/>
      <c r="U36" s="2"/>
      <c r="V36" s="2"/>
      <c r="W36" s="2"/>
      <c r="X36" s="2"/>
      <c r="Y36" s="2"/>
      <c r="Z36" s="2"/>
      <c r="AA36" s="2"/>
      <c r="AB36" s="2"/>
    </row>
    <row r="37" spans="1:28" ht="9">
      <c r="A37" s="2"/>
      <c r="B37" s="2"/>
      <c r="C37" s="2">
        <v>10.734351876214122</v>
      </c>
      <c r="D37" s="2">
        <v>10.39629319270337</v>
      </c>
      <c r="E37" s="2">
        <v>9.984662294867777</v>
      </c>
      <c r="F37" s="2">
        <v>9.236340277828424</v>
      </c>
      <c r="G37" s="2">
        <v>8.214320563496528</v>
      </c>
      <c r="H37" s="2">
        <v>7.204499011300468</v>
      </c>
      <c r="I37" s="2">
        <v>6.587272661408358</v>
      </c>
      <c r="J37" s="2">
        <v>6.148161027150656</v>
      </c>
      <c r="K37" s="2">
        <v>5.8859795300268285</v>
      </c>
      <c r="L37" s="2"/>
      <c r="M37" s="2">
        <f t="shared" si="0"/>
        <v>8.285967478138067</v>
      </c>
      <c r="N37" s="8">
        <f>(E37-I37)/2</f>
        <v>1.6986948167297093</v>
      </c>
      <c r="O37" s="8"/>
      <c r="P37" s="8"/>
      <c r="Q37" s="8"/>
      <c r="R37" s="2"/>
      <c r="S37" s="2"/>
      <c r="U37" s="2"/>
      <c r="V37" s="2"/>
      <c r="W37" s="2"/>
      <c r="X37" s="2"/>
      <c r="Y37" s="2"/>
      <c r="Z37" s="2"/>
      <c r="AA37" s="2"/>
      <c r="AB37" s="2"/>
    </row>
    <row r="38" spans="1:28" ht="9">
      <c r="A38" s="2" t="s">
        <v>16</v>
      </c>
      <c r="B38" s="2">
        <v>16</v>
      </c>
      <c r="C38" s="2">
        <v>0.000597</v>
      </c>
      <c r="D38" s="2">
        <v>0.000767</v>
      </c>
      <c r="E38" s="2">
        <v>0.001063</v>
      </c>
      <c r="F38" s="2">
        <v>0.001915</v>
      </c>
      <c r="G38" s="2">
        <v>0.003973</v>
      </c>
      <c r="H38" s="2">
        <v>0.0128</v>
      </c>
      <c r="I38" s="2">
        <v>0.01956</v>
      </c>
      <c r="J38" s="2">
        <v>0.04178</v>
      </c>
      <c r="K38" s="2">
        <v>0.0664</v>
      </c>
      <c r="L38" s="2"/>
      <c r="M38" s="2">
        <f t="shared" si="0"/>
        <v>0.010311500000000001</v>
      </c>
      <c r="N38" s="8"/>
      <c r="O38" s="8">
        <v>5.735</v>
      </c>
      <c r="P38" s="8">
        <v>44.95</v>
      </c>
      <c r="Q38" s="8">
        <v>49.38</v>
      </c>
      <c r="R38" s="2"/>
      <c r="S38" s="2"/>
      <c r="U38" s="2"/>
      <c r="V38" s="2"/>
      <c r="W38" s="2"/>
      <c r="X38" s="2"/>
      <c r="Y38" s="2"/>
      <c r="Z38" s="2"/>
      <c r="AA38" s="2"/>
      <c r="AB38" s="2"/>
    </row>
    <row r="39" spans="1:28" ht="9">
      <c r="A39" s="2"/>
      <c r="B39" s="2"/>
      <c r="C39" s="2">
        <v>10.70998144805937</v>
      </c>
      <c r="D39" s="2">
        <v>10.34848580182124</v>
      </c>
      <c r="E39" s="2">
        <v>9.877642687793069</v>
      </c>
      <c r="F39" s="2">
        <v>9.028439892511855</v>
      </c>
      <c r="G39" s="2">
        <v>7.975555491236075</v>
      </c>
      <c r="H39" s="2">
        <v>6.28771237954945</v>
      </c>
      <c r="I39" s="2">
        <v>5.675949819484578</v>
      </c>
      <c r="J39" s="2">
        <v>4.5810436973697035</v>
      </c>
      <c r="K39" s="2">
        <v>3.9126729482025246</v>
      </c>
      <c r="L39" s="2"/>
      <c r="M39" s="2">
        <f t="shared" si="0"/>
        <v>7.776796253638823</v>
      </c>
      <c r="N39" s="8">
        <f>(E39-I39)/2</f>
        <v>2.100846434154245</v>
      </c>
      <c r="O39" s="8"/>
      <c r="P39" s="8"/>
      <c r="Q39" s="8"/>
      <c r="R39" s="2"/>
      <c r="S39" s="2"/>
      <c r="U39" s="2"/>
      <c r="V39" s="2"/>
      <c r="W39" s="2"/>
      <c r="X39" s="2"/>
      <c r="Y39" s="2"/>
      <c r="Z39" s="2"/>
      <c r="AA39" s="2"/>
      <c r="AB39" s="2"/>
    </row>
    <row r="40" spans="1:28" ht="9">
      <c r="A40" s="2" t="s">
        <v>17</v>
      </c>
      <c r="B40" s="2">
        <v>17</v>
      </c>
      <c r="C40" s="2">
        <v>0.000621</v>
      </c>
      <c r="D40" s="2">
        <v>0.000826</v>
      </c>
      <c r="E40" s="2">
        <v>0.001259</v>
      </c>
      <c r="F40" s="2">
        <v>0.002298</v>
      </c>
      <c r="G40" s="2">
        <v>0.005418999999999999</v>
      </c>
      <c r="H40" s="2">
        <v>0.01709</v>
      </c>
      <c r="I40" s="2">
        <v>0.02719</v>
      </c>
      <c r="J40" s="2">
        <v>0.03606</v>
      </c>
      <c r="K40" s="2">
        <v>0.05556</v>
      </c>
      <c r="L40" s="2"/>
      <c r="M40" s="2">
        <f t="shared" si="0"/>
        <v>0.0142245</v>
      </c>
      <c r="N40" s="8"/>
      <c r="O40" s="8">
        <v>3.6640000000000006</v>
      </c>
      <c r="P40" s="8">
        <v>54.87</v>
      </c>
      <c r="Q40" s="8">
        <v>41.38</v>
      </c>
      <c r="R40" s="2"/>
      <c r="S40" s="2"/>
      <c r="U40" s="2"/>
      <c r="V40" s="2"/>
      <c r="W40" s="2"/>
      <c r="X40" s="2"/>
      <c r="Y40" s="2"/>
      <c r="Z40" s="2"/>
      <c r="AA40" s="2"/>
      <c r="AB40" s="2"/>
    </row>
    <row r="41" spans="1:28" ht="9">
      <c r="A41" s="2"/>
      <c r="B41" s="2"/>
      <c r="C41" s="2">
        <v>10.653119111103694</v>
      </c>
      <c r="D41" s="2">
        <v>10.24157059790473</v>
      </c>
      <c r="E41" s="2">
        <v>9.63350600160516</v>
      </c>
      <c r="F41" s="2">
        <v>8.76540548667806</v>
      </c>
      <c r="G41" s="2">
        <v>7.527757637538146</v>
      </c>
      <c r="H41" s="2">
        <v>5.870703792760672</v>
      </c>
      <c r="I41" s="2">
        <v>5.200780038412052</v>
      </c>
      <c r="J41" s="2">
        <v>4.79345679300447</v>
      </c>
      <c r="K41" s="2">
        <v>4.1698095904554195</v>
      </c>
      <c r="L41" s="2"/>
      <c r="M41" s="2">
        <f t="shared" si="0"/>
        <v>7.417143020008606</v>
      </c>
      <c r="N41" s="8">
        <f>(E41-I41)/2</f>
        <v>2.2163629815965535</v>
      </c>
      <c r="O41" s="8"/>
      <c r="P41" s="8"/>
      <c r="Q41" s="8"/>
      <c r="R41" s="2"/>
      <c r="S41" s="2"/>
      <c r="U41" s="2"/>
      <c r="V41" s="2"/>
      <c r="W41" s="2"/>
      <c r="X41" s="2"/>
      <c r="Y41" s="2"/>
      <c r="Z41" s="2"/>
      <c r="AA41" s="2"/>
      <c r="AB41" s="2"/>
    </row>
    <row r="42" spans="1:28" ht="9">
      <c r="A42" s="2" t="s">
        <v>18</v>
      </c>
      <c r="B42" s="2">
        <v>18</v>
      </c>
      <c r="C42" s="2">
        <v>0.000594</v>
      </c>
      <c r="D42" s="2">
        <v>0.00076</v>
      </c>
      <c r="E42" s="2">
        <v>0.001042</v>
      </c>
      <c r="F42" s="2">
        <v>0.001836</v>
      </c>
      <c r="G42" s="2">
        <v>0.003699</v>
      </c>
      <c r="H42" s="2">
        <v>0.008924</v>
      </c>
      <c r="I42" s="2">
        <v>0.016489999999999998</v>
      </c>
      <c r="J42" s="2">
        <v>0.03578</v>
      </c>
      <c r="K42" s="2">
        <v>0.05772</v>
      </c>
      <c r="L42" s="2"/>
      <c r="M42" s="2">
        <f t="shared" si="0"/>
        <v>0.008766</v>
      </c>
      <c r="N42" s="8"/>
      <c r="O42" s="8">
        <v>3.745</v>
      </c>
      <c r="P42" s="8">
        <v>44.01</v>
      </c>
      <c r="Q42" s="8">
        <v>52.11</v>
      </c>
      <c r="R42" s="2"/>
      <c r="S42" s="2"/>
      <c r="U42" s="2"/>
      <c r="V42" s="2"/>
      <c r="W42" s="2"/>
      <c r="X42" s="2"/>
      <c r="Y42" s="2"/>
      <c r="Z42" s="2"/>
      <c r="AA42" s="2"/>
      <c r="AB42" s="2"/>
    </row>
    <row r="43" spans="1:28" ht="9">
      <c r="A43" s="2"/>
      <c r="B43" s="2"/>
      <c r="C43" s="2">
        <v>10.71724944852341</v>
      </c>
      <c r="D43" s="2">
        <v>10.361712960993227</v>
      </c>
      <c r="E43" s="2">
        <v>9.906429007045666</v>
      </c>
      <c r="F43" s="2">
        <v>9.089218225910367</v>
      </c>
      <c r="G43" s="2">
        <v>8.078648984200179</v>
      </c>
      <c r="H43" s="2">
        <v>6.808093771080034</v>
      </c>
      <c r="I43" s="2">
        <v>5.922264790999345</v>
      </c>
      <c r="J43" s="2">
        <v>4.804702802384904</v>
      </c>
      <c r="K43" s="2">
        <v>4.114784889945613</v>
      </c>
      <c r="L43" s="2"/>
      <c r="M43" s="2">
        <f t="shared" si="0"/>
        <v>7.914346899022506</v>
      </c>
      <c r="N43" s="8">
        <f>(E43-I43)/2</f>
        <v>1.9920821080231605</v>
      </c>
      <c r="O43" s="2"/>
      <c r="P43" s="2"/>
      <c r="Q43" s="2"/>
      <c r="R43" s="2"/>
      <c r="S43" s="2"/>
      <c r="U43" s="2"/>
      <c r="V43" s="2"/>
      <c r="W43" s="2"/>
      <c r="X43" s="2"/>
      <c r="Y43" s="2"/>
      <c r="Z43" s="2"/>
      <c r="AA43" s="2"/>
      <c r="AB43" s="2"/>
    </row>
    <row r="44" spans="1:28" ht="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U44" s="2"/>
      <c r="V44" s="2"/>
      <c r="W44" s="2"/>
      <c r="X44" s="2"/>
      <c r="Y44" s="2"/>
      <c r="Z44" s="2"/>
      <c r="AA44" s="2"/>
      <c r="AB44" s="2"/>
    </row>
    <row r="45" spans="1:28" ht="9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U45" s="2"/>
      <c r="V45" s="2"/>
      <c r="W45" s="2"/>
      <c r="X45" s="2"/>
      <c r="Y45" s="2"/>
      <c r="Z45" s="2"/>
      <c r="AA45" s="2"/>
      <c r="AB45" s="2"/>
    </row>
    <row r="46" spans="1:28" ht="9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U46" s="2"/>
      <c r="V46" s="2"/>
      <c r="W46" s="2"/>
      <c r="X46" s="2"/>
      <c r="Y46" s="2"/>
      <c r="Z46" s="2"/>
      <c r="AA46" s="2"/>
      <c r="AB46" s="2"/>
    </row>
    <row r="47" spans="1:28" ht="9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U47" s="2"/>
      <c r="V47" s="2"/>
      <c r="W47" s="2"/>
      <c r="X47" s="2"/>
      <c r="Y47" s="2"/>
      <c r="Z47" s="2"/>
      <c r="AA47" s="2"/>
      <c r="AB47" s="2"/>
    </row>
    <row r="48" spans="1:28" ht="9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U48" s="2"/>
      <c r="V48" s="2"/>
      <c r="W48" s="2"/>
      <c r="X48" s="2"/>
      <c r="Y48" s="2"/>
      <c r="Z48" s="2"/>
      <c r="AA48" s="2"/>
      <c r="AB48" s="2"/>
    </row>
    <row r="49" spans="1:28" ht="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U49" s="2"/>
      <c r="V49" s="2"/>
      <c r="W49" s="2"/>
      <c r="X49" s="2"/>
      <c r="Y49" s="2"/>
      <c r="Z49" s="2"/>
      <c r="AA49" s="2"/>
      <c r="AB49" s="2"/>
    </row>
    <row r="50" spans="1:28" ht="9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U50" s="2"/>
      <c r="V50" s="2"/>
      <c r="W50" s="2"/>
      <c r="X50" s="2"/>
      <c r="Y50" s="2"/>
      <c r="Z50" s="2"/>
      <c r="AA50" s="2"/>
      <c r="AB50" s="2"/>
    </row>
    <row r="51" spans="1:28" ht="9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U51" s="2"/>
      <c r="V51" s="2"/>
      <c r="W51" s="2"/>
      <c r="X51" s="2"/>
      <c r="Y51" s="2"/>
      <c r="Z51" s="2"/>
      <c r="AA51" s="2"/>
      <c r="AB51" s="2"/>
    </row>
    <row r="52" spans="1:28" ht="9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9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9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9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ht="9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ht="9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ht="9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ht="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ht="9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ht="9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ht="9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9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ht="9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ht="9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ht="9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9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ht="9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ht="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ht="9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ht="9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ht="9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ht="9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ht="9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ht="9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Orleans, Dept. of Geology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2000-10-18T14:40:31Z</dcterms:created>
  <dcterms:modified xsi:type="dcterms:W3CDTF">2000-10-18T14:50:11Z</dcterms:modified>
  <cp:category/>
  <cp:version/>
  <cp:contentType/>
  <cp:contentStatus/>
</cp:coreProperties>
</file>