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780" windowHeight="91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<sst xmlns="http://schemas.openxmlformats.org/spreadsheetml/2006/main" count="53" uniqueCount="34">
  <si>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86a-000-002</t>
  </si>
  <si>
    <t>86a-008-010</t>
  </si>
  <si>
    <t>86a-011-013</t>
  </si>
  <si>
    <t>86a-015-017</t>
  </si>
  <si>
    <t>86a-023-025</t>
  </si>
  <si>
    <t>86a-035-037</t>
  </si>
  <si>
    <t>86a-047-049</t>
  </si>
  <si>
    <t>86a-059-061</t>
  </si>
  <si>
    <t>86a-071-073</t>
  </si>
  <si>
    <t>86a-083-085</t>
  </si>
  <si>
    <t>86a-087-089</t>
  </si>
  <si>
    <t>86a-095-097</t>
  </si>
  <si>
    <t>86a-100-102</t>
  </si>
  <si>
    <t>86a-107-109</t>
  </si>
  <si>
    <t>86a-119-121</t>
  </si>
  <si>
    <t>86a-131-133</t>
  </si>
  <si>
    <t>86a-140-142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</si>
  <si>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</si>
  <si>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</si>
  <si>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</si>
  <si>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</si>
  <si>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</si>
  <si>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</si>
  <si>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</si>
  <si>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</si>
  <si>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 xml:space="preserve">% finer than </t>
  </si>
  <si>
    <t>Mean (Inman, 1952)</t>
  </si>
  <si>
    <t>S.D. (phi units)</t>
  </si>
  <si>
    <t>BSS00_86A grain size table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</si>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</sst>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0">
    <font>
      <sz val="10"/>
      <name val="Times New Roman"/>
      <family val="0"/>
    </font>
    <font>
      <b/>
      <sz val="8.75"/>
      <name val="Times New Roman"/>
      <family val="1"/>
    </font>
    <font>
      <b/>
      <sz val="8.25"/>
      <name val="Times New Roman"/>
      <family val="0"/>
    </font>
    <font>
      <sz val="8.25"/>
      <name val="Times New Roman"/>
      <family val="0"/>
    </font>
    <font>
      <sz val="8"/>
      <name val="Times New Roman"/>
      <family val="0"/>
    </font>
    <font>
      <sz val="6"/>
      <name val="Times New Roman"/>
      <family val="1"/>
    </font>
    <font>
      <b/>
      <sz val="10"/>
      <name val="Times New Roman"/>
      <family val="1"/>
    </font>
    <font>
      <b/>
      <u val="single"/>
      <sz val="6"/>
      <name val="Times New Roman"/>
      <family val="1"/>
    </font>
    <font>
      <b/>
      <sz val="8"/>
      <name val="Times New Roman"/>
      <family val="1"/>
    </font>
    <font>
      <sz val="8.75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9" fontId="5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2" fontId="5" fillId="0" borderId="5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65" fontId="5" fillId="0" borderId="7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5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Times New Roman"/>
                <a:ea typeface="Times New Roman"/>
                <a:cs typeface="Times New Roman"/>
              </a:rPr>
              <a:t>Bss00-86A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DATATABLE!$W$7:$W$23</c:f>
              <c:numCache>
                <c:ptCount val="17"/>
                <c:pt idx="0">
                  <c:v>21.414700000000003</c:v>
                </c:pt>
                <c:pt idx="1">
                  <c:v>59.0262</c:v>
                </c:pt>
                <c:pt idx="2">
                  <c:v>88.28800000000001</c:v>
                </c:pt>
                <c:pt idx="3">
                  <c:v>80.18</c:v>
                </c:pt>
                <c:pt idx="4">
                  <c:v>22.0818</c:v>
                </c:pt>
                <c:pt idx="5">
                  <c:v>18.79544</c:v>
                </c:pt>
                <c:pt idx="6">
                  <c:v>14.81</c:v>
                </c:pt>
                <c:pt idx="7">
                  <c:v>22.257399999999997</c:v>
                </c:pt>
                <c:pt idx="8">
                  <c:v>43.93436</c:v>
                </c:pt>
                <c:pt idx="9">
                  <c:v>81.45</c:v>
                </c:pt>
                <c:pt idx="10">
                  <c:v>57.162065999999996</c:v>
                </c:pt>
                <c:pt idx="11">
                  <c:v>28.3611</c:v>
                </c:pt>
                <c:pt idx="12">
                  <c:v>51.29253</c:v>
                </c:pt>
                <c:pt idx="13">
                  <c:v>80.243</c:v>
                </c:pt>
                <c:pt idx="14">
                  <c:v>91.65264</c:v>
                </c:pt>
                <c:pt idx="15">
                  <c:v>72.424</c:v>
                </c:pt>
                <c:pt idx="16">
                  <c:v>85.769</c:v>
                </c:pt>
              </c:numCache>
            </c:numRef>
          </c:xVal>
          <c:yVal>
            <c:numRef>
              <c:f>DATATABLE!$U$7:$U$23</c:f>
              <c:numCache>
                <c:ptCount val="17"/>
                <c:pt idx="0">
                  <c:v>0.08333333333333333</c:v>
                </c:pt>
                <c:pt idx="1">
                  <c:v>0.75</c:v>
                </c:pt>
                <c:pt idx="2">
                  <c:v>1</c:v>
                </c:pt>
                <c:pt idx="3">
                  <c:v>1.3333333333333335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7.333333333333334</c:v>
                </c:pt>
                <c:pt idx="11">
                  <c:v>8</c:v>
                </c:pt>
                <c:pt idx="12">
                  <c:v>8.416666666666668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11.75</c:v>
                </c:pt>
              </c:numCache>
            </c:numRef>
          </c:yVal>
          <c:smooth val="0"/>
        </c:ser>
        <c:axId val="62683920"/>
        <c:axId val="27284369"/>
      </c:scatterChart>
      <c:valAx>
        <c:axId val="62683920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Times New Roman"/>
                    <a:ea typeface="Times New Roman"/>
                    <a:cs typeface="Times New Roman"/>
                  </a:rPr>
                  <a:t>% 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7284369"/>
        <c:crosses val="autoZero"/>
        <c:crossBetween val="midCat"/>
        <c:dispUnits/>
        <c:majorUnit val="10"/>
        <c:minorUnit val="5"/>
      </c:valAx>
      <c:valAx>
        <c:axId val="2728436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62683920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Times New Roman"/>
                <a:ea typeface="Times New Roman"/>
                <a:cs typeface="Times New Roman"/>
              </a:rPr>
              <a:t>Bss00-86A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DATATABLE!$W$7:$W$23</c:f>
              <c:numCache>
                <c:ptCount val="17"/>
                <c:pt idx="0">
                  <c:v>21.414700000000003</c:v>
                </c:pt>
                <c:pt idx="1">
                  <c:v>59.0262</c:v>
                </c:pt>
                <c:pt idx="2">
                  <c:v>88.28800000000001</c:v>
                </c:pt>
                <c:pt idx="3">
                  <c:v>80.18</c:v>
                </c:pt>
                <c:pt idx="4">
                  <c:v>22.0818</c:v>
                </c:pt>
                <c:pt idx="5">
                  <c:v>18.79544</c:v>
                </c:pt>
                <c:pt idx="6">
                  <c:v>14.81</c:v>
                </c:pt>
                <c:pt idx="7">
                  <c:v>22.257399999999997</c:v>
                </c:pt>
                <c:pt idx="8">
                  <c:v>43.93436</c:v>
                </c:pt>
                <c:pt idx="9">
                  <c:v>81.45</c:v>
                </c:pt>
                <c:pt idx="10">
                  <c:v>57.162065999999996</c:v>
                </c:pt>
                <c:pt idx="11">
                  <c:v>28.3611</c:v>
                </c:pt>
                <c:pt idx="12">
                  <c:v>51.29253</c:v>
                </c:pt>
                <c:pt idx="13">
                  <c:v>80.243</c:v>
                </c:pt>
                <c:pt idx="14">
                  <c:v>91.65264</c:v>
                </c:pt>
                <c:pt idx="15">
                  <c:v>72.424</c:v>
                </c:pt>
                <c:pt idx="16">
                  <c:v>85.769</c:v>
                </c:pt>
              </c:numCache>
            </c:numRef>
          </c:xVal>
          <c:yVal>
            <c:numRef>
              <c:f>DATATABLE!$V$7:$V$23</c:f>
              <c:numCache>
                <c:ptCount val="17"/>
                <c:pt idx="0">
                  <c:v>0.0254</c:v>
                </c:pt>
                <c:pt idx="1">
                  <c:v>0.2286</c:v>
                </c:pt>
                <c:pt idx="2">
                  <c:v>0.3048</c:v>
                </c:pt>
                <c:pt idx="3">
                  <c:v>0.40640000000000004</c:v>
                </c:pt>
                <c:pt idx="4">
                  <c:v>0.6096</c:v>
                </c:pt>
                <c:pt idx="5">
                  <c:v>0.9144</c:v>
                </c:pt>
                <c:pt idx="6">
                  <c:v>1.2192</c:v>
                </c:pt>
                <c:pt idx="7">
                  <c:v>1.524</c:v>
                </c:pt>
                <c:pt idx="8">
                  <c:v>1.8288</c:v>
                </c:pt>
                <c:pt idx="9">
                  <c:v>2.1336</c:v>
                </c:pt>
                <c:pt idx="10">
                  <c:v>2.2352</c:v>
                </c:pt>
                <c:pt idx="11">
                  <c:v>2.4384</c:v>
                </c:pt>
                <c:pt idx="12">
                  <c:v>2.5654000000000003</c:v>
                </c:pt>
                <c:pt idx="13">
                  <c:v>2.7432</c:v>
                </c:pt>
                <c:pt idx="14">
                  <c:v>3.048</c:v>
                </c:pt>
                <c:pt idx="15">
                  <c:v>3.3528</c:v>
                </c:pt>
                <c:pt idx="16">
                  <c:v>3.5814</c:v>
                </c:pt>
              </c:numCache>
            </c:numRef>
          </c:yVal>
          <c:smooth val="0"/>
        </c:ser>
        <c:axId val="44232730"/>
        <c:axId val="62550251"/>
      </c:scatterChart>
      <c:valAx>
        <c:axId val="4423273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2550251"/>
        <c:crosses val="autoZero"/>
        <c:crossBetween val="midCat"/>
        <c:dispUnits/>
        <c:majorUnit val="10"/>
        <c:minorUnit val="5"/>
      </c:valAx>
      <c:valAx>
        <c:axId val="6255025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423273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40</xdr:row>
      <xdr:rowOff>0</xdr:rowOff>
    </xdr:from>
    <xdr:to>
      <xdr:col>9</xdr:col>
      <xdr:colOff>266700</xdr:colOff>
      <xdr:row>73</xdr:row>
      <xdr:rowOff>66675</xdr:rowOff>
    </xdr:to>
    <xdr:graphicFrame>
      <xdr:nvGraphicFramePr>
        <xdr:cNvPr id="1" name="Chart 1"/>
        <xdr:cNvGraphicFramePr/>
      </xdr:nvGraphicFramePr>
      <xdr:xfrm>
        <a:off x="161925" y="4733925"/>
        <a:ext cx="35623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95250</xdr:colOff>
      <xdr:row>39</xdr:row>
      <xdr:rowOff>104775</xdr:rowOff>
    </xdr:from>
    <xdr:to>
      <xdr:col>20</xdr:col>
      <xdr:colOff>47625</xdr:colOff>
      <xdr:row>73</xdr:row>
      <xdr:rowOff>28575</xdr:rowOff>
    </xdr:to>
    <xdr:graphicFrame>
      <xdr:nvGraphicFramePr>
        <xdr:cNvPr id="2" name="Chart 2"/>
        <xdr:cNvGraphicFramePr/>
      </xdr:nvGraphicFramePr>
      <xdr:xfrm>
        <a:off x="3829050" y="4724400"/>
        <a:ext cx="345757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workbookViewId="0" topLeftCell="A1">
      <selection activeCell="A4" sqref="A4"/>
    </sheetView>
  </sheetViews>
  <sheetFormatPr defaultColWidth="12" defaultRowHeight="12.75"/>
  <cols>
    <col min="1" max="1" width="9.33203125" style="1" bestFit="1" customWidth="1"/>
    <col min="2" max="3" width="10.66015625" style="1" bestFit="1" customWidth="1"/>
    <col min="4" max="4" width="5.33203125" style="1" bestFit="1" customWidth="1"/>
    <col min="5" max="5" width="5.16015625" style="1" bestFit="1" customWidth="1"/>
    <col min="6" max="12" width="4.83203125" style="1" bestFit="1" customWidth="1"/>
    <col min="13" max="13" width="3.16015625" style="1" bestFit="1" customWidth="1"/>
    <col min="14" max="14" width="9" style="1" bestFit="1" customWidth="1"/>
    <col min="15" max="15" width="7.16015625" style="1" bestFit="1" customWidth="1"/>
    <col min="16" max="16" width="5" style="1" bestFit="1" customWidth="1"/>
    <col min="17" max="17" width="4" style="1" bestFit="1" customWidth="1"/>
    <col min="18" max="18" width="4.66015625" style="1" bestFit="1" customWidth="1"/>
    <col min="19" max="19" width="9.33203125" style="1" customWidth="1"/>
    <col min="20" max="20" width="9.33203125" style="1" bestFit="1" customWidth="1"/>
    <col min="21" max="21" width="4.33203125" style="1" bestFit="1" customWidth="1"/>
    <col min="22" max="22" width="4.33203125" style="1" customWidth="1"/>
    <col min="23" max="25" width="4.83203125" style="1" bestFit="1" customWidth="1"/>
    <col min="26" max="16384" width="9.33203125" style="1" customWidth="1"/>
  </cols>
  <sheetData>
    <row r="1" ht="9">
      <c r="J1" s="2"/>
    </row>
    <row r="4" spans="1:15" ht="12">
      <c r="A4" s="3" t="s">
        <v>28</v>
      </c>
      <c r="G4" s="4" t="s">
        <v>25</v>
      </c>
      <c r="H4" s="5"/>
      <c r="I4" s="5"/>
      <c r="J4" s="5"/>
      <c r="K4" s="5"/>
      <c r="L4" s="5"/>
      <c r="N4" s="6"/>
      <c r="O4" s="6"/>
    </row>
    <row r="5" spans="1:20" ht="10.5" thickBot="1">
      <c r="A5" s="7" t="s">
        <v>19</v>
      </c>
      <c r="B5" s="7" t="s">
        <v>20</v>
      </c>
      <c r="C5" s="7" t="s">
        <v>24</v>
      </c>
      <c r="D5" s="8">
        <v>0.05</v>
      </c>
      <c r="E5" s="8">
        <v>0.1</v>
      </c>
      <c r="F5" s="8">
        <v>0.16</v>
      </c>
      <c r="G5" s="8">
        <v>0.25</v>
      </c>
      <c r="H5" s="8">
        <v>0.5</v>
      </c>
      <c r="I5" s="8">
        <v>0.75</v>
      </c>
      <c r="J5" s="8">
        <v>0.84</v>
      </c>
      <c r="K5" s="8">
        <v>0.9</v>
      </c>
      <c r="L5" s="8">
        <v>0.95</v>
      </c>
      <c r="M5" s="7"/>
      <c r="N5" s="7" t="s">
        <v>26</v>
      </c>
      <c r="O5" s="7" t="s">
        <v>27</v>
      </c>
      <c r="P5" s="7" t="s">
        <v>21</v>
      </c>
      <c r="Q5" s="7" t="s">
        <v>22</v>
      </c>
      <c r="R5" s="7" t="s">
        <v>23</v>
      </c>
      <c r="T5" s="9" t="s">
        <v>29</v>
      </c>
    </row>
    <row r="6" spans="1:29" ht="9">
      <c r="A6" s="2" t="s">
        <v>0</v>
      </c>
      <c r="B6" s="2">
        <v>0.08333333333333333</v>
      </c>
      <c r="C6" s="2">
        <f>CONVERT(B6,"ft","m")</f>
        <v>0.0254</v>
      </c>
      <c r="D6" s="10">
        <v>0.000664</v>
      </c>
      <c r="E6" s="10">
        <v>0.000942</v>
      </c>
      <c r="F6" s="10">
        <v>0.001633</v>
      </c>
      <c r="G6" s="10">
        <v>0.002625</v>
      </c>
      <c r="H6" s="10">
        <v>0.006874</v>
      </c>
      <c r="I6" s="10">
        <v>0.05101</v>
      </c>
      <c r="J6" s="10">
        <v>0.08047</v>
      </c>
      <c r="K6" s="10">
        <v>0.09984</v>
      </c>
      <c r="L6" s="10">
        <v>0.1282</v>
      </c>
      <c r="M6" s="2" t="s">
        <v>17</v>
      </c>
      <c r="N6" s="2">
        <f>(F6+J6)/2</f>
        <v>0.0410515</v>
      </c>
      <c r="O6" s="11"/>
      <c r="P6" s="11">
        <v>21.414700000000003</v>
      </c>
      <c r="Q6" s="11">
        <v>41.06</v>
      </c>
      <c r="R6" s="11">
        <v>37.54</v>
      </c>
      <c r="S6" s="2"/>
      <c r="T6" s="12" t="s">
        <v>30</v>
      </c>
      <c r="U6" s="13" t="s">
        <v>31</v>
      </c>
      <c r="V6" s="13" t="s">
        <v>32</v>
      </c>
      <c r="W6" s="13" t="s">
        <v>21</v>
      </c>
      <c r="X6" s="13" t="s">
        <v>33</v>
      </c>
      <c r="Y6" s="14" t="s">
        <v>23</v>
      </c>
      <c r="Z6" s="2"/>
      <c r="AA6" s="2"/>
      <c r="AB6" s="2"/>
      <c r="AC6" s="2"/>
    </row>
    <row r="7" spans="1:29" ht="9">
      <c r="A7" s="2"/>
      <c r="B7" s="2"/>
      <c r="C7" s="2"/>
      <c r="D7" s="10">
        <v>10.556529137977249</v>
      </c>
      <c r="E7" s="10">
        <v>10.051985319711392</v>
      </c>
      <c r="F7" s="10">
        <v>9.25825949376248</v>
      </c>
      <c r="G7" s="10">
        <v>8.573466861883327</v>
      </c>
      <c r="H7" s="10">
        <v>7.184634432951878</v>
      </c>
      <c r="I7" s="10">
        <v>4.293076089039869</v>
      </c>
      <c r="J7" s="10">
        <v>3.6354051570814554</v>
      </c>
      <c r="K7" s="10">
        <v>3.3242382555745635</v>
      </c>
      <c r="L7" s="10">
        <v>2.9635318329307085</v>
      </c>
      <c r="M7" s="2" t="s">
        <v>18</v>
      </c>
      <c r="N7" s="2">
        <f aca="true" t="shared" si="0" ref="N7:N39">(F7+J7)/2</f>
        <v>6.446832325421968</v>
      </c>
      <c r="O7" s="11">
        <f>(F7-J7)/2</f>
        <v>2.8114271683405123</v>
      </c>
      <c r="P7" s="11"/>
      <c r="Q7" s="11"/>
      <c r="R7" s="11"/>
      <c r="S7" s="2"/>
      <c r="T7" s="15" t="s">
        <v>0</v>
      </c>
      <c r="U7" s="16">
        <v>0.08333333333333333</v>
      </c>
      <c r="V7" s="16">
        <f>CONVERT(U7,"ft","m")</f>
        <v>0.0254</v>
      </c>
      <c r="W7" s="19">
        <v>21.414700000000003</v>
      </c>
      <c r="X7" s="19">
        <v>41.06</v>
      </c>
      <c r="Y7" s="20">
        <v>37.54</v>
      </c>
      <c r="Z7" s="2"/>
      <c r="AA7" s="2"/>
      <c r="AB7" s="2"/>
      <c r="AC7" s="2"/>
    </row>
    <row r="8" spans="1:29" ht="9">
      <c r="A8" s="2" t="s">
        <v>1</v>
      </c>
      <c r="B8" s="2">
        <v>0.75</v>
      </c>
      <c r="C8" s="2">
        <f>CONVERT(B8,"ft","m")</f>
        <v>0.2286</v>
      </c>
      <c r="D8" s="10">
        <v>0.001753</v>
      </c>
      <c r="E8" s="10">
        <v>0.003539</v>
      </c>
      <c r="F8" s="10">
        <v>0.007417</v>
      </c>
      <c r="G8" s="10">
        <v>0.02002</v>
      </c>
      <c r="H8" s="10">
        <v>0.07236</v>
      </c>
      <c r="I8" s="10">
        <v>0.09501</v>
      </c>
      <c r="J8" s="10">
        <v>0.105</v>
      </c>
      <c r="K8" s="10">
        <v>0.1138</v>
      </c>
      <c r="L8" s="10">
        <v>0.1247</v>
      </c>
      <c r="M8" s="2"/>
      <c r="N8" s="2">
        <f t="shared" si="0"/>
        <v>0.056208499999999995</v>
      </c>
      <c r="O8" s="11"/>
      <c r="P8" s="11">
        <v>59.0262</v>
      </c>
      <c r="Q8" s="11">
        <v>30.26</v>
      </c>
      <c r="R8" s="11">
        <v>10.81</v>
      </c>
      <c r="S8" s="2"/>
      <c r="T8" s="15" t="s">
        <v>1</v>
      </c>
      <c r="U8" s="16">
        <v>0.75</v>
      </c>
      <c r="V8" s="16">
        <f>CONVERT(U8,"ft","m")</f>
        <v>0.2286</v>
      </c>
      <c r="W8" s="19">
        <v>59.0262</v>
      </c>
      <c r="X8" s="19">
        <v>30.26</v>
      </c>
      <c r="Y8" s="20">
        <v>10.81</v>
      </c>
      <c r="Z8" s="2"/>
      <c r="AA8" s="2"/>
      <c r="AB8" s="2"/>
      <c r="AC8" s="2"/>
    </row>
    <row r="9" spans="1:29" ht="9">
      <c r="A9" s="2"/>
      <c r="B9" s="2"/>
      <c r="C9" s="2"/>
      <c r="D9" s="10">
        <v>9.155958288564635</v>
      </c>
      <c r="E9" s="10">
        <v>8.142442522898945</v>
      </c>
      <c r="F9" s="10">
        <v>7.074948515647328</v>
      </c>
      <c r="G9" s="10">
        <v>5.642414215600819</v>
      </c>
      <c r="H9" s="10">
        <v>3.7886637818155715</v>
      </c>
      <c r="I9" s="10">
        <v>3.3957768216874658</v>
      </c>
      <c r="J9" s="10">
        <v>3.2515387669959646</v>
      </c>
      <c r="K9" s="10">
        <v>3.1354275372428675</v>
      </c>
      <c r="L9" s="10">
        <v>3.0034666297197794</v>
      </c>
      <c r="M9" s="2"/>
      <c r="N9" s="2">
        <f t="shared" si="0"/>
        <v>5.163243641321646</v>
      </c>
      <c r="O9" s="11">
        <f>(F9-J9)/2</f>
        <v>1.911704874325682</v>
      </c>
      <c r="P9" s="11"/>
      <c r="Q9" s="11"/>
      <c r="R9" s="11"/>
      <c r="S9" s="2"/>
      <c r="T9" s="15" t="s">
        <v>2</v>
      </c>
      <c r="U9" s="16">
        <v>1</v>
      </c>
      <c r="V9" s="16">
        <f>CONVERT(U9,"ft","m")</f>
        <v>0.3048</v>
      </c>
      <c r="W9" s="19">
        <v>88.28800000000001</v>
      </c>
      <c r="X9" s="19">
        <v>9.92</v>
      </c>
      <c r="Y9" s="20">
        <v>1.813</v>
      </c>
      <c r="Z9" s="2"/>
      <c r="AA9" s="2"/>
      <c r="AB9" s="2"/>
      <c r="AC9" s="2"/>
    </row>
    <row r="10" spans="1:29" ht="9">
      <c r="A10" s="2" t="s">
        <v>2</v>
      </c>
      <c r="B10" s="2">
        <v>1</v>
      </c>
      <c r="C10" s="2">
        <f>CONVERT(B10,"ft","m")</f>
        <v>0.3048</v>
      </c>
      <c r="D10" s="10">
        <v>0.045770000000000005</v>
      </c>
      <c r="E10" s="10">
        <v>0.06005</v>
      </c>
      <c r="F10" s="10">
        <v>0.06669</v>
      </c>
      <c r="G10" s="10">
        <v>0.07352</v>
      </c>
      <c r="H10" s="10">
        <v>0.0885</v>
      </c>
      <c r="I10" s="10">
        <v>0.1059</v>
      </c>
      <c r="J10" s="10">
        <v>0.1154</v>
      </c>
      <c r="K10" s="10">
        <v>0.1247</v>
      </c>
      <c r="L10" s="10">
        <v>0.139</v>
      </c>
      <c r="M10" s="2"/>
      <c r="N10" s="2">
        <f t="shared" si="0"/>
        <v>0.091045</v>
      </c>
      <c r="O10" s="11"/>
      <c r="P10" s="11">
        <v>88.28800000000001</v>
      </c>
      <c r="Q10" s="11">
        <v>9.92</v>
      </c>
      <c r="R10" s="11">
        <v>1.813</v>
      </c>
      <c r="S10" s="2"/>
      <c r="T10" s="15" t="s">
        <v>3</v>
      </c>
      <c r="U10" s="16">
        <v>1.3333333333333335</v>
      </c>
      <c r="V10" s="16">
        <f>CONVERT(U10,"ft","m")</f>
        <v>0.40640000000000004</v>
      </c>
      <c r="W10" s="19">
        <v>80.18</v>
      </c>
      <c r="X10" s="19">
        <v>15.99</v>
      </c>
      <c r="Y10" s="20">
        <v>3.79</v>
      </c>
      <c r="Z10" s="2"/>
      <c r="AA10" s="2"/>
      <c r="AB10" s="2"/>
      <c r="AC10" s="2"/>
    </row>
    <row r="11" spans="1:29" ht="9">
      <c r="A11" s="2"/>
      <c r="B11" s="2"/>
      <c r="C11" s="2"/>
      <c r="D11" s="10">
        <v>4.44945389783615</v>
      </c>
      <c r="E11" s="10">
        <v>4.057691943843816</v>
      </c>
      <c r="F11" s="10">
        <v>3.9063857406886657</v>
      </c>
      <c r="G11" s="10">
        <v>3.7657194231477775</v>
      </c>
      <c r="H11" s="10">
        <v>3.49817873457909</v>
      </c>
      <c r="I11" s="10">
        <v>3.239225505557113</v>
      </c>
      <c r="J11" s="10">
        <v>3.115284870903967</v>
      </c>
      <c r="K11" s="10">
        <v>3.0034666297197794</v>
      </c>
      <c r="L11" s="10">
        <v>2.8468432119385794</v>
      </c>
      <c r="M11" s="2"/>
      <c r="N11" s="2">
        <f t="shared" si="0"/>
        <v>3.5108353057963164</v>
      </c>
      <c r="O11" s="11">
        <f>(F11-J11)/2</f>
        <v>0.3955504348923493</v>
      </c>
      <c r="P11" s="11"/>
      <c r="Q11" s="11"/>
      <c r="R11" s="11"/>
      <c r="S11" s="2"/>
      <c r="T11" s="15" t="s">
        <v>4</v>
      </c>
      <c r="U11" s="16">
        <v>2</v>
      </c>
      <c r="V11" s="16">
        <f>CONVERT(U11,"ft","m")</f>
        <v>0.6096</v>
      </c>
      <c r="W11" s="19">
        <v>22.0818</v>
      </c>
      <c r="X11" s="19">
        <v>53.22</v>
      </c>
      <c r="Y11" s="20">
        <v>24.7</v>
      </c>
      <c r="Z11" s="2"/>
      <c r="AA11" s="2"/>
      <c r="AB11" s="2"/>
      <c r="AC11" s="2"/>
    </row>
    <row r="12" spans="1:29" ht="9">
      <c r="A12" s="2" t="s">
        <v>3</v>
      </c>
      <c r="B12" s="2">
        <v>1.3333333333333335</v>
      </c>
      <c r="C12" s="2">
        <f>CONVERT(B12,"ft","m")</f>
        <v>0.40640000000000004</v>
      </c>
      <c r="D12" s="10">
        <v>0.00791</v>
      </c>
      <c r="E12" s="10">
        <v>0.04371</v>
      </c>
      <c r="F12" s="10">
        <v>0.05797</v>
      </c>
      <c r="G12" s="10">
        <v>0.06728</v>
      </c>
      <c r="H12" s="10">
        <v>0.08408</v>
      </c>
      <c r="I12" s="10">
        <v>0.1019</v>
      </c>
      <c r="J12" s="10">
        <v>0.1115</v>
      </c>
      <c r="K12" s="10">
        <v>0.1211</v>
      </c>
      <c r="L12" s="10">
        <v>0.1344</v>
      </c>
      <c r="M12" s="2"/>
      <c r="N12" s="2">
        <f t="shared" si="0"/>
        <v>0.084735</v>
      </c>
      <c r="O12" s="11"/>
      <c r="P12" s="11">
        <v>80.18</v>
      </c>
      <c r="Q12" s="11">
        <v>15.99</v>
      </c>
      <c r="R12" s="11">
        <v>3.79</v>
      </c>
      <c r="S12" s="2"/>
      <c r="T12" s="15" t="s">
        <v>5</v>
      </c>
      <c r="U12" s="16">
        <v>3</v>
      </c>
      <c r="V12" s="16">
        <f>CONVERT(U12,"ft","m")</f>
        <v>0.9144</v>
      </c>
      <c r="W12" s="19">
        <v>18.79544</v>
      </c>
      <c r="X12" s="19">
        <v>59.52</v>
      </c>
      <c r="Y12" s="20">
        <v>21.68</v>
      </c>
      <c r="Z12" s="2"/>
      <c r="AA12" s="2"/>
      <c r="AB12" s="2"/>
      <c r="AC12" s="2"/>
    </row>
    <row r="13" spans="1:29" ht="9">
      <c r="A13" s="2"/>
      <c r="B13" s="2"/>
      <c r="C13" s="2"/>
      <c r="D13" s="10">
        <v>6.98210658996402</v>
      </c>
      <c r="E13" s="10">
        <v>4.515892811651143</v>
      </c>
      <c r="F13" s="10">
        <v>4.1085497041623</v>
      </c>
      <c r="G13" s="10">
        <v>3.893678484181667</v>
      </c>
      <c r="H13" s="10">
        <v>3.572093520474634</v>
      </c>
      <c r="I13" s="10">
        <v>3.294774043383635</v>
      </c>
      <c r="J13" s="10">
        <v>3.1648843847417822</v>
      </c>
      <c r="K13" s="10">
        <v>3.045729229855121</v>
      </c>
      <c r="L13" s="10">
        <v>2.895394956770689</v>
      </c>
      <c r="M13" s="2"/>
      <c r="N13" s="2">
        <f t="shared" si="0"/>
        <v>3.636717044452041</v>
      </c>
      <c r="O13" s="11">
        <f>(F13-J13)/2</f>
        <v>0.4718326597102589</v>
      </c>
      <c r="P13" s="11"/>
      <c r="Q13" s="11"/>
      <c r="R13" s="11"/>
      <c r="S13" s="2"/>
      <c r="T13" s="15" t="s">
        <v>6</v>
      </c>
      <c r="U13" s="16">
        <v>4</v>
      </c>
      <c r="V13" s="16">
        <f>CONVERT(U13,"ft","m")</f>
        <v>1.2192</v>
      </c>
      <c r="W13" s="19">
        <v>14.81</v>
      </c>
      <c r="X13" s="19">
        <v>43.84</v>
      </c>
      <c r="Y13" s="20">
        <v>41.49</v>
      </c>
      <c r="Z13" s="2"/>
      <c r="AA13" s="2"/>
      <c r="AB13" s="2"/>
      <c r="AC13" s="2"/>
    </row>
    <row r="14" spans="1:29" ht="9">
      <c r="A14" s="2" t="s">
        <v>4</v>
      </c>
      <c r="B14" s="2">
        <v>2</v>
      </c>
      <c r="C14" s="2">
        <f>CONVERT(B14,"ft","m")</f>
        <v>0.6096</v>
      </c>
      <c r="D14" s="10">
        <v>0.00092</v>
      </c>
      <c r="E14" s="10">
        <v>0.0014970000000000003</v>
      </c>
      <c r="F14" s="10">
        <v>0.0023490000000000004</v>
      </c>
      <c r="G14" s="10">
        <v>0.003971</v>
      </c>
      <c r="H14" s="10">
        <v>0.02905</v>
      </c>
      <c r="I14" s="10">
        <v>0.05916</v>
      </c>
      <c r="J14" s="10">
        <v>0.0707</v>
      </c>
      <c r="K14" s="10">
        <v>0.08245</v>
      </c>
      <c r="L14" s="10">
        <v>0.1044</v>
      </c>
      <c r="M14" s="2"/>
      <c r="N14" s="2">
        <f t="shared" si="0"/>
        <v>0.0365245</v>
      </c>
      <c r="O14" s="11"/>
      <c r="P14" s="11">
        <v>22.0818</v>
      </c>
      <c r="Q14" s="11">
        <v>53.22</v>
      </c>
      <c r="R14" s="11">
        <v>24.7</v>
      </c>
      <c r="S14" s="2"/>
      <c r="T14" s="15" t="s">
        <v>7</v>
      </c>
      <c r="U14" s="16">
        <v>5</v>
      </c>
      <c r="V14" s="16">
        <f>CONVERT(U14,"ft","m")</f>
        <v>1.524</v>
      </c>
      <c r="W14" s="19">
        <v>22.257399999999997</v>
      </c>
      <c r="X14" s="19">
        <v>51.75</v>
      </c>
      <c r="Y14" s="20">
        <v>25.95</v>
      </c>
      <c r="Z14" s="2"/>
      <c r="AA14" s="2"/>
      <c r="AB14" s="2"/>
      <c r="AC14" s="2"/>
    </row>
    <row r="15" spans="1:29" ht="9">
      <c r="A15" s="2"/>
      <c r="B15" s="2"/>
      <c r="C15" s="2"/>
      <c r="D15" s="10">
        <v>10.0860785183798</v>
      </c>
      <c r="E15" s="10">
        <v>9.383710063265758</v>
      </c>
      <c r="F15" s="10">
        <v>8.733737571311977</v>
      </c>
      <c r="G15" s="10">
        <v>7.976281923799706</v>
      </c>
      <c r="H15" s="10">
        <v>5.1053180261449205</v>
      </c>
      <c r="I15" s="10">
        <v>4.079234137337744</v>
      </c>
      <c r="J15" s="10">
        <v>3.822145974740051</v>
      </c>
      <c r="K15" s="10">
        <v>3.6003366961119823</v>
      </c>
      <c r="L15" s="10">
        <v>3.259806382979565</v>
      </c>
      <c r="M15" s="2"/>
      <c r="N15" s="2">
        <f t="shared" si="0"/>
        <v>6.277941773026014</v>
      </c>
      <c r="O15" s="11">
        <f>(F15-J15)/2</f>
        <v>2.455795798285963</v>
      </c>
      <c r="P15" s="11"/>
      <c r="Q15" s="11"/>
      <c r="R15" s="11"/>
      <c r="S15" s="2"/>
      <c r="T15" s="15" t="s">
        <v>8</v>
      </c>
      <c r="U15" s="16">
        <v>6</v>
      </c>
      <c r="V15" s="16">
        <f>CONVERT(U15,"ft","m")</f>
        <v>1.8288</v>
      </c>
      <c r="W15" s="19">
        <v>43.93436</v>
      </c>
      <c r="X15" s="19">
        <v>31.12</v>
      </c>
      <c r="Y15" s="20">
        <v>24.95</v>
      </c>
      <c r="Z15" s="2"/>
      <c r="AA15" s="2"/>
      <c r="AB15" s="2"/>
      <c r="AC15" s="2"/>
    </row>
    <row r="16" spans="1:29" ht="9">
      <c r="A16" s="2" t="s">
        <v>5</v>
      </c>
      <c r="B16" s="2">
        <v>3</v>
      </c>
      <c r="C16" s="2">
        <f>CONVERT(B16,"ft","m")</f>
        <v>0.9144</v>
      </c>
      <c r="D16" s="10">
        <v>0.000992</v>
      </c>
      <c r="E16" s="10">
        <v>0.001674</v>
      </c>
      <c r="F16" s="10">
        <v>0.002691</v>
      </c>
      <c r="G16" s="10">
        <v>0.004855000000000001</v>
      </c>
      <c r="H16" s="10">
        <v>0.02095</v>
      </c>
      <c r="I16" s="10">
        <v>0.0504</v>
      </c>
      <c r="J16" s="10">
        <v>0.06949</v>
      </c>
      <c r="K16" s="10">
        <v>0.09377</v>
      </c>
      <c r="L16" s="10">
        <v>0.1427</v>
      </c>
      <c r="M16" s="2"/>
      <c r="N16" s="2">
        <f t="shared" si="0"/>
        <v>0.0360905</v>
      </c>
      <c r="O16" s="11"/>
      <c r="P16" s="11">
        <v>18.79544</v>
      </c>
      <c r="Q16" s="11">
        <v>59.52</v>
      </c>
      <c r="R16" s="11">
        <v>21.68</v>
      </c>
      <c r="S16" s="2"/>
      <c r="T16" s="15" t="s">
        <v>9</v>
      </c>
      <c r="U16" s="16">
        <v>7</v>
      </c>
      <c r="V16" s="16">
        <f>CONVERT(U16,"ft","m")</f>
        <v>2.1336</v>
      </c>
      <c r="W16" s="19">
        <v>81.45</v>
      </c>
      <c r="X16" s="19">
        <v>12.93</v>
      </c>
      <c r="Y16" s="20">
        <v>5.67</v>
      </c>
      <c r="Z16" s="2"/>
      <c r="AA16" s="2"/>
      <c r="AB16" s="2"/>
      <c r="AC16" s="2"/>
    </row>
    <row r="17" spans="1:29" ht="9">
      <c r="A17" s="2"/>
      <c r="B17" s="2"/>
      <c r="C17" s="2"/>
      <c r="D17" s="10">
        <v>9.977372258937299</v>
      </c>
      <c r="E17" s="10">
        <v>9.22248475677383</v>
      </c>
      <c r="F17" s="10">
        <v>8.537641893683757</v>
      </c>
      <c r="G17" s="10">
        <v>7.68631298901762</v>
      </c>
      <c r="H17" s="10">
        <v>5.576905945850098</v>
      </c>
      <c r="I17" s="10">
        <v>4.310432456049533</v>
      </c>
      <c r="J17" s="10">
        <v>3.8470508088942426</v>
      </c>
      <c r="K17" s="10">
        <v>3.4147297571614463</v>
      </c>
      <c r="L17" s="10">
        <v>2.8089427600736863</v>
      </c>
      <c r="M17" s="2"/>
      <c r="N17" s="2">
        <f t="shared" si="0"/>
        <v>6.192346351289</v>
      </c>
      <c r="O17" s="11">
        <f>(F17-J17)/2</f>
        <v>2.3452955423947572</v>
      </c>
      <c r="P17" s="11"/>
      <c r="Q17" s="11"/>
      <c r="R17" s="11"/>
      <c r="S17" s="2"/>
      <c r="T17" s="15" t="s">
        <v>10</v>
      </c>
      <c r="U17" s="16">
        <v>7.333333333333334</v>
      </c>
      <c r="V17" s="16">
        <f>CONVERT(U17,"ft","m")</f>
        <v>2.2352</v>
      </c>
      <c r="W17" s="19">
        <v>57.162065999999996</v>
      </c>
      <c r="X17" s="19">
        <v>36.56</v>
      </c>
      <c r="Y17" s="20">
        <v>6.3</v>
      </c>
      <c r="Z17" s="2"/>
      <c r="AA17" s="2"/>
      <c r="AB17" s="2"/>
      <c r="AC17" s="2"/>
    </row>
    <row r="18" spans="1:29" ht="9">
      <c r="A18" s="2" t="s">
        <v>6</v>
      </c>
      <c r="B18" s="2">
        <v>4</v>
      </c>
      <c r="C18" s="2">
        <f>CONVERT(B18,"ft","m")</f>
        <v>1.2192</v>
      </c>
      <c r="D18" s="10">
        <v>0.00065</v>
      </c>
      <c r="E18" s="10">
        <v>0.000904</v>
      </c>
      <c r="F18" s="10">
        <v>0.001498</v>
      </c>
      <c r="G18" s="10">
        <v>0.002424</v>
      </c>
      <c r="H18" s="10">
        <v>0.005191</v>
      </c>
      <c r="I18" s="10">
        <v>0.01831</v>
      </c>
      <c r="J18" s="10">
        <v>0.05476</v>
      </c>
      <c r="K18" s="10">
        <v>0.1224</v>
      </c>
      <c r="L18" s="10">
        <v>0.1779</v>
      </c>
      <c r="M18" s="2"/>
      <c r="N18" s="2">
        <f t="shared" si="0"/>
        <v>0.028129</v>
      </c>
      <c r="O18" s="11"/>
      <c r="P18" s="11">
        <v>14.81</v>
      </c>
      <c r="Q18" s="11">
        <v>43.84</v>
      </c>
      <c r="R18" s="11">
        <v>41.49</v>
      </c>
      <c r="S18" s="2"/>
      <c r="T18" s="15" t="s">
        <v>11</v>
      </c>
      <c r="U18" s="16">
        <v>8</v>
      </c>
      <c r="V18" s="16">
        <f>CONVERT(U18,"ft","m")</f>
        <v>2.4384</v>
      </c>
      <c r="W18" s="19">
        <v>28.3611</v>
      </c>
      <c r="X18" s="19">
        <v>42.19</v>
      </c>
      <c r="Y18" s="20">
        <v>29.46</v>
      </c>
      <c r="Z18" s="2"/>
      <c r="AA18" s="2"/>
      <c r="AB18" s="2"/>
      <c r="AC18" s="2"/>
    </row>
    <row r="19" spans="1:29" ht="9">
      <c r="A19" s="2"/>
      <c r="B19" s="2"/>
      <c r="C19" s="2"/>
      <c r="D19" s="10">
        <v>10.587272661408358</v>
      </c>
      <c r="E19" s="10">
        <v>10.111389606908986</v>
      </c>
      <c r="F19" s="10">
        <v>9.382746660865424</v>
      </c>
      <c r="G19" s="10">
        <v>8.688394585851222</v>
      </c>
      <c r="H19" s="10">
        <v>7.589771796932346</v>
      </c>
      <c r="I19" s="10">
        <v>5.771224398639475</v>
      </c>
      <c r="J19" s="10">
        <v>4.190733743178912</v>
      </c>
      <c r="K19" s="10">
        <v>3.0303245368567975</v>
      </c>
      <c r="L19" s="10">
        <v>2.4908615842822894</v>
      </c>
      <c r="M19" s="2"/>
      <c r="N19" s="2">
        <f t="shared" si="0"/>
        <v>6.786740202022168</v>
      </c>
      <c r="O19" s="11">
        <f>(F19-J19)/2</f>
        <v>2.596006458843256</v>
      </c>
      <c r="P19" s="11"/>
      <c r="Q19" s="11"/>
      <c r="R19" s="11"/>
      <c r="S19" s="2"/>
      <c r="T19" s="15" t="s">
        <v>12</v>
      </c>
      <c r="U19" s="16">
        <v>8.416666666666668</v>
      </c>
      <c r="V19" s="16">
        <f>CONVERT(U19,"ft","m")</f>
        <v>2.5654000000000003</v>
      </c>
      <c r="W19" s="19">
        <v>51.29253</v>
      </c>
      <c r="X19" s="19">
        <v>40.88</v>
      </c>
      <c r="Y19" s="20">
        <v>7.84</v>
      </c>
      <c r="Z19" s="2"/>
      <c r="AA19" s="2"/>
      <c r="AB19" s="2"/>
      <c r="AC19" s="2"/>
    </row>
    <row r="20" spans="1:29" ht="9">
      <c r="A20" s="2" t="s">
        <v>7</v>
      </c>
      <c r="B20" s="2">
        <v>5</v>
      </c>
      <c r="C20" s="2">
        <f>CONVERT(B20,"ft","m")</f>
        <v>1.524</v>
      </c>
      <c r="D20" s="10">
        <v>0.000891</v>
      </c>
      <c r="E20" s="10">
        <v>0.001446</v>
      </c>
      <c r="F20" s="10">
        <v>0.0022679999999999996</v>
      </c>
      <c r="G20" s="10">
        <v>0.003721</v>
      </c>
      <c r="H20" s="10">
        <v>0.01769</v>
      </c>
      <c r="I20" s="10">
        <v>0.05417</v>
      </c>
      <c r="J20" s="10">
        <v>0.098</v>
      </c>
      <c r="K20" s="10">
        <v>0.134</v>
      </c>
      <c r="L20" s="10">
        <v>0.172</v>
      </c>
      <c r="M20" s="2"/>
      <c r="N20" s="2">
        <f t="shared" si="0"/>
        <v>0.050134000000000005</v>
      </c>
      <c r="O20" s="11"/>
      <c r="P20" s="11">
        <v>22.257399999999997</v>
      </c>
      <c r="Q20" s="11">
        <v>51.75</v>
      </c>
      <c r="R20" s="11">
        <v>25.95</v>
      </c>
      <c r="S20" s="2"/>
      <c r="T20" s="15" t="s">
        <v>13</v>
      </c>
      <c r="U20" s="16">
        <v>9</v>
      </c>
      <c r="V20" s="16">
        <f>CONVERT(U20,"ft","m")</f>
        <v>2.7432</v>
      </c>
      <c r="W20" s="19">
        <v>80.243</v>
      </c>
      <c r="X20" s="19">
        <v>13.29</v>
      </c>
      <c r="Y20" s="20">
        <v>6.45</v>
      </c>
      <c r="Z20" s="2"/>
      <c r="AA20" s="2"/>
      <c r="AB20" s="2"/>
      <c r="AC20" s="2"/>
    </row>
    <row r="21" spans="1:29" ht="9">
      <c r="A21" s="2"/>
      <c r="B21" s="2"/>
      <c r="C21" s="2"/>
      <c r="D21" s="10">
        <v>10.132286947802251</v>
      </c>
      <c r="E21" s="10">
        <v>9.433716732373057</v>
      </c>
      <c r="F21" s="10">
        <v>8.784363644381946</v>
      </c>
      <c r="G21" s="10">
        <v>8.070093894198402</v>
      </c>
      <c r="H21" s="10">
        <v>5.820922141746353</v>
      </c>
      <c r="I21" s="10">
        <v>4.206362098965759</v>
      </c>
      <c r="J21" s="10">
        <v>3.3510744405468786</v>
      </c>
      <c r="K21" s="10">
        <v>2.899695094204315</v>
      </c>
      <c r="L21" s="10">
        <v>2.539519529959989</v>
      </c>
      <c r="M21" s="2"/>
      <c r="N21" s="2">
        <f t="shared" si="0"/>
        <v>6.067719042464413</v>
      </c>
      <c r="O21" s="11">
        <f>(F21-J21)/2</f>
        <v>2.7166446019175337</v>
      </c>
      <c r="P21" s="11"/>
      <c r="Q21" s="11"/>
      <c r="R21" s="11"/>
      <c r="S21" s="2"/>
      <c r="T21" s="15" t="s">
        <v>14</v>
      </c>
      <c r="U21" s="16">
        <v>10</v>
      </c>
      <c r="V21" s="16">
        <f>CONVERT(U21,"ft","m")</f>
        <v>3.048</v>
      </c>
      <c r="W21" s="19">
        <v>91.65264</v>
      </c>
      <c r="X21" s="19">
        <v>6.5</v>
      </c>
      <c r="Y21" s="20">
        <v>1.925</v>
      </c>
      <c r="Z21" s="2"/>
      <c r="AA21" s="2"/>
      <c r="AB21" s="2"/>
      <c r="AC21" s="2"/>
    </row>
    <row r="22" spans="1:29" ht="9">
      <c r="A22" s="2" t="s">
        <v>8</v>
      </c>
      <c r="B22" s="2">
        <v>6</v>
      </c>
      <c r="C22" s="2">
        <f>CONVERT(B22,"ft","m")</f>
        <v>1.8288</v>
      </c>
      <c r="D22" s="10">
        <v>0.000876</v>
      </c>
      <c r="E22" s="10">
        <v>0.001471</v>
      </c>
      <c r="F22" s="10">
        <v>0.002363</v>
      </c>
      <c r="G22" s="10">
        <v>0.003904</v>
      </c>
      <c r="H22" s="10">
        <v>0.03577</v>
      </c>
      <c r="I22" s="10">
        <v>0.1252</v>
      </c>
      <c r="J22" s="10">
        <v>0.1474</v>
      </c>
      <c r="K22" s="10">
        <v>0.1679</v>
      </c>
      <c r="L22" s="10">
        <v>0.1963</v>
      </c>
      <c r="M22" s="2"/>
      <c r="N22" s="2">
        <f t="shared" si="0"/>
        <v>0.0748815</v>
      </c>
      <c r="O22" s="11"/>
      <c r="P22" s="11">
        <v>43.93436</v>
      </c>
      <c r="Q22" s="11">
        <v>31.12</v>
      </c>
      <c r="R22" s="11">
        <v>24.95</v>
      </c>
      <c r="S22" s="2"/>
      <c r="T22" s="15" t="s">
        <v>15</v>
      </c>
      <c r="U22" s="16">
        <v>11</v>
      </c>
      <c r="V22" s="16">
        <f>CONVERT(U22,"ft","m")</f>
        <v>3.3528</v>
      </c>
      <c r="W22" s="19">
        <v>72.424</v>
      </c>
      <c r="X22" s="19">
        <v>23.56</v>
      </c>
      <c r="Y22" s="20">
        <v>4.05</v>
      </c>
      <c r="Z22" s="2"/>
      <c r="AA22" s="2"/>
      <c r="AB22" s="2"/>
      <c r="AC22" s="2"/>
    </row>
    <row r="23" spans="1:29" ht="9.75" thickBot="1">
      <c r="A23" s="2"/>
      <c r="B23" s="2"/>
      <c r="C23" s="2"/>
      <c r="D23" s="10">
        <v>10.156781509723</v>
      </c>
      <c r="E23" s="10">
        <v>9.408987038069345</v>
      </c>
      <c r="F23" s="10">
        <v>8.725164655350326</v>
      </c>
      <c r="G23" s="10">
        <v>8.000831231761287</v>
      </c>
      <c r="H23" s="10">
        <v>4.805106071441586</v>
      </c>
      <c r="I23" s="10">
        <v>2.9976935326168315</v>
      </c>
      <c r="J23" s="10">
        <v>2.76219157045438</v>
      </c>
      <c r="K23" s="10">
        <v>2.5743258646124194</v>
      </c>
      <c r="L23" s="10">
        <v>2.3488679220832784</v>
      </c>
      <c r="M23" s="2"/>
      <c r="N23" s="2">
        <f t="shared" si="0"/>
        <v>5.743678112902353</v>
      </c>
      <c r="O23" s="11">
        <f>(F23-J23)/2</f>
        <v>2.981486542447973</v>
      </c>
      <c r="P23" s="11"/>
      <c r="Q23" s="11"/>
      <c r="R23" s="11"/>
      <c r="S23" s="2"/>
      <c r="T23" s="17" t="s">
        <v>16</v>
      </c>
      <c r="U23" s="18">
        <v>11.75</v>
      </c>
      <c r="V23" s="18">
        <f>CONVERT(U23,"ft","m")</f>
        <v>3.5814</v>
      </c>
      <c r="W23" s="21">
        <v>85.769</v>
      </c>
      <c r="X23" s="21">
        <v>12.56</v>
      </c>
      <c r="Y23" s="22">
        <v>1.718</v>
      </c>
      <c r="Z23" s="2"/>
      <c r="AA23" s="2"/>
      <c r="AB23" s="2"/>
      <c r="AC23" s="2"/>
    </row>
    <row r="24" spans="1:29" ht="9">
      <c r="A24" s="2" t="s">
        <v>9</v>
      </c>
      <c r="B24" s="2">
        <v>7</v>
      </c>
      <c r="C24" s="2">
        <f>CONVERT(B24,"ft","m")</f>
        <v>2.1336</v>
      </c>
      <c r="D24" s="10">
        <v>0.00336</v>
      </c>
      <c r="E24" s="10">
        <v>0.02005</v>
      </c>
      <c r="F24" s="10">
        <v>0.0511</v>
      </c>
      <c r="G24" s="10">
        <v>0.0857</v>
      </c>
      <c r="H24" s="10">
        <v>0.1236</v>
      </c>
      <c r="I24" s="10">
        <v>0.1558</v>
      </c>
      <c r="J24" s="10">
        <v>0.1724</v>
      </c>
      <c r="K24" s="10">
        <v>0.1887</v>
      </c>
      <c r="L24" s="10">
        <v>0.2116</v>
      </c>
      <c r="M24" s="2"/>
      <c r="N24" s="2">
        <f t="shared" si="0"/>
        <v>0.11175</v>
      </c>
      <c r="O24" s="11"/>
      <c r="P24" s="11">
        <v>81.45</v>
      </c>
      <c r="Q24" s="11">
        <v>12.93</v>
      </c>
      <c r="R24" s="11">
        <v>5.67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9">
      <c r="A25" s="2"/>
      <c r="B25" s="2"/>
      <c r="C25" s="2"/>
      <c r="D25" s="10">
        <v>8.217323051658052</v>
      </c>
      <c r="E25" s="10">
        <v>5.640253953094529</v>
      </c>
      <c r="F25" s="10">
        <v>4.290532898611828</v>
      </c>
      <c r="G25" s="10">
        <v>3.54456098543695</v>
      </c>
      <c r="H25" s="10">
        <v>3.0162493516450746</v>
      </c>
      <c r="I25" s="10">
        <v>2.68223286148778</v>
      </c>
      <c r="J25" s="10">
        <v>2.536168320460351</v>
      </c>
      <c r="K25" s="10">
        <v>2.405833671949004</v>
      </c>
      <c r="L25" s="10">
        <v>2.240588467435424</v>
      </c>
      <c r="M25" s="2"/>
      <c r="N25" s="2">
        <f t="shared" si="0"/>
        <v>3.4133506095360895</v>
      </c>
      <c r="O25" s="11">
        <f>(F25-J25)/2</f>
        <v>0.8771822890757386</v>
      </c>
      <c r="P25" s="11"/>
      <c r="Q25" s="11"/>
      <c r="R25" s="11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9">
      <c r="A26" s="2" t="s">
        <v>10</v>
      </c>
      <c r="B26" s="2">
        <v>7.333333333333334</v>
      </c>
      <c r="C26" s="2">
        <f>CONVERT(B26,"ft","m")</f>
        <v>2.2352</v>
      </c>
      <c r="D26" s="10">
        <v>0.002802</v>
      </c>
      <c r="E26" s="10">
        <v>0.01105</v>
      </c>
      <c r="F26" s="10">
        <v>0.023170000000000003</v>
      </c>
      <c r="G26" s="10">
        <v>0.03561</v>
      </c>
      <c r="H26" s="10">
        <v>0.07931</v>
      </c>
      <c r="I26" s="10">
        <v>0.1303</v>
      </c>
      <c r="J26" s="10">
        <v>0.1504</v>
      </c>
      <c r="K26" s="10">
        <v>0.1686</v>
      </c>
      <c r="L26" s="10">
        <v>0.1922</v>
      </c>
      <c r="M26" s="2"/>
      <c r="N26" s="2">
        <f t="shared" si="0"/>
        <v>0.086785</v>
      </c>
      <c r="O26" s="11"/>
      <c r="P26" s="11">
        <v>57.162065999999996</v>
      </c>
      <c r="Q26" s="11">
        <v>36.56</v>
      </c>
      <c r="R26" s="11">
        <v>6.3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9">
      <c r="A27" s="2"/>
      <c r="B27" s="2"/>
      <c r="C27" s="2"/>
      <c r="D27" s="10">
        <v>8.479327328893357</v>
      </c>
      <c r="E27" s="10">
        <v>6.499809820158017</v>
      </c>
      <c r="F27" s="10">
        <v>5.43159814557199</v>
      </c>
      <c r="G27" s="10">
        <v>4.811573754073748</v>
      </c>
      <c r="H27" s="10">
        <v>3.656353406558692</v>
      </c>
      <c r="I27" s="10">
        <v>2.9400910109813148</v>
      </c>
      <c r="J27" s="10">
        <v>2.733123527871812</v>
      </c>
      <c r="K27" s="10">
        <v>2.568323558607367</v>
      </c>
      <c r="L27" s="10">
        <v>2.379319758775699</v>
      </c>
      <c r="M27" s="2"/>
      <c r="N27" s="2">
        <f t="shared" si="0"/>
        <v>4.082360836721901</v>
      </c>
      <c r="O27" s="11">
        <f>(F27-J27)/2</f>
        <v>1.349237308850089</v>
      </c>
      <c r="P27" s="11"/>
      <c r="Q27" s="11"/>
      <c r="R27" s="11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9">
      <c r="A28" s="2" t="s">
        <v>11</v>
      </c>
      <c r="B28" s="2">
        <v>8</v>
      </c>
      <c r="C28" s="2">
        <f>CONVERT(B28,"ft","m")</f>
        <v>2.4384</v>
      </c>
      <c r="D28" s="10">
        <v>0.000827</v>
      </c>
      <c r="E28" s="10">
        <v>0.001287</v>
      </c>
      <c r="F28" s="10">
        <v>0.001992</v>
      </c>
      <c r="G28" s="10">
        <v>0.003192</v>
      </c>
      <c r="H28" s="10">
        <v>0.01285</v>
      </c>
      <c r="I28" s="10">
        <v>0.07688</v>
      </c>
      <c r="J28" s="10">
        <v>0.1128</v>
      </c>
      <c r="K28" s="10">
        <v>0.1444</v>
      </c>
      <c r="L28" s="10">
        <v>0.1957</v>
      </c>
      <c r="M28" s="2"/>
      <c r="N28" s="2">
        <f t="shared" si="0"/>
        <v>0.057395999999999996</v>
      </c>
      <c r="O28" s="11"/>
      <c r="P28" s="11">
        <v>28.3611</v>
      </c>
      <c r="Q28" s="11">
        <v>42.19</v>
      </c>
      <c r="R28" s="11">
        <v>29.46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9">
      <c r="A29" s="2"/>
      <c r="B29" s="2"/>
      <c r="C29" s="2"/>
      <c r="D29" s="10">
        <v>10.239825050152898</v>
      </c>
      <c r="E29" s="10">
        <v>9.601772231103473</v>
      </c>
      <c r="F29" s="10">
        <v>8.971566637256094</v>
      </c>
      <c r="G29" s="10">
        <v>8.291323633101829</v>
      </c>
      <c r="H29" s="10">
        <v>6.282087830355572</v>
      </c>
      <c r="I29" s="10">
        <v>3.701247853663061</v>
      </c>
      <c r="J29" s="10">
        <v>3.148161027150656</v>
      </c>
      <c r="K29" s="10">
        <v>2.7918573526622783</v>
      </c>
      <c r="L29" s="10">
        <v>2.3532843389226454</v>
      </c>
      <c r="M29" s="2"/>
      <c r="N29" s="2">
        <f t="shared" si="0"/>
        <v>6.059863832203375</v>
      </c>
      <c r="O29" s="11">
        <f>(F29-J29)/2</f>
        <v>2.911702805052719</v>
      </c>
      <c r="P29" s="11"/>
      <c r="Q29" s="11"/>
      <c r="R29" s="11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9">
      <c r="A30" s="2" t="s">
        <v>12</v>
      </c>
      <c r="B30" s="2">
        <v>8.416666666666668</v>
      </c>
      <c r="C30" s="2">
        <f>CONVERT(B30,"ft","m")</f>
        <v>2.5654000000000003</v>
      </c>
      <c r="D30" s="10">
        <v>0.002086</v>
      </c>
      <c r="E30" s="10">
        <v>0.006608</v>
      </c>
      <c r="F30" s="10">
        <v>0.01803</v>
      </c>
      <c r="G30" s="10">
        <v>0.03082</v>
      </c>
      <c r="H30" s="10">
        <v>0.06443000000000002</v>
      </c>
      <c r="I30" s="10">
        <v>0.1017</v>
      </c>
      <c r="J30" s="10">
        <v>0.1184</v>
      </c>
      <c r="K30" s="10">
        <v>0.1334</v>
      </c>
      <c r="L30" s="10">
        <v>0.1555</v>
      </c>
      <c r="M30" s="2"/>
      <c r="N30" s="2">
        <f t="shared" si="0"/>
        <v>0.068215</v>
      </c>
      <c r="O30" s="11"/>
      <c r="P30" s="11">
        <v>51.29253</v>
      </c>
      <c r="Q30" s="11">
        <v>40.88</v>
      </c>
      <c r="R30" s="11">
        <v>7.84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9">
      <c r="A31" s="2"/>
      <c r="B31" s="2"/>
      <c r="C31" s="2"/>
      <c r="D31" s="10">
        <v>8.905045126804408</v>
      </c>
      <c r="E31" s="10">
        <v>7.241570597904729</v>
      </c>
      <c r="F31" s="10">
        <v>5.79345679300447</v>
      </c>
      <c r="G31" s="10">
        <v>5.019989327922026</v>
      </c>
      <c r="H31" s="10">
        <v>3.9561235950153804</v>
      </c>
      <c r="I31" s="10">
        <v>3.2976084156919496</v>
      </c>
      <c r="J31" s="10">
        <v>3.0782590139205</v>
      </c>
      <c r="K31" s="10">
        <v>2.9061694283648647</v>
      </c>
      <c r="L31" s="10">
        <v>2.6850135145314846</v>
      </c>
      <c r="M31" s="2"/>
      <c r="N31" s="2">
        <f t="shared" si="0"/>
        <v>4.435857903462485</v>
      </c>
      <c r="O31" s="11">
        <f>(F31-J31)/2</f>
        <v>1.357598889541985</v>
      </c>
      <c r="P31" s="11"/>
      <c r="Q31" s="11"/>
      <c r="R31" s="11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9">
      <c r="A32" s="2" t="s">
        <v>13</v>
      </c>
      <c r="B32" s="2">
        <v>9</v>
      </c>
      <c r="C32" s="2">
        <f>CONVERT(B32,"ft","m")</f>
        <v>2.7432</v>
      </c>
      <c r="D32" s="10">
        <v>0.003072</v>
      </c>
      <c r="E32" s="10">
        <v>0.0136</v>
      </c>
      <c r="F32" s="10">
        <v>0.0489</v>
      </c>
      <c r="G32" s="10">
        <v>0.07484</v>
      </c>
      <c r="H32" s="10">
        <v>0.1056</v>
      </c>
      <c r="I32" s="10">
        <v>0.1345</v>
      </c>
      <c r="J32" s="10">
        <v>0.1508</v>
      </c>
      <c r="K32" s="10">
        <v>0.167</v>
      </c>
      <c r="L32" s="10">
        <v>0.1901</v>
      </c>
      <c r="M32" s="2"/>
      <c r="N32" s="2">
        <f t="shared" si="0"/>
        <v>0.09985</v>
      </c>
      <c r="O32" s="11"/>
      <c r="P32" s="11">
        <v>80.243</v>
      </c>
      <c r="Q32" s="11">
        <v>13.29</v>
      </c>
      <c r="R32" s="11">
        <v>6.45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9">
      <c r="A33" s="2"/>
      <c r="B33" s="2"/>
      <c r="C33" s="2"/>
      <c r="D33" s="10">
        <v>8.346606068603018</v>
      </c>
      <c r="E33" s="10">
        <v>6.20024953829911</v>
      </c>
      <c r="F33" s="10">
        <v>4.354021724597216</v>
      </c>
      <c r="G33" s="10">
        <v>3.740046631196028</v>
      </c>
      <c r="H33" s="10">
        <v>3.2433182601909962</v>
      </c>
      <c r="I33" s="10">
        <v>2.894321922105463</v>
      </c>
      <c r="J33" s="10">
        <v>2.7292916662807856</v>
      </c>
      <c r="K33" s="10">
        <v>2.5820799921880346</v>
      </c>
      <c r="L33" s="10">
        <v>2.3951695629008976</v>
      </c>
      <c r="M33" s="2"/>
      <c r="N33" s="2">
        <f t="shared" si="0"/>
        <v>3.541656695439001</v>
      </c>
      <c r="O33" s="11">
        <f>(F33-J33)/2</f>
        <v>0.8123650291582154</v>
      </c>
      <c r="P33" s="11"/>
      <c r="Q33" s="11"/>
      <c r="R33" s="11"/>
      <c r="S33" s="2"/>
      <c r="T33" s="2"/>
      <c r="V33" s="2"/>
      <c r="W33" s="2"/>
      <c r="X33" s="2"/>
      <c r="Y33" s="2"/>
      <c r="Z33" s="2"/>
      <c r="AA33" s="2"/>
      <c r="AB33" s="2"/>
      <c r="AC33" s="2"/>
    </row>
    <row r="34" spans="1:29" ht="9">
      <c r="A34" s="2" t="s">
        <v>14</v>
      </c>
      <c r="B34" s="2">
        <v>10</v>
      </c>
      <c r="C34" s="2">
        <f>CONVERT(B34,"ft","m")</f>
        <v>3.048</v>
      </c>
      <c r="D34" s="10">
        <v>0.04411</v>
      </c>
      <c r="E34" s="10">
        <v>0.0673</v>
      </c>
      <c r="F34" s="10">
        <v>0.07916</v>
      </c>
      <c r="G34" s="10">
        <v>0.09063</v>
      </c>
      <c r="H34" s="10">
        <v>0.115</v>
      </c>
      <c r="I34" s="10">
        <v>0.1444</v>
      </c>
      <c r="J34" s="10">
        <v>0.1612</v>
      </c>
      <c r="K34" s="10">
        <v>0.1801</v>
      </c>
      <c r="L34" s="10">
        <v>0.2112</v>
      </c>
      <c r="M34" s="2"/>
      <c r="N34" s="2">
        <f t="shared" si="0"/>
        <v>0.12018000000000001</v>
      </c>
      <c r="O34" s="11"/>
      <c r="P34" s="11">
        <v>91.65264</v>
      </c>
      <c r="Q34" s="11">
        <v>6.5</v>
      </c>
      <c r="R34" s="11">
        <v>1.925</v>
      </c>
      <c r="S34" s="2"/>
      <c r="T34" s="2"/>
      <c r="V34" s="2"/>
      <c r="W34" s="2"/>
      <c r="X34" s="2"/>
      <c r="Y34" s="2"/>
      <c r="Z34" s="2"/>
      <c r="AA34" s="2"/>
      <c r="AB34" s="2"/>
      <c r="AC34" s="2"/>
    </row>
    <row r="35" spans="1:29" ht="9">
      <c r="A35" s="2"/>
      <c r="B35" s="2"/>
      <c r="C35" s="2"/>
      <c r="D35" s="10">
        <v>4.502750429344594</v>
      </c>
      <c r="E35" s="10">
        <v>3.8932496849391325</v>
      </c>
      <c r="F35" s="10">
        <v>3.6590845773892995</v>
      </c>
      <c r="G35" s="10">
        <v>3.463867504987715</v>
      </c>
      <c r="H35" s="10">
        <v>3.120294233717712</v>
      </c>
      <c r="I35" s="10">
        <v>2.7918573526622783</v>
      </c>
      <c r="J35" s="10">
        <v>2.633076351021482</v>
      </c>
      <c r="K35" s="10">
        <v>2.4731299136431737</v>
      </c>
      <c r="L35" s="10">
        <v>2.243318260190996</v>
      </c>
      <c r="M35" s="2"/>
      <c r="N35" s="2">
        <f t="shared" si="0"/>
        <v>3.146080464205391</v>
      </c>
      <c r="O35" s="11">
        <f>(F35-J35)/2</f>
        <v>0.5130041131839087</v>
      </c>
      <c r="P35" s="11"/>
      <c r="Q35" s="11"/>
      <c r="R35" s="11"/>
      <c r="S35" s="2"/>
      <c r="T35" s="2"/>
      <c r="V35" s="2"/>
      <c r="W35" s="2"/>
      <c r="X35" s="2"/>
      <c r="Y35" s="2"/>
      <c r="Z35" s="2"/>
      <c r="AA35" s="2"/>
      <c r="AB35" s="2"/>
      <c r="AC35" s="2"/>
    </row>
    <row r="36" spans="1:29" ht="9">
      <c r="A36" s="2" t="s">
        <v>15</v>
      </c>
      <c r="B36" s="2">
        <v>11</v>
      </c>
      <c r="C36" s="2">
        <f>CONVERT(B36,"ft","m")</f>
        <v>3.3528</v>
      </c>
      <c r="D36" s="10">
        <v>0.006068</v>
      </c>
      <c r="E36" s="10">
        <v>0.03515</v>
      </c>
      <c r="F36" s="10">
        <v>0.04849</v>
      </c>
      <c r="G36" s="10">
        <v>0.05977</v>
      </c>
      <c r="H36" s="10">
        <v>0.08353</v>
      </c>
      <c r="I36" s="10">
        <v>0.1119</v>
      </c>
      <c r="J36" s="10">
        <v>0.1283</v>
      </c>
      <c r="K36" s="10">
        <v>0.1447</v>
      </c>
      <c r="L36" s="10">
        <v>0.1707</v>
      </c>
      <c r="M36" s="2"/>
      <c r="N36" s="2">
        <f t="shared" si="0"/>
        <v>0.088395</v>
      </c>
      <c r="O36" s="11"/>
      <c r="P36" s="11">
        <v>72.424</v>
      </c>
      <c r="Q36" s="11">
        <v>23.56</v>
      </c>
      <c r="R36" s="11">
        <v>4.05</v>
      </c>
      <c r="S36" s="2"/>
      <c r="T36" s="2"/>
      <c r="V36" s="2"/>
      <c r="W36" s="2"/>
      <c r="X36" s="2"/>
      <c r="Y36" s="2"/>
      <c r="Z36" s="2"/>
      <c r="AA36" s="2"/>
      <c r="AB36" s="2"/>
      <c r="AC36" s="2"/>
    </row>
    <row r="37" spans="1:29" ht="9">
      <c r="A37" s="2"/>
      <c r="B37" s="2"/>
      <c r="C37" s="2"/>
      <c r="D37" s="10">
        <v>7.36456319907714</v>
      </c>
      <c r="E37" s="10">
        <v>4.830331500476914</v>
      </c>
      <c r="F37" s="10">
        <v>4.3661689360404825</v>
      </c>
      <c r="G37" s="10">
        <v>4.064434647011207</v>
      </c>
      <c r="H37" s="10">
        <v>3.5815617517319245</v>
      </c>
      <c r="I37" s="10">
        <v>3.159718058573056</v>
      </c>
      <c r="J37" s="10">
        <v>2.962406924459767</v>
      </c>
      <c r="K37" s="10">
        <v>2.7888631730177247</v>
      </c>
      <c r="L37" s="10">
        <v>2.5504650365217114</v>
      </c>
      <c r="M37" s="2"/>
      <c r="N37" s="2">
        <f t="shared" si="0"/>
        <v>3.664287930250125</v>
      </c>
      <c r="O37" s="11">
        <f>(F37-J37)/2</f>
        <v>0.7018810057903577</v>
      </c>
      <c r="P37" s="11"/>
      <c r="Q37" s="11"/>
      <c r="R37" s="11"/>
      <c r="S37" s="2"/>
      <c r="T37" s="2"/>
      <c r="V37" s="2"/>
      <c r="W37" s="2"/>
      <c r="X37" s="2"/>
      <c r="Y37" s="2"/>
      <c r="Z37" s="2"/>
      <c r="AA37" s="2"/>
      <c r="AB37" s="2"/>
      <c r="AC37" s="2"/>
    </row>
    <row r="38" spans="1:29" ht="9">
      <c r="A38" s="2" t="s">
        <v>16</v>
      </c>
      <c r="B38" s="2">
        <v>11.75</v>
      </c>
      <c r="C38" s="2">
        <f>CONVERT(B38,"ft","m")</f>
        <v>3.5814</v>
      </c>
      <c r="D38" s="10">
        <v>0.0252</v>
      </c>
      <c r="E38" s="10">
        <v>0.052020000000000004</v>
      </c>
      <c r="F38" s="10">
        <v>0.06569</v>
      </c>
      <c r="G38" s="10">
        <v>0.07914</v>
      </c>
      <c r="H38" s="10">
        <v>0.1079</v>
      </c>
      <c r="I38" s="10">
        <v>0.14</v>
      </c>
      <c r="J38" s="10">
        <v>0.1577</v>
      </c>
      <c r="K38" s="10">
        <v>0.1757</v>
      </c>
      <c r="L38" s="10">
        <v>0.2077</v>
      </c>
      <c r="M38" s="2"/>
      <c r="N38" s="2">
        <f t="shared" si="0"/>
        <v>0.111695</v>
      </c>
      <c r="O38" s="11"/>
      <c r="P38" s="11">
        <v>85.769</v>
      </c>
      <c r="Q38" s="11">
        <v>12.56</v>
      </c>
      <c r="R38" s="11">
        <v>1.718</v>
      </c>
      <c r="S38" s="2"/>
      <c r="T38" s="2"/>
      <c r="V38" s="2"/>
      <c r="W38" s="2"/>
      <c r="X38" s="2"/>
      <c r="Y38" s="2"/>
      <c r="Z38" s="2"/>
      <c r="AA38" s="2"/>
      <c r="AB38" s="2"/>
      <c r="AC38" s="2"/>
    </row>
    <row r="39" spans="1:29" ht="9">
      <c r="A39" s="2"/>
      <c r="B39" s="2"/>
      <c r="C39" s="2"/>
      <c r="D39" s="10">
        <v>5.310432456049533</v>
      </c>
      <c r="E39" s="10">
        <v>4.26478979049382</v>
      </c>
      <c r="F39" s="10">
        <v>3.9281824242265375</v>
      </c>
      <c r="G39" s="10">
        <v>3.659449124464111</v>
      </c>
      <c r="H39" s="10">
        <v>3.212233230061433</v>
      </c>
      <c r="I39" s="10">
        <v>2.8365012677171206</v>
      </c>
      <c r="J39" s="10">
        <v>2.6647454347589394</v>
      </c>
      <c r="K39" s="10">
        <v>2.5088139035410735</v>
      </c>
      <c r="L39" s="10">
        <v>2.2674268787048018</v>
      </c>
      <c r="M39" s="2"/>
      <c r="N39" s="2">
        <f t="shared" si="0"/>
        <v>3.2964639294927385</v>
      </c>
      <c r="O39" s="11">
        <f>(F39-J39)/2</f>
        <v>0.631718494733799</v>
      </c>
      <c r="P39" s="2"/>
      <c r="Q39" s="2"/>
      <c r="R39" s="2"/>
      <c r="S39" s="2"/>
      <c r="T39" s="2"/>
      <c r="V39" s="2"/>
      <c r="W39" s="2"/>
      <c r="X39" s="2"/>
      <c r="Y39" s="2"/>
      <c r="Z39" s="2"/>
      <c r="AA39" s="2"/>
      <c r="AB39" s="2"/>
      <c r="AC39" s="2"/>
    </row>
    <row r="40" spans="1:29" ht="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V40" s="2"/>
      <c r="W40" s="2"/>
      <c r="X40" s="2"/>
      <c r="Y40" s="2"/>
      <c r="Z40" s="2"/>
      <c r="AA40" s="2"/>
      <c r="AB40" s="2"/>
      <c r="AC40" s="2"/>
    </row>
    <row r="41" spans="1:29" ht="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V41" s="2"/>
      <c r="W41" s="2"/>
      <c r="X41" s="2"/>
      <c r="Y41" s="2"/>
      <c r="Z41" s="2"/>
      <c r="AA41" s="2"/>
      <c r="AB41" s="2"/>
      <c r="AC41" s="2"/>
    </row>
    <row r="42" spans="1:29" ht="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V42" s="2"/>
      <c r="W42" s="2"/>
      <c r="X42" s="2"/>
      <c r="Y42" s="2"/>
      <c r="Z42" s="2"/>
      <c r="AA42" s="2"/>
      <c r="AB42" s="2"/>
      <c r="AC42" s="2"/>
    </row>
    <row r="43" spans="1:29" ht="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V43" s="2"/>
      <c r="W43" s="2"/>
      <c r="X43" s="2"/>
      <c r="Y43" s="2"/>
      <c r="Z43" s="2"/>
      <c r="AA43" s="2"/>
      <c r="AB43" s="2"/>
      <c r="AC43" s="2"/>
    </row>
    <row r="44" spans="1:29" ht="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V44" s="2"/>
      <c r="W44" s="2"/>
      <c r="X44" s="2"/>
      <c r="Y44" s="2"/>
      <c r="Z44" s="2"/>
      <c r="AA44" s="2"/>
      <c r="AB44" s="2"/>
      <c r="AC44" s="2"/>
    </row>
    <row r="45" spans="1:29" ht="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V45" s="2"/>
      <c r="W45" s="2"/>
      <c r="X45" s="2"/>
      <c r="Y45" s="2"/>
      <c r="Z45" s="2"/>
      <c r="AA45" s="2"/>
      <c r="AB45" s="2"/>
      <c r="AC45" s="2"/>
    </row>
    <row r="46" spans="1:29" ht="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V46" s="2"/>
      <c r="W46" s="2"/>
      <c r="X46" s="2"/>
      <c r="Y46" s="2"/>
      <c r="Z46" s="2"/>
      <c r="AA46" s="2"/>
      <c r="AB46" s="2"/>
      <c r="AC46" s="2"/>
    </row>
    <row r="47" spans="1:29" ht="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V47" s="2"/>
      <c r="W47" s="2"/>
      <c r="X47" s="2"/>
      <c r="Y47" s="2"/>
      <c r="Z47" s="2"/>
      <c r="AA47" s="2"/>
      <c r="AB47" s="2"/>
      <c r="AC47" s="2"/>
    </row>
    <row r="48" spans="1:29" ht="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V48" s="2"/>
      <c r="W48" s="2"/>
      <c r="X48" s="2"/>
      <c r="Y48" s="2"/>
      <c r="Z48" s="2"/>
      <c r="AA48" s="2"/>
      <c r="AB48" s="2"/>
      <c r="AC48" s="2"/>
    </row>
    <row r="49" spans="1:29" ht="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V49" s="2"/>
      <c r="W49" s="2"/>
      <c r="X49" s="2"/>
      <c r="Y49" s="2"/>
      <c r="Z49" s="2"/>
      <c r="AA49" s="2"/>
      <c r="AB49" s="2"/>
      <c r="AC49" s="2"/>
    </row>
    <row r="50" spans="1:29" ht="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2000-10-18T14:54:07Z</dcterms:created>
  <dcterms:modified xsi:type="dcterms:W3CDTF">2000-10-18T14:56:39Z</dcterms:modified>
  <cp:category/>
  <cp:version/>
  <cp:contentType/>
  <cp:contentStatus/>
</cp:coreProperties>
</file>