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0" windowWidth="14780" windowHeight="9100" activeTab="0"/>
  </bookViews>
  <sheets>
    <sheet name="DATATABLE" sheetId="1" r:id="rId1"/>
  </sheets>
  <definedNames/>
  <calcPr fullCalcOnLoad="1"/>
</workbook>
</file>

<file path=xl/sharedStrings.xml><?xml version="1.0" encoding="utf-8"?>
<sst xmlns="http://schemas.openxmlformats.org/spreadsheetml/2006/main" count="47" uniqueCount="31">
  <si>
    <t>87-000-002</t>
  </si>
  <si>
    <t>87-011-013</t>
  </si>
  <si>
    <t>87-023-025</t>
  </si>
  <si>
    <t>87-035-037</t>
  </si>
  <si>
    <t>87-047-049</t>
  </si>
  <si>
    <t>87-059-061</t>
  </si>
  <si>
    <t>87-071-073</t>
  </si>
  <si>
    <t>87-083-085</t>
  </si>
  <si>
    <t>87-095-097</t>
  </si>
  <si>
    <t>87-107-109</t>
  </si>
  <si>
    <t>87-119-121</t>
  </si>
  <si>
    <t>87-131-133</t>
  </si>
  <si>
    <t>87-143-145</t>
  </si>
  <si>
    <t>87-155-157</t>
  </si>
  <si>
    <t>mm</t>
  </si>
  <si>
    <t>phi</t>
  </si>
  <si>
    <t>Sample I.D.</t>
  </si>
  <si>
    <t>Depth mdpt (ft)</t>
  </si>
  <si>
    <t>%Sand</t>
  </si>
  <si>
    <t>%Silt</t>
  </si>
  <si>
    <t>%Clay</t>
  </si>
  <si>
    <t>Depth mdpt (m)</t>
  </si>
  <si>
    <t xml:space="preserve">% finer than </t>
  </si>
  <si>
    <t>BSS00_87 grain size table</t>
  </si>
  <si>
    <t>Mean (Inman, 1952)</t>
  </si>
  <si>
    <t>S.D. (phi units)</t>
  </si>
  <si>
    <t>Chart table</t>
  </si>
  <si>
    <t>Sample</t>
  </si>
  <si>
    <t>Depth (ft)</t>
  </si>
  <si>
    <t>Depth (m)</t>
  </si>
  <si>
    <t xml:space="preserve">%Silt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</si>
</sst>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9">
    <font>
      <sz val="10"/>
      <name val="Times New Roman"/>
      <family val="0"/>
    </font>
    <font>
      <b/>
      <sz val="8.75"/>
      <name val="Times New Roman"/>
      <family val="1"/>
    </font>
    <font>
      <sz val="8"/>
      <name val="Times New Roman"/>
      <family val="0"/>
    </font>
    <font>
      <sz val="8.75"/>
      <name val="Times New Roman"/>
      <family val="1"/>
    </font>
    <font>
      <b/>
      <sz val="8"/>
      <name val="Times New Roman"/>
      <family val="1"/>
    </font>
    <font>
      <sz val="5"/>
      <name val="Times New Roman"/>
      <family val="0"/>
    </font>
    <font>
      <sz val="6"/>
      <name val="Times New Roman"/>
      <family val="1"/>
    </font>
    <font>
      <b/>
      <sz val="10"/>
      <name val="Times New Roman"/>
      <family val="1"/>
    </font>
    <font>
      <b/>
      <u val="single"/>
      <sz val="6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/>
    </xf>
    <xf numFmtId="9" fontId="6" fillId="0" borderId="1" xfId="0" applyNumberFormat="1" applyFont="1" applyBorder="1" applyAlignment="1">
      <alignment/>
    </xf>
    <xf numFmtId="0" fontId="6" fillId="0" borderId="2" xfId="0" applyFont="1" applyBorder="1" applyAlignment="1">
      <alignment/>
    </xf>
    <xf numFmtId="0" fontId="4" fillId="0" borderId="0" xfId="0" applyFont="1" applyAlignment="1">
      <alignment/>
    </xf>
    <xf numFmtId="164" fontId="6" fillId="0" borderId="0" xfId="0" applyNumberFormat="1" applyFont="1" applyBorder="1" applyAlignment="1">
      <alignment/>
    </xf>
    <xf numFmtId="165" fontId="6" fillId="0" borderId="0" xfId="0" applyNumberFormat="1" applyFont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2" fontId="6" fillId="0" borderId="6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165" fontId="6" fillId="0" borderId="0" xfId="0" applyNumberFormat="1" applyFont="1" applyBorder="1" applyAlignment="1">
      <alignment/>
    </xf>
    <xf numFmtId="165" fontId="6" fillId="0" borderId="7" xfId="0" applyNumberFormat="1" applyFont="1" applyBorder="1" applyAlignment="1">
      <alignment/>
    </xf>
    <xf numFmtId="2" fontId="6" fillId="0" borderId="8" xfId="0" applyNumberFormat="1" applyFont="1" applyBorder="1" applyAlignment="1">
      <alignment/>
    </xf>
    <xf numFmtId="2" fontId="6" fillId="0" borderId="1" xfId="0" applyNumberFormat="1" applyFont="1" applyBorder="1" applyAlignment="1">
      <alignment/>
    </xf>
    <xf numFmtId="165" fontId="6" fillId="0" borderId="1" xfId="0" applyNumberFormat="1" applyFont="1" applyBorder="1" applyAlignment="1">
      <alignment/>
    </xf>
    <xf numFmtId="165" fontId="6" fillId="0" borderId="9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Times New Roman"/>
                <a:ea typeface="Times New Roman"/>
                <a:cs typeface="Times New Roman"/>
              </a:rPr>
              <a:t>BSS00_87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DATATABLE!$W$7:$W$20</c:f>
              <c:numCache>
                <c:ptCount val="14"/>
                <c:pt idx="0">
                  <c:v>0</c:v>
                </c:pt>
                <c:pt idx="1">
                  <c:v>10.0859</c:v>
                </c:pt>
                <c:pt idx="2">
                  <c:v>11.626</c:v>
                </c:pt>
                <c:pt idx="3">
                  <c:v>4.421100000000001</c:v>
                </c:pt>
                <c:pt idx="4">
                  <c:v>5.649000000000001</c:v>
                </c:pt>
                <c:pt idx="5">
                  <c:v>6.4830000000000005</c:v>
                </c:pt>
                <c:pt idx="6">
                  <c:v>17.44</c:v>
                </c:pt>
                <c:pt idx="7">
                  <c:v>14.462</c:v>
                </c:pt>
                <c:pt idx="8">
                  <c:v>7.662000000000001</c:v>
                </c:pt>
                <c:pt idx="9">
                  <c:v>27.162</c:v>
                </c:pt>
                <c:pt idx="10">
                  <c:v>11.373000000000001</c:v>
                </c:pt>
                <c:pt idx="11">
                  <c:v>52.18306700000001</c:v>
                </c:pt>
                <c:pt idx="12">
                  <c:v>40.97</c:v>
                </c:pt>
                <c:pt idx="13">
                  <c:v>70.96280000000002</c:v>
                </c:pt>
              </c:numCache>
            </c:numRef>
          </c:xVal>
          <c:yVal>
            <c:numRef>
              <c:f>DATATABLE!$U$7:$U$20</c:f>
              <c:numCache>
                <c:ptCount val="14"/>
                <c:pt idx="0">
                  <c:v>0.08333333333333333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</c:numCache>
            </c:numRef>
          </c:yVal>
          <c:smooth val="0"/>
        </c:ser>
        <c:axId val="27947112"/>
        <c:axId val="50197417"/>
      </c:scatterChart>
      <c:valAx>
        <c:axId val="27947112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0197417"/>
        <c:crosses val="autoZero"/>
        <c:crossBetween val="midCat"/>
        <c:dispUnits/>
        <c:majorUnit val="10"/>
        <c:minorUnit val="5"/>
      </c:valAx>
      <c:valAx>
        <c:axId val="50197417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Times New Roman"/>
                    <a:ea typeface="Times New Roman"/>
                    <a:cs typeface="Times New Roman"/>
                  </a:rPr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75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7947112"/>
        <c:crossesAt val="0"/>
        <c:crossBetween val="midCat"/>
        <c:dispUnits/>
        <c:majorUnit val="2"/>
        <c:minorUnit val="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Times New Roman"/>
                <a:ea typeface="Times New Roman"/>
                <a:cs typeface="Times New Roman"/>
              </a:rPr>
              <a:t>BSS00_87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DATATABLE!$W$7:$W$20</c:f>
              <c:numCache>
                <c:ptCount val="14"/>
                <c:pt idx="0">
                  <c:v>0</c:v>
                </c:pt>
                <c:pt idx="1">
                  <c:v>10.0859</c:v>
                </c:pt>
                <c:pt idx="2">
                  <c:v>11.626</c:v>
                </c:pt>
                <c:pt idx="3">
                  <c:v>4.421100000000001</c:v>
                </c:pt>
                <c:pt idx="4">
                  <c:v>5.649000000000001</c:v>
                </c:pt>
                <c:pt idx="5">
                  <c:v>6.4830000000000005</c:v>
                </c:pt>
                <c:pt idx="6">
                  <c:v>17.44</c:v>
                </c:pt>
                <c:pt idx="7">
                  <c:v>14.462</c:v>
                </c:pt>
                <c:pt idx="8">
                  <c:v>7.662000000000001</c:v>
                </c:pt>
                <c:pt idx="9">
                  <c:v>27.162</c:v>
                </c:pt>
                <c:pt idx="10">
                  <c:v>11.373000000000001</c:v>
                </c:pt>
                <c:pt idx="11">
                  <c:v>52.18306700000001</c:v>
                </c:pt>
                <c:pt idx="12">
                  <c:v>40.97</c:v>
                </c:pt>
                <c:pt idx="13">
                  <c:v>70.96280000000002</c:v>
                </c:pt>
              </c:numCache>
            </c:numRef>
          </c:xVal>
          <c:yVal>
            <c:numRef>
              <c:f>DATATABLE!$V$7:$V$20</c:f>
              <c:numCache>
                <c:ptCount val="14"/>
                <c:pt idx="0">
                  <c:v>0.0254</c:v>
                </c:pt>
                <c:pt idx="1">
                  <c:v>0.3048</c:v>
                </c:pt>
                <c:pt idx="2">
                  <c:v>0.6096</c:v>
                </c:pt>
                <c:pt idx="3">
                  <c:v>0.9144</c:v>
                </c:pt>
                <c:pt idx="4">
                  <c:v>1.2192</c:v>
                </c:pt>
                <c:pt idx="5">
                  <c:v>1.524</c:v>
                </c:pt>
                <c:pt idx="6">
                  <c:v>1.8288</c:v>
                </c:pt>
                <c:pt idx="7">
                  <c:v>2.1336</c:v>
                </c:pt>
                <c:pt idx="8">
                  <c:v>2.4384</c:v>
                </c:pt>
                <c:pt idx="9">
                  <c:v>2.7432</c:v>
                </c:pt>
                <c:pt idx="10">
                  <c:v>3.048</c:v>
                </c:pt>
                <c:pt idx="11">
                  <c:v>3.3528</c:v>
                </c:pt>
                <c:pt idx="12">
                  <c:v>3.6576</c:v>
                </c:pt>
                <c:pt idx="13">
                  <c:v>3.9624</c:v>
                </c:pt>
              </c:numCache>
            </c:numRef>
          </c:yVal>
          <c:smooth val="0"/>
        </c:ser>
        <c:axId val="49123570"/>
        <c:axId val="39458947"/>
      </c:scatterChart>
      <c:valAx>
        <c:axId val="49123570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9458947"/>
        <c:crosses val="autoZero"/>
        <c:crossBetween val="midCat"/>
        <c:dispUnits/>
        <c:majorUnit val="10"/>
        <c:minorUnit val="5"/>
      </c:valAx>
      <c:valAx>
        <c:axId val="39458947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9123570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36</xdr:row>
      <xdr:rowOff>9525</xdr:rowOff>
    </xdr:from>
    <xdr:to>
      <xdr:col>7</xdr:col>
      <xdr:colOff>257175</xdr:colOff>
      <xdr:row>69</xdr:row>
      <xdr:rowOff>85725</xdr:rowOff>
    </xdr:to>
    <xdr:graphicFrame>
      <xdr:nvGraphicFramePr>
        <xdr:cNvPr id="1" name="Chart 1"/>
        <xdr:cNvGraphicFramePr/>
      </xdr:nvGraphicFramePr>
      <xdr:xfrm>
        <a:off x="352425" y="4286250"/>
        <a:ext cx="2781300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219075</xdr:colOff>
      <xdr:row>36</xdr:row>
      <xdr:rowOff>38100</xdr:rowOff>
    </xdr:from>
    <xdr:to>
      <xdr:col>17</xdr:col>
      <xdr:colOff>200025</xdr:colOff>
      <xdr:row>66</xdr:row>
      <xdr:rowOff>104775</xdr:rowOff>
    </xdr:to>
    <xdr:graphicFrame>
      <xdr:nvGraphicFramePr>
        <xdr:cNvPr id="2" name="Chart 2"/>
        <xdr:cNvGraphicFramePr/>
      </xdr:nvGraphicFramePr>
      <xdr:xfrm>
        <a:off x="3371850" y="4314825"/>
        <a:ext cx="2705100" cy="3495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5"/>
  <sheetViews>
    <sheetView tabSelected="1" workbookViewId="0" topLeftCell="A1">
      <selection activeCell="A4" sqref="A4"/>
    </sheetView>
  </sheetViews>
  <sheetFormatPr defaultColWidth="12" defaultRowHeight="12.75"/>
  <cols>
    <col min="1" max="1" width="8.66015625" style="1" customWidth="1"/>
    <col min="2" max="3" width="10.66015625" style="1" customWidth="1"/>
    <col min="4" max="5" width="5.33203125" style="1" customWidth="1"/>
    <col min="6" max="12" width="4.83203125" style="1" customWidth="1"/>
    <col min="13" max="13" width="3.16015625" style="1" customWidth="1"/>
    <col min="14" max="14" width="9" style="1" customWidth="1"/>
    <col min="15" max="15" width="7.16015625" style="1" customWidth="1"/>
    <col min="16" max="16" width="5" style="1" customWidth="1"/>
    <col min="17" max="17" width="4" style="1" customWidth="1"/>
    <col min="18" max="18" width="4.66015625" style="1" customWidth="1"/>
    <col min="19" max="19" width="9.33203125" style="1" customWidth="1"/>
    <col min="20" max="20" width="10.33203125" style="1" bestFit="1" customWidth="1"/>
    <col min="21" max="22" width="5.83203125" style="1" customWidth="1"/>
    <col min="23" max="23" width="6.33203125" style="1" customWidth="1"/>
    <col min="24" max="24" width="8.16015625" style="1" bestFit="1" customWidth="1"/>
    <col min="25" max="25" width="6.16015625" style="1" bestFit="1" customWidth="1"/>
    <col min="26" max="16384" width="9.33203125" style="1" customWidth="1"/>
  </cols>
  <sheetData>
    <row r="1" ht="9">
      <c r="J1" s="2"/>
    </row>
    <row r="4" spans="1:15" ht="12">
      <c r="A4" s="3" t="s">
        <v>23</v>
      </c>
      <c r="G4" s="4" t="s">
        <v>22</v>
      </c>
      <c r="H4" s="5"/>
      <c r="I4" s="5"/>
      <c r="J4" s="5"/>
      <c r="K4" s="5"/>
      <c r="L4" s="5"/>
      <c r="N4" s="6"/>
      <c r="O4" s="6"/>
    </row>
    <row r="5" spans="1:20" ht="10.5" thickBot="1">
      <c r="A5" s="7" t="s">
        <v>16</v>
      </c>
      <c r="B5" s="7" t="s">
        <v>17</v>
      </c>
      <c r="C5" s="7" t="s">
        <v>21</v>
      </c>
      <c r="D5" s="8">
        <v>0.05</v>
      </c>
      <c r="E5" s="8">
        <v>0.1</v>
      </c>
      <c r="F5" s="8">
        <v>0.16</v>
      </c>
      <c r="G5" s="8">
        <v>0.25</v>
      </c>
      <c r="H5" s="8">
        <v>0.5</v>
      </c>
      <c r="I5" s="8">
        <v>0.75</v>
      </c>
      <c r="J5" s="8">
        <v>0.84</v>
      </c>
      <c r="K5" s="8">
        <v>0.9</v>
      </c>
      <c r="L5" s="8">
        <v>0.95</v>
      </c>
      <c r="M5" s="7"/>
      <c r="N5" s="9" t="s">
        <v>24</v>
      </c>
      <c r="O5" s="9" t="s">
        <v>25</v>
      </c>
      <c r="P5" s="7" t="s">
        <v>18</v>
      </c>
      <c r="Q5" s="7" t="s">
        <v>19</v>
      </c>
      <c r="R5" s="7" t="s">
        <v>20</v>
      </c>
      <c r="T5" s="10" t="s">
        <v>26</v>
      </c>
    </row>
    <row r="6" spans="1:29" ht="9">
      <c r="A6" s="2" t="s">
        <v>0</v>
      </c>
      <c r="B6" s="2">
        <v>0.08333333333333333</v>
      </c>
      <c r="C6" s="2">
        <f>CONVERT(B6,"ft","m")</f>
        <v>0.0254</v>
      </c>
      <c r="D6" s="11">
        <v>0.000626</v>
      </c>
      <c r="E6" s="11">
        <v>0.000835</v>
      </c>
      <c r="F6" s="11">
        <v>0.001262</v>
      </c>
      <c r="G6" s="11">
        <v>0.002195</v>
      </c>
      <c r="H6" s="11">
        <v>0.004389</v>
      </c>
      <c r="I6" s="11">
        <v>0.011880000000000002</v>
      </c>
      <c r="J6" s="11">
        <v>0.01587</v>
      </c>
      <c r="K6" s="11">
        <v>0.01903</v>
      </c>
      <c r="L6" s="11">
        <v>0.02801</v>
      </c>
      <c r="M6" s="2" t="s">
        <v>14</v>
      </c>
      <c r="N6" s="2">
        <f>(F6+J6)/2</f>
        <v>0.008565999999999999</v>
      </c>
      <c r="O6" s="2"/>
      <c r="P6" s="12">
        <v>0</v>
      </c>
      <c r="Q6" s="12">
        <v>54.3258</v>
      </c>
      <c r="R6" s="12">
        <v>45.81</v>
      </c>
      <c r="S6" s="2"/>
      <c r="T6" s="13" t="s">
        <v>27</v>
      </c>
      <c r="U6" s="14" t="s">
        <v>28</v>
      </c>
      <c r="V6" s="14" t="s">
        <v>29</v>
      </c>
      <c r="W6" s="14" t="s">
        <v>18</v>
      </c>
      <c r="X6" s="14" t="s">
        <v>30</v>
      </c>
      <c r="Y6" s="15" t="s">
        <v>20</v>
      </c>
      <c r="Z6" s="2"/>
      <c r="AA6" s="2"/>
      <c r="AB6" s="2"/>
      <c r="AC6" s="2"/>
    </row>
    <row r="7" spans="1:29" ht="9">
      <c r="A7" s="2"/>
      <c r="B7" s="2"/>
      <c r="C7" s="2"/>
      <c r="D7" s="11">
        <v>10.641549722391556</v>
      </c>
      <c r="E7" s="11">
        <v>10.22593618196276</v>
      </c>
      <c r="F7" s="11">
        <v>9.630072374341625</v>
      </c>
      <c r="G7" s="11">
        <v>8.831563344901454</v>
      </c>
      <c r="H7" s="11">
        <v>7.831892014464532</v>
      </c>
      <c r="I7" s="11">
        <v>6.395321353636046</v>
      </c>
      <c r="J7" s="11">
        <v>5.97755406160163</v>
      </c>
      <c r="K7" s="11">
        <v>5.71558062816279</v>
      </c>
      <c r="L7" s="11">
        <v>5.157914206362305</v>
      </c>
      <c r="M7" s="2" t="s">
        <v>15</v>
      </c>
      <c r="N7" s="2">
        <f aca="true" t="shared" si="0" ref="N7:N29">(F7+J7)/2</f>
        <v>7.803813217971627</v>
      </c>
      <c r="O7" s="2">
        <f>(F7-J7)/2</f>
        <v>1.8262591563699972</v>
      </c>
      <c r="P7" s="12"/>
      <c r="Q7" s="12"/>
      <c r="R7" s="12"/>
      <c r="S7" s="2"/>
      <c r="T7" s="16" t="s">
        <v>0</v>
      </c>
      <c r="U7" s="17">
        <v>0.08333333333333333</v>
      </c>
      <c r="V7" s="17">
        <f>CONVERT(U7,"ft","m")</f>
        <v>0.0254</v>
      </c>
      <c r="W7" s="18">
        <v>0</v>
      </c>
      <c r="X7" s="18">
        <v>54.3258</v>
      </c>
      <c r="Y7" s="19">
        <v>45.81</v>
      </c>
      <c r="Z7" s="2"/>
      <c r="AA7" s="2"/>
      <c r="AB7" s="2"/>
      <c r="AC7" s="2"/>
    </row>
    <row r="8" spans="1:29" ht="9">
      <c r="A8" s="2" t="s">
        <v>1</v>
      </c>
      <c r="B8" s="2">
        <v>1</v>
      </c>
      <c r="C8" s="2">
        <f>CONVERT(B8,"ft","m")</f>
        <v>0.3048</v>
      </c>
      <c r="D8" s="11">
        <v>0.000725</v>
      </c>
      <c r="E8" s="11">
        <v>0.001172</v>
      </c>
      <c r="F8" s="11">
        <v>0.002142</v>
      </c>
      <c r="G8" s="11">
        <v>0.00329</v>
      </c>
      <c r="H8" s="11">
        <v>0.01388</v>
      </c>
      <c r="I8" s="11">
        <v>0.04419</v>
      </c>
      <c r="J8" s="11">
        <v>0.05374</v>
      </c>
      <c r="K8" s="11">
        <v>0.06269</v>
      </c>
      <c r="L8" s="11">
        <v>0.09162</v>
      </c>
      <c r="M8" s="2"/>
      <c r="N8" s="2">
        <f t="shared" si="0"/>
        <v>0.027941</v>
      </c>
      <c r="O8" s="2"/>
      <c r="P8" s="12">
        <v>10.0859</v>
      </c>
      <c r="Q8" s="12">
        <v>60.71</v>
      </c>
      <c r="R8" s="12">
        <v>29.19</v>
      </c>
      <c r="S8" s="2"/>
      <c r="T8" s="16" t="s">
        <v>1</v>
      </c>
      <c r="U8" s="17">
        <v>1</v>
      </c>
      <c r="V8" s="17">
        <f>CONVERT(U8,"ft","m")</f>
        <v>0.3048</v>
      </c>
      <c r="W8" s="18">
        <v>10.0859</v>
      </c>
      <c r="X8" s="18">
        <v>60.71</v>
      </c>
      <c r="Y8" s="19">
        <v>29.19</v>
      </c>
      <c r="Z8" s="2"/>
      <c r="AA8" s="2"/>
      <c r="AB8" s="2"/>
      <c r="AC8" s="2"/>
    </row>
    <row r="9" spans="1:29" ht="9">
      <c r="A9" s="2"/>
      <c r="B9" s="2"/>
      <c r="C9" s="2"/>
      <c r="D9" s="11">
        <v>10.429731384421878</v>
      </c>
      <c r="E9" s="11">
        <v>9.736811714901926</v>
      </c>
      <c r="F9" s="11">
        <v>8.866825804573919</v>
      </c>
      <c r="G9" s="11">
        <v>8.247696700701571</v>
      </c>
      <c r="H9" s="11">
        <v>6.170848621858551</v>
      </c>
      <c r="I9" s="11">
        <v>4.500136258679806</v>
      </c>
      <c r="J9" s="11">
        <v>4.217859868423646</v>
      </c>
      <c r="K9" s="11">
        <v>3.995620860001091</v>
      </c>
      <c r="L9" s="11">
        <v>3.4481936269188043</v>
      </c>
      <c r="M9" s="2"/>
      <c r="N9" s="2">
        <f t="shared" si="0"/>
        <v>6.542342836498783</v>
      </c>
      <c r="O9" s="2">
        <f>(F9-J9)/2</f>
        <v>2.3244829680751367</v>
      </c>
      <c r="P9" s="12"/>
      <c r="Q9" s="12"/>
      <c r="R9" s="12"/>
      <c r="S9" s="2"/>
      <c r="T9" s="16" t="s">
        <v>2</v>
      </c>
      <c r="U9" s="17">
        <v>2</v>
      </c>
      <c r="V9" s="17">
        <f>CONVERT(U9,"ft","m")</f>
        <v>0.6096</v>
      </c>
      <c r="W9" s="18">
        <v>11.626</v>
      </c>
      <c r="X9" s="18">
        <v>50.27</v>
      </c>
      <c r="Y9" s="19">
        <v>38.06</v>
      </c>
      <c r="Z9" s="2"/>
      <c r="AA9" s="2"/>
      <c r="AB9" s="2"/>
      <c r="AC9" s="2"/>
    </row>
    <row r="10" spans="1:29" ht="9">
      <c r="A10" s="2" t="s">
        <v>2</v>
      </c>
      <c r="B10" s="2">
        <v>2</v>
      </c>
      <c r="C10" s="2">
        <f>CONVERT(B10,"ft","m")</f>
        <v>0.6096</v>
      </c>
      <c r="D10" s="11">
        <v>0.000643</v>
      </c>
      <c r="E10" s="11">
        <v>0.000887</v>
      </c>
      <c r="F10" s="11">
        <v>0.001506</v>
      </c>
      <c r="G10" s="11">
        <v>0.002556</v>
      </c>
      <c r="H10" s="11">
        <v>0.006469</v>
      </c>
      <c r="I10" s="11">
        <v>0.02114</v>
      </c>
      <c r="J10" s="11">
        <v>0.04742</v>
      </c>
      <c r="K10" s="11">
        <v>0.06942</v>
      </c>
      <c r="L10" s="11">
        <v>0.09724</v>
      </c>
      <c r="M10" s="2"/>
      <c r="N10" s="2">
        <f t="shared" si="0"/>
        <v>0.024463</v>
      </c>
      <c r="O10" s="2"/>
      <c r="P10" s="12">
        <v>11.626</v>
      </c>
      <c r="Q10" s="12">
        <v>50.27</v>
      </c>
      <c r="R10" s="12">
        <v>38.06</v>
      </c>
      <c r="S10" s="2"/>
      <c r="T10" s="16" t="s">
        <v>3</v>
      </c>
      <c r="U10" s="17">
        <v>3</v>
      </c>
      <c r="V10" s="17">
        <f>CONVERT(U10,"ft","m")</f>
        <v>0.9144</v>
      </c>
      <c r="W10" s="18">
        <v>4.421100000000001</v>
      </c>
      <c r="X10" s="18">
        <v>50.66</v>
      </c>
      <c r="Y10" s="19">
        <v>44.99</v>
      </c>
      <c r="Z10" s="2"/>
      <c r="AA10" s="2"/>
      <c r="AB10" s="2"/>
      <c r="AC10" s="2"/>
    </row>
    <row r="11" spans="1:29" ht="9">
      <c r="A11" s="2"/>
      <c r="B11" s="2"/>
      <c r="C11" s="2"/>
      <c r="D11" s="11">
        <v>10.602893641996227</v>
      </c>
      <c r="E11" s="11">
        <v>10.13877827502311</v>
      </c>
      <c r="F11" s="11">
        <v>9.375062514652248</v>
      </c>
      <c r="G11" s="11">
        <v>8.611896448377179</v>
      </c>
      <c r="H11" s="11">
        <v>7.27224157191007</v>
      </c>
      <c r="I11" s="11">
        <v>5.563880813054129</v>
      </c>
      <c r="J11" s="11">
        <v>4.3983605269548045</v>
      </c>
      <c r="K11" s="11">
        <v>3.848504824608166</v>
      </c>
      <c r="L11" s="11">
        <v>3.362306296408083</v>
      </c>
      <c r="M11" s="2"/>
      <c r="N11" s="2">
        <f t="shared" si="0"/>
        <v>6.8867115208035266</v>
      </c>
      <c r="O11" s="2">
        <f>(F11-J11)/2</f>
        <v>2.4883509938487216</v>
      </c>
      <c r="P11" s="12"/>
      <c r="Q11" s="12"/>
      <c r="R11" s="12"/>
      <c r="S11" s="2"/>
      <c r="T11" s="16" t="s">
        <v>4</v>
      </c>
      <c r="U11" s="17">
        <v>4</v>
      </c>
      <c r="V11" s="17">
        <f>CONVERT(U11,"ft","m")</f>
        <v>1.2192</v>
      </c>
      <c r="W11" s="18">
        <v>5.649000000000001</v>
      </c>
      <c r="X11" s="18">
        <v>60.91</v>
      </c>
      <c r="Y11" s="19">
        <v>33.4</v>
      </c>
      <c r="Z11" s="2"/>
      <c r="AA11" s="2"/>
      <c r="AB11" s="2"/>
      <c r="AC11" s="2"/>
    </row>
    <row r="12" spans="1:29" ht="9">
      <c r="A12" s="2" t="s">
        <v>3</v>
      </c>
      <c r="B12" s="2">
        <v>3</v>
      </c>
      <c r="C12" s="2">
        <f>CONVERT(B12,"ft","m")</f>
        <v>0.9144</v>
      </c>
      <c r="D12" s="11">
        <v>0.000617</v>
      </c>
      <c r="E12" s="11">
        <v>0.0008149999999999999</v>
      </c>
      <c r="F12" s="11">
        <v>0.001208</v>
      </c>
      <c r="G12" s="11">
        <v>0.002154</v>
      </c>
      <c r="H12" s="11">
        <v>0.004594</v>
      </c>
      <c r="I12" s="11">
        <v>0.0157</v>
      </c>
      <c r="J12" s="11">
        <v>0.02446</v>
      </c>
      <c r="K12" s="11">
        <v>0.03754</v>
      </c>
      <c r="L12" s="11">
        <v>0.05966</v>
      </c>
      <c r="M12" s="2"/>
      <c r="N12" s="2">
        <f t="shared" si="0"/>
        <v>0.012834</v>
      </c>
      <c r="O12" s="2"/>
      <c r="P12" s="12">
        <v>4.421100000000001</v>
      </c>
      <c r="Q12" s="12">
        <v>50.66</v>
      </c>
      <c r="R12" s="12">
        <v>44.99</v>
      </c>
      <c r="S12" s="2"/>
      <c r="T12" s="16" t="s">
        <v>5</v>
      </c>
      <c r="U12" s="17">
        <v>5</v>
      </c>
      <c r="V12" s="17">
        <f>CONVERT(U12,"ft","m")</f>
        <v>1.524</v>
      </c>
      <c r="W12" s="18">
        <v>6.4830000000000005</v>
      </c>
      <c r="X12" s="18">
        <v>61.37</v>
      </c>
      <c r="Y12" s="19">
        <v>32.21</v>
      </c>
      <c r="Z12" s="2"/>
      <c r="AA12" s="2"/>
      <c r="AB12" s="2"/>
      <c r="AC12" s="2"/>
    </row>
    <row r="13" spans="1:29" ht="9">
      <c r="A13" s="2"/>
      <c r="B13" s="2"/>
      <c r="C13" s="2"/>
      <c r="D13" s="11">
        <v>10.662441890174756</v>
      </c>
      <c r="E13" s="11">
        <v>10.260912320205735</v>
      </c>
      <c r="F13" s="11">
        <v>9.693163829999095</v>
      </c>
      <c r="G13" s="11">
        <v>8.858766034779967</v>
      </c>
      <c r="H13" s="11">
        <v>7.76603342794625</v>
      </c>
      <c r="I13" s="11">
        <v>5.9930916306578235</v>
      </c>
      <c r="J13" s="11">
        <v>5.353431785909425</v>
      </c>
      <c r="K13" s="11">
        <v>4.735427539605937</v>
      </c>
      <c r="L13" s="11">
        <v>4.0670922121016</v>
      </c>
      <c r="M13" s="2"/>
      <c r="N13" s="2">
        <f t="shared" si="0"/>
        <v>7.52329780795426</v>
      </c>
      <c r="O13" s="2">
        <f>(F13-J13)/2</f>
        <v>2.169866022044835</v>
      </c>
      <c r="P13" s="12"/>
      <c r="Q13" s="12"/>
      <c r="R13" s="12"/>
      <c r="S13" s="2"/>
      <c r="T13" s="16" t="s">
        <v>6</v>
      </c>
      <c r="U13" s="17">
        <v>6</v>
      </c>
      <c r="V13" s="17">
        <f>CONVERT(U13,"ft","m")</f>
        <v>1.8288</v>
      </c>
      <c r="W13" s="18">
        <v>17.44</v>
      </c>
      <c r="X13" s="18">
        <v>49.04</v>
      </c>
      <c r="Y13" s="19">
        <v>33.49</v>
      </c>
      <c r="Z13" s="2"/>
      <c r="AA13" s="2"/>
      <c r="AB13" s="2"/>
      <c r="AC13" s="2"/>
    </row>
    <row r="14" spans="1:29" ht="9">
      <c r="A14" s="2" t="s">
        <v>4</v>
      </c>
      <c r="B14" s="2">
        <v>4</v>
      </c>
      <c r="C14" s="2">
        <f>CONVERT(B14,"ft","m")</f>
        <v>1.2192</v>
      </c>
      <c r="D14" s="11">
        <v>0.00068</v>
      </c>
      <c r="E14" s="11">
        <v>0.0010009999999999997</v>
      </c>
      <c r="F14" s="11">
        <v>0.001812</v>
      </c>
      <c r="G14" s="11">
        <v>0.002871</v>
      </c>
      <c r="H14" s="11">
        <v>0.008397</v>
      </c>
      <c r="I14" s="11">
        <v>0.02295</v>
      </c>
      <c r="J14" s="11">
        <v>0.03544</v>
      </c>
      <c r="K14" s="11">
        <v>0.04953</v>
      </c>
      <c r="L14" s="11">
        <v>0.066</v>
      </c>
      <c r="M14" s="2"/>
      <c r="N14" s="2">
        <f t="shared" si="0"/>
        <v>0.018626</v>
      </c>
      <c r="O14" s="2"/>
      <c r="P14" s="12">
        <v>5.649000000000001</v>
      </c>
      <c r="Q14" s="12">
        <v>60.91</v>
      </c>
      <c r="R14" s="12">
        <v>33.4</v>
      </c>
      <c r="S14" s="2"/>
      <c r="T14" s="16" t="s">
        <v>7</v>
      </c>
      <c r="U14" s="17">
        <v>7</v>
      </c>
      <c r="V14" s="17">
        <f>CONVERT(U14,"ft","m")</f>
        <v>2.1336</v>
      </c>
      <c r="W14" s="18">
        <v>14.462</v>
      </c>
      <c r="X14" s="18">
        <v>57.74</v>
      </c>
      <c r="Y14" s="19">
        <v>27.77</v>
      </c>
      <c r="Z14" s="2"/>
      <c r="AA14" s="2"/>
      <c r="AB14" s="2"/>
      <c r="AC14" s="2"/>
    </row>
    <row r="15" spans="1:29" ht="9">
      <c r="A15" s="2"/>
      <c r="B15" s="2"/>
      <c r="C15" s="2"/>
      <c r="D15" s="11">
        <v>10.522177633186473</v>
      </c>
      <c r="E15" s="11">
        <v>9.964342310488181</v>
      </c>
      <c r="F15" s="11">
        <v>9.10820132927794</v>
      </c>
      <c r="G15" s="11">
        <v>8.444230954116993</v>
      </c>
      <c r="H15" s="11">
        <v>6.8959102970301025</v>
      </c>
      <c r="I15" s="11">
        <v>5.445362036135641</v>
      </c>
      <c r="J15" s="11">
        <v>4.818477585881793</v>
      </c>
      <c r="K15" s="11">
        <v>4.335553568802398</v>
      </c>
      <c r="L15" s="11">
        <v>3.921390165303634</v>
      </c>
      <c r="M15" s="2"/>
      <c r="N15" s="2">
        <f t="shared" si="0"/>
        <v>6.963339457579867</v>
      </c>
      <c r="O15" s="2">
        <f>(F15-J15)/2</f>
        <v>2.144861871698073</v>
      </c>
      <c r="P15" s="12"/>
      <c r="Q15" s="12"/>
      <c r="R15" s="12"/>
      <c r="S15" s="2"/>
      <c r="T15" s="16" t="s">
        <v>8</v>
      </c>
      <c r="U15" s="17">
        <v>8</v>
      </c>
      <c r="V15" s="17">
        <f>CONVERT(U15,"ft","m")</f>
        <v>2.4384</v>
      </c>
      <c r="W15" s="18">
        <v>7.662000000000001</v>
      </c>
      <c r="X15" s="18">
        <v>56.74</v>
      </c>
      <c r="Y15" s="19">
        <v>35.62</v>
      </c>
      <c r="Z15" s="2"/>
      <c r="AA15" s="2"/>
      <c r="AB15" s="2"/>
      <c r="AC15" s="2"/>
    </row>
    <row r="16" spans="1:29" ht="9">
      <c r="A16" s="2" t="s">
        <v>5</v>
      </c>
      <c r="B16" s="2">
        <v>5</v>
      </c>
      <c r="C16" s="2">
        <f>CONVERT(B16,"ft","m")</f>
        <v>1.524</v>
      </c>
      <c r="D16" s="11">
        <v>0.0006979999999999999</v>
      </c>
      <c r="E16" s="11">
        <v>0.001062</v>
      </c>
      <c r="F16" s="11">
        <v>0.001935</v>
      </c>
      <c r="G16" s="11">
        <v>0.002996</v>
      </c>
      <c r="H16" s="11">
        <v>0.008776</v>
      </c>
      <c r="I16" s="11">
        <v>0.02436</v>
      </c>
      <c r="J16" s="11">
        <v>0.03672999999999999</v>
      </c>
      <c r="K16" s="11">
        <v>0.05187</v>
      </c>
      <c r="L16" s="11">
        <v>0.07178</v>
      </c>
      <c r="M16" s="2"/>
      <c r="N16" s="2">
        <f t="shared" si="0"/>
        <v>0.019332499999999996</v>
      </c>
      <c r="O16" s="2"/>
      <c r="P16" s="12">
        <v>6.4830000000000005</v>
      </c>
      <c r="Q16" s="12">
        <v>61.37</v>
      </c>
      <c r="R16" s="12">
        <v>32.21</v>
      </c>
      <c r="S16" s="2"/>
      <c r="T16" s="16" t="s">
        <v>9</v>
      </c>
      <c r="U16" s="17">
        <v>9</v>
      </c>
      <c r="V16" s="17">
        <f>CONVERT(U16,"ft","m")</f>
        <v>2.7432</v>
      </c>
      <c r="W16" s="18">
        <v>27.162</v>
      </c>
      <c r="X16" s="18">
        <v>49.69</v>
      </c>
      <c r="Y16" s="19">
        <v>23.15</v>
      </c>
      <c r="Z16" s="2"/>
      <c r="AA16" s="2"/>
      <c r="AB16" s="2"/>
      <c r="AC16" s="2"/>
    </row>
    <row r="17" spans="1:29" ht="9">
      <c r="A17" s="2"/>
      <c r="B17" s="2"/>
      <c r="C17" s="2"/>
      <c r="D17" s="11">
        <v>10.484485343114523</v>
      </c>
      <c r="E17" s="11">
        <v>9.879000518520021</v>
      </c>
      <c r="F17" s="11">
        <v>9.013450718292402</v>
      </c>
      <c r="G17" s="11">
        <v>8.382746660865422</v>
      </c>
      <c r="H17" s="11">
        <v>6.832220758920981</v>
      </c>
      <c r="I17" s="11">
        <v>5.35934205653048</v>
      </c>
      <c r="J17" s="11">
        <v>4.766897293705155</v>
      </c>
      <c r="K17" s="11">
        <v>4.268955820073374</v>
      </c>
      <c r="L17" s="11">
        <v>3.8002742666207348</v>
      </c>
      <c r="M17" s="2"/>
      <c r="N17" s="2">
        <f t="shared" si="0"/>
        <v>6.890174005998778</v>
      </c>
      <c r="O17" s="2">
        <f>(F17-J17)/2</f>
        <v>2.123276712293624</v>
      </c>
      <c r="P17" s="12"/>
      <c r="Q17" s="12"/>
      <c r="R17" s="12"/>
      <c r="S17" s="2"/>
      <c r="T17" s="16" t="s">
        <v>10</v>
      </c>
      <c r="U17" s="17">
        <v>10</v>
      </c>
      <c r="V17" s="17">
        <f>CONVERT(U17,"ft","m")</f>
        <v>3.048</v>
      </c>
      <c r="W17" s="18">
        <v>11.373000000000001</v>
      </c>
      <c r="X17" s="18">
        <v>51.52</v>
      </c>
      <c r="Y17" s="19">
        <v>37.11</v>
      </c>
      <c r="Z17" s="2"/>
      <c r="AA17" s="2"/>
      <c r="AB17" s="2"/>
      <c r="AC17" s="2"/>
    </row>
    <row r="18" spans="1:29" ht="9">
      <c r="A18" s="2" t="s">
        <v>6</v>
      </c>
      <c r="B18" s="2">
        <v>6</v>
      </c>
      <c r="C18" s="2">
        <f>CONVERT(B18,"ft","m")</f>
        <v>1.8288</v>
      </c>
      <c r="D18" s="11">
        <v>0.000666</v>
      </c>
      <c r="E18" s="11">
        <v>0.000953</v>
      </c>
      <c r="F18" s="11">
        <v>0.001729</v>
      </c>
      <c r="G18" s="11">
        <v>0.002838</v>
      </c>
      <c r="H18" s="11">
        <v>0.01173</v>
      </c>
      <c r="I18" s="11">
        <v>0.04329</v>
      </c>
      <c r="J18" s="11">
        <v>0.06854000000000002</v>
      </c>
      <c r="K18" s="11">
        <v>0.1081</v>
      </c>
      <c r="L18" s="11">
        <v>0.1432</v>
      </c>
      <c r="M18" s="2"/>
      <c r="N18" s="2">
        <f t="shared" si="0"/>
        <v>0.035134500000000006</v>
      </c>
      <c r="O18" s="2"/>
      <c r="P18" s="12">
        <v>17.44</v>
      </c>
      <c r="Q18" s="12">
        <v>49.04</v>
      </c>
      <c r="R18" s="12">
        <v>33.49</v>
      </c>
      <c r="S18" s="2"/>
      <c r="T18" s="16" t="s">
        <v>11</v>
      </c>
      <c r="U18" s="17">
        <v>11</v>
      </c>
      <c r="V18" s="17">
        <f>CONVERT(U18,"ft","m")</f>
        <v>3.3528</v>
      </c>
      <c r="W18" s="18">
        <v>52.18306700000001</v>
      </c>
      <c r="X18" s="18">
        <v>42.21</v>
      </c>
      <c r="Y18" s="19">
        <v>5.65</v>
      </c>
      <c r="Z18" s="2"/>
      <c r="AA18" s="2"/>
      <c r="AB18" s="2"/>
      <c r="AC18" s="2"/>
    </row>
    <row r="19" spans="1:29" ht="9">
      <c r="A19" s="2"/>
      <c r="B19" s="2"/>
      <c r="C19" s="2"/>
      <c r="D19" s="11">
        <v>10.552190202252913</v>
      </c>
      <c r="E19" s="11">
        <v>10.035236165414233</v>
      </c>
      <c r="F19" s="11">
        <v>9.175846415681892</v>
      </c>
      <c r="G19" s="11">
        <v>8.460909695263624</v>
      </c>
      <c r="H19" s="11">
        <v>6.413653176408303</v>
      </c>
      <c r="I19" s="11">
        <v>4.529822389224457</v>
      </c>
      <c r="J19" s="11">
        <v>3.8669099979176367</v>
      </c>
      <c r="K19" s="11">
        <v>3.2095615718147994</v>
      </c>
      <c r="L19" s="11">
        <v>2.803896602285193</v>
      </c>
      <c r="M19" s="2"/>
      <c r="N19" s="2">
        <f t="shared" si="0"/>
        <v>6.521378206799764</v>
      </c>
      <c r="O19" s="2">
        <f>(F19-J19)/2</f>
        <v>2.654468208882128</v>
      </c>
      <c r="P19" s="12"/>
      <c r="Q19" s="12"/>
      <c r="R19" s="12"/>
      <c r="S19" s="2"/>
      <c r="T19" s="16" t="s">
        <v>12</v>
      </c>
      <c r="U19" s="17">
        <v>12</v>
      </c>
      <c r="V19" s="17">
        <f>CONVERT(U19,"ft","m")</f>
        <v>3.6576</v>
      </c>
      <c r="W19" s="18">
        <v>40.97</v>
      </c>
      <c r="X19" s="18">
        <v>46.52</v>
      </c>
      <c r="Y19" s="19">
        <v>12.49</v>
      </c>
      <c r="Z19" s="2"/>
      <c r="AA19" s="2"/>
      <c r="AB19" s="2"/>
      <c r="AC19" s="2"/>
    </row>
    <row r="20" spans="1:29" ht="9.75" thickBot="1">
      <c r="A20" s="2" t="s">
        <v>7</v>
      </c>
      <c r="B20" s="2">
        <v>7</v>
      </c>
      <c r="C20" s="2">
        <f>CONVERT(B20,"ft","m")</f>
        <v>2.1336</v>
      </c>
      <c r="D20" s="11">
        <v>0.000722</v>
      </c>
      <c r="E20" s="11">
        <v>0.001163</v>
      </c>
      <c r="F20" s="11">
        <v>0.002174</v>
      </c>
      <c r="G20" s="11">
        <v>0.003438</v>
      </c>
      <c r="H20" s="11">
        <v>0.01452</v>
      </c>
      <c r="I20" s="11">
        <v>0.035840000000000004</v>
      </c>
      <c r="J20" s="11">
        <v>0.05703</v>
      </c>
      <c r="K20" s="11">
        <v>0.0921</v>
      </c>
      <c r="L20" s="11">
        <v>0.1281</v>
      </c>
      <c r="M20" s="2"/>
      <c r="N20" s="2">
        <f t="shared" si="0"/>
        <v>0.029602</v>
      </c>
      <c r="O20" s="2"/>
      <c r="P20" s="12">
        <v>14.462</v>
      </c>
      <c r="Q20" s="12">
        <v>57.74</v>
      </c>
      <c r="R20" s="12">
        <v>27.77</v>
      </c>
      <c r="S20" s="2"/>
      <c r="T20" s="20" t="s">
        <v>13</v>
      </c>
      <c r="U20" s="21">
        <v>13</v>
      </c>
      <c r="V20" s="21">
        <f>CONVERT(U20,"ft","m")</f>
        <v>3.9624</v>
      </c>
      <c r="W20" s="22">
        <v>70.96280000000002</v>
      </c>
      <c r="X20" s="22">
        <v>20.85</v>
      </c>
      <c r="Y20" s="23">
        <v>8.25</v>
      </c>
      <c r="Z20" s="2"/>
      <c r="AA20" s="2"/>
      <c r="AB20" s="2"/>
      <c r="AC20" s="2"/>
    </row>
    <row r="21" spans="1:29" ht="9">
      <c r="A21" s="2"/>
      <c r="B21" s="2"/>
      <c r="C21" s="2"/>
      <c r="D21" s="11">
        <v>10.435713542437004</v>
      </c>
      <c r="E21" s="11">
        <v>9.747933187850956</v>
      </c>
      <c r="F21" s="11">
        <v>8.845432344296865</v>
      </c>
      <c r="G21" s="11">
        <v>8.184214739846112</v>
      </c>
      <c r="H21" s="11">
        <v>6.1058147364410615</v>
      </c>
      <c r="I21" s="11">
        <v>4.802285552379208</v>
      </c>
      <c r="J21" s="11">
        <v>4.132135157067103</v>
      </c>
      <c r="K21" s="11">
        <v>3.440655033458114</v>
      </c>
      <c r="L21" s="11">
        <v>2.9646576192078027</v>
      </c>
      <c r="M21" s="2"/>
      <c r="N21" s="2">
        <f t="shared" si="0"/>
        <v>6.488783750681984</v>
      </c>
      <c r="O21" s="2">
        <f>(F21-J21)/2</f>
        <v>2.356648593614881</v>
      </c>
      <c r="P21" s="12"/>
      <c r="Q21" s="12"/>
      <c r="R21" s="1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ht="9">
      <c r="A22" s="2" t="s">
        <v>8</v>
      </c>
      <c r="B22" s="2">
        <v>8</v>
      </c>
      <c r="C22" s="2">
        <f>CONVERT(B22,"ft","m")</f>
        <v>2.4384</v>
      </c>
      <c r="D22" s="11">
        <v>0.000658</v>
      </c>
      <c r="E22" s="11">
        <v>0.000923</v>
      </c>
      <c r="F22" s="11">
        <v>0.001567</v>
      </c>
      <c r="G22" s="11">
        <v>0.0026469999999999996</v>
      </c>
      <c r="H22" s="11">
        <v>0.008667</v>
      </c>
      <c r="I22" s="11">
        <v>0.03174</v>
      </c>
      <c r="J22" s="11">
        <v>0.04374</v>
      </c>
      <c r="K22" s="11">
        <v>0.05628</v>
      </c>
      <c r="L22" s="11">
        <v>0.07777</v>
      </c>
      <c r="M22" s="2"/>
      <c r="N22" s="2">
        <f t="shared" si="0"/>
        <v>0.0226535</v>
      </c>
      <c r="O22" s="2"/>
      <c r="P22" s="12">
        <v>7.662000000000001</v>
      </c>
      <c r="Q22" s="12">
        <v>56.74</v>
      </c>
      <c r="R22" s="12">
        <v>35.62</v>
      </c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9">
      <c r="A23" s="2"/>
      <c r="B23" s="2"/>
      <c r="C23" s="2"/>
      <c r="D23" s="11">
        <v>10.569624795588933</v>
      </c>
      <c r="E23" s="11">
        <v>10.0813817316784</v>
      </c>
      <c r="F23" s="11">
        <v>9.317779104851594</v>
      </c>
      <c r="G23" s="11">
        <v>8.561426089828776</v>
      </c>
      <c r="H23" s="11">
        <v>6.850251580038403</v>
      </c>
      <c r="I23" s="11">
        <v>4.97755406160163</v>
      </c>
      <c r="J23" s="11">
        <v>4.514902969388719</v>
      </c>
      <c r="K23" s="11">
        <v>4.151233861200279</v>
      </c>
      <c r="L23" s="11">
        <v>3.684642450990116</v>
      </c>
      <c r="M23" s="2"/>
      <c r="N23" s="2">
        <f t="shared" si="0"/>
        <v>6.916341037120157</v>
      </c>
      <c r="O23" s="2">
        <f>(F23-J23)/2</f>
        <v>2.4014380677314375</v>
      </c>
      <c r="P23" s="12"/>
      <c r="Q23" s="12"/>
      <c r="R23" s="1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9">
      <c r="A24" s="2" t="s">
        <v>9</v>
      </c>
      <c r="B24" s="2">
        <v>9</v>
      </c>
      <c r="C24" s="2">
        <f>CONVERT(B24,"ft","m")</f>
        <v>2.7432</v>
      </c>
      <c r="D24" s="11">
        <v>0.0008060000000000001</v>
      </c>
      <c r="E24" s="11">
        <v>0.001576</v>
      </c>
      <c r="F24" s="11">
        <v>0.002648</v>
      </c>
      <c r="G24" s="11">
        <v>0.00433</v>
      </c>
      <c r="H24" s="11">
        <v>0.02527</v>
      </c>
      <c r="I24" s="11">
        <v>0.06667</v>
      </c>
      <c r="J24" s="11">
        <v>0.09166</v>
      </c>
      <c r="K24" s="11">
        <v>0.1243</v>
      </c>
      <c r="L24" s="11">
        <v>0.1813</v>
      </c>
      <c r="M24" s="2"/>
      <c r="N24" s="2">
        <f t="shared" si="0"/>
        <v>0.047154</v>
      </c>
      <c r="O24" s="2"/>
      <c r="P24" s="12">
        <v>27.162</v>
      </c>
      <c r="Q24" s="12">
        <v>49.69</v>
      </c>
      <c r="R24" s="12">
        <v>23.15</v>
      </c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9">
      <c r="A25" s="2"/>
      <c r="B25" s="2"/>
      <c r="C25" s="2"/>
      <c r="D25" s="11">
        <v>10.276932540796206</v>
      </c>
      <c r="E25" s="11">
        <v>9.309516749867798</v>
      </c>
      <c r="F25" s="11">
        <v>8.560881162516957</v>
      </c>
      <c r="G25" s="11">
        <v>7.851417259710088</v>
      </c>
      <c r="H25" s="11">
        <v>5.306430525492037</v>
      </c>
      <c r="I25" s="11">
        <v>3.9068184626597833</v>
      </c>
      <c r="J25" s="11">
        <v>3.447563904062499</v>
      </c>
      <c r="K25" s="11">
        <v>3.0081017984969645</v>
      </c>
      <c r="L25" s="11">
        <v>2.4635491698052916</v>
      </c>
      <c r="M25" s="2"/>
      <c r="N25" s="2">
        <f t="shared" si="0"/>
        <v>6.004222533289727</v>
      </c>
      <c r="O25" s="2">
        <f>(F25-J25)/2</f>
        <v>2.556658629227229</v>
      </c>
      <c r="P25" s="12"/>
      <c r="Q25" s="12"/>
      <c r="R25" s="1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9">
      <c r="A26" s="2" t="s">
        <v>10</v>
      </c>
      <c r="B26" s="2">
        <v>10</v>
      </c>
      <c r="C26" s="2">
        <f>CONVERT(B26,"ft","m")</f>
        <v>3.048</v>
      </c>
      <c r="D26" s="11">
        <v>0.0006790000000000001</v>
      </c>
      <c r="E26" s="11">
        <v>0.000995</v>
      </c>
      <c r="F26" s="11">
        <v>0.00173</v>
      </c>
      <c r="G26" s="11">
        <v>0.002666</v>
      </c>
      <c r="H26" s="11">
        <v>0.006584</v>
      </c>
      <c r="I26" s="11">
        <v>0.02853</v>
      </c>
      <c r="J26" s="11">
        <v>0.04903</v>
      </c>
      <c r="K26" s="11">
        <v>0.06858</v>
      </c>
      <c r="L26" s="11">
        <v>0.1022</v>
      </c>
      <c r="M26" s="2"/>
      <c r="N26" s="2">
        <f t="shared" si="0"/>
        <v>0.02538</v>
      </c>
      <c r="O26" s="2"/>
      <c r="P26" s="12">
        <v>11.373000000000001</v>
      </c>
      <c r="Q26" s="12">
        <v>51.52</v>
      </c>
      <c r="R26" s="12">
        <v>37.11</v>
      </c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9">
      <c r="A27" s="2"/>
      <c r="B27" s="2"/>
      <c r="C27" s="2"/>
      <c r="D27" s="11">
        <v>10.524300805079442</v>
      </c>
      <c r="E27" s="11">
        <v>9.973015853893164</v>
      </c>
      <c r="F27" s="11">
        <v>9.175012246800087</v>
      </c>
      <c r="G27" s="11">
        <v>8.551107504235201</v>
      </c>
      <c r="H27" s="11">
        <v>7.246819948902549</v>
      </c>
      <c r="I27" s="11">
        <v>5.1313764428550925</v>
      </c>
      <c r="J27" s="11">
        <v>4.350191428151127</v>
      </c>
      <c r="K27" s="11">
        <v>3.8660682855011776</v>
      </c>
      <c r="L27" s="11">
        <v>3.290532898611828</v>
      </c>
      <c r="M27" s="2"/>
      <c r="N27" s="2">
        <f t="shared" si="0"/>
        <v>6.762601837475607</v>
      </c>
      <c r="O27" s="2">
        <f>(F27-J27)/2</f>
        <v>2.41241040932448</v>
      </c>
      <c r="P27" s="12"/>
      <c r="Q27" s="12"/>
      <c r="R27" s="1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9">
      <c r="A28" s="2" t="s">
        <v>11</v>
      </c>
      <c r="B28" s="2">
        <v>11</v>
      </c>
      <c r="C28" s="2">
        <f>CONVERT(B28,"ft","m")</f>
        <v>3.3528</v>
      </c>
      <c r="D28" s="11">
        <v>0.003316</v>
      </c>
      <c r="E28" s="11">
        <v>0.01106</v>
      </c>
      <c r="F28" s="11">
        <v>0.02356</v>
      </c>
      <c r="G28" s="11">
        <v>0.03794</v>
      </c>
      <c r="H28" s="11">
        <v>0.06469</v>
      </c>
      <c r="I28" s="11">
        <v>0.09525</v>
      </c>
      <c r="J28" s="11">
        <v>0.1123</v>
      </c>
      <c r="K28" s="11">
        <v>0.1304</v>
      </c>
      <c r="L28" s="11">
        <v>0.1598</v>
      </c>
      <c r="M28" s="2"/>
      <c r="N28" s="2">
        <f t="shared" si="0"/>
        <v>0.06793</v>
      </c>
      <c r="O28" s="2"/>
      <c r="P28" s="12">
        <v>52.18306700000001</v>
      </c>
      <c r="Q28" s="12">
        <v>42.21</v>
      </c>
      <c r="R28" s="12">
        <v>5.65</v>
      </c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9">
      <c r="A29" s="2"/>
      <c r="B29" s="2"/>
      <c r="C29" s="2"/>
      <c r="D29" s="11">
        <v>8.236340277828424</v>
      </c>
      <c r="E29" s="11">
        <v>6.4985048042021045</v>
      </c>
      <c r="F29" s="11">
        <v>5.407516650606351</v>
      </c>
      <c r="G29" s="11">
        <v>4.720136511025336</v>
      </c>
      <c r="H29" s="11">
        <v>3.9503134770227066</v>
      </c>
      <c r="I29" s="11">
        <v>3.3921370971687654</v>
      </c>
      <c r="J29" s="11">
        <v>3.1545701671488486</v>
      </c>
      <c r="K29" s="11">
        <v>2.938984225318372</v>
      </c>
      <c r="L29" s="11">
        <v>2.6456606866214725</v>
      </c>
      <c r="M29" s="2"/>
      <c r="N29" s="2">
        <f t="shared" si="0"/>
        <v>4.2810434088776</v>
      </c>
      <c r="O29" s="2">
        <f>(F29-J29)/2</f>
        <v>1.1264732417287513</v>
      </c>
      <c r="P29" s="12"/>
      <c r="Q29" s="12"/>
      <c r="R29" s="1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9">
      <c r="A30" s="2" t="s">
        <v>12</v>
      </c>
      <c r="B30" s="2">
        <v>12</v>
      </c>
      <c r="C30" s="2">
        <f>CONVERT(B30,"ft","m")</f>
        <v>3.6576</v>
      </c>
      <c r="D30" s="11">
        <v>0.001409</v>
      </c>
      <c r="E30" s="11">
        <v>0.003061</v>
      </c>
      <c r="F30" s="11">
        <v>0.005788</v>
      </c>
      <c r="G30" s="11">
        <v>0.01548</v>
      </c>
      <c r="H30" s="11">
        <v>0.04942</v>
      </c>
      <c r="I30" s="11">
        <v>0.08991</v>
      </c>
      <c r="J30" s="11">
        <v>0.1085</v>
      </c>
      <c r="K30" s="11">
        <v>0.1265</v>
      </c>
      <c r="L30" s="11">
        <v>0.1557</v>
      </c>
      <c r="M30" s="2"/>
      <c r="N30" s="2">
        <f>(F30+J30)/2</f>
        <v>0.057144</v>
      </c>
      <c r="O30" s="2"/>
      <c r="P30" s="12">
        <v>40.97</v>
      </c>
      <c r="Q30" s="12">
        <v>46.52</v>
      </c>
      <c r="R30" s="12">
        <v>12.49</v>
      </c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9">
      <c r="A31" s="2"/>
      <c r="B31" s="2"/>
      <c r="C31" s="2"/>
      <c r="D31" s="11">
        <v>9.471112673014538</v>
      </c>
      <c r="E31" s="11">
        <v>8.351781239797184</v>
      </c>
      <c r="F31" s="11">
        <v>7.43271936279245</v>
      </c>
      <c r="G31" s="11">
        <v>6.013450718292401</v>
      </c>
      <c r="H31" s="11">
        <v>4.338761179108028</v>
      </c>
      <c r="I31" s="11">
        <v>3.4753746052020813</v>
      </c>
      <c r="J31" s="11">
        <v>3.204233052217608</v>
      </c>
      <c r="K31" s="11">
        <v>2.982790709967777</v>
      </c>
      <c r="L31" s="11">
        <v>2.6831591504704124</v>
      </c>
      <c r="M31" s="2"/>
      <c r="N31" s="2">
        <f>(F31+J31)/2</f>
        <v>5.318476207505029</v>
      </c>
      <c r="O31" s="2">
        <f>(F31-J31)/2</f>
        <v>2.1142431552874212</v>
      </c>
      <c r="P31" s="12"/>
      <c r="Q31" s="12"/>
      <c r="R31" s="1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9">
      <c r="A32" s="2" t="s">
        <v>13</v>
      </c>
      <c r="B32" s="2">
        <v>13</v>
      </c>
      <c r="C32" s="2">
        <f>CONVERT(B32,"ft","m")</f>
        <v>3.9624</v>
      </c>
      <c r="D32" s="11">
        <v>0.002144</v>
      </c>
      <c r="E32" s="11">
        <v>0.005474</v>
      </c>
      <c r="F32" s="11">
        <v>0.02314</v>
      </c>
      <c r="G32" s="11">
        <v>0.05455</v>
      </c>
      <c r="H32" s="11">
        <v>0.09184</v>
      </c>
      <c r="I32" s="11">
        <v>0.1227</v>
      </c>
      <c r="J32" s="11">
        <v>0.1378</v>
      </c>
      <c r="K32" s="11">
        <v>0.1515</v>
      </c>
      <c r="L32" s="11">
        <v>0.1688</v>
      </c>
      <c r="M32" s="2"/>
      <c r="N32" s="2">
        <f>(F32+J32)/2</f>
        <v>0.08047</v>
      </c>
      <c r="O32" s="2"/>
      <c r="P32" s="12">
        <v>70.96280000000002</v>
      </c>
      <c r="Q32" s="12">
        <v>20.85</v>
      </c>
      <c r="R32" s="12">
        <v>8.25</v>
      </c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9">
      <c r="A33" s="2"/>
      <c r="B33" s="2"/>
      <c r="C33" s="2"/>
      <c r="D33" s="11">
        <v>8.865479378866402</v>
      </c>
      <c r="E33" s="11">
        <v>7.513188849959218</v>
      </c>
      <c r="F33" s="11">
        <v>5.433467325329322</v>
      </c>
      <c r="G33" s="11">
        <v>4.196276993225842</v>
      </c>
      <c r="H33" s="11">
        <v>3.444733547761124</v>
      </c>
      <c r="I33" s="11">
        <v>3.0267928458865447</v>
      </c>
      <c r="J33" s="11">
        <v>2.8593522068451582</v>
      </c>
      <c r="K33" s="11">
        <v>2.7226103011891363</v>
      </c>
      <c r="L33" s="11">
        <v>2.5666131908422645</v>
      </c>
      <c r="M33" s="2"/>
      <c r="N33" s="2">
        <f>(F33+J33)/2</f>
        <v>4.14640976608724</v>
      </c>
      <c r="O33" s="2">
        <f>(F33-J33)/2</f>
        <v>1.2870575592420819</v>
      </c>
      <c r="P33" s="2"/>
      <c r="Q33" s="2"/>
      <c r="R33" s="2"/>
      <c r="S33" s="2"/>
      <c r="T33" s="2"/>
      <c r="V33" s="2"/>
      <c r="W33" s="2"/>
      <c r="X33" s="2"/>
      <c r="Y33" s="2"/>
      <c r="Z33" s="2"/>
      <c r="AA33" s="2"/>
      <c r="AB33" s="2"/>
      <c r="AC33" s="2"/>
    </row>
    <row r="34" spans="1:29" ht="9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V34" s="2"/>
      <c r="W34" s="2"/>
      <c r="X34" s="2"/>
      <c r="Y34" s="2"/>
      <c r="Z34" s="2"/>
      <c r="AA34" s="2"/>
      <c r="AB34" s="2"/>
      <c r="AC34" s="2"/>
    </row>
    <row r="35" spans="1:29" ht="9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V35" s="2"/>
      <c r="W35" s="2"/>
      <c r="X35" s="2"/>
      <c r="Y35" s="2"/>
      <c r="Z35" s="2"/>
      <c r="AA35" s="2"/>
      <c r="AB35" s="2"/>
      <c r="AC35" s="2"/>
    </row>
    <row r="36" spans="1:29" ht="9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V36" s="2"/>
      <c r="W36" s="2"/>
      <c r="X36" s="2"/>
      <c r="Y36" s="2"/>
      <c r="Z36" s="2"/>
      <c r="AA36" s="2"/>
      <c r="AB36" s="2"/>
      <c r="AC36" s="2"/>
    </row>
    <row r="37" spans="1:29" ht="9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P37" s="2"/>
      <c r="Q37" s="2"/>
      <c r="R37" s="2"/>
      <c r="S37" s="2"/>
      <c r="T37" s="2"/>
      <c r="V37" s="2"/>
      <c r="W37" s="2"/>
      <c r="X37" s="2"/>
      <c r="Y37" s="2"/>
      <c r="Z37" s="2"/>
      <c r="AA37" s="2"/>
      <c r="AB37" s="2"/>
      <c r="AC37" s="2"/>
    </row>
    <row r="38" spans="1:29" ht="9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V38" s="2"/>
      <c r="W38" s="2"/>
      <c r="X38" s="2"/>
      <c r="Y38" s="2"/>
      <c r="Z38" s="2"/>
      <c r="AA38" s="2"/>
      <c r="AB38" s="2"/>
      <c r="AC38" s="2"/>
    </row>
    <row r="39" spans="1:29" ht="9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V39" s="2"/>
      <c r="W39" s="2"/>
      <c r="X39" s="2"/>
      <c r="Y39" s="2"/>
      <c r="Z39" s="2"/>
      <c r="AA39" s="2"/>
      <c r="AB39" s="2"/>
      <c r="AC39" s="2"/>
    </row>
    <row r="40" spans="1:29" ht="9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V40" s="2"/>
      <c r="W40" s="2"/>
      <c r="X40" s="2"/>
      <c r="Y40" s="2"/>
      <c r="Z40" s="2"/>
      <c r="AA40" s="2"/>
      <c r="AB40" s="2"/>
      <c r="AC40" s="2"/>
    </row>
    <row r="41" spans="1:29" ht="9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V41" s="2"/>
      <c r="W41" s="2"/>
      <c r="X41" s="2"/>
      <c r="Y41" s="2"/>
      <c r="Z41" s="2"/>
      <c r="AA41" s="2"/>
      <c r="AB41" s="2"/>
      <c r="AC41" s="2"/>
    </row>
    <row r="42" spans="1:29" ht="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V42" s="2"/>
      <c r="W42" s="2"/>
      <c r="X42" s="2"/>
      <c r="Y42" s="2"/>
      <c r="Z42" s="2"/>
      <c r="AA42" s="2"/>
      <c r="AB42" s="2"/>
      <c r="AC42" s="2"/>
    </row>
    <row r="43" spans="1:29" ht="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V43" s="2"/>
      <c r="W43" s="2"/>
      <c r="X43" s="2"/>
      <c r="Y43" s="2"/>
      <c r="Z43" s="2"/>
      <c r="AA43" s="2"/>
      <c r="AB43" s="2"/>
      <c r="AC43" s="2"/>
    </row>
    <row r="44" spans="1:29" ht="9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V44" s="2"/>
      <c r="W44" s="2"/>
      <c r="X44" s="2"/>
      <c r="Y44" s="2"/>
      <c r="Z44" s="2"/>
      <c r="AA44" s="2"/>
      <c r="AB44" s="2"/>
      <c r="AC44" s="2"/>
    </row>
    <row r="45" spans="1:29" ht="9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V45" s="2"/>
      <c r="W45" s="2"/>
      <c r="X45" s="2"/>
      <c r="Y45" s="2"/>
      <c r="Z45" s="2"/>
      <c r="AA45" s="2"/>
      <c r="AB45" s="2"/>
      <c r="AC45" s="2"/>
    </row>
    <row r="46" spans="1:29" ht="9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V46" s="2"/>
      <c r="W46" s="2"/>
      <c r="X46" s="2"/>
      <c r="Y46" s="2"/>
      <c r="Z46" s="2"/>
      <c r="AA46" s="2"/>
      <c r="AB46" s="2"/>
      <c r="AC46" s="2"/>
    </row>
    <row r="47" spans="1:29" ht="9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9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9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9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9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9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9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9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9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9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9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9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9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9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9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9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9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9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9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9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9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9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9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9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9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ht="9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ht="9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ht="9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ht="9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New Orleans, Dept. of Geology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mkulp</dc:creator>
  <cp:keywords/>
  <dc:description/>
  <cp:lastModifiedBy>Center for Coastal Geology</cp:lastModifiedBy>
  <dcterms:created xsi:type="dcterms:W3CDTF">2000-10-18T15:03:14Z</dcterms:created>
  <dcterms:modified xsi:type="dcterms:W3CDTF">2000-10-18T15:04:47Z</dcterms:modified>
  <cp:category/>
  <cp:version/>
  <cp:contentType/>
  <cp:contentStatus/>
</cp:coreProperties>
</file>