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<sst xmlns="http://schemas.openxmlformats.org/spreadsheetml/2006/main" count="47" uniqueCount="31">
  <si>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90-000-002</t>
  </si>
  <si>
    <t>90-011-013</t>
  </si>
  <si>
    <t>90-023-025</t>
  </si>
  <si>
    <t>90-035-037</t>
  </si>
  <si>
    <t>90-047-049</t>
  </si>
  <si>
    <t>90-059-061</t>
  </si>
  <si>
    <t>90-071-073</t>
  </si>
  <si>
    <t>90-083-085</t>
  </si>
  <si>
    <t>90-095-097</t>
  </si>
  <si>
    <t>90-107-109</t>
  </si>
  <si>
    <t>90-119-121</t>
  </si>
  <si>
    <t>90-131-133</t>
  </si>
  <si>
    <t>90-137-139</t>
  </si>
  <si>
    <t>90-143-145</t>
  </si>
  <si>
    <t>mm</t>
  </si>
  <si>
    <t>phi</t>
  </si>
  <si>
    <t>Sample I.D.</t>
  </si>
  <si>
    <t>Depth mdpt (ft)</t>
  </si>
  <si>
    <t>%Sand</t>
  </si>
  <si>
    <t>%Silt</t>
  </si>
  <si>
    <t>%Clay</t>
  </si>
  <si>
    <t>(Inman, 1952)</t>
  </si>
  <si>
    <t>(phi units)</t>
  </si>
  <si>
    <t>Depth mdpt (m)</t>
  </si>
  <si>
    <t xml:space="preserve">% finer than </t>
  </si>
  <si>
    <t>BSS00_90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</si>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</sst>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BSS00_90 depth vs %sand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7.9510000000000005</c:v>
                </c:pt>
                <c:pt idx="1">
                  <c:v>33.913618</c:v>
                </c:pt>
                <c:pt idx="2">
                  <c:v>23.98191</c:v>
                </c:pt>
                <c:pt idx="3">
                  <c:v>12.428</c:v>
                </c:pt>
                <c:pt idx="4">
                  <c:v>22.787952</c:v>
                </c:pt>
                <c:pt idx="5">
                  <c:v>14.65</c:v>
                </c:pt>
                <c:pt idx="6">
                  <c:v>18.87</c:v>
                </c:pt>
                <c:pt idx="7">
                  <c:v>17.63</c:v>
                </c:pt>
                <c:pt idx="8">
                  <c:v>19.88</c:v>
                </c:pt>
                <c:pt idx="9">
                  <c:v>23.612000000000002</c:v>
                </c:pt>
                <c:pt idx="10">
                  <c:v>26.94</c:v>
                </c:pt>
                <c:pt idx="11">
                  <c:v>22.85</c:v>
                </c:pt>
                <c:pt idx="12">
                  <c:v>75.65</c:v>
                </c:pt>
                <c:pt idx="13">
                  <c:v>86.5513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11.5</c:v>
                </c:pt>
                <c:pt idx="13">
                  <c:v>12</c:v>
                </c:pt>
              </c:numCache>
            </c:numRef>
          </c:yVal>
          <c:smooth val="0"/>
        </c:ser>
        <c:axId val="43905114"/>
        <c:axId val="59601707"/>
      </c:scatterChart>
      <c:valAx>
        <c:axId val="4390511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601707"/>
        <c:crosses val="autoZero"/>
        <c:crossBetween val="midCat"/>
        <c:dispUnits/>
        <c:majorUnit val="10"/>
        <c:minorUnit val="5"/>
      </c:valAx>
      <c:valAx>
        <c:axId val="5960170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3905114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BSS00_90 depth vs %sand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7.9510000000000005</c:v>
                </c:pt>
                <c:pt idx="1">
                  <c:v>33.913618</c:v>
                </c:pt>
                <c:pt idx="2">
                  <c:v>23.98191</c:v>
                </c:pt>
                <c:pt idx="3">
                  <c:v>12.428</c:v>
                </c:pt>
                <c:pt idx="4">
                  <c:v>22.787952</c:v>
                </c:pt>
                <c:pt idx="5">
                  <c:v>14.65</c:v>
                </c:pt>
                <c:pt idx="6">
                  <c:v>18.87</c:v>
                </c:pt>
                <c:pt idx="7">
                  <c:v>17.63</c:v>
                </c:pt>
                <c:pt idx="8">
                  <c:v>19.88</c:v>
                </c:pt>
                <c:pt idx="9">
                  <c:v>23.612000000000002</c:v>
                </c:pt>
                <c:pt idx="10">
                  <c:v>26.94</c:v>
                </c:pt>
                <c:pt idx="11">
                  <c:v>22.85</c:v>
                </c:pt>
                <c:pt idx="12">
                  <c:v>75.65</c:v>
                </c:pt>
                <c:pt idx="13">
                  <c:v>86.5513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3.5052</c:v>
                </c:pt>
                <c:pt idx="13">
                  <c:v>3.6576</c:v>
                </c:pt>
              </c:numCache>
            </c:numRef>
          </c:yVal>
          <c:smooth val="0"/>
        </c:ser>
        <c:axId val="66653316"/>
        <c:axId val="63008933"/>
      </c:scatterChart>
      <c:valAx>
        <c:axId val="6665331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008933"/>
        <c:crosses val="autoZero"/>
        <c:crossBetween val="midCat"/>
        <c:dispUnits/>
        <c:majorUnit val="10"/>
        <c:minorUnit val="5"/>
      </c:valAx>
      <c:valAx>
        <c:axId val="6300893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6653316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39</xdr:row>
      <xdr:rowOff>104775</xdr:rowOff>
    </xdr:from>
    <xdr:to>
      <xdr:col>9</xdr:col>
      <xdr:colOff>200025</xdr:colOff>
      <xdr:row>71</xdr:row>
      <xdr:rowOff>9525</xdr:rowOff>
    </xdr:to>
    <xdr:graphicFrame>
      <xdr:nvGraphicFramePr>
        <xdr:cNvPr id="1" name="Chart 1"/>
        <xdr:cNvGraphicFramePr/>
      </xdr:nvGraphicFramePr>
      <xdr:xfrm>
        <a:off x="257175" y="4676775"/>
        <a:ext cx="33813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39</xdr:row>
      <xdr:rowOff>28575</xdr:rowOff>
    </xdr:from>
    <xdr:to>
      <xdr:col>19</xdr:col>
      <xdr:colOff>38100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3400425" y="4600575"/>
        <a:ext cx="33242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83203125" style="1" bestFit="1" customWidth="1"/>
    <col min="2" max="3" width="10.66015625" style="1" bestFit="1" customWidth="1"/>
    <col min="4" max="5" width="5.33203125" style="1" bestFit="1" customWidth="1"/>
    <col min="6" max="12" width="4.83203125" style="1" bestFit="1" customWidth="1"/>
    <col min="13" max="13" width="3.16015625" style="1" bestFit="1" customWidth="1"/>
    <col min="14" max="14" width="9" style="1" bestFit="1" customWidth="1"/>
    <col min="15" max="15" width="7.16015625" style="1" bestFit="1" customWidth="1"/>
    <col min="16" max="16" width="5" style="1" bestFit="1" customWidth="1"/>
    <col min="17" max="17" width="4" style="1" bestFit="1" customWidth="1"/>
    <col min="18" max="18" width="4.66015625" style="1" bestFit="1" customWidth="1"/>
    <col min="19" max="19" width="9.33203125" style="1" customWidth="1"/>
    <col min="20" max="20" width="8.83203125" style="1" bestFit="1" customWidth="1"/>
    <col min="21" max="21" width="4.33203125" style="1" bestFit="1" customWidth="1"/>
    <col min="22" max="22" width="4.33203125" style="1" customWidth="1"/>
    <col min="23" max="25" width="4.83203125" style="1" bestFit="1" customWidth="1"/>
    <col min="26" max="16384" width="9.33203125" style="1" customWidth="1"/>
  </cols>
  <sheetData>
    <row r="1" ht="9">
      <c r="J1" s="2"/>
    </row>
    <row r="3" spans="4:12" ht="9">
      <c r="D3" s="3"/>
      <c r="E3" s="3"/>
      <c r="F3" s="3"/>
      <c r="G3" s="3"/>
      <c r="H3" s="3"/>
      <c r="I3" s="3"/>
      <c r="J3" s="3"/>
      <c r="K3" s="3"/>
      <c r="L3" s="3"/>
    </row>
    <row r="4" spans="1:15" ht="12">
      <c r="A4" s="4" t="s">
        <v>25</v>
      </c>
      <c r="G4" s="5" t="s">
        <v>24</v>
      </c>
      <c r="H4" s="3"/>
      <c r="I4" s="3"/>
      <c r="J4" s="3"/>
      <c r="K4" s="3"/>
      <c r="L4" s="3"/>
      <c r="N4" s="6"/>
      <c r="O4" s="6"/>
    </row>
    <row r="5" spans="1:20" ht="10.5" thickBot="1">
      <c r="A5" s="7" t="s">
        <v>16</v>
      </c>
      <c r="B5" s="7" t="s">
        <v>17</v>
      </c>
      <c r="C5" s="7" t="s">
        <v>23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9" t="s">
        <v>21</v>
      </c>
      <c r="O5" s="9" t="s">
        <v>22</v>
      </c>
      <c r="P5" s="7" t="s">
        <v>18</v>
      </c>
      <c r="Q5" s="7" t="s">
        <v>19</v>
      </c>
      <c r="R5" s="7" t="s">
        <v>20</v>
      </c>
      <c r="T5" s="10" t="s">
        <v>26</v>
      </c>
    </row>
    <row r="6" spans="1:29" ht="9">
      <c r="A6" s="2" t="s">
        <v>0</v>
      </c>
      <c r="B6" s="2">
        <v>0.08333333333333333</v>
      </c>
      <c r="C6" s="2">
        <f>CONVERT(B6,"ft","m")</f>
        <v>0.0254</v>
      </c>
      <c r="D6" s="11">
        <v>0.000733</v>
      </c>
      <c r="E6" s="11">
        <v>0.001205</v>
      </c>
      <c r="F6" s="11">
        <v>0.002192</v>
      </c>
      <c r="G6" s="11">
        <v>0.003394</v>
      </c>
      <c r="H6" s="11">
        <v>0.01384</v>
      </c>
      <c r="I6" s="11">
        <v>0.03555</v>
      </c>
      <c r="J6" s="11">
        <v>0.04621</v>
      </c>
      <c r="K6" s="11">
        <v>0.05685</v>
      </c>
      <c r="L6" s="11">
        <v>0.09145999999999999</v>
      </c>
      <c r="M6" s="2" t="s">
        <v>14</v>
      </c>
      <c r="N6" s="2">
        <f>(F6+J6)/2</f>
        <v>0.024201</v>
      </c>
      <c r="O6" s="2"/>
      <c r="P6" s="12">
        <v>7.9510000000000005</v>
      </c>
      <c r="Q6" s="12">
        <v>63.72</v>
      </c>
      <c r="R6" s="12">
        <v>28.28</v>
      </c>
      <c r="S6" s="2"/>
      <c r="T6" s="13" t="s">
        <v>27</v>
      </c>
      <c r="U6" s="14" t="s">
        <v>28</v>
      </c>
      <c r="V6" s="14" t="s">
        <v>29</v>
      </c>
      <c r="W6" s="14" t="s">
        <v>18</v>
      </c>
      <c r="X6" s="14" t="s">
        <v>30</v>
      </c>
      <c r="Y6" s="15" t="s">
        <v>20</v>
      </c>
      <c r="Z6" s="2"/>
      <c r="AA6" s="2"/>
      <c r="AB6" s="2"/>
      <c r="AC6" s="2"/>
    </row>
    <row r="7" spans="1:29" ht="9">
      <c r="A7" s="2"/>
      <c r="B7" s="2"/>
      <c r="C7" s="2"/>
      <c r="D7" s="11">
        <v>10.413899181190363</v>
      </c>
      <c r="E7" s="11">
        <v>9.696751138206851</v>
      </c>
      <c r="F7" s="11">
        <v>8.833536486363647</v>
      </c>
      <c r="G7" s="11">
        <v>8.202797719781511</v>
      </c>
      <c r="H7" s="11">
        <v>6.175012246800087</v>
      </c>
      <c r="I7" s="11">
        <v>4.814006629930034</v>
      </c>
      <c r="J7" s="11">
        <v>4.435651100270277</v>
      </c>
      <c r="K7" s="11">
        <v>4.136695840657202</v>
      </c>
      <c r="L7" s="11">
        <v>3.4507152706298485</v>
      </c>
      <c r="M7" s="2" t="s">
        <v>15</v>
      </c>
      <c r="N7" s="2">
        <f aca="true" t="shared" si="0" ref="N7:N33">(F7+J7)/2</f>
        <v>6.634593793316962</v>
      </c>
      <c r="O7" s="2">
        <f>(F7-J7)/2</f>
        <v>2.1989426930466847</v>
      </c>
      <c r="P7" s="12"/>
      <c r="Q7" s="12"/>
      <c r="R7" s="12"/>
      <c r="S7" s="2"/>
      <c r="T7" s="16" t="s">
        <v>0</v>
      </c>
      <c r="U7" s="17">
        <v>0.08333333333333333</v>
      </c>
      <c r="V7" s="17">
        <f>CONVERT(U7,"ft","m")</f>
        <v>0.0254</v>
      </c>
      <c r="W7" s="17">
        <v>7.9510000000000005</v>
      </c>
      <c r="X7" s="17">
        <v>63.72</v>
      </c>
      <c r="Y7" s="18">
        <v>28.28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11">
        <v>0.002435</v>
      </c>
      <c r="E8" s="11">
        <v>0.007355</v>
      </c>
      <c r="F8" s="11">
        <v>0.01752</v>
      </c>
      <c r="G8" s="11">
        <v>0.03146</v>
      </c>
      <c r="H8" s="11">
        <v>0.05074</v>
      </c>
      <c r="I8" s="11">
        <v>0.07157</v>
      </c>
      <c r="J8" s="11">
        <v>0.08684</v>
      </c>
      <c r="K8" s="11">
        <v>0.1114</v>
      </c>
      <c r="L8" s="11">
        <v>0.1666</v>
      </c>
      <c r="M8" s="2"/>
      <c r="N8" s="2">
        <f t="shared" si="0"/>
        <v>0.052180000000000004</v>
      </c>
      <c r="O8" s="2"/>
      <c r="P8" s="12">
        <v>33.913618</v>
      </c>
      <c r="Q8" s="12">
        <v>58.93</v>
      </c>
      <c r="R8" s="12">
        <v>7.08</v>
      </c>
      <c r="S8" s="2"/>
      <c r="T8" s="16" t="s">
        <v>1</v>
      </c>
      <c r="U8" s="17">
        <v>1</v>
      </c>
      <c r="V8" s="17">
        <f>CONVERT(U8,"ft","m")</f>
        <v>0.3048</v>
      </c>
      <c r="W8" s="17">
        <v>33.913618</v>
      </c>
      <c r="X8" s="17">
        <v>58.93</v>
      </c>
      <c r="Y8" s="18">
        <v>7.08</v>
      </c>
      <c r="Z8" s="2"/>
      <c r="AA8" s="2"/>
      <c r="AB8" s="2"/>
      <c r="AC8" s="2"/>
    </row>
    <row r="9" spans="1:29" ht="9">
      <c r="A9" s="2"/>
      <c r="B9" s="2"/>
      <c r="C9" s="2"/>
      <c r="D9" s="11">
        <v>8.681862512354469</v>
      </c>
      <c r="E9" s="11">
        <v>7.087058943181981</v>
      </c>
      <c r="F9" s="11">
        <v>5.834853414835639</v>
      </c>
      <c r="G9" s="11">
        <v>4.990337519021125</v>
      </c>
      <c r="H9" s="11">
        <v>4.300732670372873</v>
      </c>
      <c r="I9" s="11">
        <v>3.804501210120076</v>
      </c>
      <c r="J9" s="11">
        <v>3.5254964638216677</v>
      </c>
      <c r="K9" s="11">
        <v>3.166178862209418</v>
      </c>
      <c r="L9" s="11">
        <v>2.5855396941839017</v>
      </c>
      <c r="M9" s="2"/>
      <c r="N9" s="2">
        <f t="shared" si="0"/>
        <v>4.680174939328653</v>
      </c>
      <c r="O9" s="2">
        <f>(F9-J9)/2</f>
        <v>1.1546784755069854</v>
      </c>
      <c r="P9" s="12"/>
      <c r="Q9" s="12"/>
      <c r="R9" s="12"/>
      <c r="S9" s="2"/>
      <c r="T9" s="16" t="s">
        <v>2</v>
      </c>
      <c r="U9" s="17">
        <v>2</v>
      </c>
      <c r="V9" s="17">
        <f>CONVERT(U9,"ft","m")</f>
        <v>0.6096</v>
      </c>
      <c r="W9" s="17">
        <v>23.98191</v>
      </c>
      <c r="X9" s="17">
        <v>52.2</v>
      </c>
      <c r="Y9" s="18">
        <v>23.88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11">
        <v>0.000943</v>
      </c>
      <c r="E10" s="11">
        <v>0.001571</v>
      </c>
      <c r="F10" s="11">
        <v>0.002477</v>
      </c>
      <c r="G10" s="11">
        <v>0.004144999999999999</v>
      </c>
      <c r="H10" s="11">
        <v>0.01884</v>
      </c>
      <c r="I10" s="11">
        <v>0.0604</v>
      </c>
      <c r="J10" s="11">
        <v>0.08426</v>
      </c>
      <c r="K10" s="11">
        <v>0.1256</v>
      </c>
      <c r="L10" s="11">
        <v>0.2049</v>
      </c>
      <c r="M10" s="2"/>
      <c r="N10" s="2">
        <f t="shared" si="0"/>
        <v>0.043368500000000004</v>
      </c>
      <c r="O10" s="2"/>
      <c r="P10" s="12">
        <v>23.98191</v>
      </c>
      <c r="Q10" s="12">
        <v>52.2</v>
      </c>
      <c r="R10" s="12">
        <v>23.88</v>
      </c>
      <c r="S10" s="2"/>
      <c r="T10" s="16" t="s">
        <v>3</v>
      </c>
      <c r="U10" s="17">
        <v>3</v>
      </c>
      <c r="V10" s="17">
        <f>CONVERT(U10,"ft","m")</f>
        <v>0.9144</v>
      </c>
      <c r="W10" s="17">
        <v>12.428</v>
      </c>
      <c r="X10" s="17">
        <v>57.84</v>
      </c>
      <c r="Y10" s="18">
        <v>29.73</v>
      </c>
      <c r="Z10" s="2"/>
      <c r="AA10" s="2"/>
      <c r="AB10" s="2"/>
      <c r="AC10" s="2"/>
    </row>
    <row r="11" spans="1:29" ht="9">
      <c r="A11" s="2"/>
      <c r="B11" s="2"/>
      <c r="C11" s="2"/>
      <c r="D11" s="11">
        <v>10.050454608649078</v>
      </c>
      <c r="E11" s="11">
        <v>9.314101104029978</v>
      </c>
      <c r="F11" s="11">
        <v>8.65719041607781</v>
      </c>
      <c r="G11" s="11">
        <v>7.914412182941062</v>
      </c>
      <c r="H11" s="11">
        <v>5.730057224824029</v>
      </c>
      <c r="I11" s="11">
        <v>4.04930764022437</v>
      </c>
      <c r="J11" s="11">
        <v>3.5690082738745574</v>
      </c>
      <c r="K11" s="11">
        <v>2.9930916306578226</v>
      </c>
      <c r="L11" s="11">
        <v>2.2870081105382027</v>
      </c>
      <c r="M11" s="2"/>
      <c r="N11" s="2">
        <f t="shared" si="0"/>
        <v>6.113099344976184</v>
      </c>
      <c r="O11" s="2">
        <f>(F11-J11)/2</f>
        <v>2.5440910711016267</v>
      </c>
      <c r="P11" s="12"/>
      <c r="Q11" s="12"/>
      <c r="R11" s="12"/>
      <c r="S11" s="2"/>
      <c r="T11" s="16" t="s">
        <v>4</v>
      </c>
      <c r="U11" s="17">
        <v>4</v>
      </c>
      <c r="V11" s="17">
        <f>CONVERT(U11,"ft","m")</f>
        <v>1.2192</v>
      </c>
      <c r="W11" s="17">
        <v>22.787952</v>
      </c>
      <c r="X11" s="17">
        <v>67.31</v>
      </c>
      <c r="Y11" s="18">
        <v>9.83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11">
        <v>0.000719</v>
      </c>
      <c r="E12" s="11">
        <v>0.001149</v>
      </c>
      <c r="F12" s="11">
        <v>0.002104</v>
      </c>
      <c r="G12" s="11">
        <v>0.003235</v>
      </c>
      <c r="H12" s="11">
        <v>0.01083</v>
      </c>
      <c r="I12" s="11">
        <v>0.02844</v>
      </c>
      <c r="J12" s="11">
        <v>0.04582</v>
      </c>
      <c r="K12" s="11">
        <v>0.1097</v>
      </c>
      <c r="L12" s="11">
        <v>0.2094</v>
      </c>
      <c r="M12" s="2"/>
      <c r="N12" s="2">
        <f t="shared" si="0"/>
        <v>0.023962</v>
      </c>
      <c r="O12" s="2"/>
      <c r="P12" s="12">
        <v>12.428</v>
      </c>
      <c r="Q12" s="12">
        <v>57.84</v>
      </c>
      <c r="R12" s="12">
        <v>29.73</v>
      </c>
      <c r="S12" s="2"/>
      <c r="T12" s="16" t="s">
        <v>5</v>
      </c>
      <c r="U12" s="17">
        <v>5</v>
      </c>
      <c r="V12" s="17">
        <f>CONVERT(U12,"ft","m")</f>
        <v>1.524</v>
      </c>
      <c r="W12" s="17">
        <v>14.65</v>
      </c>
      <c r="X12" s="17">
        <v>52.82</v>
      </c>
      <c r="Y12" s="18">
        <v>32.52</v>
      </c>
      <c r="Z12" s="2"/>
      <c r="AA12" s="2"/>
      <c r="AB12" s="2"/>
      <c r="AC12" s="2"/>
    </row>
    <row r="13" spans="1:29" ht="9">
      <c r="A13" s="2"/>
      <c r="B13" s="2"/>
      <c r="C13" s="2"/>
      <c r="D13" s="11">
        <v>10.441720608884877</v>
      </c>
      <c r="E13" s="11">
        <v>9.76540548667806</v>
      </c>
      <c r="F13" s="11">
        <v>8.892649580031872</v>
      </c>
      <c r="G13" s="11">
        <v>8.272018572444304</v>
      </c>
      <c r="H13" s="11">
        <v>6.528822946828485</v>
      </c>
      <c r="I13" s="11">
        <v>5.135934724817396</v>
      </c>
      <c r="J13" s="11">
        <v>4.447878731132136</v>
      </c>
      <c r="K13" s="11">
        <v>3.1883645691462563</v>
      </c>
      <c r="L13" s="11">
        <v>2.255666652618641</v>
      </c>
      <c r="M13" s="2"/>
      <c r="N13" s="2">
        <f t="shared" si="0"/>
        <v>6.670264155582004</v>
      </c>
      <c r="O13" s="2">
        <f>(F13-J13)/2</f>
        <v>2.2223854244498678</v>
      </c>
      <c r="P13" s="12"/>
      <c r="Q13" s="12"/>
      <c r="R13" s="12"/>
      <c r="S13" s="2"/>
      <c r="T13" s="16" t="s">
        <v>6</v>
      </c>
      <c r="U13" s="17">
        <v>6</v>
      </c>
      <c r="V13" s="17">
        <f>CONVERT(U13,"ft","m")</f>
        <v>1.8288</v>
      </c>
      <c r="W13" s="17">
        <v>18.87</v>
      </c>
      <c r="X13" s="17">
        <v>45.83</v>
      </c>
      <c r="Y13" s="18">
        <v>35.23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11">
        <v>0.00177</v>
      </c>
      <c r="E14" s="11">
        <v>0.004009</v>
      </c>
      <c r="F14" s="11">
        <v>0.0103</v>
      </c>
      <c r="G14" s="11">
        <v>0.02019</v>
      </c>
      <c r="H14" s="11">
        <v>0.0378</v>
      </c>
      <c r="I14" s="11">
        <v>0.05923</v>
      </c>
      <c r="J14" s="11">
        <v>0.07991</v>
      </c>
      <c r="K14" s="11">
        <v>0.1387</v>
      </c>
      <c r="L14" s="11">
        <v>0.2406</v>
      </c>
      <c r="M14" s="2"/>
      <c r="N14" s="2">
        <f t="shared" si="0"/>
        <v>0.045105</v>
      </c>
      <c r="O14" s="2"/>
      <c r="P14" s="12">
        <v>22.787952</v>
      </c>
      <c r="Q14" s="12">
        <v>67.31</v>
      </c>
      <c r="R14" s="12">
        <v>9.83</v>
      </c>
      <c r="S14" s="2"/>
      <c r="T14" s="16" t="s">
        <v>7</v>
      </c>
      <c r="U14" s="17">
        <v>7</v>
      </c>
      <c r="V14" s="17">
        <f>CONVERT(U14,"ft","m")</f>
        <v>2.1336</v>
      </c>
      <c r="W14" s="17">
        <v>17.63</v>
      </c>
      <c r="X14" s="17">
        <v>38.66</v>
      </c>
      <c r="Y14" s="18">
        <v>43.67</v>
      </c>
      <c r="Z14" s="2"/>
      <c r="AA14" s="2"/>
      <c r="AB14" s="2"/>
      <c r="AC14" s="2"/>
    </row>
    <row r="15" spans="1:29" ht="9">
      <c r="A15" s="2"/>
      <c r="B15" s="2"/>
      <c r="C15" s="2"/>
      <c r="D15" s="11">
        <v>9.142034924353814</v>
      </c>
      <c r="E15" s="11">
        <v>7.962541867173403</v>
      </c>
      <c r="F15" s="11">
        <v>6.601211852366231</v>
      </c>
      <c r="G15" s="11">
        <v>5.630215279105339</v>
      </c>
      <c r="H15" s="11">
        <v>4.725469955328377</v>
      </c>
      <c r="I15" s="11">
        <v>4.077528103641813</v>
      </c>
      <c r="J15" s="11">
        <v>3.6454801353364754</v>
      </c>
      <c r="K15" s="11">
        <v>2.849960307225847</v>
      </c>
      <c r="L15" s="11">
        <v>2.055291452373373</v>
      </c>
      <c r="M15" s="2"/>
      <c r="N15" s="2">
        <f t="shared" si="0"/>
        <v>5.123345993851354</v>
      </c>
      <c r="O15" s="2">
        <f>(F15-J15)/2</f>
        <v>1.4778658585148778</v>
      </c>
      <c r="P15" s="12"/>
      <c r="Q15" s="12"/>
      <c r="R15" s="12"/>
      <c r="S15" s="2"/>
      <c r="T15" s="16" t="s">
        <v>8</v>
      </c>
      <c r="U15" s="17">
        <v>8</v>
      </c>
      <c r="V15" s="17">
        <f>CONVERT(U15,"ft","m")</f>
        <v>2.4384</v>
      </c>
      <c r="W15" s="17">
        <v>19.88</v>
      </c>
      <c r="X15" s="17">
        <v>43.17</v>
      </c>
      <c r="Y15" s="18">
        <v>37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11">
        <v>0.0006949999999999999</v>
      </c>
      <c r="E16" s="11">
        <v>0.001049</v>
      </c>
      <c r="F16" s="11">
        <v>0.00192</v>
      </c>
      <c r="G16" s="11">
        <v>0.002975</v>
      </c>
      <c r="H16" s="11">
        <v>0.00908</v>
      </c>
      <c r="I16" s="11">
        <v>0.02974</v>
      </c>
      <c r="J16" s="11">
        <v>0.05614</v>
      </c>
      <c r="K16" s="11">
        <v>0.1419</v>
      </c>
      <c r="L16" s="11">
        <v>0.237</v>
      </c>
      <c r="M16" s="2"/>
      <c r="N16" s="2">
        <f t="shared" si="0"/>
        <v>0.02903</v>
      </c>
      <c r="O16" s="2"/>
      <c r="P16" s="12">
        <v>14.65</v>
      </c>
      <c r="Q16" s="12">
        <v>52.82</v>
      </c>
      <c r="R16" s="12">
        <v>32.52</v>
      </c>
      <c r="S16" s="2"/>
      <c r="T16" s="16" t="s">
        <v>9</v>
      </c>
      <c r="U16" s="17">
        <v>9</v>
      </c>
      <c r="V16" s="17">
        <f>CONVERT(U16,"ft","m")</f>
        <v>2.7432</v>
      </c>
      <c r="W16" s="17">
        <v>23.612000000000002</v>
      </c>
      <c r="X16" s="17">
        <v>42.04</v>
      </c>
      <c r="Y16" s="18">
        <v>34.34</v>
      </c>
      <c r="Z16" s="2"/>
      <c r="AA16" s="2"/>
      <c r="AB16" s="2"/>
      <c r="AC16" s="2"/>
    </row>
    <row r="17" spans="1:29" ht="9">
      <c r="A17" s="2"/>
      <c r="B17" s="2"/>
      <c r="C17" s="2"/>
      <c r="D17" s="11">
        <v>10.490699401713306</v>
      </c>
      <c r="E17" s="11">
        <v>9.896769606746906</v>
      </c>
      <c r="F17" s="11">
        <v>9.024677973715656</v>
      </c>
      <c r="G17" s="11">
        <v>8.392894616241506</v>
      </c>
      <c r="H17" s="11">
        <v>6.783091987145896</v>
      </c>
      <c r="I17" s="11">
        <v>5.071451542384393</v>
      </c>
      <c r="J17" s="11">
        <v>4.154827125924287</v>
      </c>
      <c r="K17" s="11">
        <v>2.8170535054888983</v>
      </c>
      <c r="L17" s="11">
        <v>2.0770410357638283</v>
      </c>
      <c r="M17" s="2"/>
      <c r="N17" s="2">
        <f t="shared" si="0"/>
        <v>6.589752549819972</v>
      </c>
      <c r="O17" s="2">
        <f>(F17-J17)/2</f>
        <v>2.4349254238956846</v>
      </c>
      <c r="P17" s="12"/>
      <c r="Q17" s="12"/>
      <c r="R17" s="12"/>
      <c r="S17" s="2"/>
      <c r="T17" s="16" t="s">
        <v>10</v>
      </c>
      <c r="U17" s="17">
        <v>10</v>
      </c>
      <c r="V17" s="17">
        <f>CONVERT(U17,"ft","m")</f>
        <v>3.048</v>
      </c>
      <c r="W17" s="17">
        <v>26.94</v>
      </c>
      <c r="X17" s="17">
        <v>42.18</v>
      </c>
      <c r="Y17" s="18">
        <v>30.86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11">
        <v>0.0006780000000000001</v>
      </c>
      <c r="E18" s="11">
        <v>0.00099</v>
      </c>
      <c r="F18" s="11">
        <v>0.001751</v>
      </c>
      <c r="G18" s="11">
        <v>0.0027519999999999997</v>
      </c>
      <c r="H18" s="11">
        <v>0.008036</v>
      </c>
      <c r="I18" s="11">
        <v>0.03818</v>
      </c>
      <c r="J18" s="11">
        <v>0.105</v>
      </c>
      <c r="K18" s="11">
        <v>0.2162</v>
      </c>
      <c r="L18" s="11">
        <v>0.2494</v>
      </c>
      <c r="M18" s="2"/>
      <c r="N18" s="2">
        <f t="shared" si="0"/>
        <v>0.0533755</v>
      </c>
      <c r="O18" s="2"/>
      <c r="P18" s="12">
        <v>18.87</v>
      </c>
      <c r="Q18" s="12">
        <v>45.83</v>
      </c>
      <c r="R18" s="12">
        <v>35.23</v>
      </c>
      <c r="S18" s="2"/>
      <c r="T18" s="16" t="s">
        <v>11</v>
      </c>
      <c r="U18" s="17">
        <v>11</v>
      </c>
      <c r="V18" s="17">
        <f>CONVERT(U18,"ft","m")</f>
        <v>3.3528</v>
      </c>
      <c r="W18" s="17">
        <v>22.85</v>
      </c>
      <c r="X18" s="17">
        <v>44.97</v>
      </c>
      <c r="Y18" s="18">
        <v>32.22</v>
      </c>
      <c r="Z18" s="2"/>
      <c r="AA18" s="2"/>
      <c r="AB18" s="2"/>
      <c r="AC18" s="2"/>
    </row>
    <row r="19" spans="1:29" ht="9">
      <c r="A19" s="2"/>
      <c r="B19" s="2"/>
      <c r="C19" s="2"/>
      <c r="D19" s="11">
        <v>10.52642710618783</v>
      </c>
      <c r="E19" s="11">
        <v>9.980283854357204</v>
      </c>
      <c r="F19" s="11">
        <v>9.157605200890616</v>
      </c>
      <c r="G19" s="11">
        <v>8.505303814622078</v>
      </c>
      <c r="H19" s="11">
        <v>6.959306720590882</v>
      </c>
      <c r="I19" s="11">
        <v>4.711039087032875</v>
      </c>
      <c r="J19" s="11">
        <v>3.2515387669959646</v>
      </c>
      <c r="K19" s="11">
        <v>2.2095615718147994</v>
      </c>
      <c r="L19" s="11">
        <v>2.0034666297197794</v>
      </c>
      <c r="M19" s="2"/>
      <c r="N19" s="2">
        <f t="shared" si="0"/>
        <v>6.204571983943291</v>
      </c>
      <c r="O19" s="2">
        <f>(F19-J19)/2</f>
        <v>2.953033216947326</v>
      </c>
      <c r="P19" s="12"/>
      <c r="Q19" s="12"/>
      <c r="R19" s="12"/>
      <c r="S19" s="2"/>
      <c r="T19" s="16" t="s">
        <v>12</v>
      </c>
      <c r="U19" s="17">
        <v>11.5</v>
      </c>
      <c r="V19" s="17">
        <f>CONVERT(U19,"ft","m")</f>
        <v>3.5052</v>
      </c>
      <c r="W19" s="17">
        <v>75.65</v>
      </c>
      <c r="X19" s="17">
        <v>16.89</v>
      </c>
      <c r="Y19" s="18">
        <v>7.46</v>
      </c>
      <c r="Z19" s="2"/>
      <c r="AA19" s="2"/>
      <c r="AB19" s="2"/>
      <c r="AC19" s="2"/>
    </row>
    <row r="20" spans="1:29" ht="9.75" thickBot="1">
      <c r="A20" s="2" t="s">
        <v>7</v>
      </c>
      <c r="B20" s="2">
        <v>7</v>
      </c>
      <c r="C20" s="2">
        <f>CONVERT(B20,"ft","m")</f>
        <v>2.1336</v>
      </c>
      <c r="D20" s="11">
        <v>0.000628</v>
      </c>
      <c r="E20" s="11">
        <v>0.000843</v>
      </c>
      <c r="F20" s="11">
        <v>0.001295</v>
      </c>
      <c r="G20" s="11">
        <v>0.002251</v>
      </c>
      <c r="H20" s="11">
        <v>0.004843</v>
      </c>
      <c r="I20" s="11">
        <v>0.0192</v>
      </c>
      <c r="J20" s="11">
        <v>0.09548</v>
      </c>
      <c r="K20" s="11">
        <v>0.1968</v>
      </c>
      <c r="L20" s="11">
        <v>0.2226</v>
      </c>
      <c r="M20" s="2"/>
      <c r="N20" s="2">
        <f t="shared" si="0"/>
        <v>0.0483875</v>
      </c>
      <c r="O20" s="2"/>
      <c r="P20" s="12">
        <v>17.63</v>
      </c>
      <c r="Q20" s="12">
        <v>38.66</v>
      </c>
      <c r="R20" s="12">
        <v>43.67</v>
      </c>
      <c r="S20" s="2"/>
      <c r="T20" s="19" t="s">
        <v>13</v>
      </c>
      <c r="U20" s="20">
        <v>12</v>
      </c>
      <c r="V20" s="20">
        <f>CONVERT(U20,"ft","m")</f>
        <v>3.6576</v>
      </c>
      <c r="W20" s="20">
        <v>86.5513</v>
      </c>
      <c r="X20" s="20">
        <v>11.44</v>
      </c>
      <c r="Y20" s="21">
        <v>2.04</v>
      </c>
      <c r="Z20" s="2"/>
      <c r="AA20" s="2"/>
      <c r="AB20" s="2"/>
      <c r="AC20" s="2"/>
    </row>
    <row r="21" spans="1:29" ht="9">
      <c r="A21" s="2"/>
      <c r="B21" s="2"/>
      <c r="C21" s="2"/>
      <c r="D21" s="11">
        <v>10.636947820432548</v>
      </c>
      <c r="E21" s="11">
        <v>10.212179748382091</v>
      </c>
      <c r="F21" s="11">
        <v>9.592832186750258</v>
      </c>
      <c r="G21" s="11">
        <v>8.79521822787002</v>
      </c>
      <c r="H21" s="11">
        <v>7.68988328172255</v>
      </c>
      <c r="I21" s="11">
        <v>5.7027498788282935</v>
      </c>
      <c r="J21" s="11">
        <v>3.3886576233550354</v>
      </c>
      <c r="K21" s="11">
        <v>2.3451978742102098</v>
      </c>
      <c r="L21" s="11">
        <v>2.16747450220749</v>
      </c>
      <c r="M21" s="2"/>
      <c r="N21" s="2">
        <f t="shared" si="0"/>
        <v>6.4907449050526465</v>
      </c>
      <c r="O21" s="2">
        <f>(F21-J21)/2</f>
        <v>3.102087281697611</v>
      </c>
      <c r="P21" s="12"/>
      <c r="Q21" s="12"/>
      <c r="R21" s="1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9">
      <c r="A22" s="2" t="s">
        <v>8</v>
      </c>
      <c r="B22" s="2">
        <v>8</v>
      </c>
      <c r="C22" s="2">
        <f>CONVERT(B22,"ft","m")</f>
        <v>2.4384</v>
      </c>
      <c r="D22" s="11">
        <v>0.000652</v>
      </c>
      <c r="E22" s="11">
        <v>0.000912</v>
      </c>
      <c r="F22" s="11">
        <v>0.001559</v>
      </c>
      <c r="G22" s="11">
        <v>0.002604</v>
      </c>
      <c r="H22" s="11">
        <v>0.007304</v>
      </c>
      <c r="I22" s="11">
        <v>0.03955</v>
      </c>
      <c r="J22" s="11">
        <v>0.114</v>
      </c>
      <c r="K22" s="11">
        <v>0.2118</v>
      </c>
      <c r="L22" s="11">
        <v>0.2513</v>
      </c>
      <c r="M22" s="2"/>
      <c r="N22" s="2">
        <f t="shared" si="0"/>
        <v>0.057779500000000004</v>
      </c>
      <c r="O22" s="2"/>
      <c r="P22" s="12">
        <v>19.88</v>
      </c>
      <c r="Q22" s="12">
        <v>43.17</v>
      </c>
      <c r="R22" s="12">
        <v>37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">
      <c r="A23" s="2"/>
      <c r="B23" s="2"/>
      <c r="C23" s="2"/>
      <c r="D23" s="11">
        <v>10.582840415093097</v>
      </c>
      <c r="E23" s="11">
        <v>10.098678555159433</v>
      </c>
      <c r="F23" s="11">
        <v>9.32516335662639</v>
      </c>
      <c r="G23" s="11">
        <v>8.58505483615854</v>
      </c>
      <c r="H23" s="11">
        <v>7.097097519339952</v>
      </c>
      <c r="I23" s="11">
        <v>4.660178495076658</v>
      </c>
      <c r="J23" s="11">
        <v>3.1328942704973457</v>
      </c>
      <c r="K23" s="11">
        <v>2.239225505557113</v>
      </c>
      <c r="L23" s="11">
        <v>1.992517423668794</v>
      </c>
      <c r="M23" s="2"/>
      <c r="N23" s="2">
        <f t="shared" si="0"/>
        <v>6.229028813561868</v>
      </c>
      <c r="O23" s="2">
        <f>(F23-J23)/2</f>
        <v>3.0961345430645224</v>
      </c>
      <c r="P23" s="12"/>
      <c r="Q23" s="12"/>
      <c r="R23" s="1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f>CONVERT(B24,"ft","m")</f>
        <v>2.7432</v>
      </c>
      <c r="D24" s="11">
        <v>0.000671</v>
      </c>
      <c r="E24" s="11">
        <v>0.000969</v>
      </c>
      <c r="F24" s="11">
        <v>0.001759</v>
      </c>
      <c r="G24" s="11">
        <v>0.002817</v>
      </c>
      <c r="H24" s="11">
        <v>0.009047</v>
      </c>
      <c r="I24" s="11">
        <v>0.05537</v>
      </c>
      <c r="J24" s="11">
        <v>0.1293</v>
      </c>
      <c r="K24" s="11">
        <v>0.1897</v>
      </c>
      <c r="L24" s="11">
        <v>0.2726</v>
      </c>
      <c r="M24" s="2"/>
      <c r="N24" s="2">
        <f t="shared" si="0"/>
        <v>0.0655295</v>
      </c>
      <c r="O24" s="2"/>
      <c r="P24" s="12">
        <v>23.612000000000002</v>
      </c>
      <c r="Q24" s="12">
        <v>42.04</v>
      </c>
      <c r="R24" s="12">
        <v>34.34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11">
        <v>10.54139961312399</v>
      </c>
      <c r="E25" s="11">
        <v>10.011215713909094</v>
      </c>
      <c r="F25" s="11">
        <v>9.151028801852213</v>
      </c>
      <c r="G25" s="11">
        <v>8.471624720949244</v>
      </c>
      <c r="H25" s="11">
        <v>6.7883448132003235</v>
      </c>
      <c r="I25" s="11">
        <v>4.174751667906416</v>
      </c>
      <c r="J25" s="11">
        <v>2.951205819739195</v>
      </c>
      <c r="K25" s="11">
        <v>2.3982084161379738</v>
      </c>
      <c r="L25" s="11">
        <v>1.87514253274424</v>
      </c>
      <c r="M25" s="2"/>
      <c r="N25" s="2">
        <f t="shared" si="0"/>
        <v>6.051117310795704</v>
      </c>
      <c r="O25" s="2">
        <f>(F25-J25)/2</f>
        <v>3.099911491056509</v>
      </c>
      <c r="P25" s="12"/>
      <c r="Q25" s="12"/>
      <c r="R25" s="1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f>CONVERT(B26,"ft","m")</f>
        <v>3.048</v>
      </c>
      <c r="D26" s="11">
        <v>0.000699</v>
      </c>
      <c r="E26" s="11">
        <v>0.001074</v>
      </c>
      <c r="F26" s="11">
        <v>0.001985</v>
      </c>
      <c r="G26" s="11">
        <v>0.003088</v>
      </c>
      <c r="H26" s="11">
        <v>0.01285</v>
      </c>
      <c r="I26" s="11">
        <v>0.07783</v>
      </c>
      <c r="J26" s="11">
        <v>0.1599</v>
      </c>
      <c r="K26" s="11">
        <v>0.2248</v>
      </c>
      <c r="L26" s="11">
        <v>0.2544</v>
      </c>
      <c r="M26" s="2"/>
      <c r="N26" s="2">
        <f t="shared" si="0"/>
        <v>0.08094249999999999</v>
      </c>
      <c r="O26" s="2"/>
      <c r="P26" s="12">
        <v>26.94</v>
      </c>
      <c r="Q26" s="12">
        <v>42.18</v>
      </c>
      <c r="R26" s="12">
        <v>30.86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11">
        <v>10.482419923948738</v>
      </c>
      <c r="E27" s="11">
        <v>9.862790291338762</v>
      </c>
      <c r="F27" s="11">
        <v>8.976645277293855</v>
      </c>
      <c r="G27" s="11">
        <v>8.339111532056094</v>
      </c>
      <c r="H27" s="11">
        <v>6.282087830355572</v>
      </c>
      <c r="I27" s="11">
        <v>3.6835298326515082</v>
      </c>
      <c r="J27" s="11">
        <v>2.6447581560691176</v>
      </c>
      <c r="K27" s="11">
        <v>2.1532860593285235</v>
      </c>
      <c r="L27" s="11">
        <v>1.974829424265094</v>
      </c>
      <c r="M27" s="2"/>
      <c r="N27" s="2">
        <f t="shared" si="0"/>
        <v>5.8107017166814865</v>
      </c>
      <c r="O27" s="2">
        <f>(F27-J27)/2</f>
        <v>3.1659435606123685</v>
      </c>
      <c r="P27" s="12"/>
      <c r="Q27" s="12"/>
      <c r="R27" s="1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f>CONVERT(B28,"ft","m")</f>
        <v>3.3528</v>
      </c>
      <c r="D28" s="11">
        <v>0.0006830000000000001</v>
      </c>
      <c r="E28" s="11">
        <v>0.001009</v>
      </c>
      <c r="F28" s="11">
        <v>0.001846</v>
      </c>
      <c r="G28" s="11">
        <v>0.00295</v>
      </c>
      <c r="H28" s="11">
        <v>0.01061</v>
      </c>
      <c r="I28" s="11">
        <v>0.05466</v>
      </c>
      <c r="J28" s="11">
        <v>0.1077</v>
      </c>
      <c r="K28" s="11">
        <v>0.1967</v>
      </c>
      <c r="L28" s="11">
        <v>0.2491</v>
      </c>
      <c r="M28" s="2"/>
      <c r="N28" s="2">
        <f t="shared" si="0"/>
        <v>0.054773</v>
      </c>
      <c r="O28" s="2"/>
      <c r="P28" s="12">
        <v>22.85</v>
      </c>
      <c r="Q28" s="12">
        <v>44.97</v>
      </c>
      <c r="R28" s="12">
        <v>32.22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11">
        <v>10.515826801034084</v>
      </c>
      <c r="E29" s="11">
        <v>9.952858110217818</v>
      </c>
      <c r="F29" s="11">
        <v>9.0813817316784</v>
      </c>
      <c r="G29" s="11">
        <v>8.405069330187608</v>
      </c>
      <c r="H29" s="11">
        <v>6.5584315335220476</v>
      </c>
      <c r="I29" s="11">
        <v>4.193370729913605</v>
      </c>
      <c r="J29" s="11">
        <v>3.214909845005242</v>
      </c>
      <c r="K29" s="11">
        <v>2.3459311372709193</v>
      </c>
      <c r="L29" s="11">
        <v>2.005203073308613</v>
      </c>
      <c r="M29" s="2"/>
      <c r="N29" s="2">
        <f t="shared" si="0"/>
        <v>6.148145788341821</v>
      </c>
      <c r="O29" s="2">
        <f>(F29-J29)/2</f>
        <v>2.9332359433365793</v>
      </c>
      <c r="P29" s="12"/>
      <c r="Q29" s="12"/>
      <c r="R29" s="1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11.5</v>
      </c>
      <c r="C30" s="2">
        <f>CONVERT(B30,"ft","m")</f>
        <v>3.5052</v>
      </c>
      <c r="D30" s="11">
        <v>0.002426</v>
      </c>
      <c r="E30" s="11">
        <v>0.007323</v>
      </c>
      <c r="F30" s="11">
        <v>0.03326</v>
      </c>
      <c r="G30" s="11">
        <v>0.06401</v>
      </c>
      <c r="H30" s="11">
        <v>0.09575</v>
      </c>
      <c r="I30" s="11">
        <v>0.1243</v>
      </c>
      <c r="J30" s="11">
        <v>0.1422</v>
      </c>
      <c r="K30" s="11">
        <v>0.1638</v>
      </c>
      <c r="L30" s="11">
        <v>0.2124</v>
      </c>
      <c r="M30" s="2"/>
      <c r="N30" s="2">
        <f t="shared" si="0"/>
        <v>0.08773</v>
      </c>
      <c r="O30" s="2"/>
      <c r="P30" s="12">
        <v>75.65</v>
      </c>
      <c r="Q30" s="12">
        <v>16.89</v>
      </c>
      <c r="R30" s="12">
        <v>7.46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11">
        <v>8.687204734203664</v>
      </c>
      <c r="E31" s="11">
        <v>7.093349488821864</v>
      </c>
      <c r="F31" s="11">
        <v>4.910068021149542</v>
      </c>
      <c r="G31" s="11">
        <v>3.9655588811711375</v>
      </c>
      <c r="H31" s="11">
        <v>3.38458370273713</v>
      </c>
      <c r="I31" s="11">
        <v>3.0081017984969645</v>
      </c>
      <c r="J31" s="11">
        <v>2.8140066299300344</v>
      </c>
      <c r="K31" s="11">
        <v>2.6099927379084407</v>
      </c>
      <c r="L31" s="11">
        <v>2.235144328745296</v>
      </c>
      <c r="M31" s="2"/>
      <c r="N31" s="2">
        <f t="shared" si="0"/>
        <v>3.8620373255397884</v>
      </c>
      <c r="O31" s="2">
        <f>(F31-J31)/2</f>
        <v>1.048030695609754</v>
      </c>
      <c r="P31" s="12"/>
      <c r="Q31" s="12"/>
      <c r="R31" s="1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12</v>
      </c>
      <c r="C32" s="2">
        <f>CONVERT(B32,"ft","m")</f>
        <v>3.6576</v>
      </c>
      <c r="D32" s="11">
        <v>0.01638</v>
      </c>
      <c r="E32" s="11">
        <v>0.04261</v>
      </c>
      <c r="F32" s="11">
        <v>0.07069</v>
      </c>
      <c r="G32" s="11">
        <v>0.08603</v>
      </c>
      <c r="H32" s="11">
        <v>0.1133</v>
      </c>
      <c r="I32" s="11">
        <v>0.1496</v>
      </c>
      <c r="J32" s="11">
        <v>0.1759</v>
      </c>
      <c r="K32" s="11">
        <v>0.2097</v>
      </c>
      <c r="L32" s="11">
        <v>0.26</v>
      </c>
      <c r="M32" s="2"/>
      <c r="N32" s="2">
        <f t="shared" si="0"/>
        <v>0.123295</v>
      </c>
      <c r="O32" s="2"/>
      <c r="P32" s="12">
        <v>86.5513</v>
      </c>
      <c r="Q32" s="12">
        <v>11.44</v>
      </c>
      <c r="R32" s="12">
        <v>2.04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11">
        <v>5.931920832795803</v>
      </c>
      <c r="E33" s="11">
        <v>4.552664138258592</v>
      </c>
      <c r="F33" s="11">
        <v>3.8223500478772303</v>
      </c>
      <c r="G33" s="11">
        <v>3.5390163520065463</v>
      </c>
      <c r="H33" s="11">
        <v>3.1417802337289342</v>
      </c>
      <c r="I33" s="11">
        <v>2.7408179196618128</v>
      </c>
      <c r="J33" s="11">
        <v>2.5071726120774884</v>
      </c>
      <c r="K33" s="11">
        <v>2.253601233452857</v>
      </c>
      <c r="L33" s="11">
        <v>1.9434164716336324</v>
      </c>
      <c r="M33" s="2"/>
      <c r="N33" s="2">
        <f t="shared" si="0"/>
        <v>3.1647613299773596</v>
      </c>
      <c r="O33" s="2">
        <f>(F33-J33)/2</f>
        <v>0.657588717899871</v>
      </c>
      <c r="P33" s="12"/>
      <c r="Q33" s="12"/>
      <c r="R33" s="12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2000-10-18T22:53:27Z</dcterms:created>
  <dcterms:modified xsi:type="dcterms:W3CDTF">2000-10-18T22:54:28Z</dcterms:modified>
  <cp:category/>
  <cp:version/>
  <cp:contentType/>
  <cp:contentStatus/>
</cp:coreProperties>
</file>