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80" windowHeight="9100" activeTab="0"/>
  </bookViews>
  <sheets>
    <sheet name="DATATABL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<sst xmlns="http://schemas.openxmlformats.org/spreadsheetml/2006/main" count="57" uniqueCount="36">
  <si>
    <t>93-000-002</t>
  </si>
  <si>
    <t>93-011-013</t>
  </si>
  <si>
    <t>93-023-025</t>
  </si>
  <si>
    <t>93-035-037</t>
  </si>
  <si>
    <t>93-047-049</t>
  </si>
  <si>
    <t>93-059-061</t>
  </si>
  <si>
    <t>93-071-073</t>
  </si>
  <si>
    <t>93-083-085</t>
  </si>
  <si>
    <t>93-095-097</t>
  </si>
  <si>
    <t>93-107-109</t>
  </si>
  <si>
    <t>93-119-121</t>
  </si>
  <si>
    <t>93-131-133</t>
  </si>
  <si>
    <t>93-143-145</t>
  </si>
  <si>
    <t>93-155-157</t>
  </si>
  <si>
    <t>93-167-169</t>
  </si>
  <si>
    <t>93-179-181</t>
  </si>
  <si>
    <t>93-191-193</t>
  </si>
  <si>
    <t>93-203-205</t>
  </si>
  <si>
    <t>93-215-217</t>
  </si>
  <si>
    <t>mm</t>
  </si>
  <si>
    <t>phi</t>
  </si>
  <si>
    <t>Sample I.D.</t>
  </si>
  <si>
    <t>Depth mdpt (ft)</t>
  </si>
  <si>
    <t>%Sand</t>
  </si>
  <si>
    <t>%Silt</t>
  </si>
  <si>
    <t>%Clay</t>
  </si>
  <si>
    <t>Mean (Inman, 1952)</t>
  </si>
  <si>
    <t>S.D. (phi units)</t>
  </si>
  <si>
    <t>Depth mdpt (m)</t>
  </si>
  <si>
    <t>Chart table</t>
  </si>
  <si>
    <t>Sample</t>
  </si>
  <si>
    <t>Depth (ft)</t>
  </si>
  <si>
    <t>Depth (m)</t>
  </si>
  <si>
    <t xml:space="preserve">%Silt </t>
  </si>
  <si>
    <t xml:space="preserve">% finer than </t>
  </si>
  <si>
    <t>BSS00_93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</si>
</sst>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9">
    <font>
      <sz val="10"/>
      <name val="Times New Roman"/>
      <family val="0"/>
    </font>
    <font>
      <b/>
      <sz val="8"/>
      <name val="Times New Roman"/>
      <family val="1"/>
    </font>
    <font>
      <sz val="8"/>
      <name val="Times New Roman"/>
      <family val="0"/>
    </font>
    <font>
      <b/>
      <sz val="8.25"/>
      <name val="Times New Roman"/>
      <family val="1"/>
    </font>
    <font>
      <sz val="5.75"/>
      <name val="Times New Roman"/>
      <family val="0"/>
    </font>
    <font>
      <sz val="8.25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u val="single"/>
      <sz val="6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1" xfId="0" applyFont="1" applyBorder="1" applyAlignment="1">
      <alignment/>
    </xf>
    <xf numFmtId="9" fontId="6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2" fontId="6" fillId="0" borderId="5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6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165" fontId="6" fillId="0" borderId="8" xfId="0" applyNumberFormat="1" applyFont="1" applyBorder="1" applyAlignment="1">
      <alignment/>
    </xf>
    <xf numFmtId="165" fontId="6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Bss00-93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'[1]DataTable'!$A$5:$Q$5</c:f>
              <c:strCache>
                <c:ptCount val="1"/>
                <c:pt idx="0">
                  <c:v>Sample I.D. Depth mdpt (ft) Depth mdpt (m) 0.05 0.1 0.16 0.25 0.5 0.75 0.84 0.9 0.95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'[1]DataTable'!$W$7:$W$25</c:f>
              <c:numCache>
                <c:ptCount val="19"/>
                <c:pt idx="0">
                  <c:v>14.979</c:v>
                </c:pt>
                <c:pt idx="1">
                  <c:v>15.07</c:v>
                </c:pt>
                <c:pt idx="2">
                  <c:v>11.1081</c:v>
                </c:pt>
                <c:pt idx="3">
                  <c:v>10.363</c:v>
                </c:pt>
                <c:pt idx="4">
                  <c:v>21.81</c:v>
                </c:pt>
                <c:pt idx="5">
                  <c:v>0</c:v>
                </c:pt>
                <c:pt idx="6">
                  <c:v>15.615</c:v>
                </c:pt>
                <c:pt idx="7">
                  <c:v>13.69044</c:v>
                </c:pt>
                <c:pt idx="8">
                  <c:v>13.035</c:v>
                </c:pt>
                <c:pt idx="9">
                  <c:v>26.10038</c:v>
                </c:pt>
                <c:pt idx="10">
                  <c:v>10.6747</c:v>
                </c:pt>
                <c:pt idx="11">
                  <c:v>13.42089</c:v>
                </c:pt>
                <c:pt idx="12">
                  <c:v>19.612226</c:v>
                </c:pt>
                <c:pt idx="13">
                  <c:v>16.387</c:v>
                </c:pt>
                <c:pt idx="14">
                  <c:v>35.61468000000001</c:v>
                </c:pt>
                <c:pt idx="15">
                  <c:v>19.545</c:v>
                </c:pt>
                <c:pt idx="16">
                  <c:v>68.72399999999999</c:v>
                </c:pt>
                <c:pt idx="17">
                  <c:v>60.19199999999999</c:v>
                </c:pt>
                <c:pt idx="18">
                  <c:v>19.372</c:v>
                </c:pt>
              </c:numCache>
            </c:numRef>
          </c:xVal>
          <c:yVal>
            <c:numRef>
              <c:f>'[1]DataTable'!$U$7:$U$25</c:f>
              <c:numCache>
                <c:ptCount val="19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</c:numCache>
            </c:numRef>
          </c:yVal>
          <c:smooth val="0"/>
        </c:ser>
        <c:axId val="55401786"/>
        <c:axId val="28854027"/>
      </c:scatterChart>
      <c:valAx>
        <c:axId val="55401786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854027"/>
        <c:crosses val="autoZero"/>
        <c:crossBetween val="midCat"/>
        <c:dispUnits/>
        <c:majorUnit val="10"/>
        <c:minorUnit val="5"/>
      </c:valAx>
      <c:valAx>
        <c:axId val="2885402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5401786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Times New Roman"/>
                <a:ea typeface="Times New Roman"/>
                <a:cs typeface="Times New Roman"/>
              </a:rPr>
              <a:t>Bss00-93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'[1]DataTable'!$A$5:$Q$5</c:f>
              <c:strCache>
                <c:ptCount val="1"/>
                <c:pt idx="0">
                  <c:v>Sample I.D. Depth mdpt (ft) Depth mdpt (m) 0.05 0.1 0.16 0.25 0.5 0.75 0.84 0.9 0.95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'[1]DataTable'!$W$7:$W$25</c:f>
              <c:numCache>
                <c:ptCount val="19"/>
                <c:pt idx="0">
                  <c:v>14.979</c:v>
                </c:pt>
                <c:pt idx="1">
                  <c:v>15.07</c:v>
                </c:pt>
                <c:pt idx="2">
                  <c:v>11.1081</c:v>
                </c:pt>
                <c:pt idx="3">
                  <c:v>10.363</c:v>
                </c:pt>
                <c:pt idx="4">
                  <c:v>21.81</c:v>
                </c:pt>
                <c:pt idx="5">
                  <c:v>0</c:v>
                </c:pt>
                <c:pt idx="6">
                  <c:v>15.615</c:v>
                </c:pt>
                <c:pt idx="7">
                  <c:v>13.69044</c:v>
                </c:pt>
                <c:pt idx="8">
                  <c:v>13.035</c:v>
                </c:pt>
                <c:pt idx="9">
                  <c:v>26.10038</c:v>
                </c:pt>
                <c:pt idx="10">
                  <c:v>10.6747</c:v>
                </c:pt>
                <c:pt idx="11">
                  <c:v>13.42089</c:v>
                </c:pt>
                <c:pt idx="12">
                  <c:v>19.612226</c:v>
                </c:pt>
                <c:pt idx="13">
                  <c:v>16.387</c:v>
                </c:pt>
                <c:pt idx="14">
                  <c:v>35.61468000000001</c:v>
                </c:pt>
                <c:pt idx="15">
                  <c:v>19.545</c:v>
                </c:pt>
                <c:pt idx="16">
                  <c:v>68.72399999999999</c:v>
                </c:pt>
                <c:pt idx="17">
                  <c:v>60.19199999999999</c:v>
                </c:pt>
                <c:pt idx="18">
                  <c:v>19.372</c:v>
                </c:pt>
              </c:numCache>
            </c:numRef>
          </c:xVal>
          <c:yVal>
            <c:numRef>
              <c:f>'[1]DataTable'!$V$7:$V$25</c:f>
              <c:numCache>
                <c:ptCount val="19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  <c:pt idx="16">
                  <c:v>4.8768</c:v>
                </c:pt>
                <c:pt idx="17">
                  <c:v>5.1816</c:v>
                </c:pt>
                <c:pt idx="18">
                  <c:v>5.4864</c:v>
                </c:pt>
              </c:numCache>
            </c:numRef>
          </c:yVal>
          <c:smooth val="0"/>
        </c:ser>
        <c:axId val="58359652"/>
        <c:axId val="55474821"/>
      </c:scatterChart>
      <c:valAx>
        <c:axId val="5835965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5474821"/>
        <c:crosses val="autoZero"/>
        <c:crossBetween val="midCat"/>
        <c:dispUnits/>
        <c:majorUnit val="10"/>
        <c:minorUnit val="5"/>
      </c:valAx>
      <c:valAx>
        <c:axId val="5547482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8359652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43</xdr:row>
      <xdr:rowOff>38100</xdr:rowOff>
    </xdr:from>
    <xdr:to>
      <xdr:col>9</xdr:col>
      <xdr:colOff>95250</xdr:colOff>
      <xdr:row>75</xdr:row>
      <xdr:rowOff>123825</xdr:rowOff>
    </xdr:to>
    <xdr:graphicFrame>
      <xdr:nvGraphicFramePr>
        <xdr:cNvPr id="1" name="Chart 1"/>
        <xdr:cNvGraphicFramePr/>
      </xdr:nvGraphicFramePr>
      <xdr:xfrm>
        <a:off x="381000" y="5124450"/>
        <a:ext cx="315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200025</xdr:colOff>
      <xdr:row>43</xdr:row>
      <xdr:rowOff>38100</xdr:rowOff>
    </xdr:from>
    <xdr:to>
      <xdr:col>18</xdr:col>
      <xdr:colOff>409575</xdr:colOff>
      <xdr:row>73</xdr:row>
      <xdr:rowOff>66675</xdr:rowOff>
    </xdr:to>
    <xdr:graphicFrame>
      <xdr:nvGraphicFramePr>
        <xdr:cNvPr id="2" name="Chart 2"/>
        <xdr:cNvGraphicFramePr/>
      </xdr:nvGraphicFramePr>
      <xdr:xfrm>
        <a:off x="3914775" y="5124450"/>
        <a:ext cx="3019425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ULP\KULPPROJECTS\NatFisheriescheniereronqullereport2000\GRAINSIZEDATAcheniereronquille\bss00_93grainsize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Table"/>
      <sheetName val="93-215-217"/>
      <sheetName val="93-203-205"/>
      <sheetName val="93-191-193"/>
      <sheetName val="93-179-181"/>
      <sheetName val="93-167-169"/>
      <sheetName val="93-155-157"/>
      <sheetName val="93-143-145"/>
      <sheetName val="93-131-133"/>
      <sheetName val="93-119-121"/>
      <sheetName val="93-107-109"/>
      <sheetName val="93-095-097"/>
      <sheetName val="93-083-085"/>
      <sheetName val="93-071-073"/>
      <sheetName val="93-059-061"/>
      <sheetName val="93-047-049"/>
      <sheetName val="93-035-037"/>
      <sheetName val="93-023-025"/>
      <sheetName val="93-011-013"/>
      <sheetName val="93-000-002"/>
    </sheetNames>
    <sheetDataSet>
      <sheetData sheetId="0">
        <row r="5">
          <cell r="A5" t="str">
            <v>Sample I.D.</v>
          </cell>
          <cell r="B5" t="str">
            <v>Depth mdpt (ft)</v>
          </cell>
          <cell r="C5" t="str">
            <v>Depth mdpt (m)</v>
          </cell>
          <cell r="D5">
            <v>0.05</v>
          </cell>
          <cell r="E5">
            <v>0.1</v>
          </cell>
          <cell r="F5">
            <v>0.16</v>
          </cell>
          <cell r="G5">
            <v>0.25</v>
          </cell>
          <cell r="H5">
            <v>0.5</v>
          </cell>
          <cell r="I5">
            <v>0.75</v>
          </cell>
          <cell r="J5">
            <v>0.84</v>
          </cell>
          <cell r="K5">
            <v>0.9</v>
          </cell>
          <cell r="L5">
            <v>0.95</v>
          </cell>
          <cell r="N5" t="str">
            <v>Mean (Inman, 1952)</v>
          </cell>
          <cell r="O5" t="str">
            <v>S.D. (phi units)</v>
          </cell>
          <cell r="P5" t="str">
            <v>%Sand</v>
          </cell>
          <cell r="Q5" t="str">
            <v>%Silt</v>
          </cell>
        </row>
        <row r="7">
          <cell r="U7">
            <v>0.08333333333333333</v>
          </cell>
          <cell r="V7">
            <v>0.0254</v>
          </cell>
          <cell r="W7">
            <v>14.979</v>
          </cell>
        </row>
        <row r="8">
          <cell r="U8">
            <v>1</v>
          </cell>
          <cell r="V8">
            <v>0.3048</v>
          </cell>
          <cell r="W8">
            <v>15.07</v>
          </cell>
        </row>
        <row r="9">
          <cell r="U9">
            <v>2</v>
          </cell>
          <cell r="V9">
            <v>0.6096</v>
          </cell>
          <cell r="W9">
            <v>11.1081</v>
          </cell>
        </row>
        <row r="10">
          <cell r="U10">
            <v>3</v>
          </cell>
          <cell r="V10">
            <v>0.9144</v>
          </cell>
          <cell r="W10">
            <v>10.363</v>
          </cell>
        </row>
        <row r="11">
          <cell r="U11">
            <v>4</v>
          </cell>
          <cell r="V11">
            <v>1.2192</v>
          </cell>
          <cell r="W11">
            <v>21.81</v>
          </cell>
        </row>
        <row r="12">
          <cell r="U12">
            <v>5</v>
          </cell>
          <cell r="V12">
            <v>1.524</v>
          </cell>
          <cell r="W12">
            <v>0</v>
          </cell>
        </row>
        <row r="13">
          <cell r="U13">
            <v>6</v>
          </cell>
          <cell r="V13">
            <v>1.8288</v>
          </cell>
          <cell r="W13">
            <v>15.615</v>
          </cell>
        </row>
        <row r="14">
          <cell r="U14">
            <v>7</v>
          </cell>
          <cell r="V14">
            <v>2.1336</v>
          </cell>
          <cell r="W14">
            <v>13.69044</v>
          </cell>
        </row>
        <row r="15">
          <cell r="U15">
            <v>8</v>
          </cell>
          <cell r="V15">
            <v>2.4384</v>
          </cell>
          <cell r="W15">
            <v>13.035</v>
          </cell>
        </row>
        <row r="16">
          <cell r="U16">
            <v>9</v>
          </cell>
          <cell r="V16">
            <v>2.7432</v>
          </cell>
          <cell r="W16">
            <v>26.10038</v>
          </cell>
        </row>
        <row r="17">
          <cell r="U17">
            <v>10</v>
          </cell>
          <cell r="V17">
            <v>3.048</v>
          </cell>
          <cell r="W17">
            <v>10.6747</v>
          </cell>
        </row>
        <row r="18">
          <cell r="U18">
            <v>11</v>
          </cell>
          <cell r="V18">
            <v>3.3528</v>
          </cell>
          <cell r="W18">
            <v>13.42089</v>
          </cell>
        </row>
        <row r="19">
          <cell r="U19">
            <v>12</v>
          </cell>
          <cell r="V19">
            <v>3.6576</v>
          </cell>
          <cell r="W19">
            <v>19.612226</v>
          </cell>
        </row>
        <row r="20">
          <cell r="U20">
            <v>13</v>
          </cell>
          <cell r="V20">
            <v>3.9624</v>
          </cell>
          <cell r="W20">
            <v>16.387</v>
          </cell>
        </row>
        <row r="21">
          <cell r="U21">
            <v>14</v>
          </cell>
          <cell r="V21">
            <v>4.2672</v>
          </cell>
          <cell r="W21">
            <v>35.61468000000001</v>
          </cell>
        </row>
        <row r="22">
          <cell r="U22">
            <v>15</v>
          </cell>
          <cell r="V22">
            <v>4.572</v>
          </cell>
          <cell r="W22">
            <v>19.545</v>
          </cell>
        </row>
        <row r="23">
          <cell r="U23">
            <v>16</v>
          </cell>
          <cell r="V23">
            <v>4.8768</v>
          </cell>
          <cell r="W23">
            <v>68.72399999999999</v>
          </cell>
        </row>
        <row r="24">
          <cell r="U24">
            <v>17</v>
          </cell>
          <cell r="V24">
            <v>5.1816</v>
          </cell>
          <cell r="W24">
            <v>60.19199999999999</v>
          </cell>
        </row>
        <row r="25">
          <cell r="U25">
            <v>18</v>
          </cell>
          <cell r="V25">
            <v>5.4864</v>
          </cell>
          <cell r="W25">
            <v>19.372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workbookViewId="0" topLeftCell="A1">
      <selection activeCell="A4" sqref="A4"/>
    </sheetView>
  </sheetViews>
  <sheetFormatPr defaultColWidth="12" defaultRowHeight="12.75"/>
  <cols>
    <col min="1" max="1" width="8.83203125" style="1" bestFit="1" customWidth="1"/>
    <col min="2" max="3" width="10.66015625" style="1" bestFit="1" customWidth="1"/>
    <col min="4" max="5" width="5.33203125" style="1" bestFit="1" customWidth="1"/>
    <col min="6" max="6" width="4.83203125" style="1" bestFit="1" customWidth="1"/>
    <col min="7" max="7" width="4.83203125" style="1" customWidth="1"/>
    <col min="8" max="12" width="4.83203125" style="1" bestFit="1" customWidth="1"/>
    <col min="13" max="13" width="3.16015625" style="1" bestFit="1" customWidth="1"/>
    <col min="14" max="14" width="12.66015625" style="1" bestFit="1" customWidth="1"/>
    <col min="15" max="15" width="10" style="1" bestFit="1" customWidth="1"/>
    <col min="16" max="16" width="5" style="1" bestFit="1" customWidth="1"/>
    <col min="17" max="17" width="4" style="1" bestFit="1" customWidth="1"/>
    <col min="18" max="18" width="4.66015625" style="1" bestFit="1" customWidth="1"/>
    <col min="19" max="19" width="9.33203125" style="1" customWidth="1"/>
    <col min="20" max="20" width="8.83203125" style="1" bestFit="1" customWidth="1"/>
    <col min="21" max="21" width="4.33203125" style="1" bestFit="1" customWidth="1"/>
    <col min="22" max="22" width="4.33203125" style="1" customWidth="1"/>
    <col min="23" max="23" width="4.66015625" style="1" bestFit="1" customWidth="1"/>
    <col min="24" max="25" width="4.83203125" style="1" bestFit="1" customWidth="1"/>
    <col min="26" max="16384" width="9.33203125" style="1" customWidth="1"/>
  </cols>
  <sheetData>
    <row r="1" ht="9">
      <c r="J1" s="2"/>
    </row>
    <row r="4" spans="1:7" ht="12">
      <c r="A4" s="3" t="s">
        <v>35</v>
      </c>
      <c r="G4" s="4" t="s">
        <v>34</v>
      </c>
    </row>
    <row r="5" spans="1:20" ht="10.5" thickBot="1">
      <c r="A5" s="5" t="s">
        <v>21</v>
      </c>
      <c r="B5" s="5" t="s">
        <v>22</v>
      </c>
      <c r="C5" s="5" t="s">
        <v>28</v>
      </c>
      <c r="D5" s="6">
        <v>0.05</v>
      </c>
      <c r="E5" s="6">
        <v>0.1</v>
      </c>
      <c r="F5" s="6">
        <v>0.16</v>
      </c>
      <c r="G5" s="6">
        <v>0.25</v>
      </c>
      <c r="H5" s="6">
        <v>0.5</v>
      </c>
      <c r="I5" s="6">
        <v>0.75</v>
      </c>
      <c r="J5" s="6">
        <v>0.84</v>
      </c>
      <c r="K5" s="6">
        <v>0.9</v>
      </c>
      <c r="L5" s="6">
        <v>0.95</v>
      </c>
      <c r="M5" s="5"/>
      <c r="N5" s="5" t="s">
        <v>26</v>
      </c>
      <c r="O5" s="5" t="s">
        <v>27</v>
      </c>
      <c r="P5" s="5" t="s">
        <v>23</v>
      </c>
      <c r="Q5" s="5" t="s">
        <v>24</v>
      </c>
      <c r="R5" s="5" t="s">
        <v>25</v>
      </c>
      <c r="T5" s="7" t="s">
        <v>29</v>
      </c>
    </row>
    <row r="6" spans="1:29" ht="9.75" thickTop="1">
      <c r="A6" s="2" t="s">
        <v>0</v>
      </c>
      <c r="B6" s="2">
        <v>0.08333333333333333</v>
      </c>
      <c r="C6" s="2">
        <f>CONVERT(B6,"ft","m")</f>
        <v>0.0254</v>
      </c>
      <c r="D6" s="8">
        <v>0.000669</v>
      </c>
      <c r="E6" s="8">
        <v>0.000961</v>
      </c>
      <c r="F6" s="8">
        <v>0.001664</v>
      </c>
      <c r="G6" s="8">
        <v>0.002662</v>
      </c>
      <c r="H6" s="8">
        <v>0.007235</v>
      </c>
      <c r="I6" s="8">
        <v>0.02757</v>
      </c>
      <c r="J6" s="8">
        <v>0.05681</v>
      </c>
      <c r="K6" s="8">
        <v>0.1142</v>
      </c>
      <c r="L6" s="8">
        <v>0.1621</v>
      </c>
      <c r="M6" s="2" t="s">
        <v>19</v>
      </c>
      <c r="N6" s="2">
        <f>(F6+J6)/2</f>
        <v>0.029237</v>
      </c>
      <c r="O6" s="9"/>
      <c r="P6" s="9">
        <v>14.979</v>
      </c>
      <c r="Q6" s="9">
        <v>48.86</v>
      </c>
      <c r="R6" s="9">
        <v>36.17</v>
      </c>
      <c r="S6" s="2"/>
      <c r="T6" s="10" t="s">
        <v>30</v>
      </c>
      <c r="U6" s="11" t="s">
        <v>31</v>
      </c>
      <c r="V6" s="11" t="s">
        <v>32</v>
      </c>
      <c r="W6" s="11" t="s">
        <v>23</v>
      </c>
      <c r="X6" s="11" t="s">
        <v>33</v>
      </c>
      <c r="Y6" s="12" t="s">
        <v>25</v>
      </c>
      <c r="Z6" s="2"/>
      <c r="AA6" s="2"/>
      <c r="AB6" s="2"/>
      <c r="AC6" s="2"/>
    </row>
    <row r="7" spans="1:29" ht="9">
      <c r="A7" s="2"/>
      <c r="B7" s="2"/>
      <c r="C7" s="2"/>
      <c r="D7" s="8">
        <v>10.545706168682713</v>
      </c>
      <c r="E7" s="8">
        <v>10.023175948550424</v>
      </c>
      <c r="F7" s="8">
        <v>9.231128851183083</v>
      </c>
      <c r="G7" s="8">
        <v>8.553273713412283</v>
      </c>
      <c r="H7" s="8">
        <v>7.110791267905087</v>
      </c>
      <c r="I7" s="8">
        <v>5.180756922426621</v>
      </c>
      <c r="J7" s="8">
        <v>4.137711286795121</v>
      </c>
      <c r="K7" s="8">
        <v>3.130365444186607</v>
      </c>
      <c r="L7" s="8">
        <v>2.625044004031908</v>
      </c>
      <c r="M7" s="2" t="s">
        <v>20</v>
      </c>
      <c r="N7" s="9">
        <f aca="true" t="shared" si="0" ref="N7:N39">(F7+J7)/2</f>
        <v>6.684420068989102</v>
      </c>
      <c r="O7" s="9">
        <f>(F7-J7)/2</f>
        <v>2.546708782193981</v>
      </c>
      <c r="P7" s="9"/>
      <c r="Q7" s="9"/>
      <c r="R7" s="9"/>
      <c r="S7" s="2"/>
      <c r="T7" s="13" t="s">
        <v>0</v>
      </c>
      <c r="U7" s="14">
        <v>0.08333333333333333</v>
      </c>
      <c r="V7" s="14">
        <f>CONVERT(U7,"ft","m")</f>
        <v>0.0254</v>
      </c>
      <c r="W7" s="15">
        <v>14.979</v>
      </c>
      <c r="X7" s="15">
        <v>48.86</v>
      </c>
      <c r="Y7" s="16">
        <v>36.17</v>
      </c>
      <c r="Z7" s="2"/>
      <c r="AA7" s="2"/>
      <c r="AB7" s="2"/>
      <c r="AC7" s="2"/>
    </row>
    <row r="8" spans="1:29" ht="9">
      <c r="A8" s="2" t="s">
        <v>1</v>
      </c>
      <c r="B8" s="2">
        <v>1</v>
      </c>
      <c r="C8" s="2">
        <f>CONVERT(B8,"ft","m")</f>
        <v>0.3048</v>
      </c>
      <c r="D8" s="8">
        <v>0.000632</v>
      </c>
      <c r="E8" s="8">
        <v>0.000852</v>
      </c>
      <c r="F8" s="8">
        <v>0.001331</v>
      </c>
      <c r="G8" s="8">
        <v>0.002298</v>
      </c>
      <c r="H8" s="8">
        <v>0.005118</v>
      </c>
      <c r="I8" s="8">
        <v>0.0185</v>
      </c>
      <c r="J8" s="8">
        <v>0.05658</v>
      </c>
      <c r="K8" s="8">
        <v>0.1201</v>
      </c>
      <c r="L8" s="8">
        <v>0.1695</v>
      </c>
      <c r="M8" s="2"/>
      <c r="N8" s="2">
        <f t="shared" si="0"/>
        <v>0.0289555</v>
      </c>
      <c r="O8" s="9"/>
      <c r="P8" s="9">
        <v>15.07</v>
      </c>
      <c r="Q8" s="9">
        <v>42.65</v>
      </c>
      <c r="R8" s="9">
        <v>42.27</v>
      </c>
      <c r="S8" s="2"/>
      <c r="T8" s="13" t="s">
        <v>1</v>
      </c>
      <c r="U8" s="14">
        <v>1</v>
      </c>
      <c r="V8" s="14">
        <f>CONVERT(U8,"ft","m")</f>
        <v>0.3048</v>
      </c>
      <c r="W8" s="15">
        <v>15.07</v>
      </c>
      <c r="X8" s="15">
        <v>42.65</v>
      </c>
      <c r="Y8" s="16">
        <v>42.27</v>
      </c>
      <c r="Z8" s="2"/>
      <c r="AA8" s="2"/>
      <c r="AB8" s="2"/>
      <c r="AC8" s="2"/>
    </row>
    <row r="9" spans="1:29" ht="9">
      <c r="A9" s="2"/>
      <c r="B9" s="2"/>
      <c r="C9" s="2"/>
      <c r="D9" s="8">
        <v>10.627787821147072</v>
      </c>
      <c r="E9" s="8">
        <v>10.196858949098337</v>
      </c>
      <c r="F9" s="8">
        <v>9.553273713412283</v>
      </c>
      <c r="G9" s="8">
        <v>8.76540548667806</v>
      </c>
      <c r="H9" s="8">
        <v>7.610204137284728</v>
      </c>
      <c r="I9" s="8">
        <v>5.756330919033138</v>
      </c>
      <c r="J9" s="8">
        <v>4.143564013040559</v>
      </c>
      <c r="K9" s="8">
        <v>3.0576919438438153</v>
      </c>
      <c r="L9" s="8">
        <v>2.560642821525743</v>
      </c>
      <c r="M9" s="2"/>
      <c r="N9" s="9">
        <f t="shared" si="0"/>
        <v>6.848418863226421</v>
      </c>
      <c r="O9" s="9">
        <f>(F9-J9)/2</f>
        <v>2.704854850185862</v>
      </c>
      <c r="P9" s="9"/>
      <c r="Q9" s="9"/>
      <c r="R9" s="9"/>
      <c r="S9" s="2"/>
      <c r="T9" s="13" t="s">
        <v>2</v>
      </c>
      <c r="U9" s="14">
        <v>2</v>
      </c>
      <c r="V9" s="14">
        <f>CONVERT(U9,"ft","m")</f>
        <v>0.6096</v>
      </c>
      <c r="W9" s="15">
        <v>11.1081</v>
      </c>
      <c r="X9" s="15">
        <v>42.27</v>
      </c>
      <c r="Y9" s="16">
        <v>46.57</v>
      </c>
      <c r="Z9" s="2"/>
      <c r="AA9" s="2"/>
      <c r="AB9" s="2"/>
      <c r="AC9" s="2"/>
    </row>
    <row r="10" spans="1:29" ht="9">
      <c r="A10" s="2" t="s">
        <v>2</v>
      </c>
      <c r="B10" s="2">
        <v>2</v>
      </c>
      <c r="C10" s="2">
        <f>CONVERT(B10,"ft","m")</f>
        <v>0.6096</v>
      </c>
      <c r="D10" s="8">
        <v>0.000626</v>
      </c>
      <c r="E10" s="8">
        <v>0.000839</v>
      </c>
      <c r="F10" s="8">
        <v>0.001286</v>
      </c>
      <c r="G10" s="8">
        <v>0.00219</v>
      </c>
      <c r="H10" s="8">
        <v>0.004268</v>
      </c>
      <c r="I10" s="8">
        <v>0.01074</v>
      </c>
      <c r="J10" s="8">
        <v>0.01681</v>
      </c>
      <c r="K10" s="8">
        <v>0.09762</v>
      </c>
      <c r="L10" s="8">
        <v>0.1608</v>
      </c>
      <c r="M10" s="2"/>
      <c r="N10" s="9">
        <f t="shared" si="0"/>
        <v>0.009047999999999999</v>
      </c>
      <c r="O10" s="9"/>
      <c r="P10" s="9">
        <v>11.1081</v>
      </c>
      <c r="Q10" s="9">
        <v>42.27</v>
      </c>
      <c r="R10" s="9">
        <v>46.57</v>
      </c>
      <c r="S10" s="2"/>
      <c r="T10" s="13" t="s">
        <v>3</v>
      </c>
      <c r="U10" s="14">
        <v>3</v>
      </c>
      <c r="V10" s="14">
        <f>CONVERT(U10,"ft","m")</f>
        <v>0.9144</v>
      </c>
      <c r="W10" s="15">
        <v>10.363</v>
      </c>
      <c r="X10" s="15">
        <v>43.546</v>
      </c>
      <c r="Y10" s="16">
        <v>46.12</v>
      </c>
      <c r="Z10" s="2"/>
      <c r="AA10" s="2"/>
      <c r="AB10" s="2"/>
      <c r="AC10" s="2"/>
    </row>
    <row r="11" spans="1:29" ht="9">
      <c r="A11" s="2"/>
      <c r="B11" s="2"/>
      <c r="C11" s="2"/>
      <c r="D11" s="8">
        <v>10.641549722391556</v>
      </c>
      <c r="E11" s="8">
        <v>10.21904156888435</v>
      </c>
      <c r="F11" s="8">
        <v>9.602893641996227</v>
      </c>
      <c r="G11" s="8">
        <v>8.834853414835639</v>
      </c>
      <c r="H11" s="8">
        <v>7.87222410849975</v>
      </c>
      <c r="I11" s="8">
        <v>6.540862196451399</v>
      </c>
      <c r="J11" s="8">
        <v>5.894536465200645</v>
      </c>
      <c r="K11" s="8">
        <v>3.356679438043128</v>
      </c>
      <c r="L11" s="8">
        <v>2.6366606883705206</v>
      </c>
      <c r="M11" s="2"/>
      <c r="N11" s="9">
        <f t="shared" si="0"/>
        <v>7.748715053598436</v>
      </c>
      <c r="O11" s="9">
        <f>(F11-J11)/2</f>
        <v>1.854178588397791</v>
      </c>
      <c r="P11" s="9"/>
      <c r="Q11" s="9"/>
      <c r="R11" s="9"/>
      <c r="S11" s="2"/>
      <c r="T11" s="13" t="s">
        <v>4</v>
      </c>
      <c r="U11" s="14">
        <v>4</v>
      </c>
      <c r="V11" s="14">
        <f>CONVERT(U11,"ft","m")</f>
        <v>1.2192</v>
      </c>
      <c r="W11" s="15">
        <v>21.81</v>
      </c>
      <c r="X11" s="15">
        <v>33.752</v>
      </c>
      <c r="Y11" s="16">
        <v>44.46</v>
      </c>
      <c r="Z11" s="2"/>
      <c r="AA11" s="2"/>
      <c r="AB11" s="2"/>
      <c r="AC11" s="2"/>
    </row>
    <row r="12" spans="1:29" ht="9">
      <c r="A12" s="2" t="s">
        <v>3</v>
      </c>
      <c r="B12" s="2">
        <v>3</v>
      </c>
      <c r="C12" s="2">
        <f>CONVERT(B12,"ft","m")</f>
        <v>0.9144</v>
      </c>
      <c r="D12" s="8">
        <v>0.000615</v>
      </c>
      <c r="E12" s="8">
        <v>0.0008100000000000001</v>
      </c>
      <c r="F12" s="8">
        <v>0.001199</v>
      </c>
      <c r="G12" s="8">
        <v>0.002139</v>
      </c>
      <c r="H12" s="8">
        <v>0.00438</v>
      </c>
      <c r="I12" s="8">
        <v>0.01441</v>
      </c>
      <c r="J12" s="8">
        <v>0.02133</v>
      </c>
      <c r="K12" s="8">
        <v>0.08534</v>
      </c>
      <c r="L12" s="8">
        <v>0.1536</v>
      </c>
      <c r="M12" s="2"/>
      <c r="N12" s="2">
        <f t="shared" si="0"/>
        <v>0.011264499999999998</v>
      </c>
      <c r="O12" s="9"/>
      <c r="P12" s="9">
        <v>10.363</v>
      </c>
      <c r="Q12" s="9">
        <v>43.546</v>
      </c>
      <c r="R12" s="9">
        <v>46.12</v>
      </c>
      <c r="S12" s="2"/>
      <c r="T12" s="13" t="s">
        <v>5</v>
      </c>
      <c r="U12" s="14">
        <v>5</v>
      </c>
      <c r="V12" s="14">
        <f>CONVERT(U12,"ft","m")</f>
        <v>1.524</v>
      </c>
      <c r="W12" s="15">
        <v>0</v>
      </c>
      <c r="X12" s="15">
        <v>42.81</v>
      </c>
      <c r="Y12" s="16">
        <v>57.24</v>
      </c>
      <c r="Z12" s="2"/>
      <c r="AA12" s="2"/>
      <c r="AB12" s="2"/>
      <c r="AC12" s="2"/>
    </row>
    <row r="13" spans="1:29" ht="9">
      <c r="A13" s="2"/>
      <c r="B13" s="2"/>
      <c r="C13" s="2"/>
      <c r="D13" s="8">
        <v>10.667125969097572</v>
      </c>
      <c r="E13" s="8">
        <v>10.269790471552188</v>
      </c>
      <c r="F13" s="8">
        <v>9.70395262590995</v>
      </c>
      <c r="G13" s="8">
        <v>8.86884780215913</v>
      </c>
      <c r="H13" s="8">
        <v>7.834853414835639</v>
      </c>
      <c r="I13" s="8">
        <v>6.116785854262065</v>
      </c>
      <c r="J13" s="8">
        <v>5.550972224096241</v>
      </c>
      <c r="K13" s="8">
        <v>3.5506340792357003</v>
      </c>
      <c r="L13" s="8">
        <v>2.702749878828293</v>
      </c>
      <c r="M13" s="2"/>
      <c r="N13" s="9">
        <f t="shared" si="0"/>
        <v>7.627462425003095</v>
      </c>
      <c r="O13" s="9">
        <f>(F13-J13)/2</f>
        <v>2.076490200906855</v>
      </c>
      <c r="P13" s="9"/>
      <c r="Q13" s="9"/>
      <c r="R13" s="9"/>
      <c r="S13" s="2"/>
      <c r="T13" s="13" t="s">
        <v>6</v>
      </c>
      <c r="U13" s="14">
        <v>6</v>
      </c>
      <c r="V13" s="14">
        <f>CONVERT(U13,"ft","m")</f>
        <v>1.8288</v>
      </c>
      <c r="W13" s="15">
        <v>15.615</v>
      </c>
      <c r="X13" s="15">
        <v>42.67</v>
      </c>
      <c r="Y13" s="16">
        <v>41.74</v>
      </c>
      <c r="Z13" s="2"/>
      <c r="AA13" s="2"/>
      <c r="AB13" s="2"/>
      <c r="AC13" s="2"/>
    </row>
    <row r="14" spans="1:29" ht="9">
      <c r="A14" s="2" t="s">
        <v>4</v>
      </c>
      <c r="B14" s="2">
        <v>4</v>
      </c>
      <c r="C14" s="2">
        <f>CONVERT(B14,"ft","m")</f>
        <v>1.2192</v>
      </c>
      <c r="D14" s="8">
        <v>0.000627</v>
      </c>
      <c r="E14" s="8">
        <v>0.000841</v>
      </c>
      <c r="F14" s="8">
        <v>0.001292</v>
      </c>
      <c r="G14" s="8">
        <v>0.002203</v>
      </c>
      <c r="H14" s="8">
        <v>0.004678</v>
      </c>
      <c r="I14" s="8">
        <v>0.019989999999999997</v>
      </c>
      <c r="J14" s="8">
        <v>0.113</v>
      </c>
      <c r="K14" s="8">
        <v>0.1524</v>
      </c>
      <c r="L14" s="8">
        <v>0.1909</v>
      </c>
      <c r="M14" s="2"/>
      <c r="N14" s="9">
        <f t="shared" si="0"/>
        <v>0.057146</v>
      </c>
      <c r="O14" s="9"/>
      <c r="P14" s="9">
        <v>21.81</v>
      </c>
      <c r="Q14" s="9">
        <v>33.752</v>
      </c>
      <c r="R14" s="9">
        <v>44.46</v>
      </c>
      <c r="S14" s="2"/>
      <c r="T14" s="13" t="s">
        <v>7</v>
      </c>
      <c r="U14" s="14">
        <v>7</v>
      </c>
      <c r="V14" s="14">
        <f>CONVERT(U14,"ft","m")</f>
        <v>2.1336</v>
      </c>
      <c r="W14" s="15">
        <v>13.69044</v>
      </c>
      <c r="X14" s="15">
        <v>46.36</v>
      </c>
      <c r="Y14" s="16">
        <v>40.05</v>
      </c>
      <c r="Z14" s="2"/>
      <c r="AA14" s="2"/>
      <c r="AB14" s="2"/>
      <c r="AC14" s="2"/>
    </row>
    <row r="15" spans="1:29" ht="9">
      <c r="A15" s="2"/>
      <c r="B15" s="2"/>
      <c r="C15" s="2"/>
      <c r="D15" s="8">
        <v>10.639246936522136</v>
      </c>
      <c r="E15" s="8">
        <v>10.21560657906903</v>
      </c>
      <c r="F15" s="8">
        <v>9.59617821463025</v>
      </c>
      <c r="G15" s="8">
        <v>8.826314789623291</v>
      </c>
      <c r="H15" s="8">
        <v>7.739892422971747</v>
      </c>
      <c r="I15" s="8">
        <v>5.644577717692185</v>
      </c>
      <c r="J15" s="8">
        <v>3.1456053222468996</v>
      </c>
      <c r="K15" s="8">
        <v>2.7140651920561276</v>
      </c>
      <c r="L15" s="8">
        <v>2.389110992145512</v>
      </c>
      <c r="M15" s="2"/>
      <c r="N15" s="9">
        <f t="shared" si="0"/>
        <v>6.370891768438574</v>
      </c>
      <c r="O15" s="9">
        <f>(F15-J15)/2</f>
        <v>3.2252864461916753</v>
      </c>
      <c r="P15" s="9"/>
      <c r="Q15" s="9"/>
      <c r="R15" s="9"/>
      <c r="S15" s="2"/>
      <c r="T15" s="13" t="s">
        <v>8</v>
      </c>
      <c r="U15" s="14">
        <v>8</v>
      </c>
      <c r="V15" s="14">
        <f>CONVERT(U15,"ft","m")</f>
        <v>2.4384</v>
      </c>
      <c r="W15" s="15">
        <v>13.035</v>
      </c>
      <c r="X15" s="15">
        <v>41.812</v>
      </c>
      <c r="Y15" s="16">
        <v>45.21</v>
      </c>
      <c r="Z15" s="2"/>
      <c r="AA15" s="2"/>
      <c r="AB15" s="2"/>
      <c r="AC15" s="2"/>
    </row>
    <row r="16" spans="1:29" ht="9">
      <c r="A16" s="2" t="s">
        <v>5</v>
      </c>
      <c r="B16" s="2">
        <v>5</v>
      </c>
      <c r="C16" s="2">
        <f>CONVERT(B16,"ft","m")</f>
        <v>1.524</v>
      </c>
      <c r="D16" s="8">
        <v>0.000584</v>
      </c>
      <c r="E16" s="8">
        <v>0.000737</v>
      </c>
      <c r="F16" s="8">
        <v>0.000979</v>
      </c>
      <c r="G16" s="8">
        <v>0.001675</v>
      </c>
      <c r="H16" s="8">
        <v>0.00335</v>
      </c>
      <c r="I16" s="8">
        <v>0.006613</v>
      </c>
      <c r="J16" s="8">
        <v>0.009605</v>
      </c>
      <c r="K16" s="8">
        <v>0.01408</v>
      </c>
      <c r="L16" s="8">
        <v>0.01718</v>
      </c>
      <c r="M16" s="2"/>
      <c r="N16" s="9">
        <f t="shared" si="0"/>
        <v>0.005292000000000001</v>
      </c>
      <c r="O16" s="9"/>
      <c r="P16" s="9">
        <v>0</v>
      </c>
      <c r="Q16" s="9">
        <v>42.81</v>
      </c>
      <c r="R16" s="9">
        <v>57.24</v>
      </c>
      <c r="S16" s="2"/>
      <c r="T16" s="13" t="s">
        <v>9</v>
      </c>
      <c r="U16" s="14">
        <v>9</v>
      </c>
      <c r="V16" s="14">
        <f>CONVERT(U16,"ft","m")</f>
        <v>2.7432</v>
      </c>
      <c r="W16" s="15">
        <v>26.10038</v>
      </c>
      <c r="X16" s="15">
        <v>35.86</v>
      </c>
      <c r="Y16" s="16">
        <v>38.1</v>
      </c>
      <c r="Z16" s="2"/>
      <c r="AA16" s="2"/>
      <c r="AB16" s="2"/>
      <c r="AC16" s="2"/>
    </row>
    <row r="17" spans="1:29" ht="9">
      <c r="A17" s="2"/>
      <c r="B17" s="2"/>
      <c r="C17" s="2"/>
      <c r="D17" s="8">
        <v>10.741744010444158</v>
      </c>
      <c r="E17" s="8">
        <v>10.406047760229104</v>
      </c>
      <c r="F17" s="8">
        <v>9.996403519720479</v>
      </c>
      <c r="G17" s="8">
        <v>9.221623189091677</v>
      </c>
      <c r="H17" s="8">
        <v>8.221623189091678</v>
      </c>
      <c r="I17" s="8">
        <v>7.240479383087643</v>
      </c>
      <c r="J17" s="8">
        <v>6.701998670771284</v>
      </c>
      <c r="K17" s="8">
        <v>6.150208855799515</v>
      </c>
      <c r="L17" s="8">
        <v>5.863126153298348</v>
      </c>
      <c r="M17" s="2"/>
      <c r="N17" s="9">
        <f t="shared" si="0"/>
        <v>8.349201095245881</v>
      </c>
      <c r="O17" s="9">
        <f>(F17-J17)/2</f>
        <v>1.6472024244745973</v>
      </c>
      <c r="P17" s="9"/>
      <c r="Q17" s="9"/>
      <c r="R17" s="9"/>
      <c r="S17" s="2"/>
      <c r="T17" s="13" t="s">
        <v>10</v>
      </c>
      <c r="U17" s="14">
        <v>10</v>
      </c>
      <c r="V17" s="14">
        <f>CONVERT(U17,"ft","m")</f>
        <v>3.048</v>
      </c>
      <c r="W17" s="15">
        <v>10.6747</v>
      </c>
      <c r="X17" s="15">
        <v>49.73</v>
      </c>
      <c r="Y17" s="16">
        <v>39.71</v>
      </c>
      <c r="Z17" s="2"/>
      <c r="AA17" s="2"/>
      <c r="AB17" s="2"/>
      <c r="AC17" s="2"/>
    </row>
    <row r="18" spans="1:29" ht="9">
      <c r="A18" s="2" t="s">
        <v>6</v>
      </c>
      <c r="B18" s="2">
        <v>6</v>
      </c>
      <c r="C18" s="2">
        <f>CONVERT(B18,"ft","m")</f>
        <v>1.8288</v>
      </c>
      <c r="D18" s="8">
        <v>0.000723</v>
      </c>
      <c r="E18" s="8">
        <v>0.0010149999999999998</v>
      </c>
      <c r="F18" s="8">
        <v>0.001447</v>
      </c>
      <c r="G18" s="8">
        <v>0.002203</v>
      </c>
      <c r="H18" s="8">
        <v>0.005159</v>
      </c>
      <c r="I18" s="8">
        <v>0.01948</v>
      </c>
      <c r="J18" s="8">
        <v>0.05832</v>
      </c>
      <c r="K18" s="8">
        <v>0.1344</v>
      </c>
      <c r="L18" s="8">
        <v>0.1819</v>
      </c>
      <c r="M18" s="2"/>
      <c r="N18" s="2">
        <f t="shared" si="0"/>
        <v>0.029883499999999997</v>
      </c>
      <c r="O18" s="9"/>
      <c r="P18" s="9">
        <v>15.615</v>
      </c>
      <c r="Q18" s="9">
        <v>42.67</v>
      </c>
      <c r="R18" s="9">
        <v>41.74</v>
      </c>
      <c r="S18" s="2"/>
      <c r="T18" s="13" t="s">
        <v>11</v>
      </c>
      <c r="U18" s="14">
        <v>11</v>
      </c>
      <c r="V18" s="14">
        <f>CONVERT(U18,"ft","m")</f>
        <v>3.3528</v>
      </c>
      <c r="W18" s="15">
        <v>13.42089</v>
      </c>
      <c r="X18" s="15">
        <v>68.51</v>
      </c>
      <c r="Y18" s="16">
        <v>18.02</v>
      </c>
      <c r="Z18" s="2"/>
      <c r="AA18" s="2"/>
      <c r="AB18" s="2"/>
      <c r="AC18" s="2"/>
    </row>
    <row r="19" spans="1:29" ht="9">
      <c r="A19" s="2"/>
      <c r="B19" s="2"/>
      <c r="C19" s="2"/>
      <c r="D19" s="8">
        <v>10.433716732373057</v>
      </c>
      <c r="E19" s="8">
        <v>9.944304557251636</v>
      </c>
      <c r="F19" s="8">
        <v>9.43271936279245</v>
      </c>
      <c r="G19" s="8">
        <v>8.826314789623291</v>
      </c>
      <c r="H19" s="8">
        <v>7.5986928381715</v>
      </c>
      <c r="I19" s="8">
        <v>5.68186251235447</v>
      </c>
      <c r="J19" s="8">
        <v>4.099865470109875</v>
      </c>
      <c r="K19" s="8">
        <v>2.895394956770689</v>
      </c>
      <c r="L19" s="8">
        <v>2.458782551897963</v>
      </c>
      <c r="M19" s="2"/>
      <c r="N19" s="9">
        <f t="shared" si="0"/>
        <v>6.766292416451163</v>
      </c>
      <c r="O19" s="9">
        <f>(F19-J19)/2</f>
        <v>2.666426946341288</v>
      </c>
      <c r="P19" s="9"/>
      <c r="Q19" s="9"/>
      <c r="R19" s="9"/>
      <c r="S19" s="2"/>
      <c r="T19" s="13" t="s">
        <v>12</v>
      </c>
      <c r="U19" s="14">
        <v>12</v>
      </c>
      <c r="V19" s="14">
        <f>CONVERT(U19,"ft","m")</f>
        <v>3.6576</v>
      </c>
      <c r="W19" s="15">
        <v>19.612226</v>
      </c>
      <c r="X19" s="15">
        <v>55.79</v>
      </c>
      <c r="Y19" s="16">
        <v>24.55</v>
      </c>
      <c r="Z19" s="2"/>
      <c r="AA19" s="2"/>
      <c r="AB19" s="2"/>
      <c r="AC19" s="2"/>
    </row>
    <row r="20" spans="1:29" ht="9">
      <c r="A20" s="2" t="s">
        <v>7</v>
      </c>
      <c r="B20" s="2">
        <v>7</v>
      </c>
      <c r="C20" s="2">
        <f>CONVERT(B20,"ft","m")</f>
        <v>2.1336</v>
      </c>
      <c r="D20" s="8">
        <v>0.000653</v>
      </c>
      <c r="E20" s="8">
        <v>0.000915</v>
      </c>
      <c r="F20" s="8">
        <v>0.001538</v>
      </c>
      <c r="G20" s="8">
        <v>0.002481</v>
      </c>
      <c r="H20" s="8">
        <v>0.005529</v>
      </c>
      <c r="I20" s="8">
        <v>0.01784</v>
      </c>
      <c r="J20" s="8">
        <v>0.04162</v>
      </c>
      <c r="K20" s="8">
        <v>0.1177</v>
      </c>
      <c r="L20" s="8">
        <v>0.181</v>
      </c>
      <c r="M20" s="2"/>
      <c r="N20" s="9">
        <f t="shared" si="0"/>
        <v>0.021578999999999997</v>
      </c>
      <c r="O20" s="9"/>
      <c r="P20" s="9">
        <v>13.69044</v>
      </c>
      <c r="Q20" s="9">
        <v>46.36</v>
      </c>
      <c r="R20" s="9">
        <v>40.05</v>
      </c>
      <c r="S20" s="2"/>
      <c r="T20" s="13" t="s">
        <v>13</v>
      </c>
      <c r="U20" s="14">
        <v>13</v>
      </c>
      <c r="V20" s="14">
        <f>CONVERT(U20,"ft","m")</f>
        <v>3.9624</v>
      </c>
      <c r="W20" s="15">
        <v>16.387</v>
      </c>
      <c r="X20" s="15">
        <v>51.5</v>
      </c>
      <c r="Y20" s="16">
        <v>32.05</v>
      </c>
      <c r="Z20" s="2"/>
      <c r="AA20" s="2"/>
      <c r="AB20" s="2"/>
      <c r="AC20" s="2"/>
    </row>
    <row r="21" spans="1:29" ht="9">
      <c r="A21" s="2"/>
      <c r="B21" s="2"/>
      <c r="C21" s="2"/>
      <c r="D21" s="8">
        <v>10.580629387777742</v>
      </c>
      <c r="E21" s="8">
        <v>10.09394063615277</v>
      </c>
      <c r="F21" s="8">
        <v>9.344728781362347</v>
      </c>
      <c r="G21" s="8">
        <v>8.654862549431744</v>
      </c>
      <c r="H21" s="8">
        <v>7.498765712972306</v>
      </c>
      <c r="I21" s="8">
        <v>5.808740574516507</v>
      </c>
      <c r="J21" s="8">
        <v>4.586579224701477</v>
      </c>
      <c r="K21" s="8">
        <v>3.086813774511005</v>
      </c>
      <c r="L21" s="8">
        <v>2.465938397578882</v>
      </c>
      <c r="M21" s="2"/>
      <c r="N21" s="9">
        <f t="shared" si="0"/>
        <v>6.965654003031912</v>
      </c>
      <c r="O21" s="9">
        <f>(F21-J21)/2</f>
        <v>2.379074778330435</v>
      </c>
      <c r="P21" s="9"/>
      <c r="Q21" s="9"/>
      <c r="R21" s="9"/>
      <c r="S21" s="2"/>
      <c r="T21" s="13" t="s">
        <v>14</v>
      </c>
      <c r="U21" s="14">
        <v>14</v>
      </c>
      <c r="V21" s="14">
        <f>CONVERT(U21,"ft","m")</f>
        <v>4.2672</v>
      </c>
      <c r="W21" s="15">
        <v>35.61468000000001</v>
      </c>
      <c r="X21" s="15">
        <v>36.27</v>
      </c>
      <c r="Y21" s="16">
        <v>28.1</v>
      </c>
      <c r="Z21" s="2"/>
      <c r="AA21" s="2"/>
      <c r="AB21" s="2"/>
      <c r="AC21" s="2"/>
    </row>
    <row r="22" spans="1:29" ht="9">
      <c r="A22" s="2" t="s">
        <v>8</v>
      </c>
      <c r="B22" s="2">
        <v>8</v>
      </c>
      <c r="C22" s="2">
        <f>CONVERT(B22,"ft","m")</f>
        <v>2.4384</v>
      </c>
      <c r="D22" s="8">
        <v>0.000609</v>
      </c>
      <c r="E22" s="8">
        <v>0.000794</v>
      </c>
      <c r="F22" s="8">
        <v>0.001148</v>
      </c>
      <c r="G22" s="8">
        <v>0.002122</v>
      </c>
      <c r="H22" s="8">
        <v>0.004566</v>
      </c>
      <c r="I22" s="8">
        <v>0.0158</v>
      </c>
      <c r="J22" s="8">
        <v>0.03154</v>
      </c>
      <c r="K22" s="8">
        <v>0.1293</v>
      </c>
      <c r="L22" s="8">
        <v>0.2026</v>
      </c>
      <c r="M22" s="2"/>
      <c r="N22" s="2">
        <f t="shared" si="0"/>
        <v>0.016344</v>
      </c>
      <c r="O22" s="9"/>
      <c r="P22" s="9">
        <v>13.035</v>
      </c>
      <c r="Q22" s="9">
        <v>41.812</v>
      </c>
      <c r="R22" s="9">
        <v>45.21</v>
      </c>
      <c r="S22" s="2"/>
      <c r="T22" s="13" t="s">
        <v>15</v>
      </c>
      <c r="U22" s="14">
        <v>15</v>
      </c>
      <c r="V22" s="14">
        <f>CONVERT(U22,"ft","m")</f>
        <v>4.572</v>
      </c>
      <c r="W22" s="15">
        <v>19.545</v>
      </c>
      <c r="X22" s="15">
        <v>43.5</v>
      </c>
      <c r="Y22" s="16">
        <v>37.08</v>
      </c>
      <c r="Z22" s="2"/>
      <c r="AA22" s="2"/>
      <c r="AB22" s="2"/>
      <c r="AC22" s="2"/>
    </row>
    <row r="23" spans="1:29" ht="9">
      <c r="A23" s="2"/>
      <c r="B23" s="2"/>
      <c r="C23" s="2"/>
      <c r="D23" s="8">
        <v>10.681270151417843</v>
      </c>
      <c r="E23" s="8">
        <v>10.298573372181217</v>
      </c>
      <c r="F23" s="8">
        <v>9.766661642648486</v>
      </c>
      <c r="G23" s="8">
        <v>8.880359628409408</v>
      </c>
      <c r="H23" s="8">
        <v>7.774853425099472</v>
      </c>
      <c r="I23" s="8">
        <v>5.9839316313723465</v>
      </c>
      <c r="J23" s="8">
        <v>4.986673529646302</v>
      </c>
      <c r="K23" s="8">
        <v>2.951205819739195</v>
      </c>
      <c r="L23" s="8">
        <v>2.3032939207483114</v>
      </c>
      <c r="M23" s="2"/>
      <c r="N23" s="9">
        <f t="shared" si="0"/>
        <v>7.376667586147394</v>
      </c>
      <c r="O23" s="9">
        <f>(F23-J23)/2</f>
        <v>2.3899940565010924</v>
      </c>
      <c r="P23" s="9"/>
      <c r="Q23" s="9"/>
      <c r="R23" s="9"/>
      <c r="S23" s="2"/>
      <c r="T23" s="13" t="s">
        <v>16</v>
      </c>
      <c r="U23" s="14">
        <v>16</v>
      </c>
      <c r="V23" s="14">
        <f>CONVERT(U23,"ft","m")</f>
        <v>4.8768</v>
      </c>
      <c r="W23" s="15">
        <v>68.72399999999999</v>
      </c>
      <c r="X23" s="15">
        <v>16.33</v>
      </c>
      <c r="Y23" s="16">
        <v>14.96</v>
      </c>
      <c r="Z23" s="2"/>
      <c r="AA23" s="2"/>
      <c r="AB23" s="2"/>
      <c r="AC23" s="2"/>
    </row>
    <row r="24" spans="1:29" ht="9">
      <c r="A24" s="2" t="s">
        <v>9</v>
      </c>
      <c r="B24" s="2">
        <v>9</v>
      </c>
      <c r="C24" s="2">
        <f>CONVERT(B24,"ft","m")</f>
        <v>2.7432</v>
      </c>
      <c r="D24" s="8">
        <v>0.000741</v>
      </c>
      <c r="E24" s="8">
        <v>0.001054</v>
      </c>
      <c r="F24" s="8">
        <v>0.0015209999999999998</v>
      </c>
      <c r="G24" s="8">
        <v>0.002363</v>
      </c>
      <c r="H24" s="8">
        <v>0.006524</v>
      </c>
      <c r="I24" s="8">
        <v>0.07149</v>
      </c>
      <c r="J24" s="8">
        <v>0.1495</v>
      </c>
      <c r="K24" s="8">
        <v>0.1841</v>
      </c>
      <c r="L24" s="8">
        <v>0.2134</v>
      </c>
      <c r="M24" s="2"/>
      <c r="N24" s="9">
        <f t="shared" si="0"/>
        <v>0.0755105</v>
      </c>
      <c r="O24" s="9"/>
      <c r="P24" s="9">
        <v>26.10038</v>
      </c>
      <c r="Q24" s="9">
        <v>35.86</v>
      </c>
      <c r="R24" s="9">
        <v>38.1</v>
      </c>
      <c r="S24" s="2"/>
      <c r="T24" s="13" t="s">
        <v>17</v>
      </c>
      <c r="U24" s="14">
        <v>17</v>
      </c>
      <c r="V24" s="14">
        <f>CONVERT(U24,"ft","m")</f>
        <v>5.1816</v>
      </c>
      <c r="W24" s="15">
        <v>60.19199999999999</v>
      </c>
      <c r="X24" s="15">
        <v>28.72</v>
      </c>
      <c r="Y24" s="16">
        <v>11.06</v>
      </c>
      <c r="Z24" s="2"/>
      <c r="AA24" s="2"/>
      <c r="AB24" s="2"/>
      <c r="AC24" s="2"/>
    </row>
    <row r="25" spans="1:29" ht="9.75" thickBot="1">
      <c r="A25" s="2"/>
      <c r="B25" s="2"/>
      <c r="C25" s="2"/>
      <c r="D25" s="8">
        <v>10.39823883701834</v>
      </c>
      <c r="E25" s="8">
        <v>9.88990941768696</v>
      </c>
      <c r="F25" s="8">
        <v>9.360764131599677</v>
      </c>
      <c r="G25" s="8">
        <v>8.725164655350326</v>
      </c>
      <c r="H25" s="8">
        <v>7.26002750261229</v>
      </c>
      <c r="I25" s="8">
        <v>3.8061147375253843</v>
      </c>
      <c r="J25" s="8">
        <v>2.741782610463982</v>
      </c>
      <c r="K25" s="8">
        <v>2.441438468199543</v>
      </c>
      <c r="L25" s="8">
        <v>2.2283679187250245</v>
      </c>
      <c r="M25" s="2"/>
      <c r="N25" s="9">
        <f t="shared" si="0"/>
        <v>6.051273371031829</v>
      </c>
      <c r="O25" s="9">
        <f>(F25-J25)/2</f>
        <v>3.309490760567847</v>
      </c>
      <c r="P25" s="9"/>
      <c r="Q25" s="9"/>
      <c r="R25" s="9"/>
      <c r="S25" s="2"/>
      <c r="T25" s="17" t="s">
        <v>18</v>
      </c>
      <c r="U25" s="18">
        <v>18</v>
      </c>
      <c r="V25" s="18">
        <f>CONVERT(U25,"ft","m")</f>
        <v>5.4864</v>
      </c>
      <c r="W25" s="19">
        <v>19.372</v>
      </c>
      <c r="X25" s="19">
        <v>45.27</v>
      </c>
      <c r="Y25" s="20">
        <v>35.33</v>
      </c>
      <c r="Z25" s="2"/>
      <c r="AA25" s="2"/>
      <c r="AB25" s="2"/>
      <c r="AC25" s="2"/>
    </row>
    <row r="26" spans="1:29" ht="9">
      <c r="A26" s="2" t="s">
        <v>10</v>
      </c>
      <c r="B26" s="2">
        <v>10</v>
      </c>
      <c r="C26" s="2">
        <f>CONVERT(B26,"ft","m")</f>
        <v>3.048</v>
      </c>
      <c r="D26" s="8">
        <v>0.000651</v>
      </c>
      <c r="E26" s="8">
        <v>0.000907</v>
      </c>
      <c r="F26" s="8">
        <v>0.00153</v>
      </c>
      <c r="G26" s="8">
        <v>0.0025139999999999997</v>
      </c>
      <c r="H26" s="8">
        <v>0.005672</v>
      </c>
      <c r="I26" s="8">
        <v>0.01898</v>
      </c>
      <c r="J26" s="8">
        <v>0.04161</v>
      </c>
      <c r="K26" s="8">
        <v>0.06761</v>
      </c>
      <c r="L26" s="8">
        <v>0.1388</v>
      </c>
      <c r="M26" s="2"/>
      <c r="N26" s="2">
        <f t="shared" si="0"/>
        <v>0.02157</v>
      </c>
      <c r="O26" s="9"/>
      <c r="P26" s="9">
        <v>10.6747</v>
      </c>
      <c r="Q26" s="9">
        <v>49.73</v>
      </c>
      <c r="R26" s="9">
        <v>39.71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9">
      <c r="A27" s="2"/>
      <c r="B27" s="2"/>
      <c r="C27" s="2"/>
      <c r="D27" s="8">
        <v>10.58505483615854</v>
      </c>
      <c r="E27" s="8">
        <v>10.106609828795651</v>
      </c>
      <c r="F27" s="8">
        <v>9.352252631744161</v>
      </c>
      <c r="G27" s="8">
        <v>8.635799634903668</v>
      </c>
      <c r="H27" s="8">
        <v>7.461926752084659</v>
      </c>
      <c r="I27" s="8">
        <v>5.719376197415702</v>
      </c>
      <c r="J27" s="8">
        <v>4.5869259013920525</v>
      </c>
      <c r="K27" s="8">
        <v>3.8866195426247803</v>
      </c>
      <c r="L27" s="8">
        <v>2.8489205269711886</v>
      </c>
      <c r="M27" s="2"/>
      <c r="N27" s="9">
        <f t="shared" si="0"/>
        <v>6.969589266568107</v>
      </c>
      <c r="O27" s="9">
        <f>(F27-J27)/2</f>
        <v>2.3826633651760543</v>
      </c>
      <c r="P27" s="9"/>
      <c r="Q27" s="9"/>
      <c r="R27" s="9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9">
      <c r="A28" s="2" t="s">
        <v>11</v>
      </c>
      <c r="B28" s="2">
        <v>11</v>
      </c>
      <c r="C28" s="2">
        <f>CONVERT(B28,"ft","m")</f>
        <v>3.3528</v>
      </c>
      <c r="D28" s="8">
        <v>0.00111</v>
      </c>
      <c r="E28" s="8">
        <v>0.00194</v>
      </c>
      <c r="F28" s="8">
        <v>0.003303</v>
      </c>
      <c r="G28" s="8">
        <v>0.007307</v>
      </c>
      <c r="H28" s="8">
        <v>0.02842</v>
      </c>
      <c r="I28" s="8">
        <v>0.04642</v>
      </c>
      <c r="J28" s="8">
        <v>0.05723</v>
      </c>
      <c r="K28" s="8">
        <v>0.07485</v>
      </c>
      <c r="L28" s="8">
        <v>0.1346</v>
      </c>
      <c r="M28" s="2"/>
      <c r="N28" s="9">
        <f t="shared" si="0"/>
        <v>0.030266500000000002</v>
      </c>
      <c r="O28" s="9"/>
      <c r="P28" s="9">
        <v>13.42089</v>
      </c>
      <c r="Q28" s="9">
        <v>68.51</v>
      </c>
      <c r="R28" s="9">
        <v>18.02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9">
      <c r="A29" s="2"/>
      <c r="B29" s="2"/>
      <c r="C29" s="2"/>
      <c r="D29" s="8">
        <v>9.815224608086705</v>
      </c>
      <c r="E29" s="8">
        <v>9.009727632249685</v>
      </c>
      <c r="F29" s="8">
        <v>8.24200731503865</v>
      </c>
      <c r="G29" s="8">
        <v>7.096505077319079</v>
      </c>
      <c r="H29" s="8">
        <v>5.136949635194032</v>
      </c>
      <c r="I29" s="8">
        <v>4.429109667092329</v>
      </c>
      <c r="J29" s="8">
        <v>4.127084582887843</v>
      </c>
      <c r="K29" s="8">
        <v>3.739853873491033</v>
      </c>
      <c r="L29" s="8">
        <v>2.893249684939132</v>
      </c>
      <c r="M29" s="2"/>
      <c r="N29" s="9">
        <f t="shared" si="0"/>
        <v>6.184545948963247</v>
      </c>
      <c r="O29" s="9">
        <f>(F29-J29)/2</f>
        <v>2.0574613660754038</v>
      </c>
      <c r="P29" s="9"/>
      <c r="Q29" s="9"/>
      <c r="R29" s="9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9">
      <c r="A30" s="2" t="s">
        <v>12</v>
      </c>
      <c r="B30" s="2">
        <v>12</v>
      </c>
      <c r="C30" s="2">
        <f>CONVERT(B30,"ft","m")</f>
        <v>3.6576</v>
      </c>
      <c r="D30" s="8">
        <v>0.000927</v>
      </c>
      <c r="E30" s="8">
        <v>0.001512</v>
      </c>
      <c r="F30" s="8">
        <v>0.0023730000000000005</v>
      </c>
      <c r="G30" s="8">
        <v>0.003997</v>
      </c>
      <c r="H30" s="8">
        <v>0.017739999999999995</v>
      </c>
      <c r="I30" s="8">
        <v>0.04778</v>
      </c>
      <c r="J30" s="8">
        <v>0.08270999999999999</v>
      </c>
      <c r="K30" s="8">
        <v>0.1331</v>
      </c>
      <c r="L30" s="8">
        <v>0.186</v>
      </c>
      <c r="M30" s="2"/>
      <c r="N30" s="2">
        <f t="shared" si="0"/>
        <v>0.042541499999999996</v>
      </c>
      <c r="O30" s="9"/>
      <c r="P30" s="9">
        <v>19.612226</v>
      </c>
      <c r="Q30" s="9">
        <v>55.79</v>
      </c>
      <c r="R30" s="9">
        <v>24.55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9">
      <c r="A31" s="2"/>
      <c r="B31" s="2"/>
      <c r="C31" s="2"/>
      <c r="D31" s="8">
        <v>10.075143040698643</v>
      </c>
      <c r="E31" s="8">
        <v>9.369326145103102</v>
      </c>
      <c r="F31" s="8">
        <v>8.719072184130226</v>
      </c>
      <c r="G31" s="8">
        <v>7.9668667119037275</v>
      </c>
      <c r="H31" s="8">
        <v>5.816850180135749</v>
      </c>
      <c r="I31" s="8">
        <v>4.38744933598048</v>
      </c>
      <c r="J31" s="8">
        <v>3.5957944217054654</v>
      </c>
      <c r="K31" s="8">
        <v>2.9094175236375577</v>
      </c>
      <c r="L31" s="8">
        <v>2.4266254735540556</v>
      </c>
      <c r="M31" s="2"/>
      <c r="N31" s="9">
        <f t="shared" si="0"/>
        <v>6.157433302917846</v>
      </c>
      <c r="O31" s="9">
        <f>(F31-J31)/2</f>
        <v>2.5616388812123807</v>
      </c>
      <c r="P31" s="9"/>
      <c r="Q31" s="9"/>
      <c r="R31" s="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9">
      <c r="A32" s="2" t="s">
        <v>13</v>
      </c>
      <c r="B32" s="2">
        <v>13</v>
      </c>
      <c r="C32" s="2">
        <f>CONVERT(B32,"ft","m")</f>
        <v>3.9624</v>
      </c>
      <c r="D32" s="8">
        <v>0.0006889999999999999</v>
      </c>
      <c r="E32" s="8">
        <v>0.001029</v>
      </c>
      <c r="F32" s="8">
        <v>0.001885</v>
      </c>
      <c r="G32" s="8">
        <v>0.002976</v>
      </c>
      <c r="H32" s="8">
        <v>0.01246</v>
      </c>
      <c r="I32" s="8">
        <v>0.04227000000000001</v>
      </c>
      <c r="J32" s="8">
        <v>0.06424</v>
      </c>
      <c r="K32" s="8">
        <v>0.1252</v>
      </c>
      <c r="L32" s="8">
        <v>0.1861</v>
      </c>
      <c r="M32" s="2"/>
      <c r="N32" s="9">
        <f t="shared" si="0"/>
        <v>0.0330625</v>
      </c>
      <c r="O32" s="9"/>
      <c r="P32" s="9">
        <v>16.387</v>
      </c>
      <c r="Q32" s="9">
        <v>51.5</v>
      </c>
      <c r="R32" s="9">
        <v>32.05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9">
      <c r="A33" s="2"/>
      <c r="B33" s="2"/>
      <c r="C33" s="2"/>
      <c r="D33" s="8">
        <v>10.503208396619884</v>
      </c>
      <c r="E33" s="8">
        <v>9.924541302430205</v>
      </c>
      <c r="F33" s="8">
        <v>9.051219761168149</v>
      </c>
      <c r="G33" s="8">
        <v>8.392409758216143</v>
      </c>
      <c r="H33" s="8">
        <v>6.32655212141281</v>
      </c>
      <c r="I33" s="8">
        <v>4.5642220774060185</v>
      </c>
      <c r="J33" s="8">
        <v>3.9603842969194973</v>
      </c>
      <c r="K33" s="8">
        <v>2.9976935326168315</v>
      </c>
      <c r="L33" s="8">
        <v>2.425850039490298</v>
      </c>
      <c r="M33" s="2"/>
      <c r="N33" s="9">
        <f t="shared" si="0"/>
        <v>6.5058020290438225</v>
      </c>
      <c r="O33" s="9">
        <f>(F33-J33)/2</f>
        <v>2.5454177321243256</v>
      </c>
      <c r="P33" s="9"/>
      <c r="Q33" s="9"/>
      <c r="R33" s="9"/>
      <c r="S33" s="2"/>
      <c r="T33" s="2"/>
      <c r="V33" s="2"/>
      <c r="W33" s="2"/>
      <c r="X33" s="2"/>
      <c r="Y33" s="2"/>
      <c r="Z33" s="2"/>
      <c r="AA33" s="2"/>
      <c r="AB33" s="2"/>
      <c r="AC33" s="2"/>
    </row>
    <row r="34" spans="1:29" ht="9">
      <c r="A34" s="2" t="s">
        <v>14</v>
      </c>
      <c r="B34" s="2">
        <v>14</v>
      </c>
      <c r="C34" s="2">
        <f>CONVERT(B34,"ft","m")</f>
        <v>4.2672</v>
      </c>
      <c r="D34" s="8">
        <v>0.000795</v>
      </c>
      <c r="E34" s="8">
        <v>0.001252</v>
      </c>
      <c r="F34" s="8">
        <v>0.002032</v>
      </c>
      <c r="G34" s="8">
        <v>0.003352</v>
      </c>
      <c r="H34" s="8">
        <v>0.01744</v>
      </c>
      <c r="I34" s="8">
        <v>0.1231</v>
      </c>
      <c r="J34" s="8">
        <v>0.1477</v>
      </c>
      <c r="K34" s="8">
        <v>0.1689</v>
      </c>
      <c r="L34" s="8">
        <v>0.1998</v>
      </c>
      <c r="M34" s="2"/>
      <c r="N34" s="9">
        <f t="shared" si="0"/>
        <v>0.074866</v>
      </c>
      <c r="O34" s="9"/>
      <c r="P34" s="9">
        <v>35.61468000000001</v>
      </c>
      <c r="Q34" s="9">
        <v>36.27</v>
      </c>
      <c r="R34" s="9">
        <v>28.1</v>
      </c>
      <c r="S34" s="2"/>
      <c r="T34" s="2"/>
      <c r="V34" s="2"/>
      <c r="W34" s="2"/>
      <c r="X34" s="2"/>
      <c r="Y34" s="2"/>
      <c r="Z34" s="2"/>
      <c r="AA34" s="2"/>
      <c r="AB34" s="2"/>
      <c r="AC34" s="2"/>
    </row>
    <row r="35" spans="1:29" ht="9">
      <c r="A35" s="2"/>
      <c r="B35" s="2"/>
      <c r="C35" s="2"/>
      <c r="D35" s="8">
        <v>10.296757519152457</v>
      </c>
      <c r="E35" s="8">
        <v>9.641549722391556</v>
      </c>
      <c r="F35" s="8">
        <v>8.942883882552009</v>
      </c>
      <c r="G35" s="8">
        <v>8.220762135624824</v>
      </c>
      <c r="H35" s="8">
        <v>5.841456149659885</v>
      </c>
      <c r="I35" s="8">
        <v>3.022097333064992</v>
      </c>
      <c r="J35" s="8">
        <v>2.7592582687846603</v>
      </c>
      <c r="K35" s="8">
        <v>2.565758766748064</v>
      </c>
      <c r="L35" s="8">
        <v>2.3233715117570313</v>
      </c>
      <c r="M35" s="2"/>
      <c r="N35" s="9">
        <f t="shared" si="0"/>
        <v>5.851071075668335</v>
      </c>
      <c r="O35" s="9">
        <f>(F35-J35)/2</f>
        <v>3.091812806883674</v>
      </c>
      <c r="P35" s="9"/>
      <c r="Q35" s="9"/>
      <c r="R35" s="9"/>
      <c r="S35" s="2"/>
      <c r="T35" s="2"/>
      <c r="V35" s="2"/>
      <c r="W35" s="2"/>
      <c r="X35" s="2"/>
      <c r="Y35" s="2"/>
      <c r="Z35" s="2"/>
      <c r="AA35" s="2"/>
      <c r="AB35" s="2"/>
      <c r="AC35" s="2"/>
    </row>
    <row r="36" spans="1:29" ht="9">
      <c r="A36" s="2" t="s">
        <v>15</v>
      </c>
      <c r="B36" s="2">
        <v>15</v>
      </c>
      <c r="C36" s="2">
        <f>CONVERT(B36,"ft","m")</f>
        <v>4.572</v>
      </c>
      <c r="D36" s="8">
        <v>0.000656</v>
      </c>
      <c r="E36" s="8">
        <v>0.000923</v>
      </c>
      <c r="F36" s="8">
        <v>0.001595</v>
      </c>
      <c r="G36" s="8">
        <v>0.002618</v>
      </c>
      <c r="H36" s="8">
        <v>0.00713</v>
      </c>
      <c r="I36" s="8">
        <v>0.03406</v>
      </c>
      <c r="J36" s="8">
        <v>0.0993</v>
      </c>
      <c r="K36" s="8">
        <v>0.1495</v>
      </c>
      <c r="L36" s="8">
        <v>0.2049</v>
      </c>
      <c r="M36" s="2"/>
      <c r="N36" s="2">
        <f t="shared" si="0"/>
        <v>0.0504475</v>
      </c>
      <c r="O36" s="9"/>
      <c r="P36" s="9">
        <v>19.545</v>
      </c>
      <c r="Q36" s="9">
        <v>43.5</v>
      </c>
      <c r="R36" s="9">
        <v>37.08</v>
      </c>
      <c r="S36" s="2"/>
      <c r="T36" s="2"/>
      <c r="V36" s="2"/>
      <c r="W36" s="2"/>
      <c r="X36" s="2"/>
      <c r="Y36" s="2"/>
      <c r="Z36" s="2"/>
      <c r="AA36" s="2"/>
      <c r="AB36" s="2"/>
      <c r="AC36" s="2"/>
    </row>
    <row r="37" spans="1:29" ht="9">
      <c r="A37" s="2"/>
      <c r="B37" s="2"/>
      <c r="C37" s="2"/>
      <c r="D37" s="8">
        <v>10.57401656470609</v>
      </c>
      <c r="E37" s="8">
        <v>10.0813817316784</v>
      </c>
      <c r="F37" s="8">
        <v>9.292227860671941</v>
      </c>
      <c r="G37" s="8">
        <v>8.577319187378933</v>
      </c>
      <c r="H37" s="8">
        <v>7.131882207992924</v>
      </c>
      <c r="I37" s="8">
        <v>4.8757777547582695</v>
      </c>
      <c r="J37" s="8">
        <v>3.3320624720210756</v>
      </c>
      <c r="K37" s="8">
        <v>2.741782610463982</v>
      </c>
      <c r="L37" s="8">
        <v>2.2870081105382027</v>
      </c>
      <c r="M37" s="2"/>
      <c r="N37" s="9">
        <f t="shared" si="0"/>
        <v>6.312145166346508</v>
      </c>
      <c r="O37" s="9">
        <f>(F37-J37)/2</f>
        <v>2.980082694325433</v>
      </c>
      <c r="P37" s="9"/>
      <c r="Q37" s="9"/>
      <c r="R37" s="9"/>
      <c r="S37" s="2"/>
      <c r="T37" s="2"/>
      <c r="V37" s="2"/>
      <c r="W37" s="2"/>
      <c r="X37" s="2"/>
      <c r="Y37" s="2"/>
      <c r="Z37" s="2"/>
      <c r="AA37" s="2"/>
      <c r="AB37" s="2"/>
      <c r="AC37" s="2"/>
    </row>
    <row r="38" spans="1:29" ht="9">
      <c r="A38" s="2" t="s">
        <v>16</v>
      </c>
      <c r="B38" s="2">
        <v>16</v>
      </c>
      <c r="C38" s="2">
        <f>CONVERT(B38,"ft","m")</f>
        <v>4.8768</v>
      </c>
      <c r="D38" s="8">
        <v>0.001297</v>
      </c>
      <c r="E38" s="8">
        <v>0.002397</v>
      </c>
      <c r="F38" s="8">
        <v>0.004331000000000001</v>
      </c>
      <c r="G38" s="8">
        <v>0.0177</v>
      </c>
      <c r="H38" s="8">
        <v>0.1064</v>
      </c>
      <c r="I38" s="8">
        <v>0.1397</v>
      </c>
      <c r="J38" s="8">
        <v>0.1559</v>
      </c>
      <c r="K38" s="8">
        <v>0.1719</v>
      </c>
      <c r="L38" s="8">
        <v>0.197</v>
      </c>
      <c r="M38" s="2"/>
      <c r="N38" s="9">
        <f t="shared" si="0"/>
        <v>0.0801155</v>
      </c>
      <c r="O38" s="9"/>
      <c r="P38" s="9">
        <v>68.72399999999999</v>
      </c>
      <c r="Q38" s="9">
        <v>16.33</v>
      </c>
      <c r="R38" s="9">
        <v>14.96</v>
      </c>
      <c r="S38" s="2"/>
      <c r="T38" s="2"/>
      <c r="V38" s="2"/>
      <c r="W38" s="2"/>
      <c r="X38" s="2"/>
      <c r="Y38" s="2"/>
      <c r="Z38" s="2"/>
      <c r="AA38" s="2"/>
      <c r="AB38" s="2"/>
      <c r="AC38" s="2"/>
    </row>
    <row r="39" spans="1:29" ht="9">
      <c r="A39" s="2"/>
      <c r="B39" s="2"/>
      <c r="C39" s="2"/>
      <c r="D39" s="8">
        <v>9.590605805072476</v>
      </c>
      <c r="E39" s="8">
        <v>8.704554375675041</v>
      </c>
      <c r="F39" s="8">
        <v>7.851084112256606</v>
      </c>
      <c r="G39" s="8">
        <v>5.820106829466453</v>
      </c>
      <c r="H39" s="8">
        <v>3.2324299440482602</v>
      </c>
      <c r="I39" s="8">
        <v>2.8395960741399864</v>
      </c>
      <c r="J39" s="8">
        <v>2.681307166851665</v>
      </c>
      <c r="K39" s="8">
        <v>2.5403585500713883</v>
      </c>
      <c r="L39" s="8">
        <v>2.343732465205711</v>
      </c>
      <c r="M39" s="2"/>
      <c r="N39" s="9">
        <f t="shared" si="0"/>
        <v>5.266195639554136</v>
      </c>
      <c r="O39" s="9">
        <f>(F39-J39)/2</f>
        <v>2.5848884727024704</v>
      </c>
      <c r="P39" s="9"/>
      <c r="Q39" s="9"/>
      <c r="R39" s="9"/>
      <c r="S39" s="2"/>
      <c r="T39" s="2"/>
      <c r="V39" s="2"/>
      <c r="W39" s="2"/>
      <c r="X39" s="2"/>
      <c r="Y39" s="2"/>
      <c r="Z39" s="2"/>
      <c r="AA39" s="2"/>
      <c r="AB39" s="2"/>
      <c r="AC39" s="2"/>
    </row>
    <row r="40" spans="1:29" ht="9">
      <c r="A40" s="2" t="s">
        <v>17</v>
      </c>
      <c r="B40" s="2">
        <v>17</v>
      </c>
      <c r="C40" s="2">
        <f>CONVERT(B40,"ft","m")</f>
        <v>5.1816</v>
      </c>
      <c r="D40" s="8">
        <v>0.001708</v>
      </c>
      <c r="E40" s="8">
        <v>0.003427</v>
      </c>
      <c r="F40" s="8">
        <v>0.007411</v>
      </c>
      <c r="G40" s="8">
        <v>0.01979</v>
      </c>
      <c r="H40" s="8">
        <v>0.095</v>
      </c>
      <c r="I40" s="8">
        <v>0.1308</v>
      </c>
      <c r="J40" s="8">
        <v>0.145</v>
      </c>
      <c r="K40" s="8">
        <v>0.1577</v>
      </c>
      <c r="L40" s="8">
        <v>0.173</v>
      </c>
      <c r="M40" s="2"/>
      <c r="N40" s="9">
        <f>(F40+J40)/2</f>
        <v>0.0762055</v>
      </c>
      <c r="O40" s="9"/>
      <c r="P40" s="9">
        <v>60.19199999999999</v>
      </c>
      <c r="Q40" s="9">
        <v>28.72</v>
      </c>
      <c r="R40" s="9">
        <v>11.06</v>
      </c>
      <c r="S40" s="2"/>
      <c r="T40" s="2"/>
      <c r="V40" s="2"/>
      <c r="W40" s="2"/>
      <c r="X40" s="2"/>
      <c r="Y40" s="2"/>
      <c r="Z40" s="2"/>
      <c r="AA40" s="2"/>
      <c r="AB40" s="2"/>
      <c r="AC40" s="2"/>
    </row>
    <row r="41" spans="1:29" ht="9">
      <c r="A41" s="2"/>
      <c r="B41" s="2"/>
      <c r="C41" s="2"/>
      <c r="D41" s="8">
        <v>9.193476309703684</v>
      </c>
      <c r="E41" s="8">
        <v>8.188838092805</v>
      </c>
      <c r="F41" s="8">
        <v>7.076116059580128</v>
      </c>
      <c r="G41" s="8">
        <v>5.6590845773893</v>
      </c>
      <c r="H41" s="8">
        <v>3.395928676331139</v>
      </c>
      <c r="I41" s="8">
        <v>2.934565554051367</v>
      </c>
      <c r="J41" s="8">
        <v>2.7858751946471525</v>
      </c>
      <c r="K41" s="8">
        <v>2.6647454347589394</v>
      </c>
      <c r="L41" s="8">
        <v>2.5311560570253624</v>
      </c>
      <c r="M41" s="2"/>
      <c r="N41" s="9">
        <f>(F41+J41)/2</f>
        <v>4.93099562711364</v>
      </c>
      <c r="O41" s="9">
        <f>(F41-J41)/2</f>
        <v>2.145120432466488</v>
      </c>
      <c r="P41" s="9"/>
      <c r="Q41" s="9"/>
      <c r="R41" s="9"/>
      <c r="S41" s="2"/>
      <c r="T41" s="2"/>
      <c r="V41" s="2"/>
      <c r="W41" s="2"/>
      <c r="X41" s="2"/>
      <c r="Y41" s="2"/>
      <c r="Z41" s="2"/>
      <c r="AA41" s="2"/>
      <c r="AB41" s="2"/>
      <c r="AC41" s="2"/>
    </row>
    <row r="42" spans="1:29" ht="9">
      <c r="A42" s="2" t="s">
        <v>18</v>
      </c>
      <c r="B42" s="2">
        <v>18</v>
      </c>
      <c r="C42" s="2">
        <f>CONVERT(B42,"ft","m")</f>
        <v>5.4864</v>
      </c>
      <c r="D42" s="8">
        <v>0.00067</v>
      </c>
      <c r="E42" s="8">
        <v>0.000968</v>
      </c>
      <c r="F42" s="8">
        <v>0.001722</v>
      </c>
      <c r="G42" s="8">
        <v>0.002735</v>
      </c>
      <c r="H42" s="8">
        <v>0.007704</v>
      </c>
      <c r="I42" s="8">
        <v>0.03738</v>
      </c>
      <c r="J42" s="8">
        <v>0.08720999999999998</v>
      </c>
      <c r="K42" s="8">
        <v>0.142</v>
      </c>
      <c r="L42" s="8">
        <v>0.2115</v>
      </c>
      <c r="M42" s="2"/>
      <c r="N42" s="2">
        <f>(F42+J42)/2</f>
        <v>0.04446599999999999</v>
      </c>
      <c r="O42" s="9"/>
      <c r="P42" s="9">
        <v>19.372</v>
      </c>
      <c r="Q42" s="9">
        <v>45.27</v>
      </c>
      <c r="R42" s="9">
        <v>35.33</v>
      </c>
      <c r="S42" s="2"/>
      <c r="T42" s="2"/>
      <c r="V42" s="2"/>
      <c r="W42" s="2"/>
      <c r="X42" s="2"/>
      <c r="Y42" s="2"/>
      <c r="Z42" s="2"/>
      <c r="AA42" s="2"/>
      <c r="AB42" s="2"/>
      <c r="AC42" s="2"/>
    </row>
    <row r="43" spans="1:29" ht="9">
      <c r="A43" s="2"/>
      <c r="B43" s="2"/>
      <c r="C43" s="2"/>
      <c r="D43" s="8">
        <v>10.543551283979038</v>
      </c>
      <c r="E43" s="8">
        <v>10.01270533204958</v>
      </c>
      <c r="F43" s="8">
        <v>9.18169914192733</v>
      </c>
      <c r="G43" s="8">
        <v>8.514243451644257</v>
      </c>
      <c r="H43" s="8">
        <v>7.020176581480715</v>
      </c>
      <c r="I43" s="8">
        <v>4.741589620691654</v>
      </c>
      <c r="J43" s="8">
        <v>3.519362617579419</v>
      </c>
      <c r="K43" s="8">
        <v>2.816037165157405</v>
      </c>
      <c r="L43" s="8">
        <v>2.2412704315421372</v>
      </c>
      <c r="M43" s="2"/>
      <c r="N43" s="9">
        <f>(F43+J43)/2</f>
        <v>6.350530879753375</v>
      </c>
      <c r="O43" s="9">
        <f>(F43-J43)/2</f>
        <v>2.831168262173956</v>
      </c>
      <c r="P43" s="2"/>
      <c r="Q43" s="2"/>
      <c r="R43" s="2"/>
      <c r="S43" s="2"/>
      <c r="T43" s="2"/>
      <c r="V43" s="2"/>
      <c r="W43" s="2"/>
      <c r="X43" s="2"/>
      <c r="Y43" s="2"/>
      <c r="Z43" s="2"/>
      <c r="AA43" s="2"/>
      <c r="AB43" s="2"/>
      <c r="AC43" s="2"/>
    </row>
    <row r="44" spans="1:29" ht="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V44" s="2"/>
      <c r="W44" s="2"/>
      <c r="X44" s="2"/>
      <c r="Y44" s="2"/>
      <c r="Z44" s="2"/>
      <c r="AA44" s="2"/>
      <c r="AB44" s="2"/>
      <c r="AC44" s="2"/>
    </row>
    <row r="45" spans="1:29" ht="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V45" s="2"/>
      <c r="W45" s="2"/>
      <c r="X45" s="2"/>
      <c r="Y45" s="2"/>
      <c r="Z45" s="2"/>
      <c r="AA45" s="2"/>
      <c r="AB45" s="2"/>
      <c r="AC45" s="2"/>
    </row>
    <row r="46" spans="1:29" ht="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V46" s="2"/>
      <c r="W46" s="2"/>
      <c r="X46" s="2"/>
      <c r="Y46" s="2"/>
      <c r="Z46" s="2"/>
      <c r="AA46" s="2"/>
      <c r="AB46" s="2"/>
      <c r="AC46" s="2"/>
    </row>
    <row r="47" spans="1:29" ht="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V47" s="2"/>
      <c r="W47" s="2"/>
      <c r="X47" s="2"/>
      <c r="Y47" s="2"/>
      <c r="Z47" s="2"/>
      <c r="AA47" s="2"/>
      <c r="AB47" s="2"/>
      <c r="AC47" s="2"/>
    </row>
    <row r="48" spans="1:29" ht="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V48" s="2"/>
      <c r="W48" s="2"/>
      <c r="X48" s="2"/>
      <c r="Y48" s="2"/>
      <c r="Z48" s="2"/>
      <c r="AA48" s="2"/>
      <c r="AB48" s="2"/>
      <c r="AC48" s="2"/>
    </row>
    <row r="49" spans="1:29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V49" s="2"/>
      <c r="W49" s="2"/>
      <c r="X49" s="2"/>
      <c r="Y49" s="2"/>
      <c r="Z49" s="2"/>
      <c r="AA49" s="2"/>
      <c r="AB49" s="2"/>
      <c r="AC49" s="2"/>
    </row>
    <row r="50" spans="1:29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V50" s="2"/>
      <c r="W50" s="2"/>
      <c r="X50" s="2"/>
      <c r="Y50" s="2"/>
      <c r="Z50" s="2"/>
      <c r="AA50" s="2"/>
      <c r="AB50" s="2"/>
      <c r="AC50" s="2"/>
    </row>
    <row r="51" spans="1:29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V51" s="2"/>
      <c r="W51" s="2"/>
      <c r="X51" s="2"/>
      <c r="Y51" s="2"/>
      <c r="Z51" s="2"/>
      <c r="AA51" s="2"/>
      <c r="AB51" s="2"/>
      <c r="AC51" s="2"/>
    </row>
    <row r="52" spans="1:29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2000-10-18T23:04:18Z</dcterms:created>
  <dcterms:modified xsi:type="dcterms:W3CDTF">2000-10-18T23:04:59Z</dcterms:modified>
  <cp:category/>
  <cp:version/>
  <cp:contentType/>
  <cp:contentStatus/>
</cp:coreProperties>
</file>