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14780" windowHeight="9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<sst xmlns="http://schemas.openxmlformats.org/spreadsheetml/2006/main" count="57" uniqueCount="36">
  <si>
    <t>94-000-002</t>
  </si>
  <si>
    <t>94-011-013</t>
  </si>
  <si>
    <t>94-023-025</t>
  </si>
  <si>
    <t>94-035-037</t>
  </si>
  <si>
    <t>94-047-049</t>
  </si>
  <si>
    <t>94-059-061</t>
  </si>
  <si>
    <t>94-071-073</t>
  </si>
  <si>
    <t>94-083-085</t>
  </si>
  <si>
    <t>94-095-097</t>
  </si>
  <si>
    <t>94-107-109</t>
  </si>
  <si>
    <t>94-119-121</t>
  </si>
  <si>
    <t>94-131-133</t>
  </si>
  <si>
    <t>94-143-145</t>
  </si>
  <si>
    <t>94-155-157</t>
  </si>
  <si>
    <t>94-167-169</t>
  </si>
  <si>
    <t>94-179-181</t>
  </si>
  <si>
    <t>94-191-193</t>
  </si>
  <si>
    <t>94-203-205</t>
  </si>
  <si>
    <t>94-215-217</t>
  </si>
  <si>
    <t>mm</t>
  </si>
  <si>
    <t>phi</t>
  </si>
  <si>
    <t>Sample I.D.</t>
  </si>
  <si>
    <t>Depth mdpt (ft)</t>
  </si>
  <si>
    <t>%Sand</t>
  </si>
  <si>
    <t>%Silt</t>
  </si>
  <si>
    <t>%Clay</t>
  </si>
  <si>
    <t xml:space="preserve">% finer than </t>
  </si>
  <si>
    <t>Depth mdpt (m)</t>
  </si>
  <si>
    <t>Mean (Inman, 1952)</t>
  </si>
  <si>
    <t>S.D. (phi units)</t>
  </si>
  <si>
    <t>Chart table</t>
  </si>
  <si>
    <t>Sample</t>
  </si>
  <si>
    <t>Depth (ft)</t>
  </si>
  <si>
    <t>Depth (m)</t>
  </si>
  <si>
    <t xml:space="preserve">%Silt </t>
  </si>
  <si>
    <t>BSS00_94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</si>
</sst>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9"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b/>
      <sz val="8"/>
      <name val="Times New Roman"/>
      <family val="1"/>
    </font>
    <font>
      <sz val="8"/>
      <name val="Times New Roman"/>
      <family val="0"/>
    </font>
    <font>
      <sz val="5"/>
      <name val="Times New Roman"/>
      <family val="0"/>
    </font>
    <font>
      <sz val="6"/>
      <name val="Times New Roman"/>
      <family val="1"/>
    </font>
    <font>
      <b/>
      <sz val="10"/>
      <name val="Times New Roman"/>
      <family val="1"/>
    </font>
    <font>
      <b/>
      <u val="single"/>
      <sz val="6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6" fillId="0" borderId="1" xfId="0" applyFont="1" applyBorder="1" applyAlignment="1">
      <alignment/>
    </xf>
    <xf numFmtId="9" fontId="6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165" fontId="6" fillId="0" borderId="0" xfId="0" applyNumberFormat="1" applyFont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2" fontId="6" fillId="0" borderId="5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165" fontId="6" fillId="0" borderId="6" xfId="0" applyNumberFormat="1" applyFont="1" applyBorder="1" applyAlignment="1">
      <alignment/>
    </xf>
    <xf numFmtId="2" fontId="6" fillId="0" borderId="7" xfId="0" applyNumberFormat="1" applyFont="1" applyBorder="1" applyAlignment="1">
      <alignment/>
    </xf>
    <xf numFmtId="2" fontId="6" fillId="0" borderId="8" xfId="0" applyNumberFormat="1" applyFont="1" applyBorder="1" applyAlignment="1">
      <alignment/>
    </xf>
    <xf numFmtId="165" fontId="6" fillId="0" borderId="8" xfId="0" applyNumberFormat="1" applyFont="1" applyBorder="1" applyAlignment="1">
      <alignment/>
    </xf>
    <xf numFmtId="165" fontId="6" fillId="0" borderId="9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Bss00-94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Sheet1!$W$7:$W$25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Sheet1!$U$7:$U$25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0"/>
        </c:ser>
        <c:axId val="60073691"/>
        <c:axId val="3792308"/>
      </c:scatterChart>
      <c:valAx>
        <c:axId val="60073691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792308"/>
        <c:crosses val="autoZero"/>
        <c:crossBetween val="midCat"/>
        <c:dispUnits/>
        <c:majorUnit val="10"/>
        <c:minorUnit val="5"/>
      </c:valAx>
      <c:valAx>
        <c:axId val="3792308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0073691"/>
        <c:crossesAt val="0"/>
        <c:crossBetween val="midCat"/>
        <c:dispUnits/>
        <c:majorUnit val="2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Bss00-94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Sheet1!$W$7:$W$25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Sheet1!$V$7:$V$25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0"/>
        </c:ser>
        <c:axId val="34130773"/>
        <c:axId val="38741502"/>
      </c:scatterChart>
      <c:valAx>
        <c:axId val="34130773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8741502"/>
        <c:crosses val="autoZero"/>
        <c:crossBetween val="midCat"/>
        <c:dispUnits/>
        <c:majorUnit val="10"/>
        <c:minorUnit val="5"/>
      </c:valAx>
      <c:valAx>
        <c:axId val="38741502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4130773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45</xdr:row>
      <xdr:rowOff>9525</xdr:rowOff>
    </xdr:from>
    <xdr:to>
      <xdr:col>9</xdr:col>
      <xdr:colOff>9525</xdr:colOff>
      <xdr:row>75</xdr:row>
      <xdr:rowOff>142875</xdr:rowOff>
    </xdr:to>
    <xdr:graphicFrame>
      <xdr:nvGraphicFramePr>
        <xdr:cNvPr id="1" name="Chart 1"/>
        <xdr:cNvGraphicFramePr/>
      </xdr:nvGraphicFramePr>
      <xdr:xfrm>
        <a:off x="514350" y="5324475"/>
        <a:ext cx="28194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228600</xdr:colOff>
      <xdr:row>44</xdr:row>
      <xdr:rowOff>47625</xdr:rowOff>
    </xdr:from>
    <xdr:to>
      <xdr:col>19</xdr:col>
      <xdr:colOff>476250</xdr:colOff>
      <xdr:row>74</xdr:row>
      <xdr:rowOff>47625</xdr:rowOff>
    </xdr:to>
    <xdr:graphicFrame>
      <xdr:nvGraphicFramePr>
        <xdr:cNvPr id="2" name="Chart 2"/>
        <xdr:cNvGraphicFramePr/>
      </xdr:nvGraphicFramePr>
      <xdr:xfrm>
        <a:off x="4010025" y="5248275"/>
        <a:ext cx="3019425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workbookViewId="0" topLeftCell="A1">
      <selection activeCell="A4" sqref="A4"/>
    </sheetView>
  </sheetViews>
  <sheetFormatPr defaultColWidth="12" defaultRowHeight="12.75"/>
  <cols>
    <col min="1" max="1" width="10.33203125" style="1" bestFit="1" customWidth="1"/>
    <col min="2" max="2" width="12.16015625" style="1" bestFit="1" customWidth="1"/>
    <col min="3" max="3" width="10.66015625" style="1" customWidth="1"/>
    <col min="4" max="6" width="4.33203125" style="1" customWidth="1"/>
    <col min="7" max="12" width="4" style="1" customWidth="1"/>
    <col min="13" max="13" width="4.16015625" style="1" bestFit="1" customWidth="1"/>
    <col min="14" max="14" width="7.33203125" style="1" customWidth="1"/>
    <col min="15" max="15" width="9.33203125" style="1" customWidth="1"/>
    <col min="16" max="17" width="5" style="1" customWidth="1"/>
    <col min="18" max="18" width="4.33203125" style="1" customWidth="1"/>
    <col min="19" max="19" width="9.33203125" style="1" customWidth="1"/>
    <col min="20" max="20" width="10.33203125" style="1" bestFit="1" customWidth="1"/>
    <col min="21" max="21" width="5.83203125" style="1" customWidth="1"/>
    <col min="22" max="22" width="6.83203125" style="1" customWidth="1"/>
    <col min="23" max="23" width="5.33203125" style="1" customWidth="1"/>
    <col min="24" max="24" width="4.66015625" style="1" customWidth="1"/>
    <col min="25" max="25" width="6.16015625" style="1" bestFit="1" customWidth="1"/>
    <col min="26" max="16384" width="9.33203125" style="1" customWidth="1"/>
  </cols>
  <sheetData>
    <row r="1" ht="9">
      <c r="J1" s="2"/>
    </row>
    <row r="4" spans="1:7" ht="12">
      <c r="A4" s="3" t="s">
        <v>35</v>
      </c>
      <c r="G4" s="4" t="s">
        <v>26</v>
      </c>
    </row>
    <row r="5" spans="1:20" ht="10.5" thickBot="1">
      <c r="A5" s="5" t="s">
        <v>21</v>
      </c>
      <c r="B5" s="5" t="s">
        <v>22</v>
      </c>
      <c r="C5" s="5" t="s">
        <v>27</v>
      </c>
      <c r="D5" s="6">
        <v>0.05</v>
      </c>
      <c r="E5" s="6">
        <v>0.1</v>
      </c>
      <c r="F5" s="6">
        <v>0.16</v>
      </c>
      <c r="G5" s="6">
        <v>0.25</v>
      </c>
      <c r="H5" s="6">
        <v>0.5</v>
      </c>
      <c r="I5" s="6">
        <v>0.75</v>
      </c>
      <c r="J5" s="6">
        <v>0.84</v>
      </c>
      <c r="K5" s="6">
        <v>0.9</v>
      </c>
      <c r="L5" s="6">
        <v>0.95</v>
      </c>
      <c r="M5" s="5"/>
      <c r="N5" s="5" t="s">
        <v>28</v>
      </c>
      <c r="O5" s="5" t="s">
        <v>29</v>
      </c>
      <c r="P5" s="5" t="s">
        <v>23</v>
      </c>
      <c r="Q5" s="5" t="s">
        <v>24</v>
      </c>
      <c r="R5" s="5" t="s">
        <v>25</v>
      </c>
      <c r="T5" s="7" t="s">
        <v>30</v>
      </c>
    </row>
    <row r="6" spans="1:29" ht="9.75" thickTop="1">
      <c r="A6" s="2" t="s">
        <v>0</v>
      </c>
      <c r="B6" s="2">
        <v>0.08333333333333333</v>
      </c>
      <c r="C6" s="2">
        <v>0.0254</v>
      </c>
      <c r="D6" s="2">
        <v>0.000598</v>
      </c>
      <c r="E6" s="2">
        <v>0.000765</v>
      </c>
      <c r="F6" s="2">
        <v>0.00104</v>
      </c>
      <c r="G6" s="2">
        <v>0.001846</v>
      </c>
      <c r="H6" s="2">
        <v>0.003746</v>
      </c>
      <c r="I6" s="2">
        <v>0.008981</v>
      </c>
      <c r="J6" s="2">
        <v>0.01418</v>
      </c>
      <c r="K6" s="2">
        <v>0.01782</v>
      </c>
      <c r="L6" s="2">
        <v>0.02746</v>
      </c>
      <c r="M6" s="2" t="s">
        <v>19</v>
      </c>
      <c r="N6" s="2">
        <f>(F6+J6)/2</f>
        <v>0.00761</v>
      </c>
      <c r="O6" s="8"/>
      <c r="P6" s="8">
        <v>0</v>
      </c>
      <c r="Q6" s="8">
        <v>48.304</v>
      </c>
      <c r="R6" s="8">
        <v>51.66</v>
      </c>
      <c r="S6" s="2"/>
      <c r="T6" s="9" t="s">
        <v>31</v>
      </c>
      <c r="U6" s="10" t="s">
        <v>32</v>
      </c>
      <c r="V6" s="10" t="s">
        <v>33</v>
      </c>
      <c r="W6" s="10" t="s">
        <v>23</v>
      </c>
      <c r="X6" s="10" t="s">
        <v>34</v>
      </c>
      <c r="Y6" s="11" t="s">
        <v>25</v>
      </c>
      <c r="Z6" s="2"/>
      <c r="AA6" s="2"/>
      <c r="AB6" s="2"/>
      <c r="AC6" s="2"/>
    </row>
    <row r="7" spans="1:29" ht="9">
      <c r="A7" s="2"/>
      <c r="B7" s="2"/>
      <c r="C7" s="2"/>
      <c r="D7" s="2">
        <v>10.70756689512607</v>
      </c>
      <c r="E7" s="2">
        <v>10.352252631744161</v>
      </c>
      <c r="F7" s="2">
        <v>9.90920075629572</v>
      </c>
      <c r="G7" s="2">
        <v>9.0813817316784</v>
      </c>
      <c r="H7" s="2">
        <v>8.060433385081128</v>
      </c>
      <c r="I7" s="2">
        <v>6.798908192176888</v>
      </c>
      <c r="J7" s="2">
        <v>6.139998657197296</v>
      </c>
      <c r="K7" s="2">
        <v>5.81035885291489</v>
      </c>
      <c r="L7" s="2">
        <v>5.186524564289711</v>
      </c>
      <c r="M7" s="2" t="s">
        <v>20</v>
      </c>
      <c r="N7" s="2">
        <f aca="true" t="shared" si="0" ref="N7:N43">(F7+J7)/2</f>
        <v>8.024599706746507</v>
      </c>
      <c r="O7" s="8">
        <f>(F7-J7)/2</f>
        <v>1.8846010495492118</v>
      </c>
      <c r="P7" s="8"/>
      <c r="Q7" s="8"/>
      <c r="R7" s="8"/>
      <c r="S7" s="2"/>
      <c r="T7" s="12" t="s">
        <v>0</v>
      </c>
      <c r="U7" s="13">
        <v>0.08333333333333333</v>
      </c>
      <c r="V7" s="13">
        <f>CONVERT(U7,"ft","m")</f>
        <v>0.0254</v>
      </c>
      <c r="W7" s="14">
        <v>0</v>
      </c>
      <c r="X7" s="14">
        <v>48.304</v>
      </c>
      <c r="Y7" s="15">
        <v>51.66</v>
      </c>
      <c r="Z7" s="2"/>
      <c r="AA7" s="2"/>
      <c r="AB7" s="2"/>
      <c r="AC7" s="2"/>
    </row>
    <row r="8" spans="1:29" ht="9">
      <c r="A8" s="2" t="s">
        <v>1</v>
      </c>
      <c r="B8" s="2">
        <v>1</v>
      </c>
      <c r="C8" s="2">
        <v>0.3048</v>
      </c>
      <c r="D8" s="2">
        <v>0.000658</v>
      </c>
      <c r="E8" s="2">
        <v>0.000925</v>
      </c>
      <c r="F8" s="2">
        <v>0.001552</v>
      </c>
      <c r="G8" s="2">
        <v>0.002555</v>
      </c>
      <c r="H8" s="2">
        <v>0.006386</v>
      </c>
      <c r="I8" s="2">
        <v>0.016329999999999997</v>
      </c>
      <c r="J8" s="2">
        <v>0.02143</v>
      </c>
      <c r="K8" s="2">
        <v>0.0287</v>
      </c>
      <c r="L8" s="2">
        <v>0.03533</v>
      </c>
      <c r="M8" s="2"/>
      <c r="N8" s="2">
        <f t="shared" si="0"/>
        <v>0.011491000000000001</v>
      </c>
      <c r="O8" s="8"/>
      <c r="P8" s="8">
        <v>0.1813</v>
      </c>
      <c r="Q8" s="8">
        <v>62.02</v>
      </c>
      <c r="R8" s="8">
        <v>37.78</v>
      </c>
      <c r="S8" s="2"/>
      <c r="T8" s="12" t="s">
        <v>1</v>
      </c>
      <c r="U8" s="13">
        <v>1</v>
      </c>
      <c r="V8" s="13">
        <f>CONVERT(U8,"ft","m")</f>
        <v>0.3048</v>
      </c>
      <c r="W8" s="14">
        <v>0.1813</v>
      </c>
      <c r="X8" s="14">
        <v>62.02</v>
      </c>
      <c r="Y8" s="15">
        <v>37.78</v>
      </c>
      <c r="Z8" s="2"/>
      <c r="AA8" s="2"/>
      <c r="AB8" s="2"/>
      <c r="AC8" s="2"/>
    </row>
    <row r="9" spans="1:29" ht="9">
      <c r="A9" s="2"/>
      <c r="B9" s="2"/>
      <c r="C9" s="2"/>
      <c r="D9" s="2">
        <v>10.569624795588933</v>
      </c>
      <c r="E9" s="2">
        <v>10.0782590139205</v>
      </c>
      <c r="F9" s="2">
        <v>9.331655727137047</v>
      </c>
      <c r="G9" s="2">
        <v>8.612460993499191</v>
      </c>
      <c r="H9" s="2">
        <v>7.290871731754081</v>
      </c>
      <c r="I9" s="2">
        <v>5.936331398875117</v>
      </c>
      <c r="J9" s="2">
        <v>5.544224339760264</v>
      </c>
      <c r="K9" s="2">
        <v>5.122805452873762</v>
      </c>
      <c r="L9" s="2">
        <v>4.82296244054616</v>
      </c>
      <c r="M9" s="2"/>
      <c r="N9" s="2">
        <f t="shared" si="0"/>
        <v>7.437940033448656</v>
      </c>
      <c r="O9" s="8">
        <f>(F9-J9)/2</f>
        <v>1.8937156936883914</v>
      </c>
      <c r="P9" s="8"/>
      <c r="Q9" s="8"/>
      <c r="R9" s="8"/>
      <c r="S9" s="2"/>
      <c r="T9" s="12" t="s">
        <v>2</v>
      </c>
      <c r="U9" s="13">
        <v>2</v>
      </c>
      <c r="V9" s="13">
        <f>CONVERT(U9,"ft","m")</f>
        <v>0.6096</v>
      </c>
      <c r="W9" s="14">
        <v>7.0513</v>
      </c>
      <c r="X9" s="14">
        <v>32.26</v>
      </c>
      <c r="Y9" s="15">
        <v>60.62</v>
      </c>
      <c r="Z9" s="2"/>
      <c r="AA9" s="2"/>
      <c r="AB9" s="2"/>
      <c r="AC9" s="2"/>
    </row>
    <row r="10" spans="1:29" ht="9">
      <c r="A10" s="2" t="s">
        <v>2</v>
      </c>
      <c r="B10" s="2">
        <v>2</v>
      </c>
      <c r="C10" s="2">
        <v>0.6096</v>
      </c>
      <c r="D10" s="2">
        <v>0.000578</v>
      </c>
      <c r="E10" s="2">
        <v>0.000721</v>
      </c>
      <c r="F10" s="2">
        <v>0.000937</v>
      </c>
      <c r="G10" s="2">
        <v>0.001525</v>
      </c>
      <c r="H10" s="2">
        <v>0.003136</v>
      </c>
      <c r="I10" s="2">
        <v>0.006232</v>
      </c>
      <c r="J10" s="2">
        <v>0.009548</v>
      </c>
      <c r="K10" s="2">
        <v>0.01703</v>
      </c>
      <c r="L10" s="2">
        <v>0.1082</v>
      </c>
      <c r="M10" s="2"/>
      <c r="N10" s="2">
        <f t="shared" si="0"/>
        <v>0.0052425</v>
      </c>
      <c r="O10" s="8"/>
      <c r="P10" s="8">
        <v>7.0513</v>
      </c>
      <c r="Q10" s="8">
        <v>32.26</v>
      </c>
      <c r="R10" s="8">
        <v>60.62</v>
      </c>
      <c r="S10" s="2"/>
      <c r="T10" s="12" t="s">
        <v>3</v>
      </c>
      <c r="U10" s="13">
        <v>3</v>
      </c>
      <c r="V10" s="13">
        <f>CONVERT(U10,"ft","m")</f>
        <v>0.9144</v>
      </c>
      <c r="W10" s="14">
        <v>3.2652</v>
      </c>
      <c r="X10" s="14">
        <v>47.54299999999999</v>
      </c>
      <c r="Y10" s="15">
        <v>49.18</v>
      </c>
      <c r="Z10" s="2"/>
      <c r="AA10" s="2"/>
      <c r="AB10" s="2"/>
      <c r="AC10" s="2"/>
    </row>
    <row r="11" spans="1:29" ht="9">
      <c r="A11" s="2"/>
      <c r="B11" s="2"/>
      <c r="C11" s="2"/>
      <c r="D11" s="2">
        <v>10.756642886823496</v>
      </c>
      <c r="E11" s="2">
        <v>10.437713120083352</v>
      </c>
      <c r="F11" s="2">
        <v>10.059663331664987</v>
      </c>
      <c r="G11" s="2">
        <v>9.356975041986564</v>
      </c>
      <c r="H11" s="2">
        <v>8.316858725208965</v>
      </c>
      <c r="I11" s="2">
        <v>7.326089051262506</v>
      </c>
      <c r="J11" s="2">
        <v>6.710585718242398</v>
      </c>
      <c r="K11" s="2">
        <v>5.8757777547582695</v>
      </c>
      <c r="L11" s="2">
        <v>3.208227595722634</v>
      </c>
      <c r="M11" s="2"/>
      <c r="N11" s="2">
        <f t="shared" si="0"/>
        <v>8.385124524953692</v>
      </c>
      <c r="O11" s="8">
        <f>(F11-J11)/2</f>
        <v>1.6745388067112947</v>
      </c>
      <c r="P11" s="8"/>
      <c r="Q11" s="8"/>
      <c r="R11" s="8"/>
      <c r="S11" s="2"/>
      <c r="T11" s="12" t="s">
        <v>4</v>
      </c>
      <c r="U11" s="13">
        <v>4</v>
      </c>
      <c r="V11" s="13">
        <f>CONVERT(U11,"ft","m")</f>
        <v>1.2192</v>
      </c>
      <c r="W11" s="14">
        <v>6.8881</v>
      </c>
      <c r="X11" s="14">
        <v>39.31</v>
      </c>
      <c r="Y11" s="15">
        <v>53.93</v>
      </c>
      <c r="Z11" s="2"/>
      <c r="AA11" s="2"/>
      <c r="AB11" s="2"/>
      <c r="AC11" s="2"/>
    </row>
    <row r="12" spans="1:29" ht="9">
      <c r="A12" s="2" t="s">
        <v>3</v>
      </c>
      <c r="B12" s="2">
        <v>3</v>
      </c>
      <c r="C12" s="2">
        <v>0.9144</v>
      </c>
      <c r="D12" s="2">
        <v>0.000605</v>
      </c>
      <c r="E12" s="2">
        <v>0.000781</v>
      </c>
      <c r="F12" s="2">
        <v>0.00109</v>
      </c>
      <c r="G12" s="2">
        <v>0.00192</v>
      </c>
      <c r="H12" s="2">
        <v>0.003994</v>
      </c>
      <c r="I12" s="2">
        <v>0.010539999999999999</v>
      </c>
      <c r="J12" s="2">
        <v>0.01561</v>
      </c>
      <c r="K12" s="2">
        <v>0.020170000000000004</v>
      </c>
      <c r="L12" s="2">
        <v>0.03424</v>
      </c>
      <c r="M12" s="2"/>
      <c r="N12" s="2">
        <f t="shared" si="0"/>
        <v>0.00835</v>
      </c>
      <c r="O12" s="8"/>
      <c r="P12" s="8">
        <v>3.2652</v>
      </c>
      <c r="Q12" s="8">
        <v>47.54299999999999</v>
      </c>
      <c r="R12" s="8">
        <v>49.18</v>
      </c>
      <c r="S12" s="2"/>
      <c r="T12" s="12" t="s">
        <v>5</v>
      </c>
      <c r="U12" s="13">
        <v>5</v>
      </c>
      <c r="V12" s="13">
        <f>CONVERT(U12,"ft","m")</f>
        <v>1.524</v>
      </c>
      <c r="W12" s="14">
        <v>7.816015000000001</v>
      </c>
      <c r="X12" s="14">
        <v>39.21</v>
      </c>
      <c r="Y12" s="15">
        <v>53.13</v>
      </c>
      <c r="Z12" s="2"/>
      <c r="AA12" s="2"/>
      <c r="AB12" s="2"/>
      <c r="AC12" s="2"/>
    </row>
    <row r="13" spans="1:29" ht="9">
      <c r="A13" s="2"/>
      <c r="B13" s="2"/>
      <c r="C13" s="2"/>
      <c r="D13" s="2">
        <v>10.690777237162218</v>
      </c>
      <c r="E13" s="2">
        <v>10.322389831182196</v>
      </c>
      <c r="F13" s="2">
        <v>9.841456149659885</v>
      </c>
      <c r="G13" s="2">
        <v>9.024677973715656</v>
      </c>
      <c r="H13" s="2">
        <v>7.967949951880202</v>
      </c>
      <c r="I13" s="2">
        <v>6.567981322799597</v>
      </c>
      <c r="J13" s="2">
        <v>6.001385652458903</v>
      </c>
      <c r="K13" s="2">
        <v>5.63164510582385</v>
      </c>
      <c r="L13" s="2">
        <v>4.868173488035665</v>
      </c>
      <c r="M13" s="2"/>
      <c r="N13" s="2">
        <f t="shared" si="0"/>
        <v>7.921420901059394</v>
      </c>
      <c r="O13" s="8">
        <f>(F13-J13)/2</f>
        <v>1.9200352486004912</v>
      </c>
      <c r="P13" s="8"/>
      <c r="Q13" s="8"/>
      <c r="R13" s="8"/>
      <c r="S13" s="2"/>
      <c r="T13" s="12" t="s">
        <v>6</v>
      </c>
      <c r="U13" s="13">
        <v>6</v>
      </c>
      <c r="V13" s="13">
        <f>CONVERT(U13,"ft","m")</f>
        <v>1.8288</v>
      </c>
      <c r="W13" s="14">
        <v>1.6440000000000001</v>
      </c>
      <c r="X13" s="14">
        <v>35.02</v>
      </c>
      <c r="Y13" s="15">
        <v>63.35</v>
      </c>
      <c r="Z13" s="2"/>
      <c r="AA13" s="2"/>
      <c r="AB13" s="2"/>
      <c r="AC13" s="2"/>
    </row>
    <row r="14" spans="1:29" ht="9">
      <c r="A14" s="2" t="s">
        <v>4</v>
      </c>
      <c r="B14" s="2">
        <v>4</v>
      </c>
      <c r="C14" s="2">
        <v>1.2192</v>
      </c>
      <c r="D14" s="2">
        <v>0.000592</v>
      </c>
      <c r="E14" s="2">
        <v>0.000754</v>
      </c>
      <c r="F14" s="2">
        <v>0.001014</v>
      </c>
      <c r="G14" s="2">
        <v>0.001727</v>
      </c>
      <c r="H14" s="2">
        <v>0.003553</v>
      </c>
      <c r="I14" s="2">
        <v>0.00805</v>
      </c>
      <c r="J14" s="2">
        <v>0.01335</v>
      </c>
      <c r="K14" s="2">
        <v>0.01791</v>
      </c>
      <c r="L14" s="2">
        <v>0.1069</v>
      </c>
      <c r="M14" s="2"/>
      <c r="N14" s="2">
        <f t="shared" si="0"/>
        <v>0.007182</v>
      </c>
      <c r="O14" s="8"/>
      <c r="P14" s="8">
        <v>6.8881</v>
      </c>
      <c r="Q14" s="8">
        <v>39.31</v>
      </c>
      <c r="R14" s="8">
        <v>53.93</v>
      </c>
      <c r="S14" s="2"/>
      <c r="T14" s="12" t="s">
        <v>7</v>
      </c>
      <c r="U14" s="13">
        <v>7</v>
      </c>
      <c r="V14" s="13">
        <f>CONVERT(U14,"ft","m")</f>
        <v>2.1336</v>
      </c>
      <c r="W14" s="14">
        <v>9.716000000000001</v>
      </c>
      <c r="X14" s="14">
        <v>49.15</v>
      </c>
      <c r="Y14" s="15">
        <v>41.13</v>
      </c>
      <c r="Z14" s="2"/>
      <c r="AA14" s="2"/>
      <c r="AB14" s="2"/>
      <c r="AC14" s="2"/>
    </row>
    <row r="15" spans="1:29" ht="9">
      <c r="A15" s="2"/>
      <c r="B15" s="2"/>
      <c r="C15" s="2"/>
      <c r="D15" s="2">
        <v>10.722115203695225</v>
      </c>
      <c r="E15" s="2">
        <v>10.37314785605551</v>
      </c>
      <c r="F15" s="2">
        <v>9.945726632320834</v>
      </c>
      <c r="G15" s="2">
        <v>9.17751620179525</v>
      </c>
      <c r="H15" s="2">
        <v>8.136746595992951</v>
      </c>
      <c r="I15" s="2">
        <v>6.956795501434833</v>
      </c>
      <c r="J15" s="2">
        <v>6.227016447861896</v>
      </c>
      <c r="K15" s="2">
        <v>5.80309085245085</v>
      </c>
      <c r="L15" s="2">
        <v>3.225666241828959</v>
      </c>
      <c r="M15" s="2"/>
      <c r="N15" s="2">
        <f t="shared" si="0"/>
        <v>8.086371540091365</v>
      </c>
      <c r="O15" s="8">
        <f>(F15-J15)/2</f>
        <v>1.8593550922294693</v>
      </c>
      <c r="P15" s="8"/>
      <c r="Q15" s="8"/>
      <c r="R15" s="8"/>
      <c r="S15" s="2"/>
      <c r="T15" s="12" t="s">
        <v>8</v>
      </c>
      <c r="U15" s="13">
        <v>8</v>
      </c>
      <c r="V15" s="13">
        <f>CONVERT(U15,"ft","m")</f>
        <v>2.4384</v>
      </c>
      <c r="W15" s="14">
        <v>7.682</v>
      </c>
      <c r="X15" s="14">
        <v>47.17</v>
      </c>
      <c r="Y15" s="15">
        <v>45.15</v>
      </c>
      <c r="Z15" s="2"/>
      <c r="AA15" s="2"/>
      <c r="AB15" s="2"/>
      <c r="AC15" s="2"/>
    </row>
    <row r="16" spans="1:29" ht="9">
      <c r="A16" s="2" t="s">
        <v>5</v>
      </c>
      <c r="B16" s="2">
        <v>5</v>
      </c>
      <c r="C16" s="2">
        <v>1.524</v>
      </c>
      <c r="D16" s="2">
        <v>0.000592</v>
      </c>
      <c r="E16" s="2">
        <v>0.000753</v>
      </c>
      <c r="F16" s="2">
        <v>0.0010129999999999998</v>
      </c>
      <c r="G16" s="2">
        <v>0.001759</v>
      </c>
      <c r="H16" s="2">
        <v>0.003627</v>
      </c>
      <c r="I16" s="2">
        <v>0.008509</v>
      </c>
      <c r="J16" s="2">
        <v>0.01454</v>
      </c>
      <c r="K16" s="2">
        <v>0.019</v>
      </c>
      <c r="L16" s="2">
        <v>0.1173</v>
      </c>
      <c r="M16" s="2"/>
      <c r="N16" s="2">
        <f t="shared" si="0"/>
        <v>0.0077765</v>
      </c>
      <c r="O16" s="8"/>
      <c r="P16" s="8">
        <v>7.816015000000001</v>
      </c>
      <c r="Q16" s="8">
        <v>39.21</v>
      </c>
      <c r="R16" s="8">
        <v>53.13</v>
      </c>
      <c r="S16" s="2"/>
      <c r="T16" s="12" t="s">
        <v>9</v>
      </c>
      <c r="U16" s="13">
        <v>9</v>
      </c>
      <c r="V16" s="13">
        <f>CONVERT(U16,"ft","m")</f>
        <v>2.7432</v>
      </c>
      <c r="W16" s="14">
        <v>9.567</v>
      </c>
      <c r="X16" s="14">
        <v>37.79318000000001</v>
      </c>
      <c r="Y16" s="15">
        <v>52.51</v>
      </c>
      <c r="Z16" s="2"/>
      <c r="AA16" s="2"/>
      <c r="AB16" s="2"/>
      <c r="AC16" s="2"/>
    </row>
    <row r="17" spans="1:29" ht="9">
      <c r="A17" s="2"/>
      <c r="B17" s="2"/>
      <c r="C17" s="2"/>
      <c r="D17" s="2">
        <v>10.722115203695225</v>
      </c>
      <c r="E17" s="2">
        <v>10.375062514652246</v>
      </c>
      <c r="F17" s="2">
        <v>9.947150110523037</v>
      </c>
      <c r="G17" s="2">
        <v>9.151028801852213</v>
      </c>
      <c r="H17" s="2">
        <v>8.107007539353894</v>
      </c>
      <c r="I17" s="2">
        <v>6.8767946920942356</v>
      </c>
      <c r="J17" s="2">
        <v>6.103828920517218</v>
      </c>
      <c r="K17" s="2">
        <v>5.717856771218502</v>
      </c>
      <c r="L17" s="2">
        <v>3.091725081520941</v>
      </c>
      <c r="M17" s="2"/>
      <c r="N17" s="2">
        <f t="shared" si="0"/>
        <v>8.025489515520128</v>
      </c>
      <c r="O17" s="8">
        <f>(F17-J17)/2</f>
        <v>1.9216605950029093</v>
      </c>
      <c r="P17" s="8"/>
      <c r="Q17" s="8"/>
      <c r="R17" s="8"/>
      <c r="S17" s="2"/>
      <c r="T17" s="12" t="s">
        <v>10</v>
      </c>
      <c r="U17" s="13">
        <v>10</v>
      </c>
      <c r="V17" s="13">
        <f>CONVERT(U17,"ft","m")</f>
        <v>3.048</v>
      </c>
      <c r="W17" s="14">
        <v>7.2558</v>
      </c>
      <c r="X17" s="14">
        <v>42.1942</v>
      </c>
      <c r="Y17" s="15">
        <v>50.46</v>
      </c>
      <c r="Z17" s="2"/>
      <c r="AA17" s="2"/>
      <c r="AB17" s="2"/>
      <c r="AC17" s="2"/>
    </row>
    <row r="18" spans="1:29" ht="9">
      <c r="A18" s="2" t="s">
        <v>6</v>
      </c>
      <c r="B18" s="2">
        <v>6</v>
      </c>
      <c r="C18" s="2">
        <v>1.8288</v>
      </c>
      <c r="D18" s="2">
        <v>0.000569</v>
      </c>
      <c r="E18" s="2">
        <v>0.000704</v>
      </c>
      <c r="F18" s="2">
        <v>0.0009</v>
      </c>
      <c r="G18" s="2">
        <v>0.001446</v>
      </c>
      <c r="H18" s="2">
        <v>0.003048</v>
      </c>
      <c r="I18" s="2">
        <v>0.005384</v>
      </c>
      <c r="J18" s="2">
        <v>0.00744</v>
      </c>
      <c r="K18" s="2">
        <v>0.01164</v>
      </c>
      <c r="L18" s="2">
        <v>0.01682</v>
      </c>
      <c r="M18" s="2"/>
      <c r="N18" s="2">
        <f t="shared" si="0"/>
        <v>0.00417</v>
      </c>
      <c r="O18" s="8"/>
      <c r="P18" s="8">
        <v>1.6440000000000001</v>
      </c>
      <c r="Q18" s="8">
        <v>35.02</v>
      </c>
      <c r="R18" s="8">
        <v>63.35</v>
      </c>
      <c r="S18" s="2"/>
      <c r="T18" s="12" t="s">
        <v>11</v>
      </c>
      <c r="U18" s="13">
        <v>11</v>
      </c>
      <c r="V18" s="13">
        <f>CONVERT(U18,"ft","m")</f>
        <v>3.3528</v>
      </c>
      <c r="W18" s="14">
        <v>11.797</v>
      </c>
      <c r="X18" s="14">
        <v>42.44</v>
      </c>
      <c r="Y18" s="15">
        <v>45.64</v>
      </c>
      <c r="Z18" s="2"/>
      <c r="AA18" s="2"/>
      <c r="AB18" s="2"/>
      <c r="AC18" s="2"/>
    </row>
    <row r="19" spans="1:29" ht="9">
      <c r="A19" s="2"/>
      <c r="B19" s="2"/>
      <c r="C19" s="2"/>
      <c r="D19" s="2">
        <v>10.779283727017594</v>
      </c>
      <c r="E19" s="2">
        <v>10.472136950686878</v>
      </c>
      <c r="F19" s="2">
        <v>10.117787378107138</v>
      </c>
      <c r="G19" s="2">
        <v>9.433716732373057</v>
      </c>
      <c r="H19" s="2">
        <v>8.357921381830852</v>
      </c>
      <c r="I19" s="2">
        <v>7.537105874713857</v>
      </c>
      <c r="J19" s="2">
        <v>7.07048166332878</v>
      </c>
      <c r="K19" s="2">
        <v>6.4247651315285275</v>
      </c>
      <c r="L19" s="2">
        <v>5.893678484181668</v>
      </c>
      <c r="M19" s="2"/>
      <c r="N19" s="2">
        <f t="shared" si="0"/>
        <v>8.59413452071796</v>
      </c>
      <c r="O19" s="8">
        <f>(F19-J19)/2</f>
        <v>1.523652857389179</v>
      </c>
      <c r="P19" s="8"/>
      <c r="Q19" s="8"/>
      <c r="R19" s="8"/>
      <c r="S19" s="2"/>
      <c r="T19" s="12" t="s">
        <v>12</v>
      </c>
      <c r="U19" s="13">
        <v>12</v>
      </c>
      <c r="V19" s="13">
        <f>CONVERT(U19,"ft","m")</f>
        <v>3.6576</v>
      </c>
      <c r="W19" s="14">
        <v>13.97</v>
      </c>
      <c r="X19" s="14">
        <v>34.105</v>
      </c>
      <c r="Y19" s="15">
        <v>51.94</v>
      </c>
      <c r="Z19" s="2"/>
      <c r="AA19" s="2"/>
      <c r="AB19" s="2"/>
      <c r="AC19" s="2"/>
    </row>
    <row r="20" spans="1:29" ht="9">
      <c r="A20" s="2" t="s">
        <v>7</v>
      </c>
      <c r="B20" s="2">
        <v>7</v>
      </c>
      <c r="C20" s="2">
        <v>2.1336</v>
      </c>
      <c r="D20" s="2">
        <v>0.000652</v>
      </c>
      <c r="E20" s="2">
        <v>0.000904</v>
      </c>
      <c r="F20" s="2">
        <v>0.00145</v>
      </c>
      <c r="G20" s="2">
        <v>0.00237</v>
      </c>
      <c r="H20" s="2">
        <v>0.005265</v>
      </c>
      <c r="I20" s="2">
        <v>0.01644</v>
      </c>
      <c r="J20" s="2">
        <v>0.03064</v>
      </c>
      <c r="K20" s="2">
        <v>0.06048</v>
      </c>
      <c r="L20" s="2">
        <v>0.1206</v>
      </c>
      <c r="M20" s="2"/>
      <c r="N20" s="2">
        <f t="shared" si="0"/>
        <v>0.016045</v>
      </c>
      <c r="O20" s="8"/>
      <c r="P20" s="8">
        <v>9.716000000000001</v>
      </c>
      <c r="Q20" s="8">
        <v>49.15</v>
      </c>
      <c r="R20" s="8">
        <v>41.13</v>
      </c>
      <c r="S20" s="2"/>
      <c r="T20" s="12" t="s">
        <v>13</v>
      </c>
      <c r="U20" s="13">
        <v>13</v>
      </c>
      <c r="V20" s="13">
        <f>CONVERT(U20,"ft","m")</f>
        <v>3.9624</v>
      </c>
      <c r="W20" s="14">
        <v>13.386</v>
      </c>
      <c r="X20" s="14">
        <v>35.51</v>
      </c>
      <c r="Y20" s="15">
        <v>51.1</v>
      </c>
      <c r="Z20" s="2"/>
      <c r="AA20" s="2"/>
      <c r="AB20" s="2"/>
      <c r="AC20" s="2"/>
    </row>
    <row r="21" spans="1:29" ht="9">
      <c r="A21" s="2"/>
      <c r="B21" s="2"/>
      <c r="C21" s="2"/>
      <c r="D21" s="2">
        <v>10.582840415093097</v>
      </c>
      <c r="E21" s="2">
        <v>10.111389606908986</v>
      </c>
      <c r="F21" s="2">
        <v>9.429731384421878</v>
      </c>
      <c r="G21" s="2">
        <v>8.720897225538552</v>
      </c>
      <c r="H21" s="2">
        <v>7.569350753411095</v>
      </c>
      <c r="I21" s="2">
        <v>5.92664589075513</v>
      </c>
      <c r="J21" s="2">
        <v>5.028439892511854</v>
      </c>
      <c r="K21" s="2">
        <v>4.047398050215739</v>
      </c>
      <c r="L21" s="2">
        <v>3.051698187649365</v>
      </c>
      <c r="M21" s="2"/>
      <c r="N21" s="2">
        <f t="shared" si="0"/>
        <v>7.2290856384668665</v>
      </c>
      <c r="O21" s="8">
        <f>(F21-J21)/2</f>
        <v>2.2006457459550117</v>
      </c>
      <c r="P21" s="8"/>
      <c r="Q21" s="8"/>
      <c r="R21" s="8"/>
      <c r="S21" s="2"/>
      <c r="T21" s="12" t="s">
        <v>14</v>
      </c>
      <c r="U21" s="13">
        <v>14</v>
      </c>
      <c r="V21" s="13">
        <f>CONVERT(U21,"ft","m")</f>
        <v>4.2672</v>
      </c>
      <c r="W21" s="14">
        <v>7.76041</v>
      </c>
      <c r="X21" s="14">
        <v>68.45</v>
      </c>
      <c r="Y21" s="15">
        <v>23.82</v>
      </c>
      <c r="Z21" s="2"/>
      <c r="AA21" s="2"/>
      <c r="AB21" s="2"/>
      <c r="AC21" s="2"/>
    </row>
    <row r="22" spans="1:29" ht="9">
      <c r="A22" s="2" t="s">
        <v>8</v>
      </c>
      <c r="B22" s="2">
        <v>8</v>
      </c>
      <c r="C22" s="2">
        <v>2.4384</v>
      </c>
      <c r="D22" s="2">
        <v>0.000618</v>
      </c>
      <c r="E22" s="2">
        <v>0.0008159999999999999</v>
      </c>
      <c r="F22" s="2">
        <v>0.001206</v>
      </c>
      <c r="G22" s="2">
        <v>0.002139</v>
      </c>
      <c r="H22" s="2">
        <v>0.004539</v>
      </c>
      <c r="I22" s="2">
        <v>0.01442</v>
      </c>
      <c r="J22" s="2">
        <v>0.02078</v>
      </c>
      <c r="K22" s="2">
        <v>0.03887</v>
      </c>
      <c r="L22" s="2">
        <v>0.1067</v>
      </c>
      <c r="M22" s="2"/>
      <c r="N22" s="2">
        <f t="shared" si="0"/>
        <v>0.010993</v>
      </c>
      <c r="O22" s="8"/>
      <c r="P22" s="8">
        <v>7.682</v>
      </c>
      <c r="Q22" s="8">
        <v>47.17</v>
      </c>
      <c r="R22" s="8">
        <v>45.15</v>
      </c>
      <c r="S22" s="2"/>
      <c r="T22" s="12" t="s">
        <v>15</v>
      </c>
      <c r="U22" s="13">
        <v>15</v>
      </c>
      <c r="V22" s="13">
        <f>CONVERT(U22,"ft","m")</f>
        <v>4.572</v>
      </c>
      <c r="W22" s="14">
        <v>6.96045</v>
      </c>
      <c r="X22" s="14">
        <v>75.96</v>
      </c>
      <c r="Y22" s="15">
        <v>17.05</v>
      </c>
      <c r="Z22" s="2"/>
      <c r="AA22" s="2"/>
      <c r="AB22" s="2"/>
      <c r="AC22" s="2"/>
    </row>
    <row r="23" spans="1:29" ht="9">
      <c r="A23" s="2"/>
      <c r="B23" s="2"/>
      <c r="C23" s="2"/>
      <c r="D23" s="2">
        <v>10.6601055414198</v>
      </c>
      <c r="E23" s="2">
        <v>10.259143227352679</v>
      </c>
      <c r="F23" s="2">
        <v>9.69555437742409</v>
      </c>
      <c r="G23" s="2">
        <v>8.86884780215913</v>
      </c>
      <c r="H23" s="2">
        <v>7.783409796386281</v>
      </c>
      <c r="I23" s="2">
        <v>6.115785025195989</v>
      </c>
      <c r="J23" s="2">
        <v>5.5886605355326004</v>
      </c>
      <c r="K23" s="2">
        <v>4.685199082097614</v>
      </c>
      <c r="L23" s="2">
        <v>3.2283679187250245</v>
      </c>
      <c r="M23" s="2"/>
      <c r="N23" s="2">
        <f t="shared" si="0"/>
        <v>7.642107456478345</v>
      </c>
      <c r="O23" s="8">
        <f>(F23-J23)/2</f>
        <v>2.0534469209457447</v>
      </c>
      <c r="P23" s="8"/>
      <c r="Q23" s="8"/>
      <c r="R23" s="8"/>
      <c r="S23" s="2"/>
      <c r="T23" s="12" t="s">
        <v>16</v>
      </c>
      <c r="U23" s="13">
        <v>16</v>
      </c>
      <c r="V23" s="13">
        <f>CONVERT(U23,"ft","m")</f>
        <v>4.8768</v>
      </c>
      <c r="W23" s="14">
        <v>6.90887</v>
      </c>
      <c r="X23" s="14">
        <v>38.38</v>
      </c>
      <c r="Y23" s="15">
        <v>54.77</v>
      </c>
      <c r="Z23" s="2"/>
      <c r="AA23" s="2"/>
      <c r="AB23" s="2"/>
      <c r="AC23" s="2"/>
    </row>
    <row r="24" spans="1:29" ht="9">
      <c r="A24" s="2" t="s">
        <v>9</v>
      </c>
      <c r="B24" s="2">
        <v>9</v>
      </c>
      <c r="C24" s="2">
        <v>2.7432</v>
      </c>
      <c r="D24" s="2">
        <v>0.000594</v>
      </c>
      <c r="E24" s="2">
        <v>0.000759</v>
      </c>
      <c r="F24" s="2">
        <v>0.001038</v>
      </c>
      <c r="G24" s="2">
        <v>0.001844</v>
      </c>
      <c r="H24" s="2">
        <v>0.00367</v>
      </c>
      <c r="I24" s="2">
        <v>0.008802</v>
      </c>
      <c r="J24" s="2">
        <v>0.0161</v>
      </c>
      <c r="K24" s="2">
        <v>0.059</v>
      </c>
      <c r="L24" s="2">
        <v>0.1283</v>
      </c>
      <c r="M24" s="2"/>
      <c r="N24" s="2">
        <f t="shared" si="0"/>
        <v>0.008569</v>
      </c>
      <c r="O24" s="8"/>
      <c r="P24" s="8">
        <v>9.567</v>
      </c>
      <c r="Q24" s="8">
        <v>37.79318000000001</v>
      </c>
      <c r="R24" s="8">
        <v>52.51</v>
      </c>
      <c r="S24" s="2"/>
      <c r="T24" s="12" t="s">
        <v>17</v>
      </c>
      <c r="U24" s="13">
        <v>17</v>
      </c>
      <c r="V24" s="13">
        <f>CONVERT(U24,"ft","m")</f>
        <v>5.1816</v>
      </c>
      <c r="W24" s="14">
        <v>10.594</v>
      </c>
      <c r="X24" s="14">
        <v>37.78058</v>
      </c>
      <c r="Y24" s="15">
        <v>51.62</v>
      </c>
      <c r="Z24" s="2"/>
      <c r="AA24" s="2"/>
      <c r="AB24" s="2"/>
      <c r="AC24" s="2"/>
    </row>
    <row r="25" spans="1:29" ht="9.75" thickBot="1">
      <c r="A25" s="2"/>
      <c r="B25" s="2"/>
      <c r="C25" s="2"/>
      <c r="D25" s="2">
        <v>10.71724944852341</v>
      </c>
      <c r="E25" s="2">
        <v>10.363612493908708</v>
      </c>
      <c r="F25" s="2">
        <v>9.911977840966292</v>
      </c>
      <c r="G25" s="2">
        <v>9.082945628894837</v>
      </c>
      <c r="H25" s="2">
        <v>8.090004221593599</v>
      </c>
      <c r="I25" s="2">
        <v>6.827952912929629</v>
      </c>
      <c r="J25" s="2">
        <v>5.956795501434833</v>
      </c>
      <c r="K25" s="2">
        <v>4.083141235300245</v>
      </c>
      <c r="L25" s="2">
        <v>2.962406924459767</v>
      </c>
      <c r="M25" s="2"/>
      <c r="N25" s="2">
        <f t="shared" si="0"/>
        <v>7.934386671200563</v>
      </c>
      <c r="O25" s="8">
        <f>(F25-J25)/2</f>
        <v>1.9775911697657298</v>
      </c>
      <c r="P25" s="8"/>
      <c r="Q25" s="8"/>
      <c r="R25" s="8"/>
      <c r="S25" s="2"/>
      <c r="T25" s="16" t="s">
        <v>18</v>
      </c>
      <c r="U25" s="17">
        <v>18</v>
      </c>
      <c r="V25" s="17">
        <f>CONVERT(U25,"ft","m")</f>
        <v>5.4864</v>
      </c>
      <c r="W25" s="18">
        <v>10.7423</v>
      </c>
      <c r="X25" s="18">
        <v>36.675</v>
      </c>
      <c r="Y25" s="19">
        <v>52.56</v>
      </c>
      <c r="Z25" s="2"/>
      <c r="AA25" s="2"/>
      <c r="AB25" s="2"/>
      <c r="AC25" s="2"/>
    </row>
    <row r="26" spans="1:29" ht="9">
      <c r="A26" s="2" t="s">
        <v>10</v>
      </c>
      <c r="B26" s="2">
        <v>10</v>
      </c>
      <c r="C26" s="2">
        <v>3.048</v>
      </c>
      <c r="D26" s="2">
        <v>0.000598</v>
      </c>
      <c r="E26" s="2">
        <v>0.000767</v>
      </c>
      <c r="F26" s="2">
        <v>0.001054</v>
      </c>
      <c r="G26" s="2">
        <v>0.00188</v>
      </c>
      <c r="H26" s="2">
        <v>0.003851</v>
      </c>
      <c r="I26" s="2">
        <v>0.01128</v>
      </c>
      <c r="J26" s="2">
        <v>0.01702</v>
      </c>
      <c r="K26" s="2">
        <v>0.03018</v>
      </c>
      <c r="L26" s="2">
        <v>0.1131</v>
      </c>
      <c r="M26" s="2"/>
      <c r="N26" s="2">
        <f t="shared" si="0"/>
        <v>0.009037</v>
      </c>
      <c r="O26" s="8"/>
      <c r="P26" s="8">
        <v>7.2558</v>
      </c>
      <c r="Q26" s="8">
        <v>42.1942</v>
      </c>
      <c r="R26" s="8">
        <v>50.46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9">
      <c r="A27" s="2"/>
      <c r="B27" s="2"/>
      <c r="C27" s="2"/>
      <c r="D27" s="2">
        <v>10.70756689512607</v>
      </c>
      <c r="E27" s="2">
        <v>10.34848580182124</v>
      </c>
      <c r="F27" s="2">
        <v>9.88990941768696</v>
      </c>
      <c r="G27" s="2">
        <v>9.055051622759175</v>
      </c>
      <c r="H27" s="2">
        <v>8.02055116152719</v>
      </c>
      <c r="I27" s="2">
        <v>6.470089122038018</v>
      </c>
      <c r="J27" s="2">
        <v>5.876625152750849</v>
      </c>
      <c r="K27" s="2">
        <v>5.050263383910129</v>
      </c>
      <c r="L27" s="2">
        <v>3.144329165559629</v>
      </c>
      <c r="M27" s="2"/>
      <c r="N27" s="2">
        <f t="shared" si="0"/>
        <v>7.8832672852189045</v>
      </c>
      <c r="O27" s="8">
        <f>(F27-J27)/2</f>
        <v>2.0066421324680555</v>
      </c>
      <c r="P27" s="8"/>
      <c r="Q27" s="8"/>
      <c r="R27" s="8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9">
      <c r="A28" s="2" t="s">
        <v>11</v>
      </c>
      <c r="B28" s="2">
        <v>11</v>
      </c>
      <c r="C28" s="2">
        <v>3.3528</v>
      </c>
      <c r="D28" s="2">
        <v>0.00062</v>
      </c>
      <c r="E28" s="2">
        <v>0.000823</v>
      </c>
      <c r="F28" s="2">
        <v>0.001225</v>
      </c>
      <c r="G28" s="2">
        <v>0.002116</v>
      </c>
      <c r="H28" s="2">
        <v>0.004434</v>
      </c>
      <c r="I28" s="2">
        <v>0.01412</v>
      </c>
      <c r="J28" s="2">
        <v>0.02675</v>
      </c>
      <c r="K28" s="2">
        <v>0.08841</v>
      </c>
      <c r="L28" s="2">
        <v>0.1409</v>
      </c>
      <c r="M28" s="2"/>
      <c r="N28" s="2">
        <f t="shared" si="0"/>
        <v>0.0139875</v>
      </c>
      <c r="O28" s="8"/>
      <c r="P28" s="8">
        <v>11.797</v>
      </c>
      <c r="Q28" s="8">
        <v>42.44</v>
      </c>
      <c r="R28" s="8">
        <v>45.64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9">
      <c r="A29" s="2"/>
      <c r="B29" s="2"/>
      <c r="C29" s="2"/>
      <c r="D29" s="2">
        <v>10.655444164049937</v>
      </c>
      <c r="E29" s="2">
        <v>10.24681994890255</v>
      </c>
      <c r="F29" s="2">
        <v>9.673002535434241</v>
      </c>
      <c r="G29" s="2">
        <v>8.88444465721015</v>
      </c>
      <c r="H29" s="2">
        <v>7.817175514456868</v>
      </c>
      <c r="I29" s="2">
        <v>6.1461161011656325</v>
      </c>
      <c r="J29" s="2">
        <v>5.2243172982609405</v>
      </c>
      <c r="K29" s="2">
        <v>3.4996466285916554</v>
      </c>
      <c r="L29" s="2">
        <v>2.827256483239813</v>
      </c>
      <c r="M29" s="2"/>
      <c r="N29" s="2">
        <f t="shared" si="0"/>
        <v>7.448659916847591</v>
      </c>
      <c r="O29" s="8">
        <f>(F29-J29)/2</f>
        <v>2.2243426185866504</v>
      </c>
      <c r="P29" s="8"/>
      <c r="Q29" s="8"/>
      <c r="R29" s="8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9">
      <c r="A30" s="2" t="s">
        <v>12</v>
      </c>
      <c r="B30" s="2">
        <v>12</v>
      </c>
      <c r="C30" s="2">
        <v>3.6576</v>
      </c>
      <c r="D30" s="2">
        <v>0.0006</v>
      </c>
      <c r="E30" s="2">
        <v>0.000775</v>
      </c>
      <c r="F30" s="2">
        <v>0.001082</v>
      </c>
      <c r="G30" s="2">
        <v>0.001895</v>
      </c>
      <c r="H30" s="2">
        <v>0.003726</v>
      </c>
      <c r="I30" s="2">
        <v>0.009864000000000001</v>
      </c>
      <c r="J30" s="2">
        <v>0.01995</v>
      </c>
      <c r="K30" s="2">
        <v>0.106</v>
      </c>
      <c r="L30" s="2">
        <v>0.1556</v>
      </c>
      <c r="M30" s="2"/>
      <c r="N30" s="2">
        <f t="shared" si="0"/>
        <v>0.010516</v>
      </c>
      <c r="O30" s="8"/>
      <c r="P30" s="8">
        <v>13.97</v>
      </c>
      <c r="Q30" s="8">
        <v>34.105</v>
      </c>
      <c r="R30" s="8">
        <v>51.94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9">
      <c r="A31" s="2"/>
      <c r="B31" s="2"/>
      <c r="C31" s="2"/>
      <c r="D31" s="2">
        <v>10.702749878828294</v>
      </c>
      <c r="E31" s="2">
        <v>10.333516069162576</v>
      </c>
      <c r="F31" s="2">
        <v>9.852083785497358</v>
      </c>
      <c r="G31" s="2">
        <v>9.043586436265722</v>
      </c>
      <c r="H31" s="2">
        <v>8.068156610382538</v>
      </c>
      <c r="I31" s="2">
        <v>6.6636114849213355</v>
      </c>
      <c r="J31" s="2">
        <v>5.647467443327105</v>
      </c>
      <c r="K31" s="2">
        <v>3.237863830098888</v>
      </c>
      <c r="L31" s="2">
        <v>2.6840860345632573</v>
      </c>
      <c r="M31" s="2"/>
      <c r="N31" s="2">
        <f t="shared" si="0"/>
        <v>7.749775614412231</v>
      </c>
      <c r="O31" s="8">
        <f>(F31-J31)/2</f>
        <v>2.102308171085127</v>
      </c>
      <c r="P31" s="8"/>
      <c r="Q31" s="8"/>
      <c r="R31" s="8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9">
      <c r="A32" s="2" t="s">
        <v>13</v>
      </c>
      <c r="B32" s="2">
        <v>13</v>
      </c>
      <c r="C32" s="2">
        <v>3.9624</v>
      </c>
      <c r="D32" s="2">
        <v>0.000603</v>
      </c>
      <c r="E32" s="2">
        <v>0.000779</v>
      </c>
      <c r="F32" s="2">
        <v>0.001091</v>
      </c>
      <c r="G32" s="2">
        <v>0.001925</v>
      </c>
      <c r="H32" s="2">
        <v>0.003794</v>
      </c>
      <c r="I32" s="2">
        <v>0.0103</v>
      </c>
      <c r="J32" s="2">
        <v>0.01818</v>
      </c>
      <c r="K32" s="2">
        <v>0.117</v>
      </c>
      <c r="L32" s="2">
        <v>0.172</v>
      </c>
      <c r="M32" s="2"/>
      <c r="N32" s="2">
        <f t="shared" si="0"/>
        <v>0.009635500000000002</v>
      </c>
      <c r="O32" s="8"/>
      <c r="P32" s="8">
        <v>13.386</v>
      </c>
      <c r="Q32" s="8">
        <v>35.51</v>
      </c>
      <c r="R32" s="8">
        <v>51.1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9">
      <c r="A33" s="2"/>
      <c r="B33" s="2"/>
      <c r="C33" s="2"/>
      <c r="D33" s="2">
        <v>10.69555437742409</v>
      </c>
      <c r="E33" s="2">
        <v>10.326089051262507</v>
      </c>
      <c r="F33" s="2">
        <v>9.840133183000567</v>
      </c>
      <c r="G33" s="2">
        <v>9.020925838854549</v>
      </c>
      <c r="H33" s="2">
        <v>8.0420646059127</v>
      </c>
      <c r="I33" s="2">
        <v>6.601211852366231</v>
      </c>
      <c r="J33" s="2">
        <v>5.7815039902427054</v>
      </c>
      <c r="K33" s="2">
        <v>3.0954195650786827</v>
      </c>
      <c r="L33" s="2">
        <v>2.539519529959989</v>
      </c>
      <c r="M33" s="2"/>
      <c r="N33" s="2">
        <f t="shared" si="0"/>
        <v>7.810818586621636</v>
      </c>
      <c r="O33" s="8">
        <f>(F33-J33)/2</f>
        <v>2.029314596378931</v>
      </c>
      <c r="P33" s="8"/>
      <c r="Q33" s="8"/>
      <c r="R33" s="8"/>
      <c r="S33" s="2"/>
      <c r="T33" s="2"/>
      <c r="V33" s="2"/>
      <c r="W33" s="2"/>
      <c r="X33" s="2"/>
      <c r="Y33" s="2"/>
      <c r="Z33" s="2"/>
      <c r="AA33" s="2"/>
      <c r="AB33" s="2"/>
      <c r="AC33" s="2"/>
    </row>
    <row r="34" spans="1:29" ht="9">
      <c r="A34" s="2" t="s">
        <v>14</v>
      </c>
      <c r="B34" s="2">
        <v>14</v>
      </c>
      <c r="C34" s="2">
        <v>4.2672</v>
      </c>
      <c r="D34" s="2">
        <v>0.000914</v>
      </c>
      <c r="E34" s="2">
        <v>0.001457</v>
      </c>
      <c r="F34" s="2">
        <v>0.00232</v>
      </c>
      <c r="G34" s="2">
        <v>0.004227</v>
      </c>
      <c r="H34" s="2">
        <v>0.01741</v>
      </c>
      <c r="I34" s="2">
        <v>0.03188</v>
      </c>
      <c r="J34" s="2">
        <v>0.04067</v>
      </c>
      <c r="K34" s="2">
        <v>0.05222</v>
      </c>
      <c r="L34" s="2">
        <v>0.09868000000000002</v>
      </c>
      <c r="M34" s="2"/>
      <c r="N34" s="2">
        <f t="shared" si="0"/>
        <v>0.021495</v>
      </c>
      <c r="O34" s="8"/>
      <c r="P34" s="8">
        <v>7.76041</v>
      </c>
      <c r="Q34" s="8">
        <v>68.45</v>
      </c>
      <c r="R34" s="8">
        <v>23.82</v>
      </c>
      <c r="S34" s="2"/>
      <c r="T34" s="2"/>
      <c r="V34" s="2"/>
      <c r="W34" s="2"/>
      <c r="X34" s="2"/>
      <c r="Y34" s="2"/>
      <c r="Z34" s="2"/>
      <c r="AA34" s="2"/>
      <c r="AB34" s="2"/>
      <c r="AC34" s="2"/>
    </row>
    <row r="35" spans="1:29" ht="9">
      <c r="A35" s="2"/>
      <c r="B35" s="2"/>
      <c r="C35" s="2"/>
      <c r="D35" s="2">
        <v>10.095518214266104</v>
      </c>
      <c r="E35" s="2">
        <v>9.422783407259661</v>
      </c>
      <c r="F35" s="2">
        <v>8.75165947930924</v>
      </c>
      <c r="G35" s="2">
        <v>7.886150172293381</v>
      </c>
      <c r="H35" s="2">
        <v>5.843939986785712</v>
      </c>
      <c r="I35" s="2">
        <v>4.97120456044634</v>
      </c>
      <c r="J35" s="2">
        <v>4.619891198974679</v>
      </c>
      <c r="K35" s="2">
        <v>4.25925373212397</v>
      </c>
      <c r="L35" s="2">
        <v>3.3410984741366887</v>
      </c>
      <c r="M35" s="2"/>
      <c r="N35" s="2">
        <f t="shared" si="0"/>
        <v>6.685775339141959</v>
      </c>
      <c r="O35" s="8">
        <f>(F35-J35)/2</f>
        <v>2.06588414016728</v>
      </c>
      <c r="P35" s="8"/>
      <c r="Q35" s="8"/>
      <c r="R35" s="8"/>
      <c r="S35" s="2"/>
      <c r="T35" s="2"/>
      <c r="V35" s="2"/>
      <c r="W35" s="2"/>
      <c r="X35" s="2"/>
      <c r="Y35" s="2"/>
      <c r="Z35" s="2"/>
      <c r="AA35" s="2"/>
      <c r="AB35" s="2"/>
      <c r="AC35" s="2"/>
    </row>
    <row r="36" spans="1:29" ht="9">
      <c r="A36" s="2" t="s">
        <v>15</v>
      </c>
      <c r="B36" s="2">
        <v>15</v>
      </c>
      <c r="C36" s="2">
        <v>4.572</v>
      </c>
      <c r="D36" s="2">
        <v>0.001097</v>
      </c>
      <c r="E36" s="2">
        <v>0.00195</v>
      </c>
      <c r="F36" s="2">
        <v>0.003529</v>
      </c>
      <c r="G36" s="2">
        <v>0.007959</v>
      </c>
      <c r="H36" s="2">
        <v>0.019170000000000003</v>
      </c>
      <c r="I36" s="2">
        <v>0.02978</v>
      </c>
      <c r="J36" s="2">
        <v>0.03611</v>
      </c>
      <c r="K36" s="2">
        <v>0.04488</v>
      </c>
      <c r="L36" s="2">
        <v>0.1117</v>
      </c>
      <c r="M36" s="2"/>
      <c r="N36" s="2">
        <f t="shared" si="0"/>
        <v>0.0198195</v>
      </c>
      <c r="O36" s="8"/>
      <c r="P36" s="8">
        <v>6.96045</v>
      </c>
      <c r="Q36" s="8">
        <v>75.96</v>
      </c>
      <c r="R36" s="8">
        <v>17.05</v>
      </c>
      <c r="S36" s="2"/>
      <c r="T36" s="2"/>
      <c r="V36" s="2"/>
      <c r="W36" s="2"/>
      <c r="X36" s="2"/>
      <c r="Y36" s="2"/>
      <c r="Z36" s="2"/>
      <c r="AA36" s="2"/>
      <c r="AB36" s="2"/>
      <c r="AC36" s="2"/>
    </row>
    <row r="37" spans="1:29" ht="9">
      <c r="A37" s="2"/>
      <c r="B37" s="2"/>
      <c r="C37" s="2"/>
      <c r="D37" s="2">
        <v>9.83222075892098</v>
      </c>
      <c r="E37" s="2">
        <v>9.002310160687202</v>
      </c>
      <c r="F37" s="2">
        <v>8.14652485454445</v>
      </c>
      <c r="G37" s="2">
        <v>6.973197108374323</v>
      </c>
      <c r="H37" s="2">
        <v>5.705005852768661</v>
      </c>
      <c r="I37" s="2">
        <v>5.069512435854712</v>
      </c>
      <c r="J37" s="2">
        <v>4.791457769488172</v>
      </c>
      <c r="K37" s="2">
        <v>4.477783513828019</v>
      </c>
      <c r="L37" s="2">
        <v>3.162298909066135</v>
      </c>
      <c r="M37" s="2"/>
      <c r="N37" s="2">
        <f t="shared" si="0"/>
        <v>6.468991312016311</v>
      </c>
      <c r="O37" s="8">
        <f>(F37-J37)/2</f>
        <v>1.6775335425281392</v>
      </c>
      <c r="P37" s="8"/>
      <c r="Q37" s="8"/>
      <c r="R37" s="8"/>
      <c r="S37" s="2"/>
      <c r="T37" s="2"/>
      <c r="V37" s="2"/>
      <c r="W37" s="2"/>
      <c r="X37" s="2"/>
      <c r="Y37" s="2"/>
      <c r="Z37" s="2"/>
      <c r="AA37" s="2"/>
      <c r="AB37" s="2"/>
      <c r="AC37" s="2"/>
    </row>
    <row r="38" spans="1:29" ht="9">
      <c r="A38" s="2" t="s">
        <v>16</v>
      </c>
      <c r="B38" s="2">
        <v>16</v>
      </c>
      <c r="C38" s="2">
        <v>4.8768</v>
      </c>
      <c r="D38" s="2">
        <v>0.000589</v>
      </c>
      <c r="E38" s="2">
        <v>0.000748</v>
      </c>
      <c r="F38" s="2">
        <v>0.0010049999999999998</v>
      </c>
      <c r="G38" s="2">
        <v>0.001754</v>
      </c>
      <c r="H38" s="2">
        <v>0.003507</v>
      </c>
      <c r="I38" s="2">
        <v>0.007836</v>
      </c>
      <c r="J38" s="2">
        <v>0.01404</v>
      </c>
      <c r="K38" s="2">
        <v>0.018329999999999996</v>
      </c>
      <c r="L38" s="2">
        <v>0.1081</v>
      </c>
      <c r="M38" s="2"/>
      <c r="N38" s="2">
        <f t="shared" si="0"/>
        <v>0.0075225</v>
      </c>
      <c r="O38" s="8"/>
      <c r="P38" s="8">
        <v>6.90887</v>
      </c>
      <c r="Q38" s="8">
        <v>38.38</v>
      </c>
      <c r="R38" s="8">
        <v>54.77</v>
      </c>
      <c r="S38" s="2"/>
      <c r="T38" s="2"/>
      <c r="V38" s="2"/>
      <c r="W38" s="2"/>
      <c r="X38" s="2"/>
      <c r="Y38" s="2"/>
      <c r="Z38" s="2"/>
      <c r="AA38" s="2"/>
      <c r="AB38" s="2"/>
      <c r="AC38" s="2"/>
    </row>
    <row r="39" spans="1:29" ht="9">
      <c r="A39" s="2"/>
      <c r="B39" s="2"/>
      <c r="C39" s="2"/>
      <c r="D39" s="2">
        <v>10.729444745493714</v>
      </c>
      <c r="E39" s="2">
        <v>10.384674109436538</v>
      </c>
      <c r="F39" s="2">
        <v>9.958588783257884</v>
      </c>
      <c r="G39" s="2">
        <v>9.155135536879442</v>
      </c>
      <c r="H39" s="2">
        <v>8.15554685407136</v>
      </c>
      <c r="I39" s="2">
        <v>6.995666887056587</v>
      </c>
      <c r="J39" s="2">
        <v>6.154313254132252</v>
      </c>
      <c r="K39" s="2">
        <v>5.769649403896926</v>
      </c>
      <c r="L39" s="2">
        <v>3.2095615718147994</v>
      </c>
      <c r="M39" s="2"/>
      <c r="N39" s="2">
        <f t="shared" si="0"/>
        <v>8.056451018695068</v>
      </c>
      <c r="O39" s="8">
        <f>(F39-J39)/2</f>
        <v>1.902137764562816</v>
      </c>
      <c r="P39" s="8"/>
      <c r="Q39" s="8"/>
      <c r="R39" s="8"/>
      <c r="S39" s="2"/>
      <c r="T39" s="2"/>
      <c r="V39" s="2"/>
      <c r="W39" s="2"/>
      <c r="X39" s="2"/>
      <c r="Y39" s="2"/>
      <c r="Z39" s="2"/>
      <c r="AA39" s="2"/>
      <c r="AB39" s="2"/>
      <c r="AC39" s="2"/>
    </row>
    <row r="40" spans="1:29" ht="9">
      <c r="A40" s="2" t="s">
        <v>17</v>
      </c>
      <c r="B40" s="2">
        <v>17</v>
      </c>
      <c r="C40" s="2">
        <v>5.1816</v>
      </c>
      <c r="D40" s="2">
        <v>0.000594</v>
      </c>
      <c r="E40" s="2">
        <v>0.000763</v>
      </c>
      <c r="F40" s="2">
        <v>0.001063</v>
      </c>
      <c r="G40" s="2">
        <v>0.001898</v>
      </c>
      <c r="H40" s="2">
        <v>0.00375</v>
      </c>
      <c r="I40" s="2">
        <v>0.009748</v>
      </c>
      <c r="J40" s="2">
        <v>0.01735</v>
      </c>
      <c r="K40" s="2">
        <v>0.06934</v>
      </c>
      <c r="L40" s="2">
        <v>0.1277</v>
      </c>
      <c r="M40" s="2"/>
      <c r="N40" s="2">
        <f t="shared" si="0"/>
        <v>0.009206500000000001</v>
      </c>
      <c r="O40" s="8"/>
      <c r="P40" s="8">
        <v>10.594</v>
      </c>
      <c r="Q40" s="8">
        <v>37.78058</v>
      </c>
      <c r="R40" s="8">
        <v>51.62</v>
      </c>
      <c r="S40" s="2"/>
      <c r="T40" s="2"/>
      <c r="V40" s="2"/>
      <c r="W40" s="2"/>
      <c r="X40" s="2"/>
      <c r="Y40" s="2"/>
      <c r="Z40" s="2"/>
      <c r="AA40" s="2"/>
      <c r="AB40" s="2"/>
      <c r="AC40" s="2"/>
    </row>
    <row r="41" spans="1:29" ht="9">
      <c r="A41" s="2"/>
      <c r="B41" s="2"/>
      <c r="C41" s="2"/>
      <c r="D41" s="2">
        <v>10.71724944852341</v>
      </c>
      <c r="E41" s="2">
        <v>10.356029322489643</v>
      </c>
      <c r="F41" s="2">
        <v>9.877642687793069</v>
      </c>
      <c r="G41" s="2">
        <v>9.041304292303066</v>
      </c>
      <c r="H41" s="2">
        <v>8.05889368905357</v>
      </c>
      <c r="I41" s="2">
        <v>6.680678033600834</v>
      </c>
      <c r="J41" s="2">
        <v>5.848920526971189</v>
      </c>
      <c r="K41" s="2">
        <v>3.8501683532339785</v>
      </c>
      <c r="L41" s="2">
        <v>2.9691695698467258</v>
      </c>
      <c r="M41" s="2"/>
      <c r="N41" s="2">
        <f t="shared" si="0"/>
        <v>7.863281607382129</v>
      </c>
      <c r="O41" s="8">
        <f>(F41-J41)/2</f>
        <v>2.0143610804109398</v>
      </c>
      <c r="P41" s="8"/>
      <c r="Q41" s="8"/>
      <c r="R41" s="8"/>
      <c r="S41" s="2"/>
      <c r="T41" s="2"/>
      <c r="V41" s="2"/>
      <c r="W41" s="2"/>
      <c r="X41" s="2"/>
      <c r="Y41" s="2"/>
      <c r="Z41" s="2"/>
      <c r="AA41" s="2"/>
      <c r="AB41" s="2"/>
      <c r="AC41" s="2"/>
    </row>
    <row r="42" spans="1:29" ht="9">
      <c r="A42" s="2" t="s">
        <v>18</v>
      </c>
      <c r="B42" s="2">
        <v>18</v>
      </c>
      <c r="C42" s="2">
        <v>5.4864</v>
      </c>
      <c r="D42" s="2">
        <v>0.000598</v>
      </c>
      <c r="E42" s="2">
        <v>0.000769</v>
      </c>
      <c r="F42" s="2">
        <v>0.001059</v>
      </c>
      <c r="G42" s="2">
        <v>0.001843</v>
      </c>
      <c r="H42" s="2">
        <v>0.003666</v>
      </c>
      <c r="I42" s="2">
        <v>0.009371</v>
      </c>
      <c r="J42" s="2">
        <v>0.01711</v>
      </c>
      <c r="K42" s="2">
        <v>0.07717</v>
      </c>
      <c r="L42" s="2">
        <v>0.1323</v>
      </c>
      <c r="M42" s="2"/>
      <c r="N42" s="2">
        <f t="shared" si="0"/>
        <v>0.0090845</v>
      </c>
      <c r="O42" s="8"/>
      <c r="P42" s="8">
        <v>10.7423</v>
      </c>
      <c r="Q42" s="8">
        <v>36.675</v>
      </c>
      <c r="R42" s="8">
        <v>52.56</v>
      </c>
      <c r="S42" s="2"/>
      <c r="T42" s="2"/>
      <c r="V42" s="2"/>
      <c r="W42" s="2"/>
      <c r="X42" s="2"/>
      <c r="Y42" s="2"/>
      <c r="Z42" s="2"/>
      <c r="AA42" s="2"/>
      <c r="AB42" s="2"/>
      <c r="AC42" s="2"/>
    </row>
    <row r="43" spans="1:29" ht="9">
      <c r="A43" s="2"/>
      <c r="B43" s="2"/>
      <c r="C43" s="2"/>
      <c r="D43" s="2">
        <v>10.70756689512607</v>
      </c>
      <c r="E43" s="2">
        <v>10.344728781362347</v>
      </c>
      <c r="F43" s="2">
        <v>9.883081695331839</v>
      </c>
      <c r="G43" s="2">
        <v>9.08372821369346</v>
      </c>
      <c r="H43" s="2">
        <v>8.091577498784288</v>
      </c>
      <c r="I43" s="2">
        <v>6.737581275404993</v>
      </c>
      <c r="J43" s="2">
        <v>5.869016429947399</v>
      </c>
      <c r="K43" s="2">
        <v>3.6958160840287495</v>
      </c>
      <c r="L43" s="2">
        <v>2.918115033270773</v>
      </c>
      <c r="M43" s="2"/>
      <c r="N43" s="2">
        <f t="shared" si="0"/>
        <v>7.876049062639619</v>
      </c>
      <c r="O43" s="8">
        <f>(F43-J43)/2</f>
        <v>2.00703263269222</v>
      </c>
      <c r="P43" s="2"/>
      <c r="Q43" s="2"/>
      <c r="R43" s="2"/>
      <c r="S43" s="2"/>
      <c r="T43" s="2"/>
      <c r="V43" s="2"/>
      <c r="W43" s="2"/>
      <c r="X43" s="2"/>
      <c r="Y43" s="2"/>
      <c r="Z43" s="2"/>
      <c r="AA43" s="2"/>
      <c r="AB43" s="2"/>
      <c r="AC43" s="2"/>
    </row>
    <row r="44" spans="1:29" ht="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V44" s="2"/>
      <c r="W44" s="2"/>
      <c r="X44" s="2"/>
      <c r="Y44" s="2"/>
      <c r="Z44" s="2"/>
      <c r="AA44" s="2"/>
      <c r="AB44" s="2"/>
      <c r="AC44" s="2"/>
    </row>
    <row r="45" spans="1:29" ht="9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V45" s="2"/>
      <c r="W45" s="2"/>
      <c r="X45" s="2"/>
      <c r="Y45" s="2"/>
      <c r="Z45" s="2"/>
      <c r="AA45" s="2"/>
      <c r="AB45" s="2"/>
      <c r="AC45" s="2"/>
    </row>
    <row r="46" spans="1:29" ht="9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V46" s="2"/>
      <c r="W46" s="2"/>
      <c r="X46" s="2"/>
      <c r="Y46" s="2"/>
      <c r="Z46" s="2"/>
      <c r="AA46" s="2"/>
      <c r="AB46" s="2"/>
      <c r="AC46" s="2"/>
    </row>
    <row r="47" spans="1:29" ht="9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V47" s="2"/>
      <c r="W47" s="2"/>
      <c r="X47" s="2"/>
      <c r="Y47" s="2"/>
      <c r="Z47" s="2"/>
      <c r="AA47" s="2"/>
      <c r="AB47" s="2"/>
      <c r="AC47" s="2"/>
    </row>
    <row r="48" spans="1:29" ht="9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V48" s="2"/>
      <c r="W48" s="2"/>
      <c r="X48" s="2"/>
      <c r="Y48" s="2"/>
      <c r="Z48" s="2"/>
      <c r="AA48" s="2"/>
      <c r="AB48" s="2"/>
      <c r="AC48" s="2"/>
    </row>
    <row r="49" spans="1:29" ht="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V49" s="2"/>
      <c r="W49" s="2"/>
      <c r="X49" s="2"/>
      <c r="Y49" s="2"/>
      <c r="Z49" s="2"/>
      <c r="AA49" s="2"/>
      <c r="AB49" s="2"/>
      <c r="AC49" s="2"/>
    </row>
    <row r="50" spans="1:29" ht="9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V50" s="2"/>
      <c r="W50" s="2"/>
      <c r="X50" s="2"/>
      <c r="Y50" s="2"/>
      <c r="Z50" s="2"/>
      <c r="AA50" s="2"/>
      <c r="AB50" s="2"/>
      <c r="AC50" s="2"/>
    </row>
    <row r="51" spans="1:29" ht="9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V51" s="2"/>
      <c r="W51" s="2"/>
      <c r="X51" s="2"/>
      <c r="Y51" s="2"/>
      <c r="Z51" s="2"/>
      <c r="AA51" s="2"/>
      <c r="AB51" s="2"/>
      <c r="AC51" s="2"/>
    </row>
    <row r="52" spans="1:29" ht="9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9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9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9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9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9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9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9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9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9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9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9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9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9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9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9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9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9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9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9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9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9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cols>
    <col min="1" max="16384" width="9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cols>
    <col min="1" max="16384" width="9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Orleans, Dept. of Geology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2000-10-19T02:03:31Z</dcterms:created>
  <dcterms:modified xsi:type="dcterms:W3CDTF">2000-10-19T02:05:00Z</dcterms:modified>
  <cp:category/>
  <cp:version/>
  <cp:contentType/>
  <cp:contentStatus/>
</cp:coreProperties>
</file>