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45" windowWidth="18720" windowHeight="11520"/>
  </bookViews>
  <sheets>
    <sheet name="Appendix 1.10. Taxa occur" sheetId="7" r:id="rId1"/>
  </sheets>
  <calcPr calcId="125725"/>
</workbook>
</file>

<file path=xl/calcChain.xml><?xml version="1.0" encoding="utf-8"?>
<calcChain xmlns="http://schemas.openxmlformats.org/spreadsheetml/2006/main">
  <c r="Z25" i="7"/>
  <c r="Z26"/>
  <c r="Z27"/>
  <c r="Z28"/>
  <c r="Z29"/>
  <c r="Z30"/>
  <c r="Z31"/>
  <c r="Z24"/>
  <c r="Z23"/>
  <c r="Z22"/>
  <c r="X24"/>
  <c r="X25"/>
  <c r="X26"/>
  <c r="X27"/>
  <c r="X28"/>
  <c r="X29"/>
  <c r="X30"/>
  <c r="X31"/>
  <c r="X23"/>
  <c r="X22"/>
  <c r="AA179"/>
  <c r="Z179"/>
  <c r="Y179"/>
  <c r="X179"/>
  <c r="W179"/>
  <c r="AA178"/>
  <c r="Y178"/>
  <c r="Y177"/>
  <c r="AA176"/>
  <c r="Z176"/>
  <c r="Y176"/>
  <c r="X176"/>
  <c r="W176"/>
  <c r="AA175"/>
  <c r="Z175"/>
  <c r="Y175"/>
  <c r="X175"/>
  <c r="W175"/>
  <c r="Z174"/>
  <c r="Y174"/>
  <c r="X174"/>
  <c r="W174"/>
  <c r="AA173"/>
  <c r="Z173"/>
  <c r="Y173"/>
  <c r="X173"/>
  <c r="W173"/>
  <c r="AA172"/>
  <c r="Y172"/>
  <c r="X172"/>
  <c r="W172"/>
  <c r="AA171"/>
  <c r="Z171"/>
  <c r="Y171"/>
  <c r="X171"/>
  <c r="W171"/>
  <c r="Z170"/>
  <c r="Y170"/>
  <c r="X170"/>
  <c r="W170"/>
  <c r="AA169"/>
  <c r="Y169"/>
  <c r="W169"/>
  <c r="Z168"/>
  <c r="Y168"/>
  <c r="X168"/>
  <c r="W168"/>
  <c r="AA167"/>
  <c r="Z167"/>
  <c r="Y167"/>
  <c r="X167"/>
  <c r="W167"/>
  <c r="AA166"/>
  <c r="Z166"/>
  <c r="Y166"/>
  <c r="X166"/>
  <c r="W166"/>
  <c r="AA165"/>
  <c r="Z165"/>
  <c r="Y165"/>
  <c r="X165"/>
  <c r="W165"/>
  <c r="AA164"/>
  <c r="Z164"/>
  <c r="Y164"/>
  <c r="X164"/>
  <c r="W164"/>
  <c r="X163"/>
  <c r="AA162"/>
  <c r="Z162"/>
  <c r="Y162"/>
  <c r="X162"/>
  <c r="W162"/>
  <c r="Z161"/>
  <c r="Y161"/>
  <c r="X161"/>
  <c r="W161"/>
  <c r="AA160"/>
  <c r="Z160"/>
  <c r="Y160"/>
  <c r="X160"/>
  <c r="W160"/>
  <c r="AA159"/>
  <c r="Z159"/>
  <c r="Y159"/>
  <c r="X159"/>
  <c r="W159"/>
  <c r="W158"/>
  <c r="AA157"/>
  <c r="Z157"/>
  <c r="Y157"/>
  <c r="X157"/>
  <c r="W157"/>
  <c r="AA156"/>
  <c r="Z156"/>
  <c r="Y156"/>
  <c r="X156"/>
  <c r="W156"/>
  <c r="Z155"/>
  <c r="Y155"/>
  <c r="W155"/>
  <c r="AA154"/>
  <c r="Z154"/>
  <c r="Y154"/>
  <c r="X154"/>
  <c r="W154"/>
  <c r="AA153"/>
  <c r="Z153"/>
  <c r="Y153"/>
  <c r="X153"/>
  <c r="W153"/>
  <c r="Z152"/>
  <c r="Y152"/>
  <c r="W152"/>
  <c r="Z151"/>
  <c r="Y151"/>
  <c r="W151"/>
  <c r="AA150"/>
  <c r="Z150"/>
  <c r="Y150"/>
  <c r="X150"/>
  <c r="W150"/>
  <c r="AA149"/>
  <c r="Z149"/>
  <c r="Y149"/>
  <c r="X149"/>
  <c r="W149"/>
  <c r="AA148"/>
  <c r="Z148"/>
  <c r="Y148"/>
  <c r="X148"/>
  <c r="W148"/>
  <c r="AA147"/>
  <c r="Z147"/>
  <c r="Y147"/>
  <c r="X147"/>
  <c r="W147"/>
  <c r="AA146"/>
  <c r="Z146"/>
  <c r="Y146"/>
  <c r="X146"/>
  <c r="W146"/>
  <c r="AA145"/>
  <c r="Z145"/>
  <c r="Y145"/>
  <c r="X145"/>
  <c r="W145"/>
  <c r="AA144"/>
  <c r="Z144"/>
  <c r="Y144"/>
  <c r="X144"/>
  <c r="W144"/>
  <c r="AA143"/>
  <c r="Z143"/>
  <c r="Y143"/>
  <c r="X143"/>
  <c r="W143"/>
  <c r="AA142"/>
  <c r="Z142"/>
  <c r="Y142"/>
  <c r="X142"/>
  <c r="W142"/>
  <c r="AA141"/>
  <c r="Z141"/>
  <c r="Y141"/>
  <c r="X141"/>
  <c r="W141"/>
  <c r="AA113"/>
  <c r="Z113"/>
  <c r="Y113"/>
  <c r="X113"/>
  <c r="W113"/>
  <c r="AA112"/>
  <c r="Z112"/>
  <c r="Y112"/>
  <c r="X112"/>
  <c r="W112"/>
  <c r="AA111"/>
  <c r="Z111"/>
  <c r="Y111"/>
  <c r="X111"/>
  <c r="W111"/>
  <c r="W110"/>
  <c r="AA109"/>
  <c r="Z109"/>
  <c r="Y109"/>
  <c r="X109"/>
  <c r="W109"/>
  <c r="W108"/>
  <c r="Y107"/>
  <c r="X107"/>
  <c r="W107"/>
  <c r="AA106"/>
  <c r="AA105"/>
  <c r="Z105"/>
  <c r="Y105"/>
  <c r="X105"/>
  <c r="AA104"/>
  <c r="Z104"/>
  <c r="X104"/>
  <c r="W104"/>
  <c r="AA103"/>
  <c r="Z103"/>
  <c r="Y103"/>
  <c r="W103"/>
  <c r="Y102"/>
  <c r="W102"/>
  <c r="Y101"/>
  <c r="W101"/>
  <c r="AA100"/>
  <c r="Z100"/>
  <c r="Y100"/>
  <c r="X100"/>
  <c r="W100"/>
  <c r="W99"/>
  <c r="AA98"/>
  <c r="Z98"/>
  <c r="Y98"/>
  <c r="X98"/>
  <c r="W98"/>
  <c r="AA97"/>
  <c r="Z97"/>
  <c r="Y97"/>
  <c r="X97"/>
  <c r="W97"/>
  <c r="AA96"/>
  <c r="Z96"/>
  <c r="Y96"/>
  <c r="X96"/>
  <c r="W96"/>
  <c r="AA95"/>
  <c r="Z95"/>
  <c r="Y95"/>
  <c r="X95"/>
  <c r="W95"/>
  <c r="AA94"/>
  <c r="Z94"/>
  <c r="Y94"/>
  <c r="X94"/>
  <c r="W94"/>
  <c r="Z93"/>
  <c r="W93"/>
  <c r="Z92"/>
  <c r="Y92"/>
  <c r="W92"/>
  <c r="AA91"/>
  <c r="Z91"/>
  <c r="Y91"/>
  <c r="W91"/>
  <c r="AA90"/>
  <c r="Z90"/>
  <c r="Y90"/>
  <c r="W90"/>
  <c r="AA89"/>
  <c r="Z89"/>
  <c r="Y89"/>
  <c r="X89"/>
  <c r="W89"/>
  <c r="AA88"/>
  <c r="Z88"/>
  <c r="Y88"/>
  <c r="X88"/>
  <c r="W88"/>
  <c r="AA87"/>
  <c r="Z87"/>
  <c r="Y87"/>
  <c r="X87"/>
  <c r="W87"/>
  <c r="AA86"/>
  <c r="Z86"/>
  <c r="Y86"/>
  <c r="X86"/>
  <c r="W86"/>
  <c r="AA85"/>
  <c r="Z85"/>
  <c r="Y85"/>
  <c r="X85"/>
  <c r="W85"/>
  <c r="AA84"/>
  <c r="Z84"/>
  <c r="Y84"/>
  <c r="X84"/>
  <c r="W84"/>
  <c r="Y83"/>
  <c r="W83"/>
  <c r="Z82"/>
  <c r="Y82"/>
  <c r="X82"/>
  <c r="W82"/>
  <c r="AA81"/>
  <c r="Z81"/>
  <c r="Y81"/>
  <c r="X81"/>
  <c r="W81"/>
  <c r="AA80"/>
  <c r="Z80"/>
  <c r="Y80"/>
  <c r="X80"/>
  <c r="W80"/>
  <c r="AA79"/>
  <c r="Z79"/>
  <c r="Y79"/>
  <c r="X79"/>
  <c r="W79"/>
  <c r="AA78"/>
  <c r="Z78"/>
  <c r="Y78"/>
  <c r="X78"/>
  <c r="W78"/>
  <c r="AA77"/>
  <c r="Z77"/>
  <c r="Y77"/>
  <c r="X77"/>
  <c r="W77"/>
  <c r="Z76"/>
  <c r="Y76"/>
  <c r="W76"/>
  <c r="AA75"/>
  <c r="Z75"/>
  <c r="Y75"/>
  <c r="X75"/>
  <c r="W75"/>
  <c r="AA74"/>
  <c r="Z74"/>
  <c r="Y74"/>
  <c r="X74"/>
  <c r="W74"/>
  <c r="AA73"/>
  <c r="Z73"/>
  <c r="Y73"/>
  <c r="X73"/>
  <c r="W73"/>
  <c r="AA43"/>
  <c r="Z43"/>
  <c r="Y43"/>
  <c r="X43"/>
  <c r="W43"/>
  <c r="AA42"/>
  <c r="Z42"/>
  <c r="Y42"/>
  <c r="X42"/>
  <c r="W42"/>
  <c r="Z41"/>
  <c r="W41"/>
  <c r="Z40"/>
  <c r="Y40"/>
  <c r="AA39"/>
  <c r="Z39"/>
  <c r="Y39"/>
  <c r="X39"/>
  <c r="W39"/>
  <c r="AA38"/>
  <c r="Z38"/>
  <c r="Y38"/>
  <c r="X38"/>
  <c r="W38"/>
  <c r="AA37"/>
  <c r="Y37"/>
  <c r="AA36"/>
  <c r="Z36"/>
  <c r="Y36"/>
  <c r="X36"/>
  <c r="W36"/>
  <c r="X35"/>
  <c r="W35"/>
  <c r="AA34"/>
  <c r="Z34"/>
  <c r="Y34"/>
  <c r="W34"/>
  <c r="Z33"/>
  <c r="Y33"/>
  <c r="W33"/>
  <c r="AA32"/>
  <c r="Z32"/>
  <c r="Y32"/>
  <c r="X32"/>
  <c r="W32"/>
  <c r="AA31"/>
  <c r="Y31"/>
  <c r="W31"/>
  <c r="AA30"/>
  <c r="Y30"/>
  <c r="W30"/>
  <c r="AA29"/>
  <c r="Y29"/>
  <c r="W29"/>
  <c r="AA28"/>
  <c r="Y28"/>
  <c r="W28"/>
  <c r="AA27"/>
  <c r="Y27"/>
  <c r="W27"/>
  <c r="AA26"/>
  <c r="Y26"/>
  <c r="W26"/>
  <c r="AA25"/>
  <c r="Y25"/>
  <c r="W25"/>
  <c r="AA24"/>
  <c r="Y24"/>
  <c r="W24"/>
  <c r="AA23"/>
  <c r="Y23"/>
  <c r="W23"/>
  <c r="AA22"/>
  <c r="Y22"/>
  <c r="W22"/>
  <c r="AA21"/>
  <c r="Z21"/>
  <c r="Y21"/>
  <c r="X21"/>
  <c r="W21"/>
  <c r="AA20"/>
  <c r="Z20"/>
  <c r="X20"/>
  <c r="W20"/>
  <c r="Z19"/>
  <c r="Y19"/>
  <c r="W19"/>
  <c r="AA18"/>
  <c r="Z18"/>
  <c r="Y18"/>
  <c r="X18"/>
  <c r="W18"/>
  <c r="W17"/>
  <c r="AA16"/>
  <c r="Z16"/>
  <c r="Y16"/>
  <c r="X16"/>
  <c r="W16"/>
  <c r="AA15"/>
  <c r="Z15"/>
  <c r="Y15"/>
  <c r="X15"/>
  <c r="W15"/>
  <c r="Y14"/>
  <c r="AA13"/>
  <c r="Z13"/>
  <c r="Y13"/>
  <c r="X13"/>
  <c r="W13"/>
  <c r="AA12"/>
  <c r="Z12"/>
  <c r="Y12"/>
  <c r="X12"/>
  <c r="W12"/>
  <c r="Z11"/>
  <c r="Y11"/>
  <c r="W11"/>
  <c r="Z10"/>
  <c r="Y10"/>
  <c r="W10"/>
  <c r="Z9"/>
  <c r="AA8"/>
  <c r="Z8"/>
  <c r="Y8"/>
  <c r="X8"/>
  <c r="W8"/>
  <c r="AA7"/>
  <c r="Z7"/>
  <c r="Y7"/>
  <c r="W7"/>
  <c r="Y6"/>
  <c r="Z5"/>
  <c r="Y5"/>
  <c r="X5"/>
  <c r="W5"/>
</calcChain>
</file>

<file path=xl/sharedStrings.xml><?xml version="1.0" encoding="utf-8"?>
<sst xmlns="http://schemas.openxmlformats.org/spreadsheetml/2006/main" count="1299" uniqueCount="238">
  <si>
    <t>Division</t>
  </si>
  <si>
    <t>Taxa</t>
  </si>
  <si>
    <t>Chrysophyta</t>
  </si>
  <si>
    <t>Chrysophyceae</t>
  </si>
  <si>
    <t>.</t>
  </si>
  <si>
    <t>Miscellaneous</t>
  </si>
  <si>
    <t>B</t>
  </si>
  <si>
    <t>Pyrrhophyta</t>
  </si>
  <si>
    <t>Chlorophyta</t>
  </si>
  <si>
    <t>Chlorococcaceae</t>
  </si>
  <si>
    <t>Cyanophyta</t>
  </si>
  <si>
    <t>Chroococcaceae</t>
  </si>
  <si>
    <t>Chrysocapsaceae</t>
  </si>
  <si>
    <t>Bacillariophyta</t>
  </si>
  <si>
    <t>Stephanodiscaceae</t>
  </si>
  <si>
    <t>Achnanthes</t>
  </si>
  <si>
    <t>Actinastrum</t>
  </si>
  <si>
    <t>Amphora</t>
  </si>
  <si>
    <t>Anabaena</t>
  </si>
  <si>
    <t>Anabaenopsis</t>
  </si>
  <si>
    <t>Ankistrodesmus</t>
  </si>
  <si>
    <t>Anomoeneis</t>
  </si>
  <si>
    <t>Aphanizomenon</t>
  </si>
  <si>
    <t>Aphanocapsa</t>
  </si>
  <si>
    <t>Aphanothece</t>
  </si>
  <si>
    <t>Aulacoseira</t>
  </si>
  <si>
    <t>Rhodophyta</t>
  </si>
  <si>
    <t>Bitrichia</t>
  </si>
  <si>
    <t>Carteria</t>
  </si>
  <si>
    <t>Characium</t>
  </si>
  <si>
    <t>Chlamydomonas</t>
  </si>
  <si>
    <t>Chlorogonium</t>
  </si>
  <si>
    <t>Chroococcus</t>
  </si>
  <si>
    <t>Cryptophyta</t>
  </si>
  <si>
    <t>Chroomonas</t>
  </si>
  <si>
    <t>Chrysococcus</t>
  </si>
  <si>
    <t>Closterium</t>
  </si>
  <si>
    <t>Cocconeis</t>
  </si>
  <si>
    <t>Coelastrum</t>
  </si>
  <si>
    <t>Cosmarium</t>
  </si>
  <si>
    <t>Crucigenia</t>
  </si>
  <si>
    <t>Cryptomonas</t>
  </si>
  <si>
    <t>Cyanocatena</t>
  </si>
  <si>
    <t>Cyanogranis</t>
  </si>
  <si>
    <t>Cyclostephanos</t>
  </si>
  <si>
    <t>Cyclotella</t>
  </si>
  <si>
    <t>Cylindrospermopsis</t>
  </si>
  <si>
    <t>Dactylococcopsis</t>
  </si>
  <si>
    <t>Deasonia</t>
  </si>
  <si>
    <t>Diacanthos</t>
  </si>
  <si>
    <t>Dichotomococcus</t>
  </si>
  <si>
    <t>Dictyosphaerium</t>
  </si>
  <si>
    <t>Didymogenes</t>
  </si>
  <si>
    <t>Dimorphococcus</t>
  </si>
  <si>
    <t>Dinobryon</t>
  </si>
  <si>
    <t>Diploneis</t>
  </si>
  <si>
    <t>Erkenia</t>
  </si>
  <si>
    <t>Euastrum</t>
  </si>
  <si>
    <t>Euglenophyta</t>
  </si>
  <si>
    <t>Euglena</t>
  </si>
  <si>
    <t>Fragilaria</t>
  </si>
  <si>
    <t>Franceia</t>
  </si>
  <si>
    <t>Glenodinium</t>
  </si>
  <si>
    <t>Gloeococcus</t>
  </si>
  <si>
    <t>Golenkeniopsis</t>
  </si>
  <si>
    <t>Golenkinia</t>
  </si>
  <si>
    <t>Gomphosphaeria</t>
  </si>
  <si>
    <t>Xanthophyta</t>
  </si>
  <si>
    <t>Goniochloris</t>
  </si>
  <si>
    <t>Gonyostomum</t>
  </si>
  <si>
    <t>Gymnodinium</t>
  </si>
  <si>
    <t>Jaaginema</t>
  </si>
  <si>
    <t>Kephyrion</t>
  </si>
  <si>
    <t>Kirchneriella</t>
  </si>
  <si>
    <t>Lagerheimia</t>
  </si>
  <si>
    <t>Lepocinclis</t>
  </si>
  <si>
    <t>Lyngbya</t>
  </si>
  <si>
    <t>Mallomonas</t>
  </si>
  <si>
    <t>Meridion</t>
  </si>
  <si>
    <t>Merismopedia</t>
  </si>
  <si>
    <t>Micractinium</t>
  </si>
  <si>
    <t>Microcystis</t>
  </si>
  <si>
    <t>Monomastix</t>
  </si>
  <si>
    <t>Monoraphidium</t>
  </si>
  <si>
    <t>Myxobaktron</t>
  </si>
  <si>
    <t>Navicula</t>
  </si>
  <si>
    <t>Nephroselmis</t>
  </si>
  <si>
    <t>Nitzschia</t>
  </si>
  <si>
    <t>Ochromonas</t>
  </si>
  <si>
    <t>Oocystis</t>
  </si>
  <si>
    <t>Oscillatoria</t>
  </si>
  <si>
    <t>Pandorina</t>
  </si>
  <si>
    <t>Pediastrum</t>
  </si>
  <si>
    <t>Peridinium</t>
  </si>
  <si>
    <t>Phacotus</t>
  </si>
  <si>
    <t>Phacus</t>
  </si>
  <si>
    <t>Planktolyngbya</t>
  </si>
  <si>
    <t>Platydorina</t>
  </si>
  <si>
    <t>Polygoniochloris</t>
  </si>
  <si>
    <t>Haptophyta</t>
  </si>
  <si>
    <t>Prymnesium</t>
  </si>
  <si>
    <t>Pseudanabaena</t>
  </si>
  <si>
    <t>Pyramichlamys</t>
  </si>
  <si>
    <t>Pyramimonas</t>
  </si>
  <si>
    <t>Quadrigula</t>
  </si>
  <si>
    <t>Raphidiopsis</t>
  </si>
  <si>
    <t>Rhabdoderma</t>
  </si>
  <si>
    <t>Rhodomonas</t>
  </si>
  <si>
    <t>Rhoicosphenia</t>
  </si>
  <si>
    <t>Romeria</t>
  </si>
  <si>
    <t>Scenedesmus</t>
  </si>
  <si>
    <t>Schroederia</t>
  </si>
  <si>
    <t>Selenastrum</t>
  </si>
  <si>
    <t>Skeletonema</t>
  </si>
  <si>
    <t>Snowella</t>
  </si>
  <si>
    <t>Sphaerellopsis</t>
  </si>
  <si>
    <t>Sphaerocystis</t>
  </si>
  <si>
    <t>Staurastrum</t>
  </si>
  <si>
    <t>Stephanodiscus</t>
  </si>
  <si>
    <t>Stichococcus</t>
  </si>
  <si>
    <t>Strombomonas</t>
  </si>
  <si>
    <t>Surirella</t>
  </si>
  <si>
    <t>Synechococcus</t>
  </si>
  <si>
    <t>Synechocystis</t>
  </si>
  <si>
    <t>Synedra</t>
  </si>
  <si>
    <t>Synura</t>
  </si>
  <si>
    <t>Teilingia</t>
  </si>
  <si>
    <t>Tetraedron</t>
  </si>
  <si>
    <t>Tetrastrum</t>
  </si>
  <si>
    <t>Trachelomonas</t>
  </si>
  <si>
    <t>Treubaria</t>
  </si>
  <si>
    <t>Uroglena</t>
  </si>
  <si>
    <t>Ankistrodesmus convolutus</t>
  </si>
  <si>
    <t>Ankistrodesmus falcatus</t>
  </si>
  <si>
    <t>Aphanocapsa delicatissima</t>
  </si>
  <si>
    <t>Aphanocapsa elachista</t>
  </si>
  <si>
    <t>Coelastrum pseudomicroporum</t>
  </si>
  <si>
    <t>Crucigenia crucifera</t>
  </si>
  <si>
    <t>Cryptomonas erosa</t>
  </si>
  <si>
    <t>Cryptomonas rostratiformis</t>
  </si>
  <si>
    <t>Cyanocatena planctonica</t>
  </si>
  <si>
    <t>Cyanogranis ferruginea</t>
  </si>
  <si>
    <t>Cyclostephanos damasii</t>
  </si>
  <si>
    <t>Cyclostephanos tholiformis</t>
  </si>
  <si>
    <t>Cyclotella meneghiniana</t>
  </si>
  <si>
    <t>Cyclotella sp. 1</t>
  </si>
  <si>
    <t>Cyclotella sp. 2</t>
  </si>
  <si>
    <t>Dactylococcopsis irregularis</t>
  </si>
  <si>
    <t>Dichotomococcus lunatis</t>
  </si>
  <si>
    <t>Dictyosphaerium pulchellum</t>
  </si>
  <si>
    <t>Erkenia subaequiciliata</t>
  </si>
  <si>
    <t>Fragilaria construens</t>
  </si>
  <si>
    <t>Fragilaria sp. 2</t>
  </si>
  <si>
    <t>Gymnodinium sp. 2</t>
  </si>
  <si>
    <t>Gymnodinium sp. 3</t>
  </si>
  <si>
    <t>Lyngbya contorta</t>
  </si>
  <si>
    <t>Merismopedia cf danubiana</t>
  </si>
  <si>
    <t>Merismopedia tenuissima</t>
  </si>
  <si>
    <t>Micractinium pusillum</t>
  </si>
  <si>
    <t>Monoraphidium capricornutum</t>
  </si>
  <si>
    <t>Myxobaktron salinum</t>
  </si>
  <si>
    <t>Nitzschia acicularis</t>
  </si>
  <si>
    <t>Nitzschia fruticosa</t>
  </si>
  <si>
    <t>Nitzschia palea</t>
  </si>
  <si>
    <t>Oocystis lacustris</t>
  </si>
  <si>
    <t>Oocystis parva</t>
  </si>
  <si>
    <t>Oscillatoria limnetica</t>
  </si>
  <si>
    <t>Pediastrum tetras</t>
  </si>
  <si>
    <t>Peridinium umbonatum</t>
  </si>
  <si>
    <t>Rhabdoderma sp. 1</t>
  </si>
  <si>
    <t>Rhodomonas minuta</t>
  </si>
  <si>
    <t>Scenedesmus abundans</t>
  </si>
  <si>
    <t>Scenedesmus acutus</t>
  </si>
  <si>
    <t>Scenedesmus bijuga</t>
  </si>
  <si>
    <t>Scenedesmus denticulatus</t>
  </si>
  <si>
    <t>Scenedesmus dimorphus</t>
  </si>
  <si>
    <t>Scenedesmus intermedius</t>
  </si>
  <si>
    <t>Scenedesmus opoliensis</t>
  </si>
  <si>
    <t>Scenedesmus semipulcher</t>
  </si>
  <si>
    <t>Scenedesmus serratus</t>
  </si>
  <si>
    <t>Sphaerocystis schroeteri</t>
  </si>
  <si>
    <t>Stephanodiscus medius</t>
  </si>
  <si>
    <t>Stephanodiscus sp. 2</t>
  </si>
  <si>
    <t>Synechococcus leopoliensis</t>
  </si>
  <si>
    <t>Synechococcus sp. 1</t>
  </si>
  <si>
    <t>Tetraedron caudatum</t>
  </si>
  <si>
    <t>Tetrastrum staurogeniaeforme</t>
  </si>
  <si>
    <t>Treubaria setigera</t>
  </si>
  <si>
    <t>Cylindrospermopsis raciborskii</t>
  </si>
  <si>
    <t>Lyngbya lagerheimia</t>
  </si>
  <si>
    <t>Gymnodinium sp. 1</t>
  </si>
  <si>
    <t>Tetraedron sp. 1</t>
  </si>
  <si>
    <t>Aphanothece nidulans</t>
  </si>
  <si>
    <t>Aulacoseira ambigua</t>
  </si>
  <si>
    <t>Aulacoseira distans</t>
  </si>
  <si>
    <t>Aulacoseira granulata</t>
  </si>
  <si>
    <t>Characium limneticum</t>
  </si>
  <si>
    <t>Chroococcus minimus</t>
  </si>
  <si>
    <t>Diploneis cf puella</t>
  </si>
  <si>
    <t>Gomphosphaeria lacustris</t>
  </si>
  <si>
    <t>Kirchneriella lunaris</t>
  </si>
  <si>
    <t>Lagerheimia quadriseta</t>
  </si>
  <si>
    <t>Merismopedia warmingiana</t>
  </si>
  <si>
    <t>Rhoicosphenia curvata</t>
  </si>
  <si>
    <t>Selenastrum minutum</t>
  </si>
  <si>
    <t>Stichococcus bacillaris</t>
  </si>
  <si>
    <t>Synechococcus elongatus</t>
  </si>
  <si>
    <t>Tetrastrum heteracanthum</t>
  </si>
  <si>
    <t>Skeletonema potamos</t>
  </si>
  <si>
    <t>Pyramichlamys dissecta</t>
  </si>
  <si>
    <t>Romeria okensis</t>
  </si>
  <si>
    <t>Polygoniochloris circularis</t>
  </si>
  <si>
    <t>Amphora sp 1</t>
  </si>
  <si>
    <t>X</t>
  </si>
  <si>
    <t>A Alcoa</t>
  </si>
  <si>
    <t>C Deussen</t>
  </si>
  <si>
    <t>C CWA</t>
  </si>
  <si>
    <t>A S of RR</t>
  </si>
  <si>
    <t>Taxa unique to A Alcoa</t>
  </si>
  <si>
    <t>Taxa unique to A S of RR</t>
  </si>
  <si>
    <t>Taxa unique to B</t>
  </si>
  <si>
    <t>Taxa unique to C Deussen</t>
  </si>
  <si>
    <t>Taxa unique to C CWA</t>
  </si>
  <si>
    <t>Rare taxa</t>
  </si>
  <si>
    <t>Common taxa</t>
  </si>
  <si>
    <t xml:space="preserve">Number of taxa at site </t>
  </si>
  <si>
    <t xml:space="preserve">Proportion of taxa at site </t>
  </si>
  <si>
    <t xml:space="preserve">Proportion of common taxa at site </t>
  </si>
  <si>
    <t xml:space="preserve">Proportion of rare taxa at site </t>
  </si>
  <si>
    <t>Site</t>
  </si>
  <si>
    <r>
      <rPr>
        <b/>
        <sz val="10"/>
        <rFont val="Times New Roman"/>
        <family val="1"/>
      </rPr>
      <t>Appendix 1–10.</t>
    </r>
    <r>
      <rPr>
        <sz val="10"/>
        <rFont val="Times New Roman"/>
        <family val="1"/>
      </rPr>
      <t xml:space="preserve">  Phytoplankton taxa occurrence at each site for routine phytoplankton data in samples from Lake Houston near Houston, Tex., 2006–08. </t>
    </r>
  </si>
  <si>
    <t>[A Alcoa, Lake Houston near Alcoa oil field near Houston, Tex.; A S of RR, Lake Houston south of Union Pacific Railroad Bridge near Houston, Tex.; B, Lake Houston at mouth of Jack's Ditch near Houston, Tex.; C Deussen, Lake Houston near Deussen Park near Houston, Tex.; C CWA, Lake Houston at Coastal Water Authority structure near Houston, Tex.; X, taxa occurrence]</t>
  </si>
  <si>
    <r>
      <rPr>
        <b/>
        <sz val="10"/>
        <rFont val="Times New Roman"/>
        <family val="1"/>
      </rPr>
      <t>Appendix 1–10.</t>
    </r>
    <r>
      <rPr>
        <sz val="10"/>
        <rFont val="Times New Roman"/>
        <family val="1"/>
      </rPr>
      <t xml:space="preserve">  Phytoplankton taxa occurrence at each site for routine phytoplankton data in samples from Lake Houston near Houston, Texas, 2006–08. </t>
    </r>
  </si>
  <si>
    <r>
      <rPr>
        <b/>
        <sz val="10"/>
        <rFont val="Times New Roman"/>
        <family val="1"/>
      </rPr>
      <t xml:space="preserve">Appendix 1–10. </t>
    </r>
    <r>
      <rPr>
        <sz val="10"/>
        <rFont val="Times New Roman"/>
        <family val="1"/>
      </rPr>
      <t xml:space="preserve"> Phytoplankton taxa occurrence at each site for routine phytoplankton data in samples from Lake Houston near Houston, Tex., 2006–08. </t>
    </r>
  </si>
  <si>
    <r>
      <rPr>
        <b/>
        <sz val="10"/>
        <rFont val="Times New Roman"/>
        <family val="1"/>
      </rPr>
      <t>Appendix 1–10.</t>
    </r>
    <r>
      <rPr>
        <sz val="10"/>
        <rFont val="Times New Roman"/>
        <family val="1"/>
      </rPr>
      <t xml:space="preserve">  Phytoplankton taxa occurrence at each site for routine phytoplankton data in samples from Lake Houston near Houston, Tex., 2006–08.</t>
    </r>
  </si>
  <si>
    <t>[A Alcoa, Lake Houston near Alcoa oil field near Houston, Tex.; A S of RR, Lake Houston south of Union Pacific Railroad Bridge near Houston, Tex.; B, Lake Houston at mouth of Jack's Ditch near Houston, Tex.; C Deussen, Lake Houston near Deussen Park near Houston, Tex.; C CWA, Lake Houston at Coastal Water Authority structure near Houston, Tex.]</t>
  </si>
  <si>
    <r>
      <rPr>
        <b/>
        <sz val="10"/>
        <color indexed="8"/>
        <rFont val="Times New Roman"/>
        <family val="1"/>
      </rPr>
      <t xml:space="preserve">Appendix 1–10. </t>
    </r>
    <r>
      <rPr>
        <sz val="10"/>
        <color indexed="8"/>
        <rFont val="Times New Roman"/>
        <family val="1"/>
      </rPr>
      <t xml:space="preserve"> Phytoplankton taxa occurrence at each site for routine phytoplankton data in samples from Lake Houston near Houston, Texas, 2006–08. </t>
    </r>
  </si>
  <si>
    <r>
      <rPr>
        <b/>
        <sz val="10"/>
        <color indexed="8"/>
        <rFont val="Times New Roman"/>
        <family val="1"/>
      </rPr>
      <t>Appendix 1–10.</t>
    </r>
    <r>
      <rPr>
        <sz val="10"/>
        <color indexed="8"/>
        <rFont val="Times New Roman"/>
        <family val="1"/>
      </rPr>
      <t xml:space="preserve">  Phytoplankton taxa occurrence at each site for routine phytoplankton data in samples from Lake Houston near Houston, Texas, 2006–08. </t>
    </r>
  </si>
</sst>
</file>

<file path=xl/styles.xml><?xml version="1.0" encoding="utf-8"?>
<styleSheet xmlns="http://schemas.openxmlformats.org/spreadsheetml/2006/main">
  <fonts count="14"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2" fontId="0" fillId="0" borderId="0" xfId="0" applyNumberFormat="1"/>
    <xf numFmtId="0" fontId="0" fillId="0" borderId="0" xfId="0" applyNumberFormat="1"/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5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2" fontId="3" fillId="0" borderId="3" xfId="0" applyNumberFormat="1" applyFont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8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6" xfId="0" applyNumberForma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6"/>
  <sheetViews>
    <sheetView tabSelected="1" view="pageBreakPreview" topLeftCell="G92" zoomScale="60" zoomScaleNormal="100" workbookViewId="0">
      <selection activeCell="V129" sqref="V129"/>
    </sheetView>
  </sheetViews>
  <sheetFormatPr defaultRowHeight="12.75"/>
  <cols>
    <col min="1" max="1" width="13.5703125" customWidth="1"/>
    <col min="2" max="2" width="26.85546875" customWidth="1"/>
    <col min="3" max="3" width="9.7109375" style="2" customWidth="1"/>
    <col min="4" max="4" width="11.5703125" style="2" customWidth="1"/>
    <col min="5" max="5" width="5.5703125" style="2" customWidth="1"/>
    <col min="6" max="6" width="11.28515625" style="2" customWidth="1"/>
    <col min="7" max="7" width="8.140625" style="2" customWidth="1"/>
    <col min="8" max="8" width="10.7109375" style="1" customWidth="1"/>
    <col min="9" max="9" width="10.5703125" style="1" customWidth="1"/>
    <col min="10" max="10" width="22.28515625" customWidth="1"/>
    <col min="11" max="11" width="37.85546875" customWidth="1"/>
    <col min="12" max="12" width="36.28515625" customWidth="1"/>
    <col min="13" max="13" width="15.28515625" customWidth="1"/>
    <col min="14" max="14" width="20.7109375" customWidth="1"/>
    <col min="15" max="15" width="10.140625" style="7" customWidth="1"/>
    <col min="16" max="16" width="12" style="7" customWidth="1"/>
    <col min="17" max="17" width="6.5703125" style="7" customWidth="1"/>
    <col min="18" max="18" width="11.85546875" style="7" customWidth="1"/>
    <col min="19" max="19" width="10" style="7" customWidth="1"/>
    <col min="20" max="20" width="10.28515625" customWidth="1"/>
    <col min="21" max="21" width="16.28515625" customWidth="1"/>
    <col min="22" max="22" width="21.140625" customWidth="1"/>
    <col min="23" max="23" width="10.42578125" style="10" customWidth="1"/>
    <col min="24" max="24" width="12" style="10" customWidth="1"/>
    <col min="25" max="25" width="8" style="10" customWidth="1"/>
    <col min="26" max="26" width="11.85546875" style="10" customWidth="1"/>
    <col min="27" max="27" width="8.85546875" style="10" customWidth="1"/>
    <col min="28" max="28" width="8" customWidth="1"/>
    <col min="29" max="29" width="16.140625" style="5" customWidth="1"/>
    <col min="30" max="30" width="21.7109375" style="5" customWidth="1"/>
    <col min="31" max="31" width="10.5703125" style="11" customWidth="1"/>
    <col min="32" max="32" width="11.85546875" style="11" customWidth="1"/>
    <col min="33" max="33" width="7.5703125" style="11" customWidth="1"/>
    <col min="34" max="34" width="11.5703125" style="11" customWidth="1"/>
    <col min="35" max="35" width="9" style="11" customWidth="1"/>
  </cols>
  <sheetData>
    <row r="1" spans="1:36" s="6" customFormat="1" ht="27.75" customHeight="1">
      <c r="A1" s="74" t="s">
        <v>232</v>
      </c>
      <c r="B1" s="75"/>
      <c r="C1" s="75"/>
      <c r="D1" s="75"/>
      <c r="E1" s="75"/>
      <c r="F1" s="75"/>
      <c r="G1" s="75"/>
      <c r="H1" s="75"/>
      <c r="I1" s="8"/>
      <c r="J1" s="74" t="s">
        <v>232</v>
      </c>
      <c r="K1" s="74"/>
      <c r="L1" s="74"/>
      <c r="M1" s="74" t="s">
        <v>233</v>
      </c>
      <c r="N1" s="74"/>
      <c r="O1" s="74"/>
      <c r="P1" s="74"/>
      <c r="Q1" s="74"/>
      <c r="R1" s="74"/>
      <c r="S1" s="74"/>
      <c r="T1" s="74"/>
      <c r="U1" s="74" t="s">
        <v>234</v>
      </c>
      <c r="V1" s="75"/>
      <c r="W1" s="75"/>
      <c r="X1" s="75"/>
      <c r="Y1" s="75"/>
      <c r="Z1" s="75"/>
      <c r="AA1" s="75"/>
      <c r="AB1" s="75"/>
      <c r="AC1" s="67" t="s">
        <v>230</v>
      </c>
      <c r="AD1" s="67"/>
      <c r="AE1" s="67"/>
      <c r="AF1" s="67"/>
      <c r="AG1" s="67"/>
      <c r="AH1" s="67"/>
      <c r="AI1" s="67"/>
      <c r="AJ1" s="67"/>
    </row>
    <row r="2" spans="1:36" s="6" customFormat="1" ht="57" customHeight="1" thickBot="1">
      <c r="A2" s="72" t="s">
        <v>231</v>
      </c>
      <c r="B2" s="73"/>
      <c r="C2" s="73"/>
      <c r="D2" s="73"/>
      <c r="E2" s="73"/>
      <c r="F2" s="73"/>
      <c r="G2" s="73"/>
      <c r="H2" s="73"/>
      <c r="I2" s="60"/>
      <c r="J2" s="72" t="s">
        <v>235</v>
      </c>
      <c r="K2" s="72"/>
      <c r="L2" s="72"/>
      <c r="M2" s="72" t="s">
        <v>235</v>
      </c>
      <c r="N2" s="72"/>
      <c r="O2" s="72"/>
      <c r="P2" s="72"/>
      <c r="Q2" s="72"/>
      <c r="R2" s="72"/>
      <c r="S2" s="72"/>
      <c r="T2" s="72"/>
      <c r="U2" s="72" t="s">
        <v>235</v>
      </c>
      <c r="V2" s="73"/>
      <c r="W2" s="73"/>
      <c r="X2" s="73"/>
      <c r="Y2" s="73"/>
      <c r="Z2" s="73"/>
      <c r="AA2" s="73"/>
      <c r="AB2" s="73"/>
      <c r="AC2" s="68" t="s">
        <v>235</v>
      </c>
      <c r="AD2" s="68"/>
      <c r="AE2" s="68"/>
      <c r="AF2" s="68"/>
      <c r="AG2" s="68"/>
      <c r="AH2" s="68"/>
      <c r="AI2" s="68"/>
      <c r="AJ2" s="68"/>
    </row>
    <row r="3" spans="1:36" s="6" customFormat="1" ht="14.25" thickTop="1" thickBot="1">
      <c r="A3" s="69" t="s">
        <v>0</v>
      </c>
      <c r="B3" s="69" t="s">
        <v>1</v>
      </c>
      <c r="C3" s="71" t="s">
        <v>229</v>
      </c>
      <c r="D3" s="71"/>
      <c r="E3" s="71"/>
      <c r="F3" s="71"/>
      <c r="G3" s="71"/>
      <c r="H3" s="1"/>
      <c r="I3" s="1"/>
      <c r="J3" s="8"/>
      <c r="K3" s="8"/>
      <c r="L3" s="8"/>
      <c r="M3" s="69" t="s">
        <v>0</v>
      </c>
      <c r="N3" s="69" t="s">
        <v>1</v>
      </c>
      <c r="O3" s="71" t="s">
        <v>225</v>
      </c>
      <c r="P3" s="71"/>
      <c r="Q3" s="71"/>
      <c r="R3" s="71"/>
      <c r="S3" s="71"/>
      <c r="U3" s="69" t="s">
        <v>0</v>
      </c>
      <c r="V3" s="69" t="s">
        <v>1</v>
      </c>
      <c r="W3" s="71" t="s">
        <v>226</v>
      </c>
      <c r="X3" s="71"/>
      <c r="Y3" s="71"/>
      <c r="Z3" s="71"/>
      <c r="AA3" s="71"/>
      <c r="AC3" s="69" t="s">
        <v>0</v>
      </c>
      <c r="AD3" s="69" t="s">
        <v>224</v>
      </c>
      <c r="AE3" s="71" t="s">
        <v>227</v>
      </c>
      <c r="AF3" s="71"/>
      <c r="AG3" s="71"/>
      <c r="AH3" s="71"/>
      <c r="AI3" s="71"/>
    </row>
    <row r="4" spans="1:36" ht="14.25" thickTop="1" thickBot="1">
      <c r="A4" s="70"/>
      <c r="B4" s="70"/>
      <c r="C4" s="3" t="s">
        <v>214</v>
      </c>
      <c r="D4" s="3" t="s">
        <v>217</v>
      </c>
      <c r="E4" s="3" t="s">
        <v>6</v>
      </c>
      <c r="F4" s="3" t="s">
        <v>215</v>
      </c>
      <c r="G4" s="3" t="s">
        <v>216</v>
      </c>
      <c r="J4" s="61" t="s">
        <v>0</v>
      </c>
      <c r="K4" s="61" t="s">
        <v>218</v>
      </c>
      <c r="M4" s="70"/>
      <c r="N4" s="70"/>
      <c r="O4" s="3" t="s">
        <v>214</v>
      </c>
      <c r="P4" s="3" t="s">
        <v>217</v>
      </c>
      <c r="Q4" s="3" t="s">
        <v>6</v>
      </c>
      <c r="R4" s="3" t="s">
        <v>215</v>
      </c>
      <c r="S4" s="3" t="s">
        <v>216</v>
      </c>
      <c r="U4" s="70"/>
      <c r="V4" s="70"/>
      <c r="W4" s="4" t="s">
        <v>214</v>
      </c>
      <c r="X4" s="4" t="s">
        <v>217</v>
      </c>
      <c r="Y4" s="4" t="s">
        <v>6</v>
      </c>
      <c r="Z4" s="4" t="s">
        <v>215</v>
      </c>
      <c r="AA4" s="4" t="s">
        <v>216</v>
      </c>
      <c r="AC4" s="70"/>
      <c r="AD4" s="70"/>
      <c r="AE4" s="64" t="s">
        <v>214</v>
      </c>
      <c r="AF4" s="64" t="s">
        <v>217</v>
      </c>
      <c r="AG4" s="64" t="s">
        <v>6</v>
      </c>
      <c r="AH4" s="64" t="s">
        <v>215</v>
      </c>
      <c r="AI4" s="64" t="s">
        <v>216</v>
      </c>
    </row>
    <row r="5" spans="1:36" ht="13.5" thickTop="1">
      <c r="A5" s="12" t="s">
        <v>13</v>
      </c>
      <c r="B5" s="13" t="s">
        <v>15</v>
      </c>
      <c r="C5" s="14" t="s">
        <v>213</v>
      </c>
      <c r="D5" s="14" t="s">
        <v>213</v>
      </c>
      <c r="E5" s="14" t="s">
        <v>213</v>
      </c>
      <c r="F5" s="14" t="s">
        <v>213</v>
      </c>
      <c r="G5" s="14"/>
      <c r="H5"/>
      <c r="I5" s="6"/>
      <c r="J5" s="12" t="s">
        <v>13</v>
      </c>
      <c r="K5" s="13" t="s">
        <v>193</v>
      </c>
      <c r="M5" s="22" t="s">
        <v>13</v>
      </c>
      <c r="N5" s="23" t="s">
        <v>15</v>
      </c>
      <c r="O5" s="24">
        <v>17</v>
      </c>
      <c r="P5" s="24">
        <v>1</v>
      </c>
      <c r="Q5" s="24">
        <v>11</v>
      </c>
      <c r="R5" s="24">
        <v>1</v>
      </c>
      <c r="S5" s="24"/>
      <c r="U5" s="22" t="s">
        <v>13</v>
      </c>
      <c r="V5" s="23" t="s">
        <v>15</v>
      </c>
      <c r="W5" s="40">
        <f>O5/66</f>
        <v>0.25757575757575757</v>
      </c>
      <c r="X5" s="40">
        <f>P5/27</f>
        <v>3.7037037037037035E-2</v>
      </c>
      <c r="Y5" s="40">
        <f>Q5/96</f>
        <v>0.11458333333333333</v>
      </c>
      <c r="Z5" s="40">
        <f>R5/55</f>
        <v>1.8181818181818181E-2</v>
      </c>
      <c r="AA5" s="40"/>
      <c r="AC5" s="62" t="s">
        <v>13</v>
      </c>
      <c r="AD5" s="63" t="s">
        <v>25</v>
      </c>
      <c r="AE5" s="55">
        <v>0.81818181818181823</v>
      </c>
      <c r="AF5" s="55">
        <v>0.70370370370370372</v>
      </c>
      <c r="AG5" s="55">
        <v>0.78125</v>
      </c>
      <c r="AH5" s="55">
        <v>0.72727272727272729</v>
      </c>
      <c r="AI5" s="55">
        <v>0.61538461538461542</v>
      </c>
    </row>
    <row r="6" spans="1:36">
      <c r="A6" s="12"/>
      <c r="B6" s="13" t="s">
        <v>212</v>
      </c>
      <c r="C6" s="14"/>
      <c r="D6" s="14"/>
      <c r="E6" s="14" t="s">
        <v>213</v>
      </c>
      <c r="F6" s="14"/>
      <c r="G6" s="14"/>
      <c r="H6"/>
      <c r="I6" s="6"/>
      <c r="J6" s="12"/>
      <c r="K6" s="13" t="s">
        <v>194</v>
      </c>
      <c r="M6" s="22"/>
      <c r="N6" s="23" t="s">
        <v>17</v>
      </c>
      <c r="O6" s="24"/>
      <c r="P6" s="24"/>
      <c r="Q6" s="24">
        <v>1</v>
      </c>
      <c r="R6" s="24"/>
      <c r="S6" s="24"/>
      <c r="U6" s="22"/>
      <c r="V6" s="23" t="s">
        <v>17</v>
      </c>
      <c r="W6" s="40"/>
      <c r="X6" s="40"/>
      <c r="Y6" s="40">
        <f t="shared" ref="Y6:Y43" si="0">Q6/96</f>
        <v>1.0416666666666666E-2</v>
      </c>
      <c r="Z6" s="40"/>
      <c r="AA6" s="40"/>
      <c r="AC6" s="47"/>
      <c r="AD6" s="48" t="s">
        <v>55</v>
      </c>
      <c r="AE6" s="49">
        <v>0.36363636363636365</v>
      </c>
      <c r="AF6" s="49">
        <v>0.48148148148148145</v>
      </c>
      <c r="AG6" s="49">
        <v>0.4375</v>
      </c>
      <c r="AH6" s="49">
        <v>0.30909090909090908</v>
      </c>
      <c r="AI6" s="49">
        <v>0.53846153846153844</v>
      </c>
    </row>
    <row r="7" spans="1:36">
      <c r="A7" s="12"/>
      <c r="B7" s="13" t="s">
        <v>21</v>
      </c>
      <c r="C7" s="14" t="s">
        <v>213</v>
      </c>
      <c r="D7" s="14"/>
      <c r="E7" s="14" t="s">
        <v>213</v>
      </c>
      <c r="F7" s="14" t="s">
        <v>213</v>
      </c>
      <c r="G7" s="14" t="s">
        <v>213</v>
      </c>
      <c r="H7"/>
      <c r="I7" s="6"/>
      <c r="J7" s="12"/>
      <c r="K7" s="13" t="s">
        <v>195</v>
      </c>
      <c r="M7" s="22"/>
      <c r="N7" s="23" t="s">
        <v>21</v>
      </c>
      <c r="O7" s="24">
        <v>1</v>
      </c>
      <c r="P7" s="24"/>
      <c r="Q7" s="24">
        <v>2</v>
      </c>
      <c r="R7" s="24">
        <v>1</v>
      </c>
      <c r="S7" s="24">
        <v>1</v>
      </c>
      <c r="U7" s="22"/>
      <c r="V7" s="23" t="s">
        <v>21</v>
      </c>
      <c r="W7" s="40">
        <f t="shared" ref="W7:W43" si="1">O7/66</f>
        <v>1.5151515151515152E-2</v>
      </c>
      <c r="X7" s="40"/>
      <c r="Y7" s="40">
        <f t="shared" si="0"/>
        <v>2.0833333333333332E-2</v>
      </c>
      <c r="Z7" s="40">
        <f t="shared" ref="Z7:Z43" si="2">R7/55</f>
        <v>1.8181818181818181E-2</v>
      </c>
      <c r="AA7" s="40">
        <f t="shared" ref="AA7:AA43" si="3">S7/39</f>
        <v>2.564102564102564E-2</v>
      </c>
      <c r="AC7" s="47"/>
      <c r="AD7" s="48" t="s">
        <v>85</v>
      </c>
      <c r="AE7" s="49">
        <v>0.62121212121212122</v>
      </c>
      <c r="AF7" s="49">
        <v>7.407407407407407E-2</v>
      </c>
      <c r="AG7" s="49">
        <v>0.61458333333333337</v>
      </c>
      <c r="AH7" s="49">
        <v>0.58181818181818179</v>
      </c>
      <c r="AI7" s="49">
        <v>7.6923076923076927E-2</v>
      </c>
    </row>
    <row r="8" spans="1:36">
      <c r="A8" s="12"/>
      <c r="B8" s="13" t="s">
        <v>25</v>
      </c>
      <c r="C8" s="14" t="s">
        <v>213</v>
      </c>
      <c r="D8" s="14" t="s">
        <v>213</v>
      </c>
      <c r="E8" s="14" t="s">
        <v>213</v>
      </c>
      <c r="F8" s="14" t="s">
        <v>213</v>
      </c>
      <c r="G8" s="14" t="s">
        <v>213</v>
      </c>
      <c r="H8"/>
      <c r="I8" s="6"/>
      <c r="J8" s="12"/>
      <c r="K8" s="13" t="s">
        <v>142</v>
      </c>
      <c r="M8" s="22"/>
      <c r="N8" s="23" t="s">
        <v>25</v>
      </c>
      <c r="O8" s="24">
        <v>54</v>
      </c>
      <c r="P8" s="24">
        <v>19</v>
      </c>
      <c r="Q8" s="24">
        <v>75</v>
      </c>
      <c r="R8" s="24">
        <v>40</v>
      </c>
      <c r="S8" s="24">
        <v>24</v>
      </c>
      <c r="U8" s="22"/>
      <c r="V8" s="23" t="s">
        <v>25</v>
      </c>
      <c r="W8" s="40">
        <f t="shared" si="1"/>
        <v>0.81818181818181823</v>
      </c>
      <c r="X8" s="40">
        <f t="shared" ref="X8:X43" si="4">P8/27</f>
        <v>0.70370370370370372</v>
      </c>
      <c r="Y8" s="40">
        <f t="shared" si="0"/>
        <v>0.78125</v>
      </c>
      <c r="Z8" s="40">
        <f t="shared" si="2"/>
        <v>0.72727272727272729</v>
      </c>
      <c r="AA8" s="40">
        <f t="shared" si="3"/>
        <v>0.61538461538461542</v>
      </c>
      <c r="AC8" s="47"/>
      <c r="AD8" s="48" t="s">
        <v>87</v>
      </c>
      <c r="AE8" s="49">
        <v>0.78787878787878785</v>
      </c>
      <c r="AF8" s="49">
        <v>0.81481481481481477</v>
      </c>
      <c r="AG8" s="49">
        <v>0.73958333333333337</v>
      </c>
      <c r="AH8" s="49">
        <v>0.69090909090909092</v>
      </c>
      <c r="AI8" s="49">
        <v>0.87179487179487181</v>
      </c>
    </row>
    <row r="9" spans="1:36">
      <c r="A9" s="12"/>
      <c r="B9" s="13" t="s">
        <v>193</v>
      </c>
      <c r="C9" s="14" t="s">
        <v>213</v>
      </c>
      <c r="D9" s="14"/>
      <c r="E9" s="14"/>
      <c r="F9" s="14"/>
      <c r="G9" s="14"/>
      <c r="H9"/>
      <c r="I9" s="6"/>
      <c r="J9" s="12"/>
      <c r="K9" s="13" t="s">
        <v>143</v>
      </c>
      <c r="M9" s="22"/>
      <c r="N9" s="23" t="s">
        <v>37</v>
      </c>
      <c r="O9" s="24"/>
      <c r="P9" s="24"/>
      <c r="Q9" s="24"/>
      <c r="R9" s="24">
        <v>1</v>
      </c>
      <c r="S9" s="24"/>
      <c r="U9" s="22"/>
      <c r="V9" s="23" t="s">
        <v>37</v>
      </c>
      <c r="W9" s="40"/>
      <c r="X9" s="40"/>
      <c r="Y9" s="40"/>
      <c r="Z9" s="40">
        <f t="shared" si="2"/>
        <v>1.8181818181818181E-2</v>
      </c>
      <c r="AA9" s="40"/>
      <c r="AC9" s="47"/>
      <c r="AD9" s="50" t="s">
        <v>14</v>
      </c>
      <c r="AE9" s="49">
        <v>0.89393939393939392</v>
      </c>
      <c r="AF9" s="49">
        <v>1</v>
      </c>
      <c r="AG9" s="49">
        <v>0.90625</v>
      </c>
      <c r="AH9" s="49">
        <v>0.89090909090909087</v>
      </c>
      <c r="AI9" s="49">
        <v>1</v>
      </c>
    </row>
    <row r="10" spans="1:36">
      <c r="A10" s="12"/>
      <c r="B10" s="13" t="s">
        <v>194</v>
      </c>
      <c r="C10" s="14" t="s">
        <v>213</v>
      </c>
      <c r="D10" s="14"/>
      <c r="E10" s="14"/>
      <c r="F10" s="14"/>
      <c r="G10" s="14"/>
      <c r="H10"/>
      <c r="I10" s="6"/>
      <c r="J10" s="12"/>
      <c r="K10" s="13" t="s">
        <v>144</v>
      </c>
      <c r="M10" s="22"/>
      <c r="N10" s="23" t="s">
        <v>44</v>
      </c>
      <c r="O10" s="24">
        <v>4</v>
      </c>
      <c r="P10" s="24"/>
      <c r="Q10" s="24">
        <v>6</v>
      </c>
      <c r="R10" s="24">
        <v>1</v>
      </c>
      <c r="S10" s="24"/>
      <c r="U10" s="22"/>
      <c r="V10" s="23" t="s">
        <v>44</v>
      </c>
      <c r="W10" s="40">
        <f t="shared" si="1"/>
        <v>6.0606060606060608E-2</v>
      </c>
      <c r="X10" s="40"/>
      <c r="Y10" s="40">
        <f t="shared" si="0"/>
        <v>6.25E-2</v>
      </c>
      <c r="Z10" s="40">
        <f t="shared" si="2"/>
        <v>1.8181818181818181E-2</v>
      </c>
      <c r="AA10" s="40"/>
      <c r="AC10" s="51" t="s">
        <v>8</v>
      </c>
      <c r="AD10" s="52" t="s">
        <v>20</v>
      </c>
      <c r="AE10" s="53">
        <v>0.93939393939393945</v>
      </c>
      <c r="AF10" s="53">
        <v>0.96296296296296291</v>
      </c>
      <c r="AG10" s="53">
        <v>0.89583333333333337</v>
      </c>
      <c r="AH10" s="53">
        <v>0.90909090909090906</v>
      </c>
      <c r="AI10" s="53">
        <v>0.94871794871794868</v>
      </c>
    </row>
    <row r="11" spans="1:36">
      <c r="A11" s="12"/>
      <c r="B11" s="13" t="s">
        <v>195</v>
      </c>
      <c r="C11" s="14" t="s">
        <v>213</v>
      </c>
      <c r="D11" s="14"/>
      <c r="E11" s="14"/>
      <c r="F11" s="14"/>
      <c r="G11" s="14"/>
      <c r="H11"/>
      <c r="I11" s="6"/>
      <c r="J11" s="12"/>
      <c r="K11" s="13" t="s">
        <v>198</v>
      </c>
      <c r="M11" s="22"/>
      <c r="N11" s="23" t="s">
        <v>45</v>
      </c>
      <c r="O11" s="24">
        <v>7</v>
      </c>
      <c r="P11" s="24"/>
      <c r="Q11" s="24">
        <v>8</v>
      </c>
      <c r="R11" s="24">
        <v>6</v>
      </c>
      <c r="S11" s="24"/>
      <c r="U11" s="22"/>
      <c r="V11" s="23" t="s">
        <v>45</v>
      </c>
      <c r="W11" s="40">
        <f t="shared" si="1"/>
        <v>0.10606060606060606</v>
      </c>
      <c r="X11" s="40"/>
      <c r="Y11" s="40">
        <f t="shared" si="0"/>
        <v>8.3333333333333329E-2</v>
      </c>
      <c r="Z11" s="40">
        <f t="shared" si="2"/>
        <v>0.10909090909090909</v>
      </c>
      <c r="AA11" s="40"/>
      <c r="AC11" s="47"/>
      <c r="AD11" s="48" t="s">
        <v>30</v>
      </c>
      <c r="AE11" s="49">
        <v>0.96969696969696972</v>
      </c>
      <c r="AF11" s="49">
        <v>0.85185185185185186</v>
      </c>
      <c r="AG11" s="49">
        <v>0.80208333333333337</v>
      </c>
      <c r="AH11" s="49">
        <v>0.89090909090909087</v>
      </c>
      <c r="AI11" s="49">
        <v>0.92307692307692313</v>
      </c>
    </row>
    <row r="12" spans="1:36">
      <c r="A12" s="12"/>
      <c r="B12" s="13" t="s">
        <v>37</v>
      </c>
      <c r="C12" s="14"/>
      <c r="D12" s="14"/>
      <c r="E12" s="14"/>
      <c r="F12" s="14" t="s">
        <v>213</v>
      </c>
      <c r="G12" s="14"/>
      <c r="H12"/>
      <c r="I12" s="6"/>
      <c r="J12" s="12"/>
      <c r="K12" s="13" t="s">
        <v>151</v>
      </c>
      <c r="M12" s="22"/>
      <c r="N12" s="23" t="s">
        <v>55</v>
      </c>
      <c r="O12" s="24">
        <v>24</v>
      </c>
      <c r="P12" s="24">
        <v>13</v>
      </c>
      <c r="Q12" s="24">
        <v>42</v>
      </c>
      <c r="R12" s="24">
        <v>17</v>
      </c>
      <c r="S12" s="24">
        <v>21</v>
      </c>
      <c r="U12" s="22"/>
      <c r="V12" s="23" t="s">
        <v>55</v>
      </c>
      <c r="W12" s="40">
        <f t="shared" si="1"/>
        <v>0.36363636363636365</v>
      </c>
      <c r="X12" s="40">
        <f t="shared" si="4"/>
        <v>0.48148148148148145</v>
      </c>
      <c r="Y12" s="40">
        <f t="shared" si="0"/>
        <v>0.4375</v>
      </c>
      <c r="Z12" s="40">
        <f t="shared" si="2"/>
        <v>0.30909090909090908</v>
      </c>
      <c r="AA12" s="40">
        <f t="shared" si="3"/>
        <v>0.53846153846153844</v>
      </c>
      <c r="AC12" s="47"/>
      <c r="AD12" s="48" t="s">
        <v>38</v>
      </c>
      <c r="AE12" s="49">
        <v>0.33333333333333331</v>
      </c>
      <c r="AF12" s="49">
        <v>0.77777777777777779</v>
      </c>
      <c r="AG12" s="49">
        <v>0.30208333333333331</v>
      </c>
      <c r="AH12" s="49">
        <v>0.25454545454545452</v>
      </c>
      <c r="AI12" s="49">
        <v>0.51282051282051277</v>
      </c>
    </row>
    <row r="13" spans="1:36">
      <c r="A13" s="12"/>
      <c r="B13" s="13" t="s">
        <v>44</v>
      </c>
      <c r="C13" s="14" t="s">
        <v>213</v>
      </c>
      <c r="D13" s="14"/>
      <c r="E13" s="14" t="s">
        <v>213</v>
      </c>
      <c r="F13" s="14" t="s">
        <v>213</v>
      </c>
      <c r="G13" s="14"/>
      <c r="H13"/>
      <c r="I13" s="6"/>
      <c r="J13" s="12"/>
      <c r="K13" s="13" t="s">
        <v>161</v>
      </c>
      <c r="M13" s="22"/>
      <c r="N13" s="23" t="s">
        <v>60</v>
      </c>
      <c r="O13" s="24">
        <v>6</v>
      </c>
      <c r="P13" s="24">
        <v>2</v>
      </c>
      <c r="Q13" s="24">
        <v>8</v>
      </c>
      <c r="R13" s="24">
        <v>5</v>
      </c>
      <c r="S13" s="24">
        <v>4</v>
      </c>
      <c r="U13" s="22"/>
      <c r="V13" s="23" t="s">
        <v>60</v>
      </c>
      <c r="W13" s="40">
        <f t="shared" si="1"/>
        <v>9.0909090909090912E-2</v>
      </c>
      <c r="X13" s="40">
        <f t="shared" si="4"/>
        <v>7.407407407407407E-2</v>
      </c>
      <c r="Y13" s="40">
        <f t="shared" si="0"/>
        <v>8.3333333333333329E-2</v>
      </c>
      <c r="Z13" s="40">
        <f t="shared" si="2"/>
        <v>9.0909090909090912E-2</v>
      </c>
      <c r="AA13" s="40">
        <f t="shared" si="3"/>
        <v>0.10256410256410256</v>
      </c>
      <c r="AC13" s="47"/>
      <c r="AD13" s="48" t="s">
        <v>51</v>
      </c>
      <c r="AE13" s="49">
        <v>0.48484848484848486</v>
      </c>
      <c r="AF13" s="49">
        <v>0.55555555555555558</v>
      </c>
      <c r="AG13" s="49">
        <v>0.54166666666666663</v>
      </c>
      <c r="AH13" s="49">
        <v>0.41818181818181815</v>
      </c>
      <c r="AI13" s="49">
        <v>0.58974358974358976</v>
      </c>
    </row>
    <row r="14" spans="1:36">
      <c r="A14" s="12"/>
      <c r="B14" s="13" t="s">
        <v>142</v>
      </c>
      <c r="C14" s="14" t="s">
        <v>213</v>
      </c>
      <c r="D14" s="14"/>
      <c r="E14" s="14"/>
      <c r="F14" s="14"/>
      <c r="G14" s="14"/>
      <c r="H14"/>
      <c r="I14" s="6"/>
      <c r="J14" s="12"/>
      <c r="K14" s="13" t="s">
        <v>162</v>
      </c>
      <c r="M14" s="22"/>
      <c r="N14" s="23" t="s">
        <v>78</v>
      </c>
      <c r="O14" s="24"/>
      <c r="P14" s="24"/>
      <c r="Q14" s="24">
        <v>1</v>
      </c>
      <c r="R14" s="24"/>
      <c r="S14" s="24"/>
      <c r="U14" s="22"/>
      <c r="V14" s="23" t="s">
        <v>78</v>
      </c>
      <c r="W14" s="40"/>
      <c r="X14" s="40"/>
      <c r="Y14" s="40">
        <f t="shared" si="0"/>
        <v>1.0416666666666666E-2</v>
      </c>
      <c r="Z14" s="40"/>
      <c r="AA14" s="40"/>
      <c r="AC14" s="47"/>
      <c r="AD14" s="48" t="s">
        <v>53</v>
      </c>
      <c r="AE14" s="49">
        <v>0.37878787878787878</v>
      </c>
      <c r="AF14" s="49">
        <v>0.37037037037037035</v>
      </c>
      <c r="AG14" s="49">
        <v>0.40625</v>
      </c>
      <c r="AH14" s="49">
        <v>0.27272727272727271</v>
      </c>
      <c r="AI14" s="49">
        <v>0.69230769230769229</v>
      </c>
    </row>
    <row r="15" spans="1:36">
      <c r="A15" s="12"/>
      <c r="B15" s="13" t="s">
        <v>143</v>
      </c>
      <c r="C15" s="14" t="s">
        <v>213</v>
      </c>
      <c r="D15" s="14"/>
      <c r="E15" s="14"/>
      <c r="F15" s="14"/>
      <c r="G15" s="14"/>
      <c r="H15"/>
      <c r="I15" s="6"/>
      <c r="J15" s="12"/>
      <c r="K15" s="13" t="s">
        <v>163</v>
      </c>
      <c r="M15" s="22"/>
      <c r="N15" s="23" t="s">
        <v>85</v>
      </c>
      <c r="O15" s="24">
        <v>41</v>
      </c>
      <c r="P15" s="24">
        <v>2</v>
      </c>
      <c r="Q15" s="24">
        <v>59</v>
      </c>
      <c r="R15" s="24">
        <v>32</v>
      </c>
      <c r="S15" s="24">
        <v>3</v>
      </c>
      <c r="U15" s="22"/>
      <c r="V15" s="23" t="s">
        <v>85</v>
      </c>
      <c r="W15" s="40">
        <f t="shared" si="1"/>
        <v>0.62121212121212122</v>
      </c>
      <c r="X15" s="40">
        <f t="shared" si="4"/>
        <v>7.407407407407407E-2</v>
      </c>
      <c r="Y15" s="40">
        <f t="shared" si="0"/>
        <v>0.61458333333333337</v>
      </c>
      <c r="Z15" s="40">
        <f t="shared" si="2"/>
        <v>0.58181818181818179</v>
      </c>
      <c r="AA15" s="40">
        <f t="shared" si="3"/>
        <v>7.6923076923076927E-2</v>
      </c>
      <c r="AC15" s="47"/>
      <c r="AD15" s="48" t="s">
        <v>73</v>
      </c>
      <c r="AE15" s="49">
        <v>0.39393939393939392</v>
      </c>
      <c r="AF15" s="49">
        <v>0.48148148148148145</v>
      </c>
      <c r="AG15" s="49">
        <v>0.28125</v>
      </c>
      <c r="AH15" s="49">
        <v>0.32727272727272727</v>
      </c>
      <c r="AI15" s="49">
        <v>0.41025641025641024</v>
      </c>
    </row>
    <row r="16" spans="1:36">
      <c r="A16" s="12"/>
      <c r="B16" s="13" t="s">
        <v>144</v>
      </c>
      <c r="C16" s="14" t="s">
        <v>213</v>
      </c>
      <c r="D16" s="14"/>
      <c r="E16" s="14"/>
      <c r="F16" s="14"/>
      <c r="G16" s="14"/>
      <c r="H16"/>
      <c r="I16" s="6"/>
      <c r="J16" s="12"/>
      <c r="K16" s="13" t="s">
        <v>203</v>
      </c>
      <c r="M16" s="22"/>
      <c r="N16" s="23" t="s">
        <v>87</v>
      </c>
      <c r="O16" s="24">
        <v>52</v>
      </c>
      <c r="P16" s="24">
        <v>22</v>
      </c>
      <c r="Q16" s="24">
        <v>71</v>
      </c>
      <c r="R16" s="24">
        <v>38</v>
      </c>
      <c r="S16" s="24">
        <v>34</v>
      </c>
      <c r="U16" s="22"/>
      <c r="V16" s="23" t="s">
        <v>87</v>
      </c>
      <c r="W16" s="40">
        <f t="shared" si="1"/>
        <v>0.78787878787878785</v>
      </c>
      <c r="X16" s="40">
        <f t="shared" si="4"/>
        <v>0.81481481481481477</v>
      </c>
      <c r="Y16" s="40">
        <f t="shared" si="0"/>
        <v>0.73958333333333337</v>
      </c>
      <c r="Z16" s="40">
        <f t="shared" si="2"/>
        <v>0.69090909090909092</v>
      </c>
      <c r="AA16" s="40">
        <f t="shared" si="3"/>
        <v>0.87179487179487181</v>
      </c>
      <c r="AC16" s="47"/>
      <c r="AD16" s="48" t="s">
        <v>83</v>
      </c>
      <c r="AE16" s="49">
        <v>0.98484848484848486</v>
      </c>
      <c r="AF16" s="49">
        <v>0.96296296296296291</v>
      </c>
      <c r="AG16" s="49">
        <v>1</v>
      </c>
      <c r="AH16" s="49">
        <v>1</v>
      </c>
      <c r="AI16" s="49">
        <v>1</v>
      </c>
    </row>
    <row r="17" spans="1:35">
      <c r="A17" s="12"/>
      <c r="B17" s="13" t="s">
        <v>145</v>
      </c>
      <c r="C17" s="14" t="s">
        <v>213</v>
      </c>
      <c r="D17" s="14"/>
      <c r="E17" s="14" t="s">
        <v>213</v>
      </c>
      <c r="F17" s="14" t="s">
        <v>213</v>
      </c>
      <c r="G17" s="14"/>
      <c r="H17"/>
      <c r="I17" s="6"/>
      <c r="J17" s="12"/>
      <c r="K17" s="13" t="s">
        <v>181</v>
      </c>
      <c r="M17" s="22"/>
      <c r="N17" s="23" t="s">
        <v>108</v>
      </c>
      <c r="O17" s="24">
        <v>1</v>
      </c>
      <c r="P17" s="24"/>
      <c r="Q17" s="24"/>
      <c r="R17" s="24"/>
      <c r="S17" s="24"/>
      <c r="U17" s="22"/>
      <c r="V17" s="23" t="s">
        <v>108</v>
      </c>
      <c r="W17" s="40">
        <f t="shared" si="1"/>
        <v>1.5151515151515152E-2</v>
      </c>
      <c r="X17" s="40"/>
      <c r="Y17" s="40"/>
      <c r="Z17" s="40"/>
      <c r="AA17" s="40"/>
      <c r="AC17" s="47"/>
      <c r="AD17" s="48" t="s">
        <v>89</v>
      </c>
      <c r="AE17" s="49">
        <v>0.74242424242424243</v>
      </c>
      <c r="AF17" s="49">
        <v>0.70370370370370372</v>
      </c>
      <c r="AG17" s="49">
        <v>0.71875</v>
      </c>
      <c r="AH17" s="49">
        <v>0.87272727272727268</v>
      </c>
      <c r="AI17" s="49">
        <v>0.76923076923076927</v>
      </c>
    </row>
    <row r="18" spans="1:35">
      <c r="A18" s="12"/>
      <c r="B18" s="13" t="s">
        <v>146</v>
      </c>
      <c r="C18" s="14" t="s">
        <v>213</v>
      </c>
      <c r="D18" s="14"/>
      <c r="E18" s="14" t="s">
        <v>213</v>
      </c>
      <c r="F18" s="14" t="s">
        <v>213</v>
      </c>
      <c r="G18" s="14"/>
      <c r="H18"/>
      <c r="I18" s="6"/>
      <c r="J18" s="15" t="s">
        <v>8</v>
      </c>
      <c r="K18" s="16" t="s">
        <v>132</v>
      </c>
      <c r="M18" s="22"/>
      <c r="N18" s="23" t="s">
        <v>113</v>
      </c>
      <c r="O18" s="24">
        <v>7</v>
      </c>
      <c r="P18" s="24">
        <v>11</v>
      </c>
      <c r="Q18" s="24">
        <v>23</v>
      </c>
      <c r="R18" s="24">
        <v>1</v>
      </c>
      <c r="S18" s="24">
        <v>19</v>
      </c>
      <c r="U18" s="22"/>
      <c r="V18" s="23" t="s">
        <v>113</v>
      </c>
      <c r="W18" s="40">
        <f t="shared" si="1"/>
        <v>0.10606060606060606</v>
      </c>
      <c r="X18" s="40">
        <f t="shared" si="4"/>
        <v>0.40740740740740738</v>
      </c>
      <c r="Y18" s="40">
        <f t="shared" si="0"/>
        <v>0.23958333333333334</v>
      </c>
      <c r="Z18" s="40">
        <f t="shared" si="2"/>
        <v>1.8181818181818181E-2</v>
      </c>
      <c r="AA18" s="40">
        <f t="shared" si="3"/>
        <v>0.48717948717948717</v>
      </c>
      <c r="AC18" s="47"/>
      <c r="AD18" s="48" t="s">
        <v>110</v>
      </c>
      <c r="AE18" s="49">
        <v>1</v>
      </c>
      <c r="AF18" s="49">
        <v>1</v>
      </c>
      <c r="AG18" s="49">
        <v>1</v>
      </c>
      <c r="AH18" s="49">
        <v>0.96363636363636362</v>
      </c>
      <c r="AI18" s="49">
        <v>1</v>
      </c>
    </row>
    <row r="19" spans="1:35">
      <c r="A19" s="12"/>
      <c r="B19" s="13" t="s">
        <v>55</v>
      </c>
      <c r="C19" s="14" t="s">
        <v>213</v>
      </c>
      <c r="D19" s="14" t="s">
        <v>213</v>
      </c>
      <c r="E19" s="14" t="s">
        <v>213</v>
      </c>
      <c r="F19" s="14" t="s">
        <v>213</v>
      </c>
      <c r="G19" s="14" t="s">
        <v>213</v>
      </c>
      <c r="H19"/>
      <c r="I19" s="6"/>
      <c r="J19" s="12"/>
      <c r="K19" s="13" t="s">
        <v>196</v>
      </c>
      <c r="M19" s="22"/>
      <c r="N19" s="23" t="s">
        <v>118</v>
      </c>
      <c r="O19" s="24">
        <v>6</v>
      </c>
      <c r="P19" s="24"/>
      <c r="Q19" s="24">
        <v>9</v>
      </c>
      <c r="R19" s="24">
        <v>6</v>
      </c>
      <c r="S19" s="24"/>
      <c r="U19" s="22"/>
      <c r="V19" s="23" t="s">
        <v>118</v>
      </c>
      <c r="W19" s="40">
        <f t="shared" si="1"/>
        <v>9.0909090909090912E-2</v>
      </c>
      <c r="X19" s="40"/>
      <c r="Y19" s="40">
        <f t="shared" si="0"/>
        <v>9.375E-2</v>
      </c>
      <c r="Z19" s="40">
        <f t="shared" si="2"/>
        <v>0.10909090909090909</v>
      </c>
      <c r="AA19" s="40"/>
      <c r="AC19" s="47"/>
      <c r="AD19" s="48" t="s">
        <v>112</v>
      </c>
      <c r="AE19" s="49">
        <v>0.5757575757575758</v>
      </c>
      <c r="AF19" s="49">
        <v>0.55555555555555558</v>
      </c>
      <c r="AG19" s="49">
        <v>0.47916666666666669</v>
      </c>
      <c r="AH19" s="49">
        <v>0.47272727272727272</v>
      </c>
      <c r="AI19" s="49">
        <v>0.58974358974358976</v>
      </c>
    </row>
    <row r="20" spans="1:35">
      <c r="A20" s="12"/>
      <c r="B20" s="13" t="s">
        <v>198</v>
      </c>
      <c r="C20" s="14" t="s">
        <v>213</v>
      </c>
      <c r="D20" s="14"/>
      <c r="E20" s="14"/>
      <c r="F20" s="14"/>
      <c r="G20" s="14"/>
      <c r="H20"/>
      <c r="I20" s="6"/>
      <c r="J20" s="12"/>
      <c r="K20" s="13" t="s">
        <v>136</v>
      </c>
      <c r="M20" s="22"/>
      <c r="N20" s="23" t="s">
        <v>121</v>
      </c>
      <c r="O20" s="24">
        <v>1</v>
      </c>
      <c r="P20" s="24">
        <v>1</v>
      </c>
      <c r="Q20" s="24"/>
      <c r="R20" s="24">
        <v>3</v>
      </c>
      <c r="S20" s="24">
        <v>2</v>
      </c>
      <c r="U20" s="22"/>
      <c r="V20" s="23" t="s">
        <v>121</v>
      </c>
      <c r="W20" s="40">
        <f t="shared" si="1"/>
        <v>1.5151515151515152E-2</v>
      </c>
      <c r="X20" s="40">
        <f t="shared" si="4"/>
        <v>3.7037037037037035E-2</v>
      </c>
      <c r="Y20" s="40"/>
      <c r="Z20" s="40">
        <f t="shared" si="2"/>
        <v>5.4545454545454543E-2</v>
      </c>
      <c r="AA20" s="40">
        <f t="shared" si="3"/>
        <v>5.128205128205128E-2</v>
      </c>
      <c r="AC20" s="47"/>
      <c r="AD20" s="48" t="s">
        <v>127</v>
      </c>
      <c r="AE20" s="49">
        <v>0.74242424242424243</v>
      </c>
      <c r="AF20" s="49">
        <v>0.48148148148148145</v>
      </c>
      <c r="AG20" s="49">
        <v>0.67708333333333337</v>
      </c>
      <c r="AH20" s="49">
        <v>0.67272727272727273</v>
      </c>
      <c r="AI20" s="49">
        <v>0.58974358974358976</v>
      </c>
    </row>
    <row r="21" spans="1:35">
      <c r="A21" s="12"/>
      <c r="B21" s="13" t="s">
        <v>151</v>
      </c>
      <c r="C21" s="14" t="s">
        <v>213</v>
      </c>
      <c r="D21" s="14"/>
      <c r="E21" s="14"/>
      <c r="F21" s="14"/>
      <c r="G21" s="14"/>
      <c r="H21"/>
      <c r="I21" s="6"/>
      <c r="J21" s="12"/>
      <c r="K21" s="13" t="s">
        <v>137</v>
      </c>
      <c r="M21" s="22"/>
      <c r="N21" s="23" t="s">
        <v>124</v>
      </c>
      <c r="O21" s="24">
        <v>19</v>
      </c>
      <c r="P21" s="24">
        <v>6</v>
      </c>
      <c r="Q21" s="24">
        <v>22</v>
      </c>
      <c r="R21" s="24">
        <v>9</v>
      </c>
      <c r="S21" s="24">
        <v>9</v>
      </c>
      <c r="U21" s="22"/>
      <c r="V21" s="23" t="s">
        <v>124</v>
      </c>
      <c r="W21" s="40">
        <f t="shared" si="1"/>
        <v>0.2878787878787879</v>
      </c>
      <c r="X21" s="40">
        <f t="shared" si="4"/>
        <v>0.22222222222222221</v>
      </c>
      <c r="Y21" s="40">
        <f t="shared" si="0"/>
        <v>0.22916666666666666</v>
      </c>
      <c r="Z21" s="40">
        <f t="shared" si="2"/>
        <v>0.16363636363636364</v>
      </c>
      <c r="AA21" s="40">
        <f t="shared" si="3"/>
        <v>0.23076923076923078</v>
      </c>
      <c r="AC21" s="47"/>
      <c r="AD21" s="54" t="s">
        <v>9</v>
      </c>
      <c r="AE21" s="55">
        <v>1</v>
      </c>
      <c r="AF21" s="55">
        <v>0.77777777777777779</v>
      </c>
      <c r="AG21" s="55">
        <v>0.88541666666666663</v>
      </c>
      <c r="AH21" s="55">
        <v>0.8545454545454545</v>
      </c>
      <c r="AI21" s="55">
        <v>0.82051282051282048</v>
      </c>
    </row>
    <row r="22" spans="1:35">
      <c r="A22" s="12"/>
      <c r="B22" s="13" t="s">
        <v>152</v>
      </c>
      <c r="C22" s="14" t="s">
        <v>213</v>
      </c>
      <c r="D22" s="14" t="s">
        <v>213</v>
      </c>
      <c r="E22" s="14" t="s">
        <v>213</v>
      </c>
      <c r="F22" s="14" t="s">
        <v>213</v>
      </c>
      <c r="G22" s="14" t="s">
        <v>213</v>
      </c>
      <c r="H22"/>
      <c r="I22" s="6"/>
      <c r="J22" s="12"/>
      <c r="K22" s="13" t="s">
        <v>148</v>
      </c>
      <c r="M22" s="25"/>
      <c r="N22" s="26" t="s">
        <v>14</v>
      </c>
      <c r="O22" s="24">
        <v>59</v>
      </c>
      <c r="P22" s="24">
        <v>27</v>
      </c>
      <c r="Q22" s="24">
        <v>87</v>
      </c>
      <c r="R22" s="24">
        <v>49</v>
      </c>
      <c r="S22" s="24">
        <v>39</v>
      </c>
      <c r="U22" s="25"/>
      <c r="V22" s="26" t="s">
        <v>14</v>
      </c>
      <c r="W22" s="40">
        <f t="shared" si="1"/>
        <v>0.89393939393939392</v>
      </c>
      <c r="X22" s="41">
        <f>P22/27</f>
        <v>1</v>
      </c>
      <c r="Y22" s="40">
        <f t="shared" si="0"/>
        <v>0.90625</v>
      </c>
      <c r="Z22" s="40">
        <f>R22/55</f>
        <v>0.89090909090909087</v>
      </c>
      <c r="AA22" s="40">
        <f t="shared" si="3"/>
        <v>1</v>
      </c>
      <c r="AC22" s="51" t="s">
        <v>33</v>
      </c>
      <c r="AD22" s="52" t="s">
        <v>41</v>
      </c>
      <c r="AE22" s="53">
        <v>0.5757575757575758</v>
      </c>
      <c r="AF22" s="53">
        <v>0.33333333333333331</v>
      </c>
      <c r="AG22" s="53">
        <v>0.36458333333333331</v>
      </c>
      <c r="AH22" s="53">
        <v>0.4</v>
      </c>
      <c r="AI22" s="53">
        <v>0.25641025641025639</v>
      </c>
    </row>
    <row r="23" spans="1:35">
      <c r="A23" s="12"/>
      <c r="B23" s="13" t="s">
        <v>78</v>
      </c>
      <c r="C23" s="14"/>
      <c r="D23" s="14"/>
      <c r="E23" s="14" t="s">
        <v>213</v>
      </c>
      <c r="F23" s="14"/>
      <c r="G23" s="14"/>
      <c r="H23"/>
      <c r="I23" s="6"/>
      <c r="J23" s="12"/>
      <c r="K23" s="13" t="s">
        <v>149</v>
      </c>
      <c r="M23" s="27" t="s">
        <v>8</v>
      </c>
      <c r="N23" s="28" t="s">
        <v>16</v>
      </c>
      <c r="O23" s="29">
        <v>14</v>
      </c>
      <c r="P23" s="29">
        <v>4</v>
      </c>
      <c r="Q23" s="29">
        <v>22</v>
      </c>
      <c r="R23" s="29">
        <v>11</v>
      </c>
      <c r="S23" s="29">
        <v>12</v>
      </c>
      <c r="U23" s="27" t="s">
        <v>8</v>
      </c>
      <c r="V23" s="28" t="s">
        <v>16</v>
      </c>
      <c r="W23" s="42">
        <f t="shared" si="1"/>
        <v>0.21212121212121213</v>
      </c>
      <c r="X23" s="43">
        <f>P23/27</f>
        <v>0.14814814814814814</v>
      </c>
      <c r="Y23" s="42">
        <f t="shared" si="0"/>
        <v>0.22916666666666666</v>
      </c>
      <c r="Z23" s="42">
        <f>R23/55</f>
        <v>0.2</v>
      </c>
      <c r="AA23" s="42">
        <f t="shared" si="3"/>
        <v>0.30769230769230771</v>
      </c>
      <c r="AC23" s="47"/>
      <c r="AD23" s="48" t="s">
        <v>107</v>
      </c>
      <c r="AE23" s="49">
        <v>0.66666666666666663</v>
      </c>
      <c r="AF23" s="49">
        <v>0.33333333333333331</v>
      </c>
      <c r="AG23" s="49">
        <v>0.54166666666666663</v>
      </c>
      <c r="AH23" s="49">
        <v>0.49090909090909091</v>
      </c>
      <c r="AI23" s="49">
        <v>0.38461538461538464</v>
      </c>
    </row>
    <row r="24" spans="1:35">
      <c r="A24" s="12"/>
      <c r="B24" s="13" t="s">
        <v>85</v>
      </c>
      <c r="C24" s="14" t="s">
        <v>213</v>
      </c>
      <c r="D24" s="14" t="s">
        <v>213</v>
      </c>
      <c r="E24" s="14" t="s">
        <v>213</v>
      </c>
      <c r="F24" s="14" t="s">
        <v>213</v>
      </c>
      <c r="G24" s="14" t="s">
        <v>213</v>
      </c>
      <c r="H24"/>
      <c r="I24" s="6"/>
      <c r="J24" s="12"/>
      <c r="K24" s="13" t="s">
        <v>200</v>
      </c>
      <c r="M24" s="22"/>
      <c r="N24" s="23" t="s">
        <v>20</v>
      </c>
      <c r="O24" s="24">
        <v>62</v>
      </c>
      <c r="P24" s="24">
        <v>26</v>
      </c>
      <c r="Q24" s="24">
        <v>86</v>
      </c>
      <c r="R24" s="24">
        <v>50</v>
      </c>
      <c r="S24" s="24">
        <v>37</v>
      </c>
      <c r="U24" s="22"/>
      <c r="V24" s="23" t="s">
        <v>20</v>
      </c>
      <c r="W24" s="40">
        <f t="shared" si="1"/>
        <v>0.93939393939393945</v>
      </c>
      <c r="X24" s="43">
        <f t="shared" ref="X24:X31" si="5">P24/27</f>
        <v>0.96296296296296291</v>
      </c>
      <c r="Y24" s="40">
        <f t="shared" si="0"/>
        <v>0.89583333333333337</v>
      </c>
      <c r="Z24" s="40">
        <f>R24/55</f>
        <v>0.90909090909090906</v>
      </c>
      <c r="AA24" s="40">
        <f t="shared" si="3"/>
        <v>0.94871794871794868</v>
      </c>
      <c r="AC24" s="51" t="s">
        <v>10</v>
      </c>
      <c r="AD24" s="52" t="s">
        <v>23</v>
      </c>
      <c r="AE24" s="53">
        <v>0.78787878787878785</v>
      </c>
      <c r="AF24" s="53">
        <v>0.70370370370370372</v>
      </c>
      <c r="AG24" s="53">
        <v>0.84375</v>
      </c>
      <c r="AH24" s="53">
        <v>0.70909090909090911</v>
      </c>
      <c r="AI24" s="53">
        <v>0.76923076923076927</v>
      </c>
    </row>
    <row r="25" spans="1:35">
      <c r="A25" s="12"/>
      <c r="B25" s="13" t="s">
        <v>87</v>
      </c>
      <c r="C25" s="14" t="s">
        <v>213</v>
      </c>
      <c r="D25" s="14" t="s">
        <v>213</v>
      </c>
      <c r="E25" s="14" t="s">
        <v>213</v>
      </c>
      <c r="F25" s="14" t="s">
        <v>213</v>
      </c>
      <c r="G25" s="14" t="s">
        <v>213</v>
      </c>
      <c r="H25"/>
      <c r="I25" s="6"/>
      <c r="J25" s="12"/>
      <c r="K25" s="13" t="s">
        <v>201</v>
      </c>
      <c r="M25" s="22"/>
      <c r="N25" s="23" t="s">
        <v>28</v>
      </c>
      <c r="O25" s="24">
        <v>1</v>
      </c>
      <c r="P25" s="24">
        <v>1</v>
      </c>
      <c r="Q25" s="24">
        <v>5</v>
      </c>
      <c r="R25" s="24">
        <v>2</v>
      </c>
      <c r="S25" s="24">
        <v>5</v>
      </c>
      <c r="U25" s="22"/>
      <c r="V25" s="23" t="s">
        <v>28</v>
      </c>
      <c r="W25" s="40">
        <f t="shared" si="1"/>
        <v>1.5151515151515152E-2</v>
      </c>
      <c r="X25" s="43">
        <f t="shared" si="5"/>
        <v>3.7037037037037035E-2</v>
      </c>
      <c r="Y25" s="40">
        <f t="shared" si="0"/>
        <v>5.2083333333333336E-2</v>
      </c>
      <c r="Z25" s="40">
        <f t="shared" ref="Z25:Z31" si="6">R25/55</f>
        <v>3.6363636363636362E-2</v>
      </c>
      <c r="AA25" s="40">
        <f t="shared" si="3"/>
        <v>0.12820512820512819</v>
      </c>
      <c r="AC25" s="47"/>
      <c r="AD25" s="48" t="s">
        <v>32</v>
      </c>
      <c r="AE25" s="49">
        <v>0.90909090909090906</v>
      </c>
      <c r="AF25" s="49">
        <v>0.88888888888888884</v>
      </c>
      <c r="AG25" s="49">
        <v>0.86458333333333337</v>
      </c>
      <c r="AH25" s="49">
        <v>0.94545454545454544</v>
      </c>
      <c r="AI25" s="49">
        <v>0.89743589743589747</v>
      </c>
    </row>
    <row r="26" spans="1:35">
      <c r="A26" s="12"/>
      <c r="B26" s="13" t="s">
        <v>161</v>
      </c>
      <c r="C26" s="14" t="s">
        <v>213</v>
      </c>
      <c r="D26" s="14"/>
      <c r="E26" s="14"/>
      <c r="F26" s="14"/>
      <c r="G26" s="14"/>
      <c r="H26"/>
      <c r="I26" s="6"/>
      <c r="J26" s="12"/>
      <c r="K26" s="13" t="s">
        <v>164</v>
      </c>
      <c r="M26" s="22"/>
      <c r="N26" s="23" t="s">
        <v>29</v>
      </c>
      <c r="O26" s="24">
        <v>3</v>
      </c>
      <c r="P26" s="24">
        <v>2</v>
      </c>
      <c r="Q26" s="24">
        <v>6</v>
      </c>
      <c r="R26" s="24">
        <v>4</v>
      </c>
      <c r="S26" s="24">
        <v>7</v>
      </c>
      <c r="U26" s="22"/>
      <c r="V26" s="23" t="s">
        <v>29</v>
      </c>
      <c r="W26" s="40">
        <f t="shared" si="1"/>
        <v>4.5454545454545456E-2</v>
      </c>
      <c r="X26" s="43">
        <f t="shared" si="5"/>
        <v>7.407407407407407E-2</v>
      </c>
      <c r="Y26" s="40">
        <f t="shared" si="0"/>
        <v>6.25E-2</v>
      </c>
      <c r="Z26" s="40">
        <f t="shared" si="6"/>
        <v>7.2727272727272724E-2</v>
      </c>
      <c r="AA26" s="40">
        <f t="shared" si="3"/>
        <v>0.17948717948717949</v>
      </c>
      <c r="AC26" s="47"/>
      <c r="AD26" s="48" t="s">
        <v>42</v>
      </c>
      <c r="AE26" s="49">
        <v>0.86363636363636365</v>
      </c>
      <c r="AF26" s="49">
        <v>0.92592592592592593</v>
      </c>
      <c r="AG26" s="49">
        <v>0.82291666666666663</v>
      </c>
      <c r="AH26" s="49">
        <v>0.74545454545454548</v>
      </c>
      <c r="AI26" s="49">
        <v>0.82051282051282048</v>
      </c>
    </row>
    <row r="27" spans="1:35">
      <c r="A27" s="12"/>
      <c r="B27" s="13" t="s">
        <v>162</v>
      </c>
      <c r="C27" s="14" t="s">
        <v>213</v>
      </c>
      <c r="D27" s="14"/>
      <c r="E27" s="14"/>
      <c r="F27" s="14"/>
      <c r="G27" s="14"/>
      <c r="H27"/>
      <c r="I27" s="6"/>
      <c r="J27" s="12"/>
      <c r="K27" s="13" t="s">
        <v>165</v>
      </c>
      <c r="M27" s="22"/>
      <c r="N27" s="23" t="s">
        <v>30</v>
      </c>
      <c r="O27" s="24">
        <v>64</v>
      </c>
      <c r="P27" s="24">
        <v>23</v>
      </c>
      <c r="Q27" s="24">
        <v>77</v>
      </c>
      <c r="R27" s="24">
        <v>49</v>
      </c>
      <c r="S27" s="24">
        <v>36</v>
      </c>
      <c r="U27" s="22"/>
      <c r="V27" s="23" t="s">
        <v>30</v>
      </c>
      <c r="W27" s="40">
        <f t="shared" si="1"/>
        <v>0.96969696969696972</v>
      </c>
      <c r="X27" s="43">
        <f t="shared" si="5"/>
        <v>0.85185185185185186</v>
      </c>
      <c r="Y27" s="40">
        <f t="shared" si="0"/>
        <v>0.80208333333333337</v>
      </c>
      <c r="Z27" s="40">
        <f t="shared" si="6"/>
        <v>0.89090909090909087</v>
      </c>
      <c r="AA27" s="40">
        <f t="shared" si="3"/>
        <v>0.92307692307692313</v>
      </c>
      <c r="AC27" s="47"/>
      <c r="AD27" s="48" t="s">
        <v>43</v>
      </c>
      <c r="AE27" s="49">
        <v>0.98484848484848486</v>
      </c>
      <c r="AF27" s="49">
        <v>0.92592592592592593</v>
      </c>
      <c r="AG27" s="49">
        <v>0.98958333333333337</v>
      </c>
      <c r="AH27" s="49">
        <v>0.98181818181818181</v>
      </c>
      <c r="AI27" s="49">
        <v>0.89743589743589747</v>
      </c>
    </row>
    <row r="28" spans="1:35">
      <c r="A28" s="12"/>
      <c r="B28" s="13" t="s">
        <v>163</v>
      </c>
      <c r="C28" s="14" t="s">
        <v>213</v>
      </c>
      <c r="D28" s="14"/>
      <c r="E28" s="14"/>
      <c r="F28" s="14"/>
      <c r="G28" s="14"/>
      <c r="H28"/>
      <c r="I28" s="6"/>
      <c r="J28" s="12"/>
      <c r="K28" s="13" t="s">
        <v>167</v>
      </c>
      <c r="M28" s="22"/>
      <c r="N28" s="23" t="s">
        <v>31</v>
      </c>
      <c r="O28" s="24">
        <v>19</v>
      </c>
      <c r="P28" s="24">
        <v>5</v>
      </c>
      <c r="Q28" s="24">
        <v>2</v>
      </c>
      <c r="R28" s="24">
        <v>11</v>
      </c>
      <c r="S28" s="24">
        <v>1</v>
      </c>
      <c r="U28" s="22"/>
      <c r="V28" s="23" t="s">
        <v>31</v>
      </c>
      <c r="W28" s="40">
        <f t="shared" si="1"/>
        <v>0.2878787878787879</v>
      </c>
      <c r="X28" s="43">
        <f t="shared" si="5"/>
        <v>0.18518518518518517</v>
      </c>
      <c r="Y28" s="40">
        <f t="shared" si="0"/>
        <v>2.0833333333333332E-2</v>
      </c>
      <c r="Z28" s="40">
        <f t="shared" si="6"/>
        <v>0.2</v>
      </c>
      <c r="AA28" s="40">
        <f t="shared" si="3"/>
        <v>2.564102564102564E-2</v>
      </c>
      <c r="AC28" s="47"/>
      <c r="AD28" s="48" t="s">
        <v>46</v>
      </c>
      <c r="AE28" s="49">
        <v>0.48484848484848486</v>
      </c>
      <c r="AF28" s="49">
        <v>0.55555555555555558</v>
      </c>
      <c r="AG28" s="49">
        <v>0.47916666666666669</v>
      </c>
      <c r="AH28" s="49">
        <v>0.45454545454545453</v>
      </c>
      <c r="AI28" s="49">
        <v>0.46153846153846156</v>
      </c>
    </row>
    <row r="29" spans="1:35">
      <c r="A29" s="12"/>
      <c r="B29" s="13" t="s">
        <v>203</v>
      </c>
      <c r="C29" s="14" t="s">
        <v>213</v>
      </c>
      <c r="D29" s="14"/>
      <c r="E29" s="14"/>
      <c r="F29" s="14"/>
      <c r="G29" s="14"/>
      <c r="H29"/>
      <c r="I29" s="6"/>
      <c r="J29" s="12"/>
      <c r="K29" s="13" t="s">
        <v>171</v>
      </c>
      <c r="M29" s="22"/>
      <c r="N29" s="23" t="s">
        <v>36</v>
      </c>
      <c r="O29" s="24">
        <v>5</v>
      </c>
      <c r="P29" s="24">
        <v>1</v>
      </c>
      <c r="Q29" s="24">
        <v>5</v>
      </c>
      <c r="R29" s="24">
        <v>3</v>
      </c>
      <c r="S29" s="24">
        <v>2</v>
      </c>
      <c r="U29" s="22"/>
      <c r="V29" s="23" t="s">
        <v>36</v>
      </c>
      <c r="W29" s="40">
        <f t="shared" si="1"/>
        <v>7.575757575757576E-2</v>
      </c>
      <c r="X29" s="43">
        <f t="shared" si="5"/>
        <v>3.7037037037037035E-2</v>
      </c>
      <c r="Y29" s="40">
        <f t="shared" si="0"/>
        <v>5.2083333333333336E-2</v>
      </c>
      <c r="Z29" s="40">
        <f t="shared" si="6"/>
        <v>5.4545454545454543E-2</v>
      </c>
      <c r="AA29" s="40">
        <f t="shared" si="3"/>
        <v>5.128205128205128E-2</v>
      </c>
      <c r="AC29" s="47"/>
      <c r="AD29" s="48" t="s">
        <v>47</v>
      </c>
      <c r="AE29" s="49">
        <v>0.72727272727272729</v>
      </c>
      <c r="AF29" s="49">
        <v>0.77777777777777779</v>
      </c>
      <c r="AG29" s="49">
        <v>0.72916666666666663</v>
      </c>
      <c r="AH29" s="49">
        <v>0.61818181818181817</v>
      </c>
      <c r="AI29" s="49">
        <v>0.76923076923076927</v>
      </c>
    </row>
    <row r="30" spans="1:35">
      <c r="A30" s="12"/>
      <c r="B30" s="13" t="s">
        <v>208</v>
      </c>
      <c r="C30" s="14" t="s">
        <v>213</v>
      </c>
      <c r="D30" s="14" t="s">
        <v>213</v>
      </c>
      <c r="E30" s="14" t="s">
        <v>213</v>
      </c>
      <c r="F30" s="14" t="s">
        <v>213</v>
      </c>
      <c r="G30" s="14" t="s">
        <v>213</v>
      </c>
      <c r="H30"/>
      <c r="I30" s="6"/>
      <c r="J30" s="12"/>
      <c r="K30" s="13" t="s">
        <v>172</v>
      </c>
      <c r="M30" s="22"/>
      <c r="N30" s="23" t="s">
        <v>38</v>
      </c>
      <c r="O30" s="24">
        <v>22</v>
      </c>
      <c r="P30" s="24">
        <v>21</v>
      </c>
      <c r="Q30" s="24">
        <v>29</v>
      </c>
      <c r="R30" s="24">
        <v>14</v>
      </c>
      <c r="S30" s="24">
        <v>20</v>
      </c>
      <c r="U30" s="22"/>
      <c r="V30" s="23" t="s">
        <v>38</v>
      </c>
      <c r="W30" s="40">
        <f t="shared" si="1"/>
        <v>0.33333333333333331</v>
      </c>
      <c r="X30" s="43">
        <f t="shared" si="5"/>
        <v>0.77777777777777779</v>
      </c>
      <c r="Y30" s="40">
        <f t="shared" si="0"/>
        <v>0.30208333333333331</v>
      </c>
      <c r="Z30" s="40">
        <f t="shared" si="6"/>
        <v>0.25454545454545452</v>
      </c>
      <c r="AA30" s="40">
        <f t="shared" si="3"/>
        <v>0.51282051282051277</v>
      </c>
      <c r="AC30" s="47"/>
      <c r="AD30" s="48" t="s">
        <v>79</v>
      </c>
      <c r="AE30" s="49">
        <v>0.90909090909090906</v>
      </c>
      <c r="AF30" s="49">
        <v>0.88888888888888884</v>
      </c>
      <c r="AG30" s="49">
        <v>0.89583333333333337</v>
      </c>
      <c r="AH30" s="49">
        <v>0.81818181818181823</v>
      </c>
      <c r="AI30" s="49">
        <v>0.79487179487179482</v>
      </c>
    </row>
    <row r="31" spans="1:35">
      <c r="A31" s="12"/>
      <c r="B31" s="13" t="s">
        <v>14</v>
      </c>
      <c r="C31" s="14" t="s">
        <v>213</v>
      </c>
      <c r="D31" s="14" t="s">
        <v>213</v>
      </c>
      <c r="E31" s="14" t="s">
        <v>213</v>
      </c>
      <c r="F31" s="14" t="s">
        <v>213</v>
      </c>
      <c r="G31" s="14" t="s">
        <v>213</v>
      </c>
      <c r="H31"/>
      <c r="I31" s="6"/>
      <c r="J31" s="12"/>
      <c r="K31" s="13" t="s">
        <v>173</v>
      </c>
      <c r="M31" s="22"/>
      <c r="N31" s="23" t="s">
        <v>39</v>
      </c>
      <c r="O31" s="24">
        <v>9</v>
      </c>
      <c r="P31" s="24">
        <v>4</v>
      </c>
      <c r="Q31" s="24">
        <v>13</v>
      </c>
      <c r="R31" s="24">
        <v>4</v>
      </c>
      <c r="S31" s="24">
        <v>2</v>
      </c>
      <c r="U31" s="22"/>
      <c r="V31" s="23" t="s">
        <v>39</v>
      </c>
      <c r="W31" s="40">
        <f t="shared" si="1"/>
        <v>0.13636363636363635</v>
      </c>
      <c r="X31" s="43">
        <f t="shared" si="5"/>
        <v>0.14814814814814814</v>
      </c>
      <c r="Y31" s="40">
        <f t="shared" si="0"/>
        <v>0.13541666666666666</v>
      </c>
      <c r="Z31" s="40">
        <f t="shared" si="6"/>
        <v>7.2727272727272724E-2</v>
      </c>
      <c r="AA31" s="40">
        <f t="shared" si="3"/>
        <v>5.128205128205128E-2</v>
      </c>
      <c r="AC31" s="47"/>
      <c r="AD31" s="48" t="s">
        <v>90</v>
      </c>
      <c r="AE31" s="49">
        <v>0.39393939393939392</v>
      </c>
      <c r="AF31" s="49">
        <v>0.51851851851851849</v>
      </c>
      <c r="AG31" s="49">
        <v>0.44791666666666669</v>
      </c>
      <c r="AH31" s="49">
        <v>0.43636363636363634</v>
      </c>
      <c r="AI31" s="49">
        <v>0.53846153846153844</v>
      </c>
    </row>
    <row r="32" spans="1:35">
      <c r="A32" s="12"/>
      <c r="B32" s="13" t="s">
        <v>181</v>
      </c>
      <c r="C32" s="14" t="s">
        <v>213</v>
      </c>
      <c r="D32" s="14"/>
      <c r="E32" s="14"/>
      <c r="F32" s="14"/>
      <c r="G32" s="14"/>
      <c r="H32"/>
      <c r="I32" s="6"/>
      <c r="J32" s="12"/>
      <c r="K32" s="13" t="s">
        <v>174</v>
      </c>
      <c r="M32" s="22"/>
      <c r="N32" s="23" t="s">
        <v>40</v>
      </c>
      <c r="O32" s="24">
        <v>21</v>
      </c>
      <c r="P32" s="24">
        <v>4</v>
      </c>
      <c r="Q32" s="24">
        <v>27</v>
      </c>
      <c r="R32" s="24">
        <v>2</v>
      </c>
      <c r="S32" s="24">
        <v>9</v>
      </c>
      <c r="U32" s="22"/>
      <c r="V32" s="23" t="s">
        <v>40</v>
      </c>
      <c r="W32" s="40">
        <f t="shared" si="1"/>
        <v>0.31818181818181818</v>
      </c>
      <c r="X32" s="40">
        <f t="shared" si="4"/>
        <v>0.14814814814814814</v>
      </c>
      <c r="Y32" s="40">
        <f t="shared" si="0"/>
        <v>0.28125</v>
      </c>
      <c r="Z32" s="40">
        <f t="shared" si="2"/>
        <v>3.6363636363636362E-2</v>
      </c>
      <c r="AA32" s="40">
        <f t="shared" si="3"/>
        <v>0.23076923076923078</v>
      </c>
      <c r="AC32" s="47"/>
      <c r="AD32" s="48" t="s">
        <v>101</v>
      </c>
      <c r="AE32" s="49">
        <v>0.65151515151515149</v>
      </c>
      <c r="AF32" s="49">
        <v>0.62962962962962965</v>
      </c>
      <c r="AG32" s="49">
        <v>0.63541666666666663</v>
      </c>
      <c r="AH32" s="49">
        <v>0.6</v>
      </c>
      <c r="AI32" s="49">
        <v>0.61538461538461542</v>
      </c>
    </row>
    <row r="33" spans="1:35">
      <c r="A33" s="12"/>
      <c r="B33" s="13" t="s">
        <v>182</v>
      </c>
      <c r="C33" s="14" t="s">
        <v>213</v>
      </c>
      <c r="D33" s="14"/>
      <c r="E33" s="14" t="s">
        <v>213</v>
      </c>
      <c r="F33" s="14" t="s">
        <v>213</v>
      </c>
      <c r="G33" s="14"/>
      <c r="H33"/>
      <c r="I33" s="6"/>
      <c r="J33" s="12"/>
      <c r="K33" s="13" t="s">
        <v>175</v>
      </c>
      <c r="M33" s="22"/>
      <c r="N33" s="23" t="s">
        <v>48</v>
      </c>
      <c r="O33" s="24">
        <v>1</v>
      </c>
      <c r="P33" s="24"/>
      <c r="Q33" s="24">
        <v>3</v>
      </c>
      <c r="R33" s="24">
        <v>6</v>
      </c>
      <c r="S33" s="24"/>
      <c r="U33" s="22"/>
      <c r="V33" s="23" t="s">
        <v>48</v>
      </c>
      <c r="W33" s="40">
        <f t="shared" si="1"/>
        <v>1.5151515151515152E-2</v>
      </c>
      <c r="X33" s="40"/>
      <c r="Y33" s="40">
        <f t="shared" si="0"/>
        <v>3.125E-2</v>
      </c>
      <c r="Z33" s="40">
        <f t="shared" si="2"/>
        <v>0.10909090909090909</v>
      </c>
      <c r="AA33" s="40"/>
      <c r="AC33" s="47"/>
      <c r="AD33" s="48" t="s">
        <v>122</v>
      </c>
      <c r="AE33" s="49">
        <v>1</v>
      </c>
      <c r="AF33" s="49">
        <v>1</v>
      </c>
      <c r="AG33" s="49">
        <v>1</v>
      </c>
      <c r="AH33" s="49">
        <v>1</v>
      </c>
      <c r="AI33" s="49">
        <v>1</v>
      </c>
    </row>
    <row r="34" spans="1:35">
      <c r="A34" s="12"/>
      <c r="B34" s="13" t="s">
        <v>121</v>
      </c>
      <c r="C34" s="14" t="s">
        <v>213</v>
      </c>
      <c r="D34" s="14" t="s">
        <v>213</v>
      </c>
      <c r="E34" s="14"/>
      <c r="F34" s="14" t="s">
        <v>213</v>
      </c>
      <c r="G34" s="14" t="s">
        <v>213</v>
      </c>
      <c r="H34"/>
      <c r="I34" s="6"/>
      <c r="J34" s="12"/>
      <c r="K34" s="13" t="s">
        <v>176</v>
      </c>
      <c r="M34" s="22"/>
      <c r="N34" s="23" t="s">
        <v>49</v>
      </c>
      <c r="O34" s="24">
        <v>2</v>
      </c>
      <c r="P34" s="24"/>
      <c r="Q34" s="24">
        <v>4</v>
      </c>
      <c r="R34" s="24">
        <v>3</v>
      </c>
      <c r="S34" s="24">
        <v>1</v>
      </c>
      <c r="U34" s="22"/>
      <c r="V34" s="23" t="s">
        <v>49</v>
      </c>
      <c r="W34" s="40">
        <f t="shared" si="1"/>
        <v>3.0303030303030304E-2</v>
      </c>
      <c r="X34" s="40"/>
      <c r="Y34" s="40">
        <f t="shared" si="0"/>
        <v>4.1666666666666664E-2</v>
      </c>
      <c r="Z34" s="40">
        <f t="shared" si="2"/>
        <v>5.4545454545454543E-2</v>
      </c>
      <c r="AA34" s="40">
        <f t="shared" si="3"/>
        <v>2.564102564102564E-2</v>
      </c>
      <c r="AC34" s="47"/>
      <c r="AD34" s="48" t="s">
        <v>123</v>
      </c>
      <c r="AE34" s="49">
        <v>0.90909090909090906</v>
      </c>
      <c r="AF34" s="49">
        <v>0.92592592592592593</v>
      </c>
      <c r="AG34" s="49">
        <v>0.92708333333333337</v>
      </c>
      <c r="AH34" s="49">
        <v>0.87272727272727268</v>
      </c>
      <c r="AI34" s="49">
        <v>0.87179487179487181</v>
      </c>
    </row>
    <row r="35" spans="1:35">
      <c r="A35" s="12"/>
      <c r="B35" s="13" t="s">
        <v>124</v>
      </c>
      <c r="C35" s="14" t="s">
        <v>213</v>
      </c>
      <c r="D35" s="14" t="s">
        <v>213</v>
      </c>
      <c r="E35" s="14" t="s">
        <v>213</v>
      </c>
      <c r="F35" s="14" t="s">
        <v>213</v>
      </c>
      <c r="G35" s="14" t="s">
        <v>213</v>
      </c>
      <c r="H35"/>
      <c r="I35" s="6"/>
      <c r="J35" s="12"/>
      <c r="K35" s="13" t="s">
        <v>177</v>
      </c>
      <c r="M35" s="22"/>
      <c r="N35" s="23" t="s">
        <v>50</v>
      </c>
      <c r="O35" s="24">
        <v>1</v>
      </c>
      <c r="P35" s="24">
        <v>1</v>
      </c>
      <c r="Q35" s="24"/>
      <c r="R35" s="24"/>
      <c r="S35" s="24"/>
      <c r="U35" s="22"/>
      <c r="V35" s="23" t="s">
        <v>50</v>
      </c>
      <c r="W35" s="40">
        <f t="shared" si="1"/>
        <v>1.5151515151515152E-2</v>
      </c>
      <c r="X35" s="40">
        <f t="shared" si="4"/>
        <v>3.7037037037037035E-2</v>
      </c>
      <c r="Y35" s="40"/>
      <c r="Z35" s="40"/>
      <c r="AA35" s="40"/>
      <c r="AC35" s="47"/>
      <c r="AD35" s="50" t="s">
        <v>11</v>
      </c>
      <c r="AE35" s="55">
        <v>1</v>
      </c>
      <c r="AF35" s="55">
        <v>1</v>
      </c>
      <c r="AG35" s="55">
        <v>1</v>
      </c>
      <c r="AH35" s="55">
        <v>1</v>
      </c>
      <c r="AI35" s="55">
        <v>1</v>
      </c>
    </row>
    <row r="36" spans="1:35" ht="13.5" thickBot="1">
      <c r="A36" s="15" t="s">
        <v>8</v>
      </c>
      <c r="B36" s="16" t="s">
        <v>16</v>
      </c>
      <c r="C36" s="17" t="s">
        <v>213</v>
      </c>
      <c r="D36" s="17" t="s">
        <v>213</v>
      </c>
      <c r="E36" s="17" t="s">
        <v>213</v>
      </c>
      <c r="F36" s="17" t="s">
        <v>213</v>
      </c>
      <c r="G36" s="17" t="s">
        <v>213</v>
      </c>
      <c r="H36"/>
      <c r="I36" s="6"/>
      <c r="J36" s="12"/>
      <c r="K36" s="13" t="s">
        <v>178</v>
      </c>
      <c r="M36" s="22"/>
      <c r="N36" s="23" t="s">
        <v>51</v>
      </c>
      <c r="O36" s="24">
        <v>32</v>
      </c>
      <c r="P36" s="24">
        <v>15</v>
      </c>
      <c r="Q36" s="24">
        <v>52</v>
      </c>
      <c r="R36" s="24">
        <v>23</v>
      </c>
      <c r="S36" s="24">
        <v>23</v>
      </c>
      <c r="U36" s="22"/>
      <c r="V36" s="23" t="s">
        <v>51</v>
      </c>
      <c r="W36" s="40">
        <f t="shared" si="1"/>
        <v>0.48484848484848486</v>
      </c>
      <c r="X36" s="40">
        <f t="shared" si="4"/>
        <v>0.55555555555555558</v>
      </c>
      <c r="Y36" s="40">
        <f t="shared" si="0"/>
        <v>0.54166666666666663</v>
      </c>
      <c r="Z36" s="40">
        <f t="shared" si="2"/>
        <v>0.41818181818181815</v>
      </c>
      <c r="AA36" s="40">
        <f t="shared" si="3"/>
        <v>0.58974358974358976</v>
      </c>
      <c r="AC36" s="56" t="s">
        <v>5</v>
      </c>
      <c r="AD36" s="57" t="s">
        <v>4</v>
      </c>
      <c r="AE36" s="58">
        <v>0.30303030303030304</v>
      </c>
      <c r="AF36" s="58">
        <v>0.48148148148148145</v>
      </c>
      <c r="AG36" s="58">
        <v>0.40625</v>
      </c>
      <c r="AH36" s="58">
        <v>0.23636363636363636</v>
      </c>
      <c r="AI36" s="58">
        <v>0.71794871794871795</v>
      </c>
    </row>
    <row r="37" spans="1:35" ht="13.5" thickTop="1">
      <c r="A37" s="12"/>
      <c r="B37" s="13" t="s">
        <v>132</v>
      </c>
      <c r="C37" s="14" t="s">
        <v>213</v>
      </c>
      <c r="D37" s="14"/>
      <c r="E37" s="14"/>
      <c r="F37" s="14"/>
      <c r="G37" s="14"/>
      <c r="H37"/>
      <c r="I37" s="6"/>
      <c r="J37" s="12"/>
      <c r="K37" s="13" t="s">
        <v>179</v>
      </c>
      <c r="M37" s="22"/>
      <c r="N37" s="23" t="s">
        <v>52</v>
      </c>
      <c r="O37" s="24"/>
      <c r="P37" s="24"/>
      <c r="Q37" s="24">
        <v>2</v>
      </c>
      <c r="R37" s="24"/>
      <c r="S37" s="24">
        <v>3</v>
      </c>
      <c r="U37" s="22"/>
      <c r="V37" s="23" t="s">
        <v>52</v>
      </c>
      <c r="W37" s="40"/>
      <c r="X37" s="40"/>
      <c r="Y37" s="40">
        <f t="shared" si="0"/>
        <v>2.0833333333333332E-2</v>
      </c>
      <c r="Z37" s="40"/>
      <c r="AA37" s="40">
        <f t="shared" si="3"/>
        <v>7.6923076923076927E-2</v>
      </c>
    </row>
    <row r="38" spans="1:35">
      <c r="A38" s="12"/>
      <c r="B38" s="13" t="s">
        <v>133</v>
      </c>
      <c r="C38" s="14" t="s">
        <v>213</v>
      </c>
      <c r="D38" s="14" t="s">
        <v>213</v>
      </c>
      <c r="E38" s="14" t="s">
        <v>213</v>
      </c>
      <c r="F38" s="14" t="s">
        <v>213</v>
      </c>
      <c r="G38" s="14" t="s">
        <v>213</v>
      </c>
      <c r="H38"/>
      <c r="I38" s="6"/>
      <c r="J38" s="12"/>
      <c r="K38" s="13" t="s">
        <v>204</v>
      </c>
      <c r="M38" s="22"/>
      <c r="N38" s="23" t="s">
        <v>53</v>
      </c>
      <c r="O38" s="24">
        <v>25</v>
      </c>
      <c r="P38" s="24">
        <v>10</v>
      </c>
      <c r="Q38" s="24">
        <v>39</v>
      </c>
      <c r="R38" s="24">
        <v>15</v>
      </c>
      <c r="S38" s="24">
        <v>27</v>
      </c>
      <c r="U38" s="22"/>
      <c r="V38" s="23" t="s">
        <v>53</v>
      </c>
      <c r="W38" s="40">
        <f t="shared" si="1"/>
        <v>0.37878787878787878</v>
      </c>
      <c r="X38" s="40">
        <f t="shared" si="4"/>
        <v>0.37037037037037035</v>
      </c>
      <c r="Y38" s="40">
        <f t="shared" si="0"/>
        <v>0.40625</v>
      </c>
      <c r="Z38" s="40">
        <f t="shared" si="2"/>
        <v>0.27272727272727271</v>
      </c>
      <c r="AA38" s="40">
        <f t="shared" si="3"/>
        <v>0.69230769230769229</v>
      </c>
    </row>
    <row r="39" spans="1:35">
      <c r="A39" s="12"/>
      <c r="B39" s="13" t="s">
        <v>28</v>
      </c>
      <c r="C39" s="14" t="s">
        <v>213</v>
      </c>
      <c r="D39" s="14" t="s">
        <v>213</v>
      </c>
      <c r="E39" s="14" t="s">
        <v>213</v>
      </c>
      <c r="F39" s="14" t="s">
        <v>213</v>
      </c>
      <c r="G39" s="14" t="s">
        <v>213</v>
      </c>
      <c r="H39"/>
      <c r="I39" s="6"/>
      <c r="J39" s="12"/>
      <c r="K39" s="13" t="s">
        <v>180</v>
      </c>
      <c r="M39" s="22"/>
      <c r="N39" s="23" t="s">
        <v>57</v>
      </c>
      <c r="O39" s="24">
        <v>1</v>
      </c>
      <c r="P39" s="24">
        <v>1</v>
      </c>
      <c r="Q39" s="24">
        <v>5</v>
      </c>
      <c r="R39" s="24">
        <v>3</v>
      </c>
      <c r="S39" s="24">
        <v>3</v>
      </c>
      <c r="U39" s="22"/>
      <c r="V39" s="23" t="s">
        <v>57</v>
      </c>
      <c r="W39" s="40">
        <f t="shared" si="1"/>
        <v>1.5151515151515152E-2</v>
      </c>
      <c r="X39" s="40">
        <f t="shared" si="4"/>
        <v>3.7037037037037035E-2</v>
      </c>
      <c r="Y39" s="40">
        <f t="shared" si="0"/>
        <v>5.2083333333333336E-2</v>
      </c>
      <c r="Z39" s="40">
        <f t="shared" si="2"/>
        <v>5.4545454545454543E-2</v>
      </c>
      <c r="AA39" s="40">
        <f t="shared" si="3"/>
        <v>7.6923076923076927E-2</v>
      </c>
    </row>
    <row r="40" spans="1:35">
      <c r="A40" s="12"/>
      <c r="B40" s="13" t="s">
        <v>29</v>
      </c>
      <c r="C40" s="14" t="s">
        <v>213</v>
      </c>
      <c r="D40" s="14" t="s">
        <v>213</v>
      </c>
      <c r="E40" s="14" t="s">
        <v>213</v>
      </c>
      <c r="F40" s="14" t="s">
        <v>213</v>
      </c>
      <c r="G40" s="14" t="s">
        <v>213</v>
      </c>
      <c r="H40"/>
      <c r="I40" s="6"/>
      <c r="J40" s="12"/>
      <c r="K40" s="13" t="s">
        <v>205</v>
      </c>
      <c r="M40" s="22"/>
      <c r="N40" s="23" t="s">
        <v>61</v>
      </c>
      <c r="O40" s="24"/>
      <c r="P40" s="24"/>
      <c r="Q40" s="24">
        <v>1</v>
      </c>
      <c r="R40" s="24">
        <v>1</v>
      </c>
      <c r="S40" s="24"/>
      <c r="U40" s="22"/>
      <c r="V40" s="23" t="s">
        <v>61</v>
      </c>
      <c r="W40" s="40"/>
      <c r="X40" s="40"/>
      <c r="Y40" s="40">
        <f t="shared" si="0"/>
        <v>1.0416666666666666E-2</v>
      </c>
      <c r="Z40" s="40">
        <f t="shared" si="2"/>
        <v>1.8181818181818181E-2</v>
      </c>
      <c r="AA40" s="40"/>
    </row>
    <row r="41" spans="1:35">
      <c r="A41" s="12"/>
      <c r="B41" s="13" t="s">
        <v>196</v>
      </c>
      <c r="C41" s="14" t="s">
        <v>213</v>
      </c>
      <c r="D41" s="14"/>
      <c r="E41" s="14"/>
      <c r="F41" s="14"/>
      <c r="G41" s="14"/>
      <c r="H41"/>
      <c r="I41" s="6"/>
      <c r="J41" s="12"/>
      <c r="K41" s="13" t="s">
        <v>185</v>
      </c>
      <c r="M41" s="22"/>
      <c r="N41" s="23" t="s">
        <v>63</v>
      </c>
      <c r="O41" s="24">
        <v>1</v>
      </c>
      <c r="P41" s="24"/>
      <c r="Q41" s="24"/>
      <c r="R41" s="24">
        <v>1</v>
      </c>
      <c r="S41" s="24"/>
      <c r="U41" s="22"/>
      <c r="V41" s="23" t="s">
        <v>63</v>
      </c>
      <c r="W41" s="40">
        <f t="shared" si="1"/>
        <v>1.5151515151515152E-2</v>
      </c>
      <c r="X41" s="40"/>
      <c r="Y41" s="40"/>
      <c r="Z41" s="40">
        <f t="shared" si="2"/>
        <v>1.8181818181818181E-2</v>
      </c>
      <c r="AA41" s="40"/>
    </row>
    <row r="42" spans="1:35">
      <c r="A42" s="12"/>
      <c r="B42" s="13" t="s">
        <v>30</v>
      </c>
      <c r="C42" s="14" t="s">
        <v>213</v>
      </c>
      <c r="D42" s="14" t="s">
        <v>213</v>
      </c>
      <c r="E42" s="14" t="s">
        <v>213</v>
      </c>
      <c r="F42" s="14" t="s">
        <v>213</v>
      </c>
      <c r="G42" s="14" t="s">
        <v>213</v>
      </c>
      <c r="H42"/>
      <c r="I42" s="6"/>
      <c r="J42" s="12"/>
      <c r="K42" s="13" t="s">
        <v>207</v>
      </c>
      <c r="M42" s="22"/>
      <c r="N42" s="23" t="s">
        <v>64</v>
      </c>
      <c r="O42" s="24">
        <v>1</v>
      </c>
      <c r="P42" s="24">
        <v>3</v>
      </c>
      <c r="Q42" s="24">
        <v>6</v>
      </c>
      <c r="R42" s="24">
        <v>1</v>
      </c>
      <c r="S42" s="24">
        <v>3</v>
      </c>
      <c r="U42" s="22"/>
      <c r="V42" s="23" t="s">
        <v>64</v>
      </c>
      <c r="W42" s="40">
        <f t="shared" si="1"/>
        <v>1.5151515151515152E-2</v>
      </c>
      <c r="X42" s="40">
        <f t="shared" si="4"/>
        <v>0.1111111111111111</v>
      </c>
      <c r="Y42" s="40">
        <f t="shared" si="0"/>
        <v>6.25E-2</v>
      </c>
      <c r="Z42" s="40">
        <f t="shared" si="2"/>
        <v>1.8181818181818181E-2</v>
      </c>
      <c r="AA42" s="40">
        <f t="shared" si="3"/>
        <v>7.6923076923076927E-2</v>
      </c>
    </row>
    <row r="43" spans="1:35">
      <c r="A43" s="12"/>
      <c r="B43" s="18" t="s">
        <v>9</v>
      </c>
      <c r="C43" s="14" t="s">
        <v>213</v>
      </c>
      <c r="D43" s="14" t="s">
        <v>213</v>
      </c>
      <c r="E43" s="14" t="s">
        <v>213</v>
      </c>
      <c r="F43" s="14" t="s">
        <v>213</v>
      </c>
      <c r="G43" s="14" t="s">
        <v>213</v>
      </c>
      <c r="H43"/>
      <c r="I43" s="6"/>
      <c r="J43" s="12"/>
      <c r="K43" s="13" t="s">
        <v>186</v>
      </c>
      <c r="M43" s="22"/>
      <c r="N43" s="23" t="s">
        <v>65</v>
      </c>
      <c r="O43" s="24">
        <v>9</v>
      </c>
      <c r="P43" s="24">
        <v>6</v>
      </c>
      <c r="Q43" s="24">
        <v>11</v>
      </c>
      <c r="R43" s="24">
        <v>7</v>
      </c>
      <c r="S43" s="24">
        <v>5</v>
      </c>
      <c r="U43" s="22"/>
      <c r="V43" s="23" t="s">
        <v>65</v>
      </c>
      <c r="W43" s="40">
        <f t="shared" si="1"/>
        <v>0.13636363636363635</v>
      </c>
      <c r="X43" s="40">
        <f t="shared" si="4"/>
        <v>0.22222222222222221</v>
      </c>
      <c r="Y43" s="40">
        <f t="shared" si="0"/>
        <v>0.11458333333333333</v>
      </c>
      <c r="Z43" s="40">
        <f t="shared" si="2"/>
        <v>0.12727272727272726</v>
      </c>
      <c r="AA43" s="40">
        <f t="shared" si="3"/>
        <v>0.12820512820512819</v>
      </c>
    </row>
    <row r="44" spans="1:35">
      <c r="A44" s="12"/>
      <c r="B44" s="13" t="s">
        <v>31</v>
      </c>
      <c r="C44" s="14" t="s">
        <v>213</v>
      </c>
      <c r="D44" s="14" t="s">
        <v>213</v>
      </c>
      <c r="E44" s="14" t="s">
        <v>213</v>
      </c>
      <c r="F44" s="14" t="s">
        <v>213</v>
      </c>
      <c r="G44" s="14" t="s">
        <v>213</v>
      </c>
      <c r="H44"/>
      <c r="I44" s="6"/>
      <c r="J44" s="12"/>
      <c r="K44" s="13" t="s">
        <v>187</v>
      </c>
      <c r="M44" s="22"/>
      <c r="N44" s="23" t="s">
        <v>73</v>
      </c>
      <c r="O44" s="24">
        <v>26</v>
      </c>
      <c r="P44" s="24">
        <v>13</v>
      </c>
      <c r="Q44" s="24">
        <v>27</v>
      </c>
      <c r="R44" s="24">
        <v>18</v>
      </c>
      <c r="S44" s="24">
        <v>16</v>
      </c>
      <c r="U44" s="22"/>
    </row>
    <row r="45" spans="1:35">
      <c r="A45" s="12"/>
      <c r="B45" s="13" t="s">
        <v>36</v>
      </c>
      <c r="C45" s="14" t="s">
        <v>213</v>
      </c>
      <c r="D45" s="14" t="s">
        <v>213</v>
      </c>
      <c r="E45" s="14" t="s">
        <v>213</v>
      </c>
      <c r="F45" s="14" t="s">
        <v>213</v>
      </c>
      <c r="G45" s="14" t="s">
        <v>213</v>
      </c>
      <c r="H45"/>
      <c r="I45" s="6"/>
      <c r="J45" s="15" t="s">
        <v>2</v>
      </c>
      <c r="K45" s="15" t="s">
        <v>3</v>
      </c>
      <c r="M45" s="22"/>
      <c r="N45" s="23" t="s">
        <v>74</v>
      </c>
      <c r="O45" s="24">
        <v>12</v>
      </c>
      <c r="P45" s="24">
        <v>8</v>
      </c>
      <c r="Q45" s="24">
        <v>16</v>
      </c>
      <c r="R45" s="24">
        <v>8</v>
      </c>
      <c r="S45" s="24">
        <v>1</v>
      </c>
      <c r="U45" s="22"/>
    </row>
    <row r="46" spans="1:35">
      <c r="A46" s="12"/>
      <c r="B46" s="13" t="s">
        <v>38</v>
      </c>
      <c r="C46" s="14" t="s">
        <v>213</v>
      </c>
      <c r="D46" s="14" t="s">
        <v>213</v>
      </c>
      <c r="E46" s="14" t="s">
        <v>213</v>
      </c>
      <c r="F46" s="14" t="s">
        <v>213</v>
      </c>
      <c r="G46" s="14" t="s">
        <v>213</v>
      </c>
      <c r="H46"/>
      <c r="I46" s="6"/>
      <c r="J46" s="12"/>
      <c r="K46" s="13" t="s">
        <v>54</v>
      </c>
      <c r="M46" s="22"/>
      <c r="N46" s="23" t="s">
        <v>80</v>
      </c>
      <c r="O46" s="24">
        <v>1</v>
      </c>
      <c r="P46" s="24">
        <v>3</v>
      </c>
      <c r="Q46" s="24">
        <v>17</v>
      </c>
      <c r="R46" s="24">
        <v>6</v>
      </c>
      <c r="S46" s="24">
        <v>4</v>
      </c>
      <c r="U46" s="22"/>
    </row>
    <row r="47" spans="1:35">
      <c r="A47" s="12"/>
      <c r="B47" s="13" t="s">
        <v>136</v>
      </c>
      <c r="C47" s="14" t="s">
        <v>213</v>
      </c>
      <c r="D47" s="14"/>
      <c r="E47" s="14"/>
      <c r="F47" s="14"/>
      <c r="G47" s="14"/>
      <c r="H47"/>
      <c r="I47" s="6"/>
      <c r="J47" s="12"/>
      <c r="K47" s="13" t="s">
        <v>150</v>
      </c>
      <c r="M47" s="22"/>
      <c r="U47" s="22"/>
    </row>
    <row r="48" spans="1:35">
      <c r="A48" s="12"/>
      <c r="B48" s="13" t="s">
        <v>39</v>
      </c>
      <c r="C48" s="14" t="s">
        <v>213</v>
      </c>
      <c r="D48" s="14" t="s">
        <v>213</v>
      </c>
      <c r="E48" s="14" t="s">
        <v>213</v>
      </c>
      <c r="F48" s="14" t="s">
        <v>213</v>
      </c>
      <c r="G48" s="14" t="s">
        <v>213</v>
      </c>
      <c r="H48"/>
      <c r="I48" s="6"/>
      <c r="J48" s="12"/>
      <c r="K48" s="13" t="s">
        <v>131</v>
      </c>
      <c r="M48" s="22"/>
      <c r="U48" s="22"/>
    </row>
    <row r="49" spans="1:35">
      <c r="A49" s="12"/>
      <c r="B49" s="13" t="s">
        <v>40</v>
      </c>
      <c r="C49" s="14" t="s">
        <v>213</v>
      </c>
      <c r="D49" s="14" t="s">
        <v>213</v>
      </c>
      <c r="E49" s="14" t="s">
        <v>213</v>
      </c>
      <c r="F49" s="14" t="s">
        <v>213</v>
      </c>
      <c r="G49" s="14" t="s">
        <v>213</v>
      </c>
      <c r="H49"/>
      <c r="I49" s="6"/>
      <c r="J49" s="15" t="s">
        <v>33</v>
      </c>
      <c r="K49" s="16" t="s">
        <v>138</v>
      </c>
      <c r="M49" s="22"/>
      <c r="U49" s="22"/>
      <c r="AC49"/>
      <c r="AD49"/>
      <c r="AE49" s="9"/>
      <c r="AF49" s="9"/>
      <c r="AG49" s="9"/>
      <c r="AH49" s="9"/>
      <c r="AI49" s="9"/>
    </row>
    <row r="50" spans="1:35">
      <c r="A50" s="12"/>
      <c r="B50" s="13" t="s">
        <v>137</v>
      </c>
      <c r="C50" s="14" t="s">
        <v>213</v>
      </c>
      <c r="D50" s="14"/>
      <c r="E50" s="14"/>
      <c r="F50" s="14"/>
      <c r="G50" s="14"/>
      <c r="H50"/>
      <c r="I50" s="6"/>
      <c r="J50" s="12"/>
      <c r="K50" s="13" t="s">
        <v>139</v>
      </c>
      <c r="M50" s="22"/>
      <c r="U50" s="22"/>
      <c r="AC50"/>
      <c r="AD50"/>
      <c r="AE50" s="9"/>
      <c r="AF50" s="9"/>
      <c r="AG50" s="9"/>
      <c r="AH50" s="9"/>
      <c r="AI50" s="9"/>
    </row>
    <row r="51" spans="1:35">
      <c r="A51" s="12"/>
      <c r="B51" s="13" t="s">
        <v>48</v>
      </c>
      <c r="C51" s="14" t="s">
        <v>213</v>
      </c>
      <c r="D51" s="14"/>
      <c r="E51" s="14" t="s">
        <v>213</v>
      </c>
      <c r="F51" s="14" t="s">
        <v>213</v>
      </c>
      <c r="G51" s="14"/>
      <c r="H51"/>
      <c r="I51" s="6"/>
      <c r="J51" s="15" t="s">
        <v>10</v>
      </c>
      <c r="K51" s="16" t="s">
        <v>134</v>
      </c>
      <c r="M51" s="22"/>
      <c r="U51" s="22"/>
      <c r="AC51"/>
      <c r="AD51"/>
      <c r="AE51" s="9"/>
      <c r="AF51" s="9"/>
      <c r="AG51" s="9"/>
      <c r="AH51" s="9"/>
      <c r="AI51" s="9"/>
    </row>
    <row r="52" spans="1:35">
      <c r="A52" s="12"/>
      <c r="B52" s="13" t="s">
        <v>49</v>
      </c>
      <c r="C52" s="14" t="s">
        <v>213</v>
      </c>
      <c r="D52" s="14"/>
      <c r="E52" s="14" t="s">
        <v>213</v>
      </c>
      <c r="F52" s="14" t="s">
        <v>213</v>
      </c>
      <c r="G52" s="14" t="s">
        <v>213</v>
      </c>
      <c r="H52"/>
      <c r="I52" s="6"/>
      <c r="J52" s="12"/>
      <c r="K52" s="13" t="s">
        <v>135</v>
      </c>
      <c r="M52" s="22"/>
      <c r="U52" s="22"/>
      <c r="AC52"/>
      <c r="AD52"/>
      <c r="AE52" s="9"/>
      <c r="AF52" s="9"/>
      <c r="AG52" s="9"/>
      <c r="AH52" s="9"/>
      <c r="AI52" s="9"/>
    </row>
    <row r="53" spans="1:35">
      <c r="A53" s="12"/>
      <c r="B53" s="13" t="s">
        <v>50</v>
      </c>
      <c r="C53" s="14"/>
      <c r="D53" s="14" t="s">
        <v>213</v>
      </c>
      <c r="E53" s="14"/>
      <c r="F53" s="14"/>
      <c r="G53" s="14"/>
      <c r="H53"/>
      <c r="I53" s="6"/>
      <c r="J53" s="12"/>
      <c r="K53" s="13" t="s">
        <v>192</v>
      </c>
      <c r="M53" s="22"/>
      <c r="U53" s="22"/>
      <c r="AC53"/>
      <c r="AD53"/>
      <c r="AE53" s="9"/>
      <c r="AF53" s="9"/>
      <c r="AG53" s="9"/>
      <c r="AH53" s="9"/>
      <c r="AI53" s="9"/>
    </row>
    <row r="54" spans="1:35">
      <c r="A54" s="12"/>
      <c r="B54" s="13" t="s">
        <v>148</v>
      </c>
      <c r="C54" s="14" t="s">
        <v>213</v>
      </c>
      <c r="D54" s="14"/>
      <c r="E54" s="14"/>
      <c r="F54" s="14"/>
      <c r="G54" s="14"/>
      <c r="H54"/>
      <c r="I54" s="6"/>
      <c r="J54" s="12"/>
      <c r="K54" s="13" t="s">
        <v>147</v>
      </c>
      <c r="M54" s="22"/>
      <c r="U54" s="22"/>
      <c r="AC54"/>
      <c r="AD54"/>
      <c r="AE54" s="9"/>
      <c r="AF54" s="9"/>
      <c r="AG54" s="9"/>
      <c r="AH54" s="9"/>
      <c r="AI54" s="9"/>
    </row>
    <row r="55" spans="1:35">
      <c r="A55" s="12"/>
      <c r="B55" s="13" t="s">
        <v>51</v>
      </c>
      <c r="C55" s="14" t="s">
        <v>213</v>
      </c>
      <c r="D55" s="14" t="s">
        <v>213</v>
      </c>
      <c r="E55" s="14" t="s">
        <v>213</v>
      </c>
      <c r="F55" s="14" t="s">
        <v>213</v>
      </c>
      <c r="G55" s="14" t="s">
        <v>213</v>
      </c>
      <c r="H55"/>
      <c r="I55" s="6"/>
      <c r="J55" s="12"/>
      <c r="K55" s="13" t="s">
        <v>199</v>
      </c>
      <c r="M55" s="22"/>
      <c r="U55" s="22"/>
      <c r="AC55"/>
      <c r="AD55"/>
      <c r="AE55" s="9"/>
      <c r="AF55" s="9"/>
      <c r="AG55" s="9"/>
      <c r="AH55" s="9"/>
      <c r="AI55" s="9"/>
    </row>
    <row r="56" spans="1:35">
      <c r="A56" s="12"/>
      <c r="B56" s="13" t="s">
        <v>149</v>
      </c>
      <c r="C56" s="14" t="s">
        <v>213</v>
      </c>
      <c r="D56" s="14"/>
      <c r="E56" s="14"/>
      <c r="F56" s="14"/>
      <c r="G56" s="14"/>
      <c r="H56"/>
      <c r="I56" s="6"/>
      <c r="J56" s="12"/>
      <c r="K56" s="13" t="s">
        <v>155</v>
      </c>
      <c r="M56" s="22"/>
      <c r="U56" s="22"/>
      <c r="AC56"/>
      <c r="AD56"/>
      <c r="AE56" s="9"/>
      <c r="AF56" s="9"/>
      <c r="AG56" s="9"/>
      <c r="AH56" s="9"/>
      <c r="AI56" s="9"/>
    </row>
    <row r="57" spans="1:35">
      <c r="A57" s="12"/>
      <c r="B57" s="13" t="s">
        <v>52</v>
      </c>
      <c r="C57" s="14"/>
      <c r="D57" s="14"/>
      <c r="E57" s="14" t="s">
        <v>213</v>
      </c>
      <c r="F57" s="14"/>
      <c r="G57" s="14" t="s">
        <v>213</v>
      </c>
      <c r="H57"/>
      <c r="I57" s="6"/>
      <c r="J57" s="12"/>
      <c r="K57" s="13" t="s">
        <v>156</v>
      </c>
      <c r="M57" s="22"/>
      <c r="U57" s="22"/>
      <c r="AC57"/>
      <c r="AD57"/>
      <c r="AE57" s="9"/>
      <c r="AF57" s="9"/>
      <c r="AG57" s="9"/>
      <c r="AH57" s="9"/>
      <c r="AI57" s="9"/>
    </row>
    <row r="58" spans="1:35">
      <c r="A58" s="12"/>
      <c r="B58" s="13" t="s">
        <v>53</v>
      </c>
      <c r="C58" s="14" t="s">
        <v>213</v>
      </c>
      <c r="D58" s="14" t="s">
        <v>213</v>
      </c>
      <c r="E58" s="14" t="s">
        <v>213</v>
      </c>
      <c r="F58" s="14" t="s">
        <v>213</v>
      </c>
      <c r="G58" s="14" t="s">
        <v>213</v>
      </c>
      <c r="H58"/>
      <c r="I58" s="6"/>
      <c r="J58" s="12"/>
      <c r="K58" s="13" t="s">
        <v>157</v>
      </c>
      <c r="M58" s="22"/>
      <c r="U58" s="22"/>
      <c r="AC58"/>
      <c r="AD58"/>
      <c r="AE58" s="9"/>
      <c r="AF58" s="9"/>
      <c r="AG58" s="9"/>
      <c r="AH58" s="9"/>
      <c r="AI58" s="9"/>
    </row>
    <row r="59" spans="1:35">
      <c r="A59" s="12"/>
      <c r="B59" s="13" t="s">
        <v>57</v>
      </c>
      <c r="C59" s="14" t="s">
        <v>213</v>
      </c>
      <c r="D59" s="14" t="s">
        <v>213</v>
      </c>
      <c r="E59" s="14" t="s">
        <v>213</v>
      </c>
      <c r="F59" s="14" t="s">
        <v>213</v>
      </c>
      <c r="G59" s="14" t="s">
        <v>213</v>
      </c>
      <c r="H59"/>
      <c r="I59" s="6"/>
      <c r="J59" s="12"/>
      <c r="K59" s="13" t="s">
        <v>202</v>
      </c>
      <c r="M59" s="22"/>
      <c r="U59" s="22"/>
      <c r="AC59"/>
      <c r="AD59"/>
      <c r="AE59" s="9"/>
      <c r="AF59" s="9"/>
      <c r="AG59" s="9"/>
      <c r="AH59" s="9"/>
      <c r="AI59" s="9"/>
    </row>
    <row r="60" spans="1:35">
      <c r="A60" s="12"/>
      <c r="B60" s="13" t="s">
        <v>61</v>
      </c>
      <c r="C60" s="14"/>
      <c r="D60" s="14"/>
      <c r="E60" s="14" t="s">
        <v>213</v>
      </c>
      <c r="F60" s="14" t="s">
        <v>213</v>
      </c>
      <c r="G60" s="14"/>
      <c r="H60"/>
      <c r="I60" s="6"/>
      <c r="J60" s="12"/>
      <c r="K60" s="13" t="s">
        <v>160</v>
      </c>
      <c r="M60" s="22"/>
      <c r="U60" s="22"/>
      <c r="AC60"/>
      <c r="AD60"/>
      <c r="AE60" s="9"/>
      <c r="AF60" s="9"/>
      <c r="AG60" s="9"/>
      <c r="AH60" s="9"/>
      <c r="AI60" s="9"/>
    </row>
    <row r="61" spans="1:35">
      <c r="A61" s="12"/>
      <c r="B61" s="13" t="s">
        <v>63</v>
      </c>
      <c r="C61" s="14" t="s">
        <v>213</v>
      </c>
      <c r="D61" s="14"/>
      <c r="E61" s="14"/>
      <c r="F61" s="14" t="s">
        <v>213</v>
      </c>
      <c r="G61" s="14"/>
      <c r="H61"/>
      <c r="I61" s="6"/>
      <c r="J61" s="12"/>
      <c r="K61" s="13" t="s">
        <v>96</v>
      </c>
      <c r="M61" s="22"/>
      <c r="U61" s="22"/>
      <c r="AC61"/>
      <c r="AD61"/>
      <c r="AE61" s="9"/>
      <c r="AF61" s="9"/>
      <c r="AG61" s="9"/>
      <c r="AH61" s="9"/>
      <c r="AI61" s="9"/>
    </row>
    <row r="62" spans="1:35" ht="13.5" thickBot="1">
      <c r="A62" s="12"/>
      <c r="B62" s="13" t="s">
        <v>64</v>
      </c>
      <c r="C62" s="14" t="s">
        <v>213</v>
      </c>
      <c r="D62" s="14" t="s">
        <v>213</v>
      </c>
      <c r="E62" s="14" t="s">
        <v>213</v>
      </c>
      <c r="F62" s="14" t="s">
        <v>213</v>
      </c>
      <c r="G62" s="14" t="s">
        <v>213</v>
      </c>
      <c r="H62"/>
      <c r="I62" s="6"/>
      <c r="J62" s="19" t="s">
        <v>7</v>
      </c>
      <c r="K62" s="20" t="s">
        <v>168</v>
      </c>
      <c r="M62" s="22"/>
      <c r="U62" s="22"/>
      <c r="AC62"/>
      <c r="AD62"/>
      <c r="AE62" s="9"/>
      <c r="AF62" s="9"/>
      <c r="AG62" s="9"/>
      <c r="AH62" s="9"/>
      <c r="AI62" s="9"/>
    </row>
    <row r="63" spans="1:35" ht="13.5" thickTop="1">
      <c r="A63" s="12"/>
      <c r="B63" s="13" t="s">
        <v>65</v>
      </c>
      <c r="C63" s="14" t="s">
        <v>213</v>
      </c>
      <c r="D63" s="14" t="s">
        <v>213</v>
      </c>
      <c r="E63" s="14" t="s">
        <v>213</v>
      </c>
      <c r="F63" s="14" t="s">
        <v>213</v>
      </c>
      <c r="G63" s="14" t="s">
        <v>213</v>
      </c>
      <c r="H63"/>
      <c r="I63" s="6"/>
      <c r="M63" s="22"/>
      <c r="U63" s="22"/>
      <c r="AC63"/>
      <c r="AD63"/>
      <c r="AE63" s="9"/>
      <c r="AF63" s="9"/>
      <c r="AG63" s="9"/>
      <c r="AH63" s="9"/>
      <c r="AI63" s="9"/>
    </row>
    <row r="64" spans="1:35">
      <c r="A64" s="12"/>
      <c r="B64" s="13" t="s">
        <v>73</v>
      </c>
      <c r="C64" s="14" t="s">
        <v>213</v>
      </c>
      <c r="D64" s="14" t="s">
        <v>213</v>
      </c>
      <c r="E64" s="14" t="s">
        <v>213</v>
      </c>
      <c r="F64" s="14" t="s">
        <v>213</v>
      </c>
      <c r="G64" s="14" t="s">
        <v>213</v>
      </c>
      <c r="H64"/>
      <c r="I64" s="6"/>
      <c r="M64" s="22"/>
      <c r="U64" s="22"/>
      <c r="AC64"/>
      <c r="AD64"/>
      <c r="AE64" s="9"/>
      <c r="AF64" s="9"/>
      <c r="AG64" s="9"/>
      <c r="AH64" s="9"/>
      <c r="AI64" s="9"/>
    </row>
    <row r="65" spans="1:36" s="6" customFormat="1">
      <c r="A65" s="12"/>
      <c r="B65" s="13" t="s">
        <v>200</v>
      </c>
      <c r="C65" s="14" t="s">
        <v>213</v>
      </c>
      <c r="D65" s="14"/>
      <c r="E65" s="14"/>
      <c r="F65" s="14"/>
      <c r="G65" s="14"/>
      <c r="M65" s="22"/>
      <c r="N65" s="23"/>
      <c r="O65" s="24"/>
      <c r="P65" s="24"/>
      <c r="Q65" s="24"/>
      <c r="R65" s="24"/>
      <c r="S65" s="24"/>
      <c r="U65" s="22"/>
      <c r="V65" s="23"/>
      <c r="W65" s="40"/>
      <c r="X65" s="40"/>
      <c r="Y65" s="40"/>
      <c r="Z65" s="40"/>
      <c r="AA65" s="40"/>
      <c r="AE65" s="9"/>
      <c r="AF65" s="9"/>
      <c r="AG65" s="9"/>
      <c r="AH65" s="9"/>
      <c r="AI65" s="9"/>
    </row>
    <row r="66" spans="1:36" s="6" customFormat="1">
      <c r="A66" s="12"/>
      <c r="B66" s="13" t="s">
        <v>74</v>
      </c>
      <c r="C66" s="14" t="s">
        <v>213</v>
      </c>
      <c r="D66" s="14" t="s">
        <v>213</v>
      </c>
      <c r="E66" s="14" t="s">
        <v>213</v>
      </c>
      <c r="F66" s="14" t="s">
        <v>213</v>
      </c>
      <c r="G66" s="14" t="s">
        <v>213</v>
      </c>
      <c r="M66" s="22"/>
      <c r="N66" s="23"/>
      <c r="O66" s="24"/>
      <c r="P66" s="24"/>
      <c r="Q66" s="24"/>
      <c r="R66" s="24"/>
      <c r="S66" s="24"/>
      <c r="U66" s="22"/>
      <c r="V66" s="23"/>
      <c r="W66" s="40"/>
      <c r="X66" s="40"/>
      <c r="Y66" s="40"/>
      <c r="Z66" s="40"/>
      <c r="AA66" s="40"/>
      <c r="AE66" s="9"/>
      <c r="AF66" s="9"/>
      <c r="AG66" s="9"/>
      <c r="AH66" s="9"/>
      <c r="AI66" s="9"/>
    </row>
    <row r="67" spans="1:36" s="6" customFormat="1">
      <c r="A67" s="12"/>
      <c r="B67" s="13" t="s">
        <v>201</v>
      </c>
      <c r="C67" s="14" t="s">
        <v>213</v>
      </c>
      <c r="D67" s="14"/>
      <c r="E67" s="14"/>
      <c r="F67" s="14"/>
      <c r="G67" s="14"/>
      <c r="M67" s="22"/>
      <c r="N67" s="23"/>
      <c r="O67" s="24"/>
      <c r="P67" s="24"/>
      <c r="Q67" s="24"/>
      <c r="R67" s="24"/>
      <c r="S67" s="24"/>
      <c r="U67" s="22"/>
      <c r="V67" s="23"/>
      <c r="W67" s="40"/>
      <c r="X67" s="40"/>
      <c r="Y67" s="40"/>
      <c r="Z67" s="40"/>
      <c r="AA67" s="40"/>
      <c r="AE67" s="9"/>
      <c r="AF67" s="9"/>
      <c r="AG67" s="9"/>
      <c r="AH67" s="9"/>
      <c r="AI67" s="9"/>
    </row>
    <row r="68" spans="1:36" s="6" customFormat="1">
      <c r="A68" s="12"/>
      <c r="B68" s="13" t="s">
        <v>80</v>
      </c>
      <c r="C68" s="14" t="s">
        <v>213</v>
      </c>
      <c r="D68" s="14" t="s">
        <v>213</v>
      </c>
      <c r="E68" s="14" t="s">
        <v>213</v>
      </c>
      <c r="F68" s="14" t="s">
        <v>213</v>
      </c>
      <c r="G68" s="14" t="s">
        <v>213</v>
      </c>
      <c r="M68" s="22"/>
      <c r="N68" s="23"/>
      <c r="O68" s="24"/>
      <c r="P68" s="24"/>
      <c r="Q68" s="24"/>
      <c r="R68" s="24"/>
      <c r="S68" s="24"/>
      <c r="U68" s="22"/>
      <c r="V68" s="23"/>
      <c r="W68" s="40"/>
      <c r="X68" s="40"/>
      <c r="Y68" s="40"/>
      <c r="Z68" s="40"/>
      <c r="AA68" s="40"/>
      <c r="AE68" s="9"/>
      <c r="AF68" s="9"/>
      <c r="AG68" s="9"/>
      <c r="AH68" s="9"/>
      <c r="AI68" s="9"/>
    </row>
    <row r="69" spans="1:36" s="6" customFormat="1" ht="27.75" customHeight="1">
      <c r="A69" s="76" t="s">
        <v>236</v>
      </c>
      <c r="B69" s="77"/>
      <c r="C69" s="77"/>
      <c r="D69" s="77"/>
      <c r="E69" s="77"/>
      <c r="F69" s="77"/>
      <c r="G69" s="77"/>
      <c r="H69" s="77"/>
      <c r="J69" s="74" t="s">
        <v>232</v>
      </c>
      <c r="K69" s="74"/>
      <c r="L69" s="74"/>
      <c r="M69" s="74" t="s">
        <v>233</v>
      </c>
      <c r="N69" s="74"/>
      <c r="O69" s="74"/>
      <c r="P69" s="74"/>
      <c r="Q69" s="74"/>
      <c r="R69" s="74"/>
      <c r="S69" s="74"/>
      <c r="T69" s="74"/>
      <c r="U69" s="74" t="s">
        <v>234</v>
      </c>
      <c r="V69" s="75"/>
      <c r="W69" s="75"/>
      <c r="X69" s="75"/>
      <c r="Y69" s="75"/>
      <c r="Z69" s="75"/>
      <c r="AA69" s="75"/>
      <c r="AB69" s="75"/>
      <c r="AC69" s="67" t="s">
        <v>230</v>
      </c>
      <c r="AD69" s="67"/>
      <c r="AE69" s="67"/>
      <c r="AF69" s="67"/>
      <c r="AG69" s="67"/>
      <c r="AH69" s="67"/>
      <c r="AI69" s="67"/>
      <c r="AJ69" s="67"/>
    </row>
    <row r="70" spans="1:36" s="6" customFormat="1" ht="57" customHeight="1" thickBot="1">
      <c r="A70" s="78" t="s">
        <v>231</v>
      </c>
      <c r="B70" s="79"/>
      <c r="C70" s="79"/>
      <c r="D70" s="79"/>
      <c r="E70" s="79"/>
      <c r="F70" s="79"/>
      <c r="G70" s="79"/>
      <c r="H70" s="79"/>
      <c r="J70" s="72" t="s">
        <v>235</v>
      </c>
      <c r="K70" s="72"/>
      <c r="L70" s="72"/>
      <c r="M70" s="72" t="s">
        <v>235</v>
      </c>
      <c r="N70" s="72"/>
      <c r="O70" s="72"/>
      <c r="P70" s="72"/>
      <c r="Q70" s="72"/>
      <c r="R70" s="72"/>
      <c r="S70" s="72"/>
      <c r="T70" s="72"/>
      <c r="U70" s="72" t="s">
        <v>235</v>
      </c>
      <c r="V70" s="73"/>
      <c r="W70" s="73"/>
      <c r="X70" s="73"/>
      <c r="Y70" s="73"/>
      <c r="Z70" s="73"/>
      <c r="AA70" s="73"/>
      <c r="AB70" s="73"/>
      <c r="AC70" s="68" t="s">
        <v>235</v>
      </c>
      <c r="AD70" s="68"/>
      <c r="AE70" s="68"/>
      <c r="AF70" s="68"/>
      <c r="AG70" s="68"/>
      <c r="AH70" s="68"/>
      <c r="AI70" s="68"/>
      <c r="AJ70" s="68"/>
    </row>
    <row r="71" spans="1:36" s="6" customFormat="1" ht="14.25" customHeight="1" thickTop="1">
      <c r="A71" s="69" t="s">
        <v>0</v>
      </c>
      <c r="B71" s="69" t="s">
        <v>1</v>
      </c>
      <c r="C71" s="80" t="s">
        <v>229</v>
      </c>
      <c r="D71" s="80"/>
      <c r="E71" s="80"/>
      <c r="F71" s="80"/>
      <c r="G71" s="80"/>
      <c r="M71" s="69" t="s">
        <v>0</v>
      </c>
      <c r="N71" s="69" t="s">
        <v>1</v>
      </c>
      <c r="O71" s="71" t="s">
        <v>225</v>
      </c>
      <c r="P71" s="71"/>
      <c r="Q71" s="71"/>
      <c r="R71" s="71"/>
      <c r="S71" s="71"/>
      <c r="U71" s="69" t="s">
        <v>0</v>
      </c>
      <c r="V71" s="69" t="s">
        <v>1</v>
      </c>
      <c r="W71" s="71" t="s">
        <v>226</v>
      </c>
      <c r="X71" s="71"/>
      <c r="Y71" s="71"/>
      <c r="Z71" s="71"/>
      <c r="AA71" s="71"/>
      <c r="AC71" s="69" t="s">
        <v>0</v>
      </c>
      <c r="AD71" s="69" t="s">
        <v>223</v>
      </c>
      <c r="AE71" s="71" t="s">
        <v>228</v>
      </c>
      <c r="AF71" s="71"/>
      <c r="AG71" s="71"/>
      <c r="AH71" s="71"/>
      <c r="AI71" s="71"/>
    </row>
    <row r="72" spans="1:36" s="6" customFormat="1" ht="14.25" customHeight="1" thickBot="1">
      <c r="A72" s="70"/>
      <c r="B72" s="70"/>
      <c r="C72" s="3" t="s">
        <v>214</v>
      </c>
      <c r="D72" s="3" t="s">
        <v>217</v>
      </c>
      <c r="E72" s="3" t="s">
        <v>6</v>
      </c>
      <c r="F72" s="3" t="s">
        <v>215</v>
      </c>
      <c r="G72" s="3" t="s">
        <v>216</v>
      </c>
      <c r="M72" s="70"/>
      <c r="N72" s="70"/>
      <c r="O72" s="3" t="s">
        <v>214</v>
      </c>
      <c r="P72" s="3" t="s">
        <v>217</v>
      </c>
      <c r="Q72" s="3" t="s">
        <v>6</v>
      </c>
      <c r="R72" s="3" t="s">
        <v>215</v>
      </c>
      <c r="S72" s="3" t="s">
        <v>216</v>
      </c>
      <c r="U72" s="70"/>
      <c r="V72" s="70"/>
      <c r="W72" s="4" t="s">
        <v>214</v>
      </c>
      <c r="X72" s="4" t="s">
        <v>217</v>
      </c>
      <c r="Y72" s="4" t="s">
        <v>6</v>
      </c>
      <c r="Z72" s="4" t="s">
        <v>215</v>
      </c>
      <c r="AA72" s="4" t="s">
        <v>216</v>
      </c>
      <c r="AC72" s="70"/>
      <c r="AD72" s="70"/>
      <c r="AE72" s="4" t="s">
        <v>214</v>
      </c>
      <c r="AF72" s="4" t="s">
        <v>217</v>
      </c>
      <c r="AG72" s="4" t="s">
        <v>6</v>
      </c>
      <c r="AH72" s="4" t="s">
        <v>215</v>
      </c>
      <c r="AI72" s="4" t="s">
        <v>216</v>
      </c>
    </row>
    <row r="73" spans="1:36" ht="14.25" thickTop="1" thickBot="1">
      <c r="A73" s="12"/>
      <c r="B73" s="13" t="s">
        <v>158</v>
      </c>
      <c r="C73" s="14" t="s">
        <v>213</v>
      </c>
      <c r="D73" s="14" t="s">
        <v>213</v>
      </c>
      <c r="E73" s="14"/>
      <c r="F73" s="14"/>
      <c r="G73" s="14"/>
      <c r="H73"/>
      <c r="I73" s="6"/>
      <c r="N73" s="23" t="s">
        <v>82</v>
      </c>
      <c r="O73" s="24">
        <v>5</v>
      </c>
      <c r="P73" s="24"/>
      <c r="Q73" s="24">
        <v>5</v>
      </c>
      <c r="R73" s="24">
        <v>1</v>
      </c>
      <c r="S73" s="24"/>
      <c r="V73" s="23" t="s">
        <v>73</v>
      </c>
      <c r="W73" s="40">
        <f>O44/66</f>
        <v>0.39393939393939392</v>
      </c>
      <c r="X73" s="40">
        <f>P44/27</f>
        <v>0.48148148148148145</v>
      </c>
      <c r="Y73" s="40">
        <f>Q44/96</f>
        <v>0.28125</v>
      </c>
      <c r="Z73" s="40">
        <f>R44/55</f>
        <v>0.32727272727272727</v>
      </c>
      <c r="AA73" s="40">
        <f>S44/39</f>
        <v>0.41025641025641024</v>
      </c>
      <c r="AC73" s="22" t="s">
        <v>13</v>
      </c>
      <c r="AD73" s="23" t="s">
        <v>17</v>
      </c>
      <c r="AE73" s="24"/>
      <c r="AF73" s="24"/>
      <c r="AG73" s="24">
        <v>1</v>
      </c>
      <c r="AH73" s="24"/>
      <c r="AI73" s="24"/>
    </row>
    <row r="74" spans="1:36" ht="14.25" thickTop="1" thickBot="1">
      <c r="A74" s="12"/>
      <c r="B74" s="13" t="s">
        <v>82</v>
      </c>
      <c r="C74" s="14" t="s">
        <v>213</v>
      </c>
      <c r="D74" s="14"/>
      <c r="E74" s="14" t="s">
        <v>213</v>
      </c>
      <c r="F74" s="14" t="s">
        <v>213</v>
      </c>
      <c r="G74" s="14"/>
      <c r="H74"/>
      <c r="I74" s="6"/>
      <c r="J74" s="61" t="s">
        <v>0</v>
      </c>
      <c r="K74" s="61" t="s">
        <v>219</v>
      </c>
      <c r="N74" s="23" t="s">
        <v>83</v>
      </c>
      <c r="O74" s="24">
        <v>65</v>
      </c>
      <c r="P74" s="24">
        <v>26</v>
      </c>
      <c r="Q74" s="24">
        <v>96</v>
      </c>
      <c r="R74" s="24">
        <v>55</v>
      </c>
      <c r="S74" s="24">
        <v>39</v>
      </c>
      <c r="V74" s="23" t="s">
        <v>74</v>
      </c>
      <c r="W74" s="40">
        <f>O45/66</f>
        <v>0.18181818181818182</v>
      </c>
      <c r="X74" s="40">
        <f>P45/27</f>
        <v>0.29629629629629628</v>
      </c>
      <c r="Y74" s="40">
        <f>Q45/96</f>
        <v>0.16666666666666666</v>
      </c>
      <c r="Z74" s="40">
        <f>R45/55</f>
        <v>0.14545454545454545</v>
      </c>
      <c r="AA74" s="40">
        <f>S45/39</f>
        <v>2.564102564102564E-2</v>
      </c>
      <c r="AC74" s="22"/>
      <c r="AD74" s="23" t="s">
        <v>37</v>
      </c>
      <c r="AE74" s="24"/>
      <c r="AF74" s="24"/>
      <c r="AG74" s="24"/>
      <c r="AH74" s="24">
        <v>1</v>
      </c>
      <c r="AI74" s="24"/>
    </row>
    <row r="75" spans="1:36" ht="13.5" thickTop="1">
      <c r="A75" s="12"/>
      <c r="B75" s="13" t="s">
        <v>83</v>
      </c>
      <c r="C75" s="14" t="s">
        <v>213</v>
      </c>
      <c r="D75" s="14" t="s">
        <v>213</v>
      </c>
      <c r="E75" s="14" t="s">
        <v>213</v>
      </c>
      <c r="F75" s="14" t="s">
        <v>213</v>
      </c>
      <c r="G75" s="14" t="s">
        <v>213</v>
      </c>
      <c r="H75"/>
      <c r="I75" s="6"/>
      <c r="N75" s="23" t="s">
        <v>86</v>
      </c>
      <c r="O75" s="24">
        <v>4</v>
      </c>
      <c r="P75" s="24">
        <v>6</v>
      </c>
      <c r="Q75" s="24">
        <v>4</v>
      </c>
      <c r="R75" s="24">
        <v>5</v>
      </c>
      <c r="S75" s="24">
        <v>8</v>
      </c>
      <c r="V75" s="23" t="s">
        <v>80</v>
      </c>
      <c r="W75" s="40">
        <f>O46/66</f>
        <v>1.5151515151515152E-2</v>
      </c>
      <c r="X75" s="40">
        <f>P46/27</f>
        <v>0.1111111111111111</v>
      </c>
      <c r="Y75" s="40">
        <f>Q46/96</f>
        <v>0.17708333333333334</v>
      </c>
      <c r="Z75" s="40">
        <f>R46/55</f>
        <v>0.10909090909090909</v>
      </c>
      <c r="AA75" s="40">
        <f>S46/39</f>
        <v>0.10256410256410256</v>
      </c>
      <c r="AC75" s="22"/>
      <c r="AD75" s="23" t="s">
        <v>78</v>
      </c>
      <c r="AE75" s="24"/>
      <c r="AF75" s="24"/>
      <c r="AG75" s="24">
        <v>1</v>
      </c>
      <c r="AH75" s="24"/>
      <c r="AI75" s="24"/>
    </row>
    <row r="76" spans="1:36" ht="13.5" thickBot="1">
      <c r="A76" s="12"/>
      <c r="B76" s="13" t="s">
        <v>159</v>
      </c>
      <c r="C76" s="14" t="s">
        <v>213</v>
      </c>
      <c r="D76" s="14" t="s">
        <v>213</v>
      </c>
      <c r="E76" s="14"/>
      <c r="F76" s="14"/>
      <c r="G76" s="14"/>
      <c r="H76"/>
      <c r="I76" s="6"/>
      <c r="J76" s="65" t="s">
        <v>8</v>
      </c>
      <c r="K76" s="66" t="s">
        <v>50</v>
      </c>
      <c r="N76" s="23" t="s">
        <v>89</v>
      </c>
      <c r="O76" s="24">
        <v>49</v>
      </c>
      <c r="P76" s="24">
        <v>19</v>
      </c>
      <c r="Q76" s="24">
        <v>69</v>
      </c>
      <c r="R76" s="24">
        <v>48</v>
      </c>
      <c r="S76" s="24">
        <v>30</v>
      </c>
      <c r="V76" s="23" t="s">
        <v>82</v>
      </c>
      <c r="W76" s="40">
        <f t="shared" ref="W76:W104" si="7">O73/66</f>
        <v>7.575757575757576E-2</v>
      </c>
      <c r="X76" s="40"/>
      <c r="Y76" s="40">
        <f t="shared" ref="Y76:Y92" si="8">Q73/96</f>
        <v>5.2083333333333336E-2</v>
      </c>
      <c r="Z76" s="40">
        <f t="shared" ref="Z76:Z82" si="9">R73/55</f>
        <v>1.8181818181818181E-2</v>
      </c>
      <c r="AA76" s="40"/>
      <c r="AC76" s="22"/>
      <c r="AD76" s="23" t="s">
        <v>108</v>
      </c>
      <c r="AE76" s="24">
        <v>1</v>
      </c>
      <c r="AF76" s="24"/>
      <c r="AG76" s="24"/>
      <c r="AH76" s="24"/>
      <c r="AI76" s="24"/>
    </row>
    <row r="77" spans="1:36" ht="13.5" thickTop="1">
      <c r="A77" s="12"/>
      <c r="B77" s="13" t="s">
        <v>86</v>
      </c>
      <c r="C77" s="14" t="s">
        <v>213</v>
      </c>
      <c r="D77" s="14" t="s">
        <v>213</v>
      </c>
      <c r="E77" s="14" t="s">
        <v>213</v>
      </c>
      <c r="F77" s="14" t="s">
        <v>213</v>
      </c>
      <c r="G77" s="14" t="s">
        <v>213</v>
      </c>
      <c r="H77"/>
      <c r="I77" s="6"/>
      <c r="N77" s="23" t="s">
        <v>91</v>
      </c>
      <c r="O77" s="24">
        <v>4</v>
      </c>
      <c r="P77" s="24">
        <v>3</v>
      </c>
      <c r="Q77" s="24">
        <v>5</v>
      </c>
      <c r="R77" s="24">
        <v>1</v>
      </c>
      <c r="S77" s="24">
        <v>1</v>
      </c>
      <c r="V77" s="23" t="s">
        <v>83</v>
      </c>
      <c r="W77" s="40">
        <f t="shared" si="7"/>
        <v>0.98484848484848486</v>
      </c>
      <c r="X77" s="40">
        <f t="shared" ref="X77:X82" si="10">P74/27</f>
        <v>0.96296296296296291</v>
      </c>
      <c r="Y77" s="40">
        <f t="shared" si="8"/>
        <v>1</v>
      </c>
      <c r="Z77" s="40">
        <f t="shared" si="9"/>
        <v>1</v>
      </c>
      <c r="AA77" s="40">
        <f>S74/39</f>
        <v>1</v>
      </c>
      <c r="AC77" s="27" t="s">
        <v>2</v>
      </c>
      <c r="AD77" s="28" t="s">
        <v>54</v>
      </c>
      <c r="AE77" s="29">
        <v>1</v>
      </c>
      <c r="AF77" s="29"/>
      <c r="AG77" s="29"/>
      <c r="AH77" s="29"/>
      <c r="AI77" s="29"/>
    </row>
    <row r="78" spans="1:36">
      <c r="A78" s="12"/>
      <c r="B78" s="13" t="s">
        <v>89</v>
      </c>
      <c r="C78" s="14" t="s">
        <v>213</v>
      </c>
      <c r="D78" s="14" t="s">
        <v>213</v>
      </c>
      <c r="E78" s="14" t="s">
        <v>213</v>
      </c>
      <c r="F78" s="14" t="s">
        <v>213</v>
      </c>
      <c r="G78" s="14" t="s">
        <v>213</v>
      </c>
      <c r="H78"/>
      <c r="I78" s="6"/>
      <c r="N78" s="23" t="s">
        <v>92</v>
      </c>
      <c r="O78" s="24">
        <v>18</v>
      </c>
      <c r="P78" s="24">
        <v>1</v>
      </c>
      <c r="Q78" s="24">
        <v>25</v>
      </c>
      <c r="R78" s="24">
        <v>12</v>
      </c>
      <c r="S78" s="24">
        <v>2</v>
      </c>
      <c r="V78" s="23" t="s">
        <v>86</v>
      </c>
      <c r="W78" s="40">
        <f t="shared" si="7"/>
        <v>6.0606060606060608E-2</v>
      </c>
      <c r="X78" s="40">
        <f t="shared" si="10"/>
        <v>0.22222222222222221</v>
      </c>
      <c r="Y78" s="40">
        <f t="shared" si="8"/>
        <v>4.1666666666666664E-2</v>
      </c>
      <c r="Z78" s="40">
        <f t="shared" si="9"/>
        <v>9.0909090909090912E-2</v>
      </c>
      <c r="AA78" s="40">
        <f>S75/39</f>
        <v>0.20512820512820512</v>
      </c>
      <c r="AC78" s="22"/>
      <c r="AD78" s="23" t="s">
        <v>103</v>
      </c>
      <c r="AE78" s="24"/>
      <c r="AF78" s="24"/>
      <c r="AG78" s="24"/>
      <c r="AH78" s="24"/>
      <c r="AI78" s="24">
        <v>1</v>
      </c>
    </row>
    <row r="79" spans="1:36">
      <c r="A79" s="12"/>
      <c r="B79" s="13" t="s">
        <v>164</v>
      </c>
      <c r="C79" s="14" t="s">
        <v>213</v>
      </c>
      <c r="D79" s="14"/>
      <c r="E79" s="14"/>
      <c r="F79" s="14"/>
      <c r="G79" s="14"/>
      <c r="H79"/>
      <c r="I79" s="6"/>
      <c r="N79" s="23" t="s">
        <v>94</v>
      </c>
      <c r="O79" s="24">
        <v>8</v>
      </c>
      <c r="P79" s="24">
        <v>2</v>
      </c>
      <c r="Q79" s="24">
        <v>8</v>
      </c>
      <c r="R79" s="24">
        <v>5</v>
      </c>
      <c r="S79" s="24"/>
      <c r="V79" s="23" t="s">
        <v>89</v>
      </c>
      <c r="W79" s="40">
        <f t="shared" si="7"/>
        <v>0.74242424242424243</v>
      </c>
      <c r="X79" s="40">
        <f t="shared" si="10"/>
        <v>0.70370370370370372</v>
      </c>
      <c r="Y79" s="40">
        <f t="shared" si="8"/>
        <v>0.71875</v>
      </c>
      <c r="Z79" s="40">
        <f t="shared" si="9"/>
        <v>0.87272727272727268</v>
      </c>
      <c r="AA79" s="40">
        <f>S76/39</f>
        <v>0.76923076923076927</v>
      </c>
      <c r="AC79" s="22"/>
      <c r="AD79" s="23" t="s">
        <v>131</v>
      </c>
      <c r="AE79" s="24">
        <v>1</v>
      </c>
      <c r="AF79" s="24"/>
      <c r="AG79" s="24"/>
      <c r="AH79" s="24"/>
      <c r="AI79" s="24"/>
    </row>
    <row r="80" spans="1:36">
      <c r="A80" s="12"/>
      <c r="B80" s="13" t="s">
        <v>165</v>
      </c>
      <c r="C80" s="14" t="s">
        <v>213</v>
      </c>
      <c r="D80" s="14"/>
      <c r="E80" s="14"/>
      <c r="F80" s="14"/>
      <c r="G80" s="14"/>
      <c r="H80"/>
      <c r="I80" s="6"/>
      <c r="N80" s="23" t="s">
        <v>97</v>
      </c>
      <c r="O80" s="24">
        <v>5</v>
      </c>
      <c r="P80" s="24"/>
      <c r="Q80" s="24">
        <v>2</v>
      </c>
      <c r="R80" s="24"/>
      <c r="S80" s="24"/>
      <c r="V80" s="23" t="s">
        <v>91</v>
      </c>
      <c r="W80" s="40">
        <f t="shared" si="7"/>
        <v>6.0606060606060608E-2</v>
      </c>
      <c r="X80" s="40">
        <f t="shared" si="10"/>
        <v>0.1111111111111111</v>
      </c>
      <c r="Y80" s="40">
        <f t="shared" si="8"/>
        <v>5.2083333333333336E-2</v>
      </c>
      <c r="Z80" s="40">
        <f t="shared" si="9"/>
        <v>1.8181818181818181E-2</v>
      </c>
      <c r="AA80" s="40">
        <f>S77/39</f>
        <v>2.564102564102564E-2</v>
      </c>
      <c r="AC80" s="22"/>
      <c r="AD80" s="26" t="s">
        <v>3</v>
      </c>
      <c r="AE80" s="24">
        <v>1</v>
      </c>
      <c r="AF80" s="24"/>
      <c r="AG80" s="24"/>
      <c r="AH80" s="24"/>
      <c r="AI80" s="24"/>
    </row>
    <row r="81" spans="1:35" ht="13.5" thickBot="1">
      <c r="A81" s="12"/>
      <c r="B81" s="13" t="s">
        <v>91</v>
      </c>
      <c r="C81" s="14" t="s">
        <v>213</v>
      </c>
      <c r="D81" s="14" t="s">
        <v>213</v>
      </c>
      <c r="E81" s="14" t="s">
        <v>213</v>
      </c>
      <c r="F81" s="14" t="s">
        <v>213</v>
      </c>
      <c r="G81" s="14" t="s">
        <v>213</v>
      </c>
      <c r="H81"/>
      <c r="I81" s="6"/>
      <c r="N81" s="23" t="s">
        <v>102</v>
      </c>
      <c r="O81" s="24">
        <v>2</v>
      </c>
      <c r="P81" s="24">
        <v>3</v>
      </c>
      <c r="Q81" s="24">
        <v>5</v>
      </c>
      <c r="R81" s="24">
        <v>3</v>
      </c>
      <c r="S81" s="24">
        <v>1</v>
      </c>
      <c r="V81" s="23" t="s">
        <v>92</v>
      </c>
      <c r="W81" s="40">
        <f t="shared" si="7"/>
        <v>0.27272727272727271</v>
      </c>
      <c r="X81" s="40">
        <f t="shared" si="10"/>
        <v>3.7037037037037035E-2</v>
      </c>
      <c r="Y81" s="40">
        <f t="shared" si="8"/>
        <v>0.26041666666666669</v>
      </c>
      <c r="Z81" s="40">
        <f t="shared" si="9"/>
        <v>0.21818181818181817</v>
      </c>
      <c r="AA81" s="40">
        <f>S78/39</f>
        <v>5.128205128205128E-2</v>
      </c>
      <c r="AC81" s="27" t="s">
        <v>10</v>
      </c>
      <c r="AD81" s="28" t="s">
        <v>96</v>
      </c>
      <c r="AE81" s="29">
        <v>1</v>
      </c>
      <c r="AF81" s="29"/>
      <c r="AG81" s="29"/>
      <c r="AH81" s="29"/>
      <c r="AI81" s="29"/>
    </row>
    <row r="82" spans="1:35" ht="14.25" thickTop="1" thickBot="1">
      <c r="A82" s="12"/>
      <c r="B82" s="13" t="s">
        <v>92</v>
      </c>
      <c r="C82" s="14" t="s">
        <v>213</v>
      </c>
      <c r="D82" s="14" t="s">
        <v>213</v>
      </c>
      <c r="E82" s="14" t="s">
        <v>213</v>
      </c>
      <c r="F82" s="14" t="s">
        <v>213</v>
      </c>
      <c r="G82" s="14" t="s">
        <v>213</v>
      </c>
      <c r="H82"/>
      <c r="I82" s="6"/>
      <c r="J82" s="61" t="s">
        <v>0</v>
      </c>
      <c r="K82" s="61" t="s">
        <v>220</v>
      </c>
      <c r="N82" s="23" t="s">
        <v>104</v>
      </c>
      <c r="O82" s="24"/>
      <c r="P82" s="24">
        <v>2</v>
      </c>
      <c r="Q82" s="24">
        <v>1</v>
      </c>
      <c r="R82" s="24">
        <v>1</v>
      </c>
      <c r="S82" s="24">
        <v>2</v>
      </c>
      <c r="V82" s="23" t="s">
        <v>94</v>
      </c>
      <c r="W82" s="40">
        <f t="shared" si="7"/>
        <v>0.12121212121212122</v>
      </c>
      <c r="X82" s="40">
        <f t="shared" si="10"/>
        <v>7.407407407407407E-2</v>
      </c>
      <c r="Y82" s="40">
        <f t="shared" si="8"/>
        <v>8.3333333333333329E-2</v>
      </c>
      <c r="Z82" s="40">
        <f t="shared" si="9"/>
        <v>9.0909090909090912E-2</v>
      </c>
      <c r="AA82" s="40"/>
      <c r="AC82" s="22"/>
      <c r="AD82" s="23" t="s">
        <v>114</v>
      </c>
      <c r="AE82" s="24"/>
      <c r="AF82" s="24">
        <v>2</v>
      </c>
      <c r="AG82" s="24"/>
      <c r="AH82" s="24"/>
      <c r="AI82" s="24"/>
    </row>
    <row r="83" spans="1:35" ht="14.25" thickTop="1" thickBot="1">
      <c r="A83" s="12"/>
      <c r="B83" s="13" t="s">
        <v>167</v>
      </c>
      <c r="C83" s="14" t="s">
        <v>213</v>
      </c>
      <c r="D83" s="14"/>
      <c r="E83" s="14"/>
      <c r="F83" s="14"/>
      <c r="G83" s="14"/>
      <c r="H83"/>
      <c r="I83" s="6"/>
      <c r="N83" s="23" t="s">
        <v>110</v>
      </c>
      <c r="O83" s="24">
        <v>66</v>
      </c>
      <c r="P83" s="24">
        <v>27</v>
      </c>
      <c r="Q83" s="24">
        <v>96</v>
      </c>
      <c r="R83" s="24">
        <v>53</v>
      </c>
      <c r="S83" s="24">
        <v>39</v>
      </c>
      <c r="V83" s="23" t="s">
        <v>97</v>
      </c>
      <c r="W83" s="40">
        <f t="shared" si="7"/>
        <v>7.575757575757576E-2</v>
      </c>
      <c r="X83" s="40"/>
      <c r="Y83" s="40">
        <f t="shared" si="8"/>
        <v>2.0833333333333332E-2</v>
      </c>
      <c r="Z83" s="40"/>
      <c r="AA83" s="40"/>
      <c r="AC83" s="37" t="s">
        <v>7</v>
      </c>
      <c r="AD83" s="59" t="s">
        <v>7</v>
      </c>
      <c r="AE83" s="39"/>
      <c r="AF83" s="39"/>
      <c r="AG83" s="39">
        <v>1</v>
      </c>
      <c r="AH83" s="39"/>
      <c r="AI83" s="39"/>
    </row>
    <row r="84" spans="1:35" ht="13.5" thickTop="1">
      <c r="A84" s="12"/>
      <c r="B84" s="13" t="s">
        <v>94</v>
      </c>
      <c r="C84" s="14" t="s">
        <v>213</v>
      </c>
      <c r="D84" s="14" t="s">
        <v>213</v>
      </c>
      <c r="E84" s="14" t="s">
        <v>213</v>
      </c>
      <c r="F84" s="14" t="s">
        <v>213</v>
      </c>
      <c r="G84" s="14"/>
      <c r="H84"/>
      <c r="I84" s="6"/>
      <c r="J84" s="12" t="s">
        <v>13</v>
      </c>
      <c r="K84" s="13" t="s">
        <v>212</v>
      </c>
      <c r="N84" s="23" t="s">
        <v>111</v>
      </c>
      <c r="O84" s="24">
        <v>2</v>
      </c>
      <c r="P84" s="24">
        <v>7</v>
      </c>
      <c r="Q84" s="24">
        <v>23</v>
      </c>
      <c r="R84" s="24">
        <v>13</v>
      </c>
      <c r="S84" s="24">
        <v>11</v>
      </c>
      <c r="V84" s="23" t="s">
        <v>102</v>
      </c>
      <c r="W84" s="40">
        <f t="shared" si="7"/>
        <v>3.0303030303030304E-2</v>
      </c>
      <c r="X84" s="40">
        <f t="shared" ref="X84:X89" si="11">P81/27</f>
        <v>0.1111111111111111</v>
      </c>
      <c r="Y84" s="40">
        <f t="shared" si="8"/>
        <v>5.2083333333333336E-2</v>
      </c>
      <c r="Z84" s="40">
        <f t="shared" ref="Z84:Z98" si="12">R81/55</f>
        <v>5.4545454545454543E-2</v>
      </c>
      <c r="AA84" s="40">
        <f t="shared" ref="AA84:AA91" si="13">S81/39</f>
        <v>2.564102564102564E-2</v>
      </c>
      <c r="AC84"/>
      <c r="AD84"/>
      <c r="AE84" s="9"/>
      <c r="AF84" s="9"/>
      <c r="AG84" s="9"/>
      <c r="AH84" s="9"/>
      <c r="AI84" s="9"/>
    </row>
    <row r="85" spans="1:35">
      <c r="A85" s="12"/>
      <c r="B85" s="13" t="s">
        <v>97</v>
      </c>
      <c r="C85" s="14" t="s">
        <v>213</v>
      </c>
      <c r="D85" s="14"/>
      <c r="E85" s="14" t="s">
        <v>213</v>
      </c>
      <c r="F85" s="14"/>
      <c r="G85" s="14"/>
      <c r="H85"/>
      <c r="I85" s="6"/>
      <c r="J85" s="15" t="s">
        <v>8</v>
      </c>
      <c r="K85" s="16" t="s">
        <v>209</v>
      </c>
      <c r="N85" s="23" t="s">
        <v>112</v>
      </c>
      <c r="O85" s="24">
        <v>38</v>
      </c>
      <c r="P85" s="24">
        <v>15</v>
      </c>
      <c r="Q85" s="24">
        <v>46</v>
      </c>
      <c r="R85" s="24">
        <v>26</v>
      </c>
      <c r="S85" s="24">
        <v>23</v>
      </c>
      <c r="V85" s="23" t="s">
        <v>104</v>
      </c>
      <c r="W85" s="40">
        <f t="shared" si="7"/>
        <v>0</v>
      </c>
      <c r="X85" s="40">
        <f t="shared" si="11"/>
        <v>7.407407407407407E-2</v>
      </c>
      <c r="Y85" s="40">
        <f t="shared" si="8"/>
        <v>1.0416666666666666E-2</v>
      </c>
      <c r="Z85" s="40">
        <f t="shared" si="12"/>
        <v>1.8181818181818181E-2</v>
      </c>
      <c r="AA85" s="40">
        <f t="shared" si="13"/>
        <v>5.128205128205128E-2</v>
      </c>
      <c r="AC85"/>
      <c r="AD85"/>
      <c r="AE85" s="9"/>
      <c r="AF85" s="9"/>
      <c r="AG85" s="9"/>
      <c r="AH85" s="9"/>
      <c r="AI85" s="9"/>
    </row>
    <row r="86" spans="1:35">
      <c r="A86" s="12"/>
      <c r="B86" s="13" t="s">
        <v>102</v>
      </c>
      <c r="C86" s="14" t="s">
        <v>213</v>
      </c>
      <c r="D86" s="14" t="s">
        <v>213</v>
      </c>
      <c r="E86" s="14" t="s">
        <v>213</v>
      </c>
      <c r="F86" s="14" t="s">
        <v>213</v>
      </c>
      <c r="G86" s="14" t="s">
        <v>213</v>
      </c>
      <c r="H86"/>
      <c r="I86" s="6"/>
      <c r="J86" s="15" t="s">
        <v>2</v>
      </c>
      <c r="K86" s="16" t="s">
        <v>211</v>
      </c>
      <c r="N86" s="23" t="s">
        <v>115</v>
      </c>
      <c r="O86" s="24">
        <v>16</v>
      </c>
      <c r="P86" s="24">
        <v>7</v>
      </c>
      <c r="Q86" s="24">
        <v>23</v>
      </c>
      <c r="R86" s="24">
        <v>9</v>
      </c>
      <c r="S86" s="24">
        <v>14</v>
      </c>
      <c r="V86" s="23" t="s">
        <v>110</v>
      </c>
      <c r="W86" s="40">
        <f t="shared" si="7"/>
        <v>1</v>
      </c>
      <c r="X86" s="40">
        <f t="shared" si="11"/>
        <v>1</v>
      </c>
      <c r="Y86" s="40">
        <f t="shared" si="8"/>
        <v>1</v>
      </c>
      <c r="Z86" s="40">
        <f t="shared" si="12"/>
        <v>0.96363636363636362</v>
      </c>
      <c r="AA86" s="40">
        <f t="shared" si="13"/>
        <v>1</v>
      </c>
      <c r="AC86"/>
      <c r="AD86"/>
      <c r="AE86" s="9"/>
      <c r="AF86" s="9"/>
      <c r="AG86" s="9"/>
      <c r="AH86" s="9"/>
      <c r="AI86" s="9"/>
    </row>
    <row r="87" spans="1:35">
      <c r="A87" s="12"/>
      <c r="B87" s="13" t="s">
        <v>209</v>
      </c>
      <c r="C87" s="14"/>
      <c r="D87" s="14"/>
      <c r="E87" s="14" t="s">
        <v>213</v>
      </c>
      <c r="F87" s="14"/>
      <c r="G87" s="14"/>
      <c r="H87"/>
      <c r="I87" s="6"/>
      <c r="J87" s="15" t="s">
        <v>10</v>
      </c>
      <c r="K87" s="16" t="s">
        <v>210</v>
      </c>
      <c r="N87" s="23" t="s">
        <v>116</v>
      </c>
      <c r="O87" s="24">
        <v>2</v>
      </c>
      <c r="P87" s="24"/>
      <c r="Q87" s="24">
        <v>5</v>
      </c>
      <c r="R87" s="24">
        <v>1</v>
      </c>
      <c r="S87" s="24">
        <v>2</v>
      </c>
      <c r="V87" s="23" t="s">
        <v>111</v>
      </c>
      <c r="W87" s="40">
        <f t="shared" si="7"/>
        <v>3.0303030303030304E-2</v>
      </c>
      <c r="X87" s="40">
        <f t="shared" si="11"/>
        <v>0.25925925925925924</v>
      </c>
      <c r="Y87" s="40">
        <f t="shared" si="8"/>
        <v>0.23958333333333334</v>
      </c>
      <c r="Z87" s="40">
        <f t="shared" si="12"/>
        <v>0.23636363636363636</v>
      </c>
      <c r="AA87" s="40">
        <f t="shared" si="13"/>
        <v>0.28205128205128205</v>
      </c>
      <c r="AC87"/>
      <c r="AD87"/>
      <c r="AE87" s="9"/>
      <c r="AF87" s="9"/>
      <c r="AG87" s="9"/>
      <c r="AH87" s="9"/>
      <c r="AI87" s="9"/>
    </row>
    <row r="88" spans="1:35" ht="13.5" thickBot="1">
      <c r="A88" s="12"/>
      <c r="B88" s="13" t="s">
        <v>104</v>
      </c>
      <c r="C88" s="14"/>
      <c r="D88" s="14" t="s">
        <v>213</v>
      </c>
      <c r="E88" s="14" t="s">
        <v>213</v>
      </c>
      <c r="F88" s="14" t="s">
        <v>213</v>
      </c>
      <c r="G88" s="14" t="s">
        <v>213</v>
      </c>
      <c r="H88"/>
      <c r="I88" s="6"/>
      <c r="J88" s="19" t="s">
        <v>7</v>
      </c>
      <c r="K88" s="19" t="s">
        <v>7</v>
      </c>
      <c r="N88" s="23" t="s">
        <v>117</v>
      </c>
      <c r="O88" s="24">
        <v>2</v>
      </c>
      <c r="P88" s="24"/>
      <c r="Q88" s="24">
        <v>3</v>
      </c>
      <c r="R88" s="24">
        <v>3</v>
      </c>
      <c r="S88" s="24">
        <v>1</v>
      </c>
      <c r="V88" s="23" t="s">
        <v>112</v>
      </c>
      <c r="W88" s="40">
        <f t="shared" si="7"/>
        <v>0.5757575757575758</v>
      </c>
      <c r="X88" s="40">
        <f t="shared" si="11"/>
        <v>0.55555555555555558</v>
      </c>
      <c r="Y88" s="40">
        <f t="shared" si="8"/>
        <v>0.47916666666666669</v>
      </c>
      <c r="Z88" s="40">
        <f t="shared" si="12"/>
        <v>0.47272727272727272</v>
      </c>
      <c r="AA88" s="40">
        <f t="shared" si="13"/>
        <v>0.58974358974358976</v>
      </c>
      <c r="AC88"/>
      <c r="AD88"/>
      <c r="AE88" s="9"/>
      <c r="AF88" s="9"/>
      <c r="AG88" s="9"/>
      <c r="AH88" s="9"/>
      <c r="AI88" s="9"/>
    </row>
    <row r="89" spans="1:35" ht="13.5" thickTop="1">
      <c r="A89" s="12"/>
      <c r="B89" s="13" t="s">
        <v>110</v>
      </c>
      <c r="C89" s="14" t="s">
        <v>213</v>
      </c>
      <c r="D89" s="14" t="s">
        <v>213</v>
      </c>
      <c r="E89" s="14" t="s">
        <v>213</v>
      </c>
      <c r="F89" s="14" t="s">
        <v>213</v>
      </c>
      <c r="G89" s="14" t="s">
        <v>213</v>
      </c>
      <c r="H89"/>
      <c r="I89" s="6"/>
      <c r="N89" s="23" t="s">
        <v>119</v>
      </c>
      <c r="O89" s="24">
        <v>3</v>
      </c>
      <c r="P89" s="24"/>
      <c r="Q89" s="24">
        <v>1</v>
      </c>
      <c r="R89" s="24">
        <v>1</v>
      </c>
      <c r="S89" s="24"/>
      <c r="V89" s="23" t="s">
        <v>115</v>
      </c>
      <c r="W89" s="40">
        <f t="shared" si="7"/>
        <v>0.24242424242424243</v>
      </c>
      <c r="X89" s="40">
        <f t="shared" si="11"/>
        <v>0.25925925925925924</v>
      </c>
      <c r="Y89" s="40">
        <f t="shared" si="8"/>
        <v>0.23958333333333334</v>
      </c>
      <c r="Z89" s="40">
        <f t="shared" si="12"/>
        <v>0.16363636363636364</v>
      </c>
      <c r="AA89" s="40">
        <f t="shared" si="13"/>
        <v>0.35897435897435898</v>
      </c>
      <c r="AC89"/>
      <c r="AD89"/>
      <c r="AE89" s="9"/>
      <c r="AF89" s="9"/>
      <c r="AG89" s="9"/>
      <c r="AH89" s="9"/>
      <c r="AI89" s="9"/>
    </row>
    <row r="90" spans="1:35">
      <c r="A90" s="12"/>
      <c r="B90" s="13" t="s">
        <v>171</v>
      </c>
      <c r="C90" s="14" t="s">
        <v>213</v>
      </c>
      <c r="D90" s="14"/>
      <c r="E90" s="14"/>
      <c r="F90" s="14"/>
      <c r="G90" s="14"/>
      <c r="H90"/>
      <c r="I90" s="6"/>
      <c r="N90" s="23" t="s">
        <v>126</v>
      </c>
      <c r="O90" s="24">
        <v>2</v>
      </c>
      <c r="P90" s="24"/>
      <c r="Q90" s="24"/>
      <c r="R90" s="24">
        <v>2</v>
      </c>
      <c r="S90" s="24"/>
      <c r="V90" s="23" t="s">
        <v>116</v>
      </c>
      <c r="W90" s="40">
        <f t="shared" si="7"/>
        <v>3.0303030303030304E-2</v>
      </c>
      <c r="X90" s="40"/>
      <c r="Y90" s="40">
        <f t="shared" si="8"/>
        <v>5.2083333333333336E-2</v>
      </c>
      <c r="Z90" s="40">
        <f t="shared" si="12"/>
        <v>1.8181818181818181E-2</v>
      </c>
      <c r="AA90" s="40">
        <f t="shared" si="13"/>
        <v>5.128205128205128E-2</v>
      </c>
      <c r="AC90"/>
      <c r="AD90"/>
      <c r="AE90" s="9"/>
      <c r="AF90" s="9"/>
      <c r="AG90" s="9"/>
      <c r="AH90" s="9"/>
      <c r="AI90" s="9"/>
    </row>
    <row r="91" spans="1:35">
      <c r="A91" s="12"/>
      <c r="B91" s="13" t="s">
        <v>172</v>
      </c>
      <c r="C91" s="14" t="s">
        <v>213</v>
      </c>
      <c r="D91" s="14"/>
      <c r="E91" s="14"/>
      <c r="F91" s="14"/>
      <c r="G91" s="14"/>
      <c r="H91"/>
      <c r="I91" s="6"/>
      <c r="M91" s="22"/>
      <c r="N91" s="23" t="s">
        <v>127</v>
      </c>
      <c r="O91" s="24">
        <v>49</v>
      </c>
      <c r="P91" s="24">
        <v>13</v>
      </c>
      <c r="Q91" s="24">
        <v>65</v>
      </c>
      <c r="R91" s="24">
        <v>37</v>
      </c>
      <c r="S91" s="24">
        <v>23</v>
      </c>
      <c r="V91" s="23" t="s">
        <v>117</v>
      </c>
      <c r="W91" s="40">
        <f t="shared" si="7"/>
        <v>3.0303030303030304E-2</v>
      </c>
      <c r="X91" s="40"/>
      <c r="Y91" s="40">
        <f t="shared" si="8"/>
        <v>3.125E-2</v>
      </c>
      <c r="Z91" s="40">
        <f t="shared" si="12"/>
        <v>5.4545454545454543E-2</v>
      </c>
      <c r="AA91" s="40">
        <f t="shared" si="13"/>
        <v>2.564102564102564E-2</v>
      </c>
      <c r="AC91"/>
      <c r="AD91"/>
      <c r="AE91" s="9"/>
      <c r="AF91" s="9"/>
      <c r="AG91" s="9"/>
      <c r="AH91" s="9"/>
      <c r="AI91" s="9"/>
    </row>
    <row r="92" spans="1:35">
      <c r="A92" s="12"/>
      <c r="B92" s="13" t="s">
        <v>173</v>
      </c>
      <c r="C92" s="14" t="s">
        <v>213</v>
      </c>
      <c r="D92" s="14"/>
      <c r="E92" s="14"/>
      <c r="F92" s="14"/>
      <c r="G92" s="14"/>
      <c r="H92"/>
      <c r="I92" s="6"/>
      <c r="M92" s="22"/>
      <c r="N92" s="23" t="s">
        <v>128</v>
      </c>
      <c r="O92" s="24">
        <v>22</v>
      </c>
      <c r="P92" s="24">
        <v>9</v>
      </c>
      <c r="Q92" s="24">
        <v>37</v>
      </c>
      <c r="R92" s="24">
        <v>19</v>
      </c>
      <c r="S92" s="24">
        <v>12</v>
      </c>
      <c r="V92" s="23" t="s">
        <v>119</v>
      </c>
      <c r="W92" s="40">
        <f t="shared" si="7"/>
        <v>4.5454545454545456E-2</v>
      </c>
      <c r="X92" s="40"/>
      <c r="Y92" s="40">
        <f t="shared" si="8"/>
        <v>1.0416666666666666E-2</v>
      </c>
      <c r="Z92" s="40">
        <f t="shared" si="12"/>
        <v>1.8181818181818181E-2</v>
      </c>
      <c r="AA92" s="40"/>
      <c r="AC92"/>
      <c r="AD92"/>
      <c r="AE92" s="9"/>
      <c r="AF92" s="9"/>
      <c r="AG92" s="9"/>
      <c r="AH92" s="9"/>
      <c r="AI92" s="9"/>
    </row>
    <row r="93" spans="1:35">
      <c r="A93" s="12"/>
      <c r="B93" s="13" t="s">
        <v>174</v>
      </c>
      <c r="C93" s="14" t="s">
        <v>213</v>
      </c>
      <c r="D93" s="14"/>
      <c r="E93" s="14"/>
      <c r="F93" s="14"/>
      <c r="G93" s="14"/>
      <c r="H93"/>
      <c r="I93" s="6"/>
      <c r="M93" s="22"/>
      <c r="N93" s="23" t="s">
        <v>130</v>
      </c>
      <c r="O93" s="24">
        <v>7</v>
      </c>
      <c r="P93" s="24">
        <v>3</v>
      </c>
      <c r="Q93" s="24">
        <v>22</v>
      </c>
      <c r="R93" s="24">
        <v>4</v>
      </c>
      <c r="S93" s="24">
        <v>7</v>
      </c>
      <c r="V93" s="23" t="s">
        <v>126</v>
      </c>
      <c r="W93" s="40">
        <f t="shared" si="7"/>
        <v>3.0303030303030304E-2</v>
      </c>
      <c r="X93" s="40"/>
      <c r="Y93" s="40"/>
      <c r="Z93" s="40">
        <f t="shared" si="12"/>
        <v>3.6363636363636362E-2</v>
      </c>
      <c r="AA93" s="40"/>
      <c r="AC93"/>
      <c r="AD93"/>
      <c r="AE93" s="9"/>
      <c r="AF93" s="9"/>
      <c r="AG93" s="9"/>
      <c r="AH93" s="9"/>
      <c r="AI93" s="9"/>
    </row>
    <row r="94" spans="1:35">
      <c r="A94" s="12"/>
      <c r="B94" s="13" t="s">
        <v>175</v>
      </c>
      <c r="C94" s="14" t="s">
        <v>213</v>
      </c>
      <c r="D94" s="14"/>
      <c r="E94" s="14"/>
      <c r="F94" s="14"/>
      <c r="G94" s="14"/>
      <c r="H94"/>
      <c r="I94" s="6"/>
      <c r="M94" s="25"/>
      <c r="N94" s="30" t="s">
        <v>9</v>
      </c>
      <c r="O94" s="31">
        <v>66</v>
      </c>
      <c r="P94" s="31">
        <v>21</v>
      </c>
      <c r="Q94" s="31">
        <v>85</v>
      </c>
      <c r="R94" s="31">
        <v>47</v>
      </c>
      <c r="S94" s="31">
        <v>32</v>
      </c>
      <c r="U94" s="22"/>
      <c r="V94" s="23" t="s">
        <v>127</v>
      </c>
      <c r="W94" s="40">
        <f t="shared" si="7"/>
        <v>0.74242424242424243</v>
      </c>
      <c r="X94" s="40">
        <f>P91/27</f>
        <v>0.48148148148148145</v>
      </c>
      <c r="Y94" s="40">
        <f>Q91/96</f>
        <v>0.67708333333333337</v>
      </c>
      <c r="Z94" s="40">
        <f t="shared" si="12"/>
        <v>0.67272727272727273</v>
      </c>
      <c r="AA94" s="40">
        <f>S91/39</f>
        <v>0.58974358974358976</v>
      </c>
      <c r="AC94"/>
      <c r="AD94"/>
      <c r="AE94" s="9"/>
      <c r="AF94" s="9"/>
      <c r="AG94" s="9"/>
      <c r="AH94" s="9"/>
      <c r="AI94" s="9"/>
    </row>
    <row r="95" spans="1:35">
      <c r="A95" s="12"/>
      <c r="B95" s="13" t="s">
        <v>176</v>
      </c>
      <c r="C95" s="14" t="s">
        <v>213</v>
      </c>
      <c r="D95" s="14"/>
      <c r="E95" s="14"/>
      <c r="F95" s="14"/>
      <c r="G95" s="14"/>
      <c r="H95"/>
      <c r="I95" s="6"/>
      <c r="M95" s="27" t="s">
        <v>2</v>
      </c>
      <c r="N95" s="28" t="s">
        <v>35</v>
      </c>
      <c r="O95" s="29">
        <v>3</v>
      </c>
      <c r="P95" s="29">
        <v>2</v>
      </c>
      <c r="Q95" s="29">
        <v>2</v>
      </c>
      <c r="R95" s="29">
        <v>1</v>
      </c>
      <c r="S95" s="29">
        <v>1</v>
      </c>
      <c r="U95" s="22"/>
      <c r="V95" s="23" t="s">
        <v>128</v>
      </c>
      <c r="W95" s="40">
        <f t="shared" si="7"/>
        <v>0.33333333333333331</v>
      </c>
      <c r="X95" s="40">
        <f>P92/27</f>
        <v>0.33333333333333331</v>
      </c>
      <c r="Y95" s="40">
        <f>Q92/96</f>
        <v>0.38541666666666669</v>
      </c>
      <c r="Z95" s="40">
        <f t="shared" si="12"/>
        <v>0.34545454545454546</v>
      </c>
      <c r="AA95" s="40">
        <f>S92/39</f>
        <v>0.30769230769230771</v>
      </c>
      <c r="AC95"/>
      <c r="AD95"/>
      <c r="AE95" s="9"/>
      <c r="AF95" s="9"/>
      <c r="AG95" s="9"/>
      <c r="AH95" s="9"/>
      <c r="AI95" s="9"/>
    </row>
    <row r="96" spans="1:35">
      <c r="A96" s="12"/>
      <c r="B96" s="13" t="s">
        <v>177</v>
      </c>
      <c r="C96" s="14" t="s">
        <v>213</v>
      </c>
      <c r="D96" s="14"/>
      <c r="E96" s="14"/>
      <c r="F96" s="14"/>
      <c r="G96" s="14"/>
      <c r="H96"/>
      <c r="I96" s="6"/>
      <c r="M96" s="22"/>
      <c r="N96" s="23" t="s">
        <v>54</v>
      </c>
      <c r="O96" s="24">
        <v>1</v>
      </c>
      <c r="P96" s="24"/>
      <c r="Q96" s="24"/>
      <c r="R96" s="24"/>
      <c r="S96" s="24"/>
      <c r="U96" s="22"/>
      <c r="V96" s="23" t="s">
        <v>130</v>
      </c>
      <c r="W96" s="40">
        <f t="shared" si="7"/>
        <v>0.10606060606060606</v>
      </c>
      <c r="X96" s="40">
        <f>P93/27</f>
        <v>0.1111111111111111</v>
      </c>
      <c r="Y96" s="40">
        <f>Q93/96</f>
        <v>0.22916666666666666</v>
      </c>
      <c r="Z96" s="40">
        <f t="shared" si="12"/>
        <v>7.2727272727272724E-2</v>
      </c>
      <c r="AA96" s="40">
        <f>S93/39</f>
        <v>0.17948717948717949</v>
      </c>
      <c r="AC96"/>
      <c r="AD96"/>
      <c r="AE96" s="9"/>
      <c r="AF96" s="9"/>
      <c r="AG96" s="9"/>
      <c r="AH96" s="9"/>
      <c r="AI96" s="9"/>
    </row>
    <row r="97" spans="1:35">
      <c r="A97" s="12"/>
      <c r="B97" s="13" t="s">
        <v>178</v>
      </c>
      <c r="C97" s="14" t="s">
        <v>213</v>
      </c>
      <c r="D97" s="14"/>
      <c r="E97" s="14"/>
      <c r="F97" s="14"/>
      <c r="G97" s="14"/>
      <c r="H97"/>
      <c r="I97" s="6"/>
      <c r="M97" s="22"/>
      <c r="N97" s="23" t="s">
        <v>56</v>
      </c>
      <c r="O97" s="24">
        <v>22</v>
      </c>
      <c r="P97" s="24">
        <v>4</v>
      </c>
      <c r="Q97" s="24">
        <v>22</v>
      </c>
      <c r="R97" s="24">
        <v>8</v>
      </c>
      <c r="S97" s="24">
        <v>4</v>
      </c>
      <c r="U97" s="25"/>
      <c r="V97" s="30" t="s">
        <v>9</v>
      </c>
      <c r="W97" s="43">
        <f t="shared" si="7"/>
        <v>1</v>
      </c>
      <c r="X97" s="43">
        <f>P94/27</f>
        <v>0.77777777777777779</v>
      </c>
      <c r="Y97" s="43">
        <f>Q94/96</f>
        <v>0.88541666666666663</v>
      </c>
      <c r="Z97" s="43">
        <f t="shared" si="12"/>
        <v>0.8545454545454545</v>
      </c>
      <c r="AA97" s="43">
        <f>S94/39</f>
        <v>0.82051282051282048</v>
      </c>
      <c r="AC97"/>
      <c r="AD97"/>
      <c r="AE97" s="9"/>
      <c r="AF97" s="9"/>
      <c r="AG97" s="9"/>
      <c r="AH97" s="9"/>
      <c r="AI97" s="9"/>
    </row>
    <row r="98" spans="1:35">
      <c r="A98" s="12"/>
      <c r="B98" s="13" t="s">
        <v>179</v>
      </c>
      <c r="C98" s="14" t="s">
        <v>213</v>
      </c>
      <c r="D98" s="14"/>
      <c r="E98" s="14"/>
      <c r="F98" s="14"/>
      <c r="G98" s="14"/>
      <c r="H98"/>
      <c r="I98" s="6"/>
      <c r="M98" s="22"/>
      <c r="N98" s="23" t="s">
        <v>69</v>
      </c>
      <c r="O98" s="24">
        <v>1</v>
      </c>
      <c r="P98" s="24"/>
      <c r="Q98" s="24">
        <v>2</v>
      </c>
      <c r="R98" s="24"/>
      <c r="S98" s="24"/>
      <c r="U98" s="27" t="s">
        <v>2</v>
      </c>
      <c r="V98" s="28" t="s">
        <v>35</v>
      </c>
      <c r="W98" s="42">
        <f t="shared" si="7"/>
        <v>4.5454545454545456E-2</v>
      </c>
      <c r="X98" s="42">
        <f>P95/27</f>
        <v>7.407407407407407E-2</v>
      </c>
      <c r="Y98" s="42">
        <f>Q95/96</f>
        <v>2.0833333333333332E-2</v>
      </c>
      <c r="Z98" s="42">
        <f t="shared" si="12"/>
        <v>1.8181818181818181E-2</v>
      </c>
      <c r="AA98" s="42">
        <f>S95/39</f>
        <v>2.564102564102564E-2</v>
      </c>
      <c r="AC98"/>
      <c r="AD98"/>
      <c r="AE98" s="9"/>
      <c r="AF98" s="9"/>
      <c r="AG98" s="9"/>
      <c r="AH98" s="9"/>
      <c r="AI98" s="9"/>
    </row>
    <row r="99" spans="1:35">
      <c r="A99" s="12"/>
      <c r="B99" s="13" t="s">
        <v>111</v>
      </c>
      <c r="C99" s="14" t="s">
        <v>213</v>
      </c>
      <c r="D99" s="14" t="s">
        <v>213</v>
      </c>
      <c r="E99" s="14" t="s">
        <v>213</v>
      </c>
      <c r="F99" s="14" t="s">
        <v>213</v>
      </c>
      <c r="G99" s="14" t="s">
        <v>213</v>
      </c>
      <c r="H99"/>
      <c r="I99" s="6"/>
      <c r="M99" s="22"/>
      <c r="N99" s="23" t="s">
        <v>72</v>
      </c>
      <c r="O99" s="24">
        <v>1</v>
      </c>
      <c r="P99" s="24"/>
      <c r="Q99" s="24">
        <v>2</v>
      </c>
      <c r="R99" s="24"/>
      <c r="S99" s="24"/>
      <c r="U99" s="22"/>
      <c r="V99" s="23" t="s">
        <v>54</v>
      </c>
      <c r="W99" s="40">
        <f t="shared" si="7"/>
        <v>1.5151515151515152E-2</v>
      </c>
      <c r="X99" s="40"/>
      <c r="Y99" s="40"/>
      <c r="Z99" s="40"/>
      <c r="AA99" s="40"/>
      <c r="AC99"/>
      <c r="AD99"/>
      <c r="AE99" s="9"/>
      <c r="AF99" s="9"/>
      <c r="AG99" s="9"/>
      <c r="AH99" s="9"/>
      <c r="AI99" s="9"/>
    </row>
    <row r="100" spans="1:35">
      <c r="A100" s="12"/>
      <c r="B100" s="13" t="s">
        <v>112</v>
      </c>
      <c r="C100" s="14" t="s">
        <v>213</v>
      </c>
      <c r="D100" s="14" t="s">
        <v>213</v>
      </c>
      <c r="E100" s="14" t="s">
        <v>213</v>
      </c>
      <c r="F100" s="14" t="s">
        <v>213</v>
      </c>
      <c r="G100" s="14" t="s">
        <v>213</v>
      </c>
      <c r="H100"/>
      <c r="I100" s="6"/>
      <c r="M100" s="22"/>
      <c r="N100" s="23" t="s">
        <v>77</v>
      </c>
      <c r="O100" s="24">
        <v>4</v>
      </c>
      <c r="P100" s="24"/>
      <c r="Q100" s="24">
        <v>1</v>
      </c>
      <c r="R100" s="24">
        <v>2</v>
      </c>
      <c r="S100" s="24">
        <v>3</v>
      </c>
      <c r="U100" s="22"/>
      <c r="V100" s="23" t="s">
        <v>56</v>
      </c>
      <c r="W100" s="40">
        <f t="shared" si="7"/>
        <v>0.33333333333333331</v>
      </c>
      <c r="X100" s="40">
        <f>P97/27</f>
        <v>0.14814814814814814</v>
      </c>
      <c r="Y100" s="40">
        <f>Q97/96</f>
        <v>0.22916666666666666</v>
      </c>
      <c r="Z100" s="40">
        <f>R97/55</f>
        <v>0.14545454545454545</v>
      </c>
      <c r="AA100" s="40">
        <f>S97/39</f>
        <v>0.10256410256410256</v>
      </c>
      <c r="AC100"/>
      <c r="AD100"/>
      <c r="AE100" s="9"/>
      <c r="AF100" s="9"/>
      <c r="AG100" s="9"/>
      <c r="AH100" s="9"/>
      <c r="AI100" s="9"/>
    </row>
    <row r="101" spans="1:35">
      <c r="A101" s="12"/>
      <c r="B101" s="13" t="s">
        <v>204</v>
      </c>
      <c r="C101" s="14" t="s">
        <v>213</v>
      </c>
      <c r="D101" s="14"/>
      <c r="E101" s="14"/>
      <c r="F101" s="14"/>
      <c r="G101" s="14"/>
      <c r="H101"/>
      <c r="I101" s="6"/>
      <c r="M101" s="22"/>
      <c r="N101" s="23" t="s">
        <v>88</v>
      </c>
      <c r="O101" s="24">
        <v>1</v>
      </c>
      <c r="P101" s="24">
        <v>3</v>
      </c>
      <c r="Q101" s="24"/>
      <c r="R101" s="24">
        <v>1</v>
      </c>
      <c r="S101" s="24">
        <v>2</v>
      </c>
      <c r="U101" s="22"/>
      <c r="V101" s="23" t="s">
        <v>69</v>
      </c>
      <c r="W101" s="40">
        <f t="shared" si="7"/>
        <v>1.5151515151515152E-2</v>
      </c>
      <c r="X101" s="40"/>
      <c r="Y101" s="40">
        <f>Q98/96</f>
        <v>2.0833333333333332E-2</v>
      </c>
      <c r="Z101" s="40"/>
      <c r="AA101" s="40"/>
      <c r="AC101"/>
      <c r="AD101"/>
      <c r="AE101" s="9"/>
      <c r="AF101" s="9"/>
      <c r="AG101" s="9"/>
      <c r="AH101" s="9"/>
      <c r="AI101" s="9"/>
    </row>
    <row r="102" spans="1:35">
      <c r="A102" s="12"/>
      <c r="B102" s="13" t="s">
        <v>115</v>
      </c>
      <c r="C102" s="14" t="s">
        <v>213</v>
      </c>
      <c r="D102" s="14" t="s">
        <v>213</v>
      </c>
      <c r="E102" s="14" t="s">
        <v>213</v>
      </c>
      <c r="F102" s="14" t="s">
        <v>213</v>
      </c>
      <c r="G102" s="14" t="s">
        <v>213</v>
      </c>
      <c r="H102"/>
      <c r="I102" s="6"/>
      <c r="M102" s="22"/>
      <c r="N102" s="23" t="s">
        <v>98</v>
      </c>
      <c r="O102" s="24"/>
      <c r="P102" s="24">
        <v>1</v>
      </c>
      <c r="Q102" s="24">
        <v>2</v>
      </c>
      <c r="R102" s="24">
        <v>1</v>
      </c>
      <c r="S102" s="24">
        <v>3</v>
      </c>
      <c r="U102" s="22"/>
      <c r="V102" s="23" t="s">
        <v>72</v>
      </c>
      <c r="W102" s="40">
        <f t="shared" si="7"/>
        <v>1.5151515151515152E-2</v>
      </c>
      <c r="X102" s="40"/>
      <c r="Y102" s="40">
        <f>Q99/96</f>
        <v>2.0833333333333332E-2</v>
      </c>
      <c r="Z102" s="40"/>
      <c r="AA102" s="40"/>
      <c r="AC102"/>
      <c r="AD102"/>
      <c r="AE102" s="9"/>
      <c r="AF102" s="9"/>
      <c r="AG102" s="9"/>
      <c r="AH102" s="9"/>
      <c r="AI102" s="9"/>
    </row>
    <row r="103" spans="1:35">
      <c r="A103" s="12"/>
      <c r="B103" s="13" t="s">
        <v>116</v>
      </c>
      <c r="C103" s="14" t="s">
        <v>213</v>
      </c>
      <c r="D103" s="14"/>
      <c r="E103" s="14" t="s">
        <v>213</v>
      </c>
      <c r="F103" s="14" t="s">
        <v>213</v>
      </c>
      <c r="G103" s="14" t="s">
        <v>213</v>
      </c>
      <c r="H103"/>
      <c r="I103" s="6"/>
      <c r="M103" s="22"/>
      <c r="N103" s="23" t="s">
        <v>103</v>
      </c>
      <c r="O103" s="24"/>
      <c r="P103" s="24"/>
      <c r="Q103" s="24"/>
      <c r="R103" s="24"/>
      <c r="S103" s="24">
        <v>1</v>
      </c>
      <c r="U103" s="22"/>
      <c r="V103" s="23" t="s">
        <v>77</v>
      </c>
      <c r="W103" s="40">
        <f t="shared" si="7"/>
        <v>6.0606060606060608E-2</v>
      </c>
      <c r="X103" s="40"/>
      <c r="Y103" s="40">
        <f>Q100/96</f>
        <v>1.0416666666666666E-2</v>
      </c>
      <c r="Z103" s="40">
        <f>R100/55</f>
        <v>3.6363636363636362E-2</v>
      </c>
      <c r="AA103" s="40">
        <f>S100/39</f>
        <v>7.6923076923076927E-2</v>
      </c>
      <c r="AC103"/>
      <c r="AD103"/>
      <c r="AE103" s="9"/>
      <c r="AF103" s="9"/>
      <c r="AG103" s="9"/>
      <c r="AH103" s="9"/>
      <c r="AI103" s="9"/>
    </row>
    <row r="104" spans="1:35">
      <c r="A104" s="12"/>
      <c r="B104" s="13" t="s">
        <v>180</v>
      </c>
      <c r="C104" s="14" t="s">
        <v>213</v>
      </c>
      <c r="D104" s="14"/>
      <c r="E104" s="14"/>
      <c r="F104" s="14"/>
      <c r="G104" s="14"/>
      <c r="H104"/>
      <c r="I104" s="6"/>
      <c r="M104" s="22"/>
      <c r="N104" s="23" t="s">
        <v>125</v>
      </c>
      <c r="O104" s="24">
        <v>1</v>
      </c>
      <c r="P104" s="24">
        <v>1</v>
      </c>
      <c r="Q104" s="24">
        <v>1</v>
      </c>
      <c r="R104" s="24"/>
      <c r="S104" s="24"/>
      <c r="U104" s="22"/>
      <c r="V104" s="23" t="s">
        <v>88</v>
      </c>
      <c r="W104" s="40">
        <f t="shared" si="7"/>
        <v>1.5151515151515152E-2</v>
      </c>
      <c r="X104" s="40">
        <f>P101/27</f>
        <v>0.1111111111111111</v>
      </c>
      <c r="Y104" s="40"/>
      <c r="Z104" s="40">
        <f>R101/55</f>
        <v>1.8181818181818181E-2</v>
      </c>
      <c r="AA104" s="40">
        <f>S101/39</f>
        <v>5.128205128205128E-2</v>
      </c>
      <c r="AC104"/>
      <c r="AD104"/>
      <c r="AE104" s="9"/>
      <c r="AF104" s="9"/>
      <c r="AG104" s="9"/>
      <c r="AH104" s="9"/>
      <c r="AI104" s="9"/>
    </row>
    <row r="105" spans="1:35">
      <c r="A105" s="12"/>
      <c r="B105" s="13" t="s">
        <v>117</v>
      </c>
      <c r="C105" s="14" t="s">
        <v>213</v>
      </c>
      <c r="D105" s="14"/>
      <c r="E105" s="14" t="s">
        <v>213</v>
      </c>
      <c r="F105" s="14" t="s">
        <v>213</v>
      </c>
      <c r="G105" s="14" t="s">
        <v>213</v>
      </c>
      <c r="H105"/>
      <c r="I105" s="6"/>
      <c r="M105" s="22"/>
      <c r="N105" s="23" t="s">
        <v>131</v>
      </c>
      <c r="O105" s="24">
        <v>1</v>
      </c>
      <c r="P105" s="24"/>
      <c r="Q105" s="24"/>
      <c r="R105" s="24"/>
      <c r="S105" s="24"/>
      <c r="U105" s="22"/>
      <c r="V105" s="23" t="s">
        <v>98</v>
      </c>
      <c r="W105" s="40"/>
      <c r="X105" s="40">
        <f>P102/27</f>
        <v>3.7037037037037035E-2</v>
      </c>
      <c r="Y105" s="40">
        <f>Q102/96</f>
        <v>2.0833333333333332E-2</v>
      </c>
      <c r="Z105" s="40">
        <f>R102/55</f>
        <v>1.8181818181818181E-2</v>
      </c>
      <c r="AA105" s="40">
        <f>S102/39</f>
        <v>7.6923076923076927E-2</v>
      </c>
      <c r="AC105"/>
      <c r="AD105"/>
      <c r="AE105" s="9"/>
      <c r="AF105" s="9"/>
      <c r="AG105" s="9"/>
      <c r="AH105" s="9"/>
      <c r="AI105" s="9"/>
    </row>
    <row r="106" spans="1:35">
      <c r="A106" s="12"/>
      <c r="B106" s="13" t="s">
        <v>119</v>
      </c>
      <c r="C106" s="14" t="s">
        <v>213</v>
      </c>
      <c r="D106" s="14"/>
      <c r="E106" s="14" t="s">
        <v>213</v>
      </c>
      <c r="F106" s="14" t="s">
        <v>213</v>
      </c>
      <c r="G106" s="14"/>
      <c r="H106"/>
      <c r="I106" s="6"/>
      <c r="M106" s="25"/>
      <c r="N106" s="26" t="s">
        <v>12</v>
      </c>
      <c r="O106" s="24">
        <v>4</v>
      </c>
      <c r="P106" s="24">
        <v>3</v>
      </c>
      <c r="Q106" s="24">
        <v>6</v>
      </c>
      <c r="R106" s="24">
        <v>1</v>
      </c>
      <c r="S106" s="24">
        <v>1</v>
      </c>
      <c r="U106" s="22"/>
      <c r="V106" s="23" t="s">
        <v>103</v>
      </c>
      <c r="W106" s="40"/>
      <c r="X106" s="40"/>
      <c r="Y106" s="40"/>
      <c r="Z106" s="40"/>
      <c r="AA106" s="40">
        <f>S103/39</f>
        <v>2.564102564102564E-2</v>
      </c>
      <c r="AC106"/>
      <c r="AD106"/>
      <c r="AE106" s="9"/>
      <c r="AF106" s="9"/>
      <c r="AG106" s="9"/>
      <c r="AH106" s="9"/>
      <c r="AI106" s="9"/>
    </row>
    <row r="107" spans="1:35">
      <c r="A107" s="12"/>
      <c r="B107" s="13" t="s">
        <v>205</v>
      </c>
      <c r="C107" s="14" t="s">
        <v>213</v>
      </c>
      <c r="D107" s="14"/>
      <c r="E107" s="14"/>
      <c r="F107" s="14"/>
      <c r="G107" s="14"/>
      <c r="H107"/>
      <c r="I107" s="6"/>
      <c r="M107" s="25"/>
      <c r="N107" s="26" t="s">
        <v>3</v>
      </c>
      <c r="O107" s="24">
        <v>1</v>
      </c>
      <c r="P107" s="24"/>
      <c r="Q107" s="24"/>
      <c r="R107" s="24"/>
      <c r="S107" s="24"/>
      <c r="U107" s="22"/>
      <c r="V107" s="23" t="s">
        <v>125</v>
      </c>
      <c r="W107" s="40">
        <f t="shared" ref="W107:W113" si="14">O104/66</f>
        <v>1.5151515151515152E-2</v>
      </c>
      <c r="X107" s="40">
        <f>P104/27</f>
        <v>3.7037037037037035E-2</v>
      </c>
      <c r="Y107" s="40">
        <f>Q104/96</f>
        <v>1.0416666666666666E-2</v>
      </c>
      <c r="Z107" s="40"/>
      <c r="AA107" s="40"/>
      <c r="AC107"/>
      <c r="AD107"/>
      <c r="AE107" s="9"/>
      <c r="AF107" s="9"/>
      <c r="AG107" s="9"/>
      <c r="AH107" s="9"/>
      <c r="AI107" s="9"/>
    </row>
    <row r="108" spans="1:35">
      <c r="A108" s="12"/>
      <c r="B108" s="13" t="s">
        <v>126</v>
      </c>
      <c r="C108" s="14" t="s">
        <v>213</v>
      </c>
      <c r="D108" s="14"/>
      <c r="E108" s="14"/>
      <c r="F108" s="14" t="s">
        <v>213</v>
      </c>
      <c r="G108" s="14"/>
      <c r="H108"/>
      <c r="I108" s="6"/>
      <c r="M108" s="27" t="s">
        <v>33</v>
      </c>
      <c r="N108" s="28" t="s">
        <v>34</v>
      </c>
      <c r="O108" s="29">
        <v>11</v>
      </c>
      <c r="P108" s="29">
        <v>5</v>
      </c>
      <c r="Q108" s="29">
        <v>18</v>
      </c>
      <c r="R108" s="29">
        <v>4</v>
      </c>
      <c r="S108" s="29">
        <v>5</v>
      </c>
      <c r="U108" s="22"/>
      <c r="V108" s="23" t="s">
        <v>131</v>
      </c>
      <c r="W108" s="40">
        <f t="shared" si="14"/>
        <v>1.5151515151515152E-2</v>
      </c>
      <c r="X108" s="40"/>
      <c r="Y108" s="40"/>
      <c r="Z108" s="40"/>
      <c r="AA108" s="40"/>
      <c r="AC108"/>
      <c r="AD108"/>
      <c r="AE108" s="9"/>
      <c r="AF108" s="9"/>
      <c r="AG108" s="9"/>
      <c r="AH108" s="9"/>
      <c r="AI108" s="9"/>
    </row>
    <row r="109" spans="1:35">
      <c r="A109" s="12"/>
      <c r="B109" s="13" t="s">
        <v>127</v>
      </c>
      <c r="C109" s="14" t="s">
        <v>213</v>
      </c>
      <c r="D109" s="14" t="s">
        <v>213</v>
      </c>
      <c r="E109" s="14" t="s">
        <v>213</v>
      </c>
      <c r="F109" s="14" t="s">
        <v>213</v>
      </c>
      <c r="G109" s="14" t="s">
        <v>213</v>
      </c>
      <c r="H109"/>
      <c r="I109" s="6"/>
      <c r="M109" s="22"/>
      <c r="N109" s="23" t="s">
        <v>41</v>
      </c>
      <c r="O109" s="24">
        <v>38</v>
      </c>
      <c r="P109" s="24">
        <v>9</v>
      </c>
      <c r="Q109" s="24">
        <v>35</v>
      </c>
      <c r="R109" s="24">
        <v>22</v>
      </c>
      <c r="S109" s="24">
        <v>10</v>
      </c>
      <c r="U109" s="25"/>
      <c r="V109" s="26" t="s">
        <v>12</v>
      </c>
      <c r="W109" s="40">
        <f t="shared" si="14"/>
        <v>6.0606060606060608E-2</v>
      </c>
      <c r="X109" s="40">
        <f>P106/27</f>
        <v>0.1111111111111111</v>
      </c>
      <c r="Y109" s="40">
        <f>Q106/96</f>
        <v>6.25E-2</v>
      </c>
      <c r="Z109" s="40">
        <f>R106/55</f>
        <v>1.8181818181818181E-2</v>
      </c>
      <c r="AA109" s="40">
        <f>S106/39</f>
        <v>2.564102564102564E-2</v>
      </c>
      <c r="AC109"/>
      <c r="AD109"/>
      <c r="AE109" s="9"/>
      <c r="AF109" s="9"/>
      <c r="AG109" s="9"/>
      <c r="AH109" s="9"/>
      <c r="AI109" s="9"/>
    </row>
    <row r="110" spans="1:35">
      <c r="A110" s="12"/>
      <c r="B110" s="13" t="s">
        <v>185</v>
      </c>
      <c r="C110" s="14" t="s">
        <v>213</v>
      </c>
      <c r="D110" s="14"/>
      <c r="E110" s="14"/>
      <c r="F110" s="14"/>
      <c r="G110" s="14"/>
      <c r="H110"/>
      <c r="I110" s="6"/>
      <c r="M110" s="81"/>
      <c r="N110" s="82" t="s">
        <v>107</v>
      </c>
      <c r="O110" s="83">
        <v>44</v>
      </c>
      <c r="P110" s="83">
        <v>9</v>
      </c>
      <c r="Q110" s="83">
        <v>52</v>
      </c>
      <c r="R110" s="83">
        <v>27</v>
      </c>
      <c r="S110" s="83">
        <v>15</v>
      </c>
      <c r="U110" s="25"/>
      <c r="V110" s="26" t="s">
        <v>3</v>
      </c>
      <c r="W110" s="40">
        <f t="shared" si="14"/>
        <v>1.5151515151515152E-2</v>
      </c>
      <c r="X110" s="40"/>
      <c r="Y110" s="40"/>
      <c r="Z110" s="40"/>
      <c r="AA110" s="40"/>
      <c r="AC110"/>
      <c r="AD110"/>
      <c r="AE110" s="9"/>
      <c r="AF110" s="9"/>
      <c r="AG110" s="9"/>
      <c r="AH110" s="9"/>
      <c r="AI110" s="9"/>
    </row>
    <row r="111" spans="1:35">
      <c r="A111" s="12"/>
      <c r="B111" s="13" t="s">
        <v>191</v>
      </c>
      <c r="C111" s="14" t="s">
        <v>213</v>
      </c>
      <c r="D111" s="14"/>
      <c r="E111" s="14" t="s">
        <v>213</v>
      </c>
      <c r="F111" s="14" t="s">
        <v>213</v>
      </c>
      <c r="G111" s="14"/>
      <c r="H111"/>
      <c r="I111" s="6"/>
      <c r="U111" s="27" t="s">
        <v>33</v>
      </c>
      <c r="V111" s="28" t="s">
        <v>34</v>
      </c>
      <c r="W111" s="42">
        <f t="shared" si="14"/>
        <v>0.16666666666666666</v>
      </c>
      <c r="X111" s="42">
        <f>P108/27</f>
        <v>0.18518518518518517</v>
      </c>
      <c r="Y111" s="42">
        <f>Q108/96</f>
        <v>0.1875</v>
      </c>
      <c r="Z111" s="42">
        <f>R108/55</f>
        <v>7.2727272727272724E-2</v>
      </c>
      <c r="AA111" s="42">
        <f>S108/39</f>
        <v>0.12820512820512819</v>
      </c>
      <c r="AC111"/>
      <c r="AD111"/>
      <c r="AE111" s="9"/>
      <c r="AF111" s="9"/>
      <c r="AG111" s="9"/>
      <c r="AH111" s="9"/>
      <c r="AI111" s="9"/>
    </row>
    <row r="112" spans="1:35">
      <c r="A112" s="12"/>
      <c r="B112" s="13" t="s">
        <v>128</v>
      </c>
      <c r="C112" s="14" t="s">
        <v>213</v>
      </c>
      <c r="D112" s="14" t="s">
        <v>213</v>
      </c>
      <c r="E112" s="14" t="s">
        <v>213</v>
      </c>
      <c r="F112" s="14" t="s">
        <v>213</v>
      </c>
      <c r="G112" s="14" t="s">
        <v>213</v>
      </c>
      <c r="H112"/>
      <c r="I112" s="6"/>
      <c r="U112" s="22"/>
      <c r="V112" s="23" t="s">
        <v>41</v>
      </c>
      <c r="W112" s="40">
        <f t="shared" si="14"/>
        <v>0.5757575757575758</v>
      </c>
      <c r="X112" s="40">
        <f>P109/27</f>
        <v>0.33333333333333331</v>
      </c>
      <c r="Y112" s="40">
        <f>Q109/96</f>
        <v>0.36458333333333331</v>
      </c>
      <c r="Z112" s="40">
        <f>R109/55</f>
        <v>0.4</v>
      </c>
      <c r="AA112" s="40">
        <f>S109/39</f>
        <v>0.25641025641025639</v>
      </c>
      <c r="AC112"/>
      <c r="AD112"/>
      <c r="AE112" s="9"/>
      <c r="AF112" s="9"/>
      <c r="AG112" s="9"/>
      <c r="AH112" s="9"/>
      <c r="AI112" s="9"/>
    </row>
    <row r="113" spans="1:35">
      <c r="A113" s="12"/>
      <c r="B113" s="13" t="s">
        <v>207</v>
      </c>
      <c r="C113" s="14" t="s">
        <v>213</v>
      </c>
      <c r="D113" s="14"/>
      <c r="E113" s="14"/>
      <c r="F113" s="14"/>
      <c r="G113" s="14"/>
      <c r="H113"/>
      <c r="I113" s="6"/>
      <c r="U113" s="81"/>
      <c r="V113" s="82" t="s">
        <v>107</v>
      </c>
      <c r="W113" s="41">
        <f t="shared" si="14"/>
        <v>0.66666666666666663</v>
      </c>
      <c r="X113" s="41">
        <f>P110/27</f>
        <v>0.33333333333333331</v>
      </c>
      <c r="Y113" s="41">
        <f>Q110/96</f>
        <v>0.54166666666666663</v>
      </c>
      <c r="Z113" s="41">
        <f>R110/55</f>
        <v>0.49090909090909091</v>
      </c>
      <c r="AA113" s="41">
        <f>S110/39</f>
        <v>0.38461538461538464</v>
      </c>
      <c r="AC113"/>
      <c r="AD113"/>
      <c r="AE113" s="9"/>
      <c r="AF113" s="9"/>
      <c r="AG113" s="9"/>
      <c r="AH113" s="9"/>
      <c r="AI113" s="9"/>
    </row>
    <row r="114" spans="1:35">
      <c r="A114" s="12"/>
      <c r="B114" s="13" t="s">
        <v>186</v>
      </c>
      <c r="C114" s="14" t="s">
        <v>213</v>
      </c>
      <c r="D114" s="14"/>
      <c r="E114" s="14"/>
      <c r="F114" s="14"/>
      <c r="G114" s="14"/>
      <c r="H114"/>
      <c r="I114" s="6"/>
      <c r="U114" s="22"/>
      <c r="AC114"/>
      <c r="AD114"/>
      <c r="AE114" s="9"/>
      <c r="AF114" s="9"/>
      <c r="AG114" s="9"/>
      <c r="AH114" s="9"/>
      <c r="AI114" s="9"/>
    </row>
    <row r="115" spans="1:35">
      <c r="A115" s="12"/>
      <c r="B115" s="13" t="s">
        <v>130</v>
      </c>
      <c r="C115" s="14" t="s">
        <v>213</v>
      </c>
      <c r="D115" s="14" t="s">
        <v>213</v>
      </c>
      <c r="E115" s="14" t="s">
        <v>213</v>
      </c>
      <c r="F115" s="14" t="s">
        <v>213</v>
      </c>
      <c r="G115" s="14" t="s">
        <v>213</v>
      </c>
      <c r="H115"/>
      <c r="I115" s="6"/>
      <c r="U115" s="22"/>
      <c r="AC115"/>
      <c r="AD115"/>
      <c r="AE115" s="9"/>
      <c r="AF115" s="9"/>
      <c r="AG115" s="9"/>
      <c r="AH115" s="9"/>
      <c r="AI115" s="9"/>
    </row>
    <row r="116" spans="1:35">
      <c r="A116" s="12"/>
      <c r="B116" s="13" t="s">
        <v>187</v>
      </c>
      <c r="C116" s="14" t="s">
        <v>213</v>
      </c>
      <c r="D116" s="14"/>
      <c r="E116" s="14"/>
      <c r="F116" s="14"/>
      <c r="G116" s="14"/>
      <c r="H116"/>
      <c r="I116" s="6"/>
      <c r="U116" s="22"/>
      <c r="AC116"/>
      <c r="AD116"/>
      <c r="AE116" s="9"/>
      <c r="AF116" s="9"/>
      <c r="AG116" s="9"/>
      <c r="AH116" s="9"/>
      <c r="AI116" s="9"/>
    </row>
    <row r="117" spans="1:35">
      <c r="A117" s="15" t="s">
        <v>2</v>
      </c>
      <c r="B117" s="15" t="s">
        <v>12</v>
      </c>
      <c r="C117" s="17" t="s">
        <v>213</v>
      </c>
      <c r="D117" s="17" t="s">
        <v>213</v>
      </c>
      <c r="E117" s="17" t="s">
        <v>213</v>
      </c>
      <c r="F117" s="17"/>
      <c r="G117" s="17" t="s">
        <v>213</v>
      </c>
      <c r="H117"/>
      <c r="I117" s="6"/>
      <c r="U117" s="22"/>
      <c r="AC117"/>
      <c r="AD117"/>
      <c r="AE117" s="9"/>
      <c r="AF117" s="9"/>
      <c r="AG117" s="9"/>
      <c r="AH117" s="9"/>
      <c r="AI117" s="9"/>
    </row>
    <row r="118" spans="1:35">
      <c r="A118" s="12"/>
      <c r="B118" s="13" t="s">
        <v>35</v>
      </c>
      <c r="C118" s="14" t="s">
        <v>213</v>
      </c>
      <c r="D118" s="14" t="s">
        <v>213</v>
      </c>
      <c r="E118" s="14" t="s">
        <v>213</v>
      </c>
      <c r="F118" s="14" t="s">
        <v>213</v>
      </c>
      <c r="G118" s="14" t="s">
        <v>213</v>
      </c>
      <c r="H118"/>
      <c r="I118" s="6"/>
      <c r="U118" s="25"/>
      <c r="AC118"/>
      <c r="AD118"/>
      <c r="AE118" s="9"/>
      <c r="AF118" s="9"/>
      <c r="AG118" s="9"/>
      <c r="AH118" s="9"/>
      <c r="AI118" s="9"/>
    </row>
    <row r="119" spans="1:35">
      <c r="A119" s="12"/>
      <c r="B119" s="18" t="s">
        <v>3</v>
      </c>
      <c r="C119" s="14" t="s">
        <v>213</v>
      </c>
      <c r="D119" s="14"/>
      <c r="E119" s="14"/>
      <c r="F119" s="14"/>
      <c r="G119" s="14"/>
      <c r="H119"/>
      <c r="I119" s="6"/>
      <c r="AC119"/>
      <c r="AD119"/>
      <c r="AE119" s="9"/>
      <c r="AF119" s="9"/>
      <c r="AG119" s="9"/>
      <c r="AH119" s="9"/>
      <c r="AI119" s="9"/>
    </row>
    <row r="120" spans="1:35">
      <c r="A120" s="12"/>
      <c r="B120" s="13" t="s">
        <v>2</v>
      </c>
      <c r="C120" s="14"/>
      <c r="D120" s="14"/>
      <c r="E120" s="14"/>
      <c r="F120" s="14" t="s">
        <v>213</v>
      </c>
      <c r="G120" s="14"/>
      <c r="H120"/>
      <c r="I120" s="6"/>
      <c r="AC120"/>
      <c r="AD120"/>
      <c r="AE120" s="9"/>
      <c r="AF120" s="9"/>
      <c r="AG120" s="9"/>
      <c r="AH120" s="9"/>
      <c r="AI120" s="9"/>
    </row>
    <row r="121" spans="1:35">
      <c r="B121" s="13" t="s">
        <v>54</v>
      </c>
      <c r="C121" s="14" t="s">
        <v>213</v>
      </c>
      <c r="D121" s="14"/>
      <c r="E121" s="14"/>
      <c r="F121" s="14"/>
      <c r="G121" s="14"/>
      <c r="H121"/>
      <c r="I121" s="6"/>
      <c r="AC121"/>
      <c r="AD121"/>
      <c r="AE121" s="9"/>
      <c r="AF121" s="9"/>
      <c r="AG121" s="9"/>
      <c r="AH121" s="9"/>
      <c r="AI121" s="9"/>
    </row>
    <row r="122" spans="1:35">
      <c r="B122" s="13" t="s">
        <v>56</v>
      </c>
      <c r="C122" s="14" t="s">
        <v>213</v>
      </c>
      <c r="D122" s="14" t="s">
        <v>213</v>
      </c>
      <c r="E122" s="14" t="s">
        <v>213</v>
      </c>
      <c r="F122" s="14" t="s">
        <v>213</v>
      </c>
      <c r="G122" s="14" t="s">
        <v>213</v>
      </c>
      <c r="H122"/>
      <c r="I122" s="6"/>
      <c r="AC122"/>
      <c r="AD122"/>
      <c r="AE122" s="9"/>
      <c r="AF122" s="9"/>
      <c r="AG122" s="9"/>
      <c r="AH122" s="9"/>
      <c r="AI122" s="9"/>
    </row>
    <row r="123" spans="1:35">
      <c r="B123" s="13" t="s">
        <v>150</v>
      </c>
      <c r="C123" s="14" t="s">
        <v>213</v>
      </c>
      <c r="D123" s="14"/>
      <c r="E123" s="14"/>
      <c r="F123" s="14"/>
      <c r="G123" s="14"/>
      <c r="H123"/>
      <c r="I123" s="6"/>
      <c r="AC123"/>
      <c r="AD123"/>
      <c r="AE123" s="9"/>
      <c r="AF123" s="9"/>
      <c r="AG123" s="9"/>
      <c r="AH123" s="9"/>
      <c r="AI123" s="9"/>
    </row>
    <row r="124" spans="1:35">
      <c r="B124" s="13" t="s">
        <v>69</v>
      </c>
      <c r="C124" s="14" t="s">
        <v>213</v>
      </c>
      <c r="D124" s="14"/>
      <c r="E124" s="14" t="s">
        <v>213</v>
      </c>
      <c r="F124" s="14"/>
      <c r="G124" s="14"/>
      <c r="H124"/>
      <c r="I124" s="6"/>
      <c r="AC124"/>
      <c r="AD124"/>
      <c r="AE124" s="9"/>
      <c r="AF124" s="9"/>
      <c r="AG124" s="9"/>
      <c r="AH124" s="9"/>
      <c r="AI124" s="9"/>
    </row>
    <row r="125" spans="1:35">
      <c r="A125" s="12"/>
      <c r="B125" s="13" t="s">
        <v>72</v>
      </c>
      <c r="C125" s="14" t="s">
        <v>213</v>
      </c>
      <c r="D125" s="14"/>
      <c r="E125" s="14" t="s">
        <v>213</v>
      </c>
      <c r="F125" s="14"/>
      <c r="G125" s="14"/>
      <c r="H125"/>
      <c r="I125" s="6"/>
      <c r="AC125"/>
      <c r="AD125"/>
      <c r="AE125" s="9"/>
      <c r="AF125" s="9"/>
      <c r="AG125" s="9"/>
      <c r="AH125" s="9"/>
      <c r="AI125" s="9"/>
    </row>
    <row r="126" spans="1:35">
      <c r="A126" s="12"/>
      <c r="B126" s="13" t="s">
        <v>77</v>
      </c>
      <c r="C126" s="14" t="s">
        <v>213</v>
      </c>
      <c r="D126" s="14"/>
      <c r="E126" s="14" t="s">
        <v>213</v>
      </c>
      <c r="F126" s="14" t="s">
        <v>213</v>
      </c>
      <c r="G126" s="14" t="s">
        <v>213</v>
      </c>
      <c r="H126"/>
      <c r="I126" s="6"/>
      <c r="AC126"/>
      <c r="AD126"/>
      <c r="AE126" s="9"/>
      <c r="AF126" s="9"/>
      <c r="AG126" s="9"/>
      <c r="AH126" s="9"/>
      <c r="AI126" s="9"/>
    </row>
    <row r="127" spans="1:35">
      <c r="A127" s="12"/>
      <c r="B127" s="13" t="s">
        <v>88</v>
      </c>
      <c r="C127" s="14" t="s">
        <v>213</v>
      </c>
      <c r="D127" s="14" t="s">
        <v>213</v>
      </c>
      <c r="E127" s="14"/>
      <c r="F127" s="14" t="s">
        <v>213</v>
      </c>
      <c r="G127" s="14" t="s">
        <v>213</v>
      </c>
      <c r="H127"/>
      <c r="I127" s="6"/>
      <c r="AC127"/>
      <c r="AD127"/>
      <c r="AE127" s="9"/>
      <c r="AF127" s="9"/>
      <c r="AG127" s="9"/>
      <c r="AH127" s="9"/>
      <c r="AI127" s="9"/>
    </row>
    <row r="128" spans="1:35">
      <c r="A128" s="12"/>
      <c r="B128" s="13" t="s">
        <v>98</v>
      </c>
      <c r="C128" s="14"/>
      <c r="D128" s="14" t="s">
        <v>213</v>
      </c>
      <c r="E128" s="14" t="s">
        <v>213</v>
      </c>
      <c r="F128" s="14" t="s">
        <v>213</v>
      </c>
      <c r="G128" s="14" t="s">
        <v>213</v>
      </c>
      <c r="H128"/>
      <c r="I128" s="6"/>
      <c r="AC128"/>
      <c r="AD128"/>
      <c r="AE128" s="9"/>
      <c r="AF128" s="9"/>
      <c r="AG128" s="9"/>
      <c r="AH128" s="9"/>
      <c r="AI128" s="9"/>
    </row>
    <row r="129" spans="1:35">
      <c r="A129" s="12"/>
      <c r="B129" s="13" t="s">
        <v>211</v>
      </c>
      <c r="C129" s="14"/>
      <c r="D129" s="14"/>
      <c r="E129" s="14" t="s">
        <v>213</v>
      </c>
      <c r="F129" s="14"/>
      <c r="G129" s="14"/>
      <c r="H129"/>
      <c r="I129" s="6"/>
      <c r="AC129"/>
      <c r="AD129"/>
      <c r="AE129" s="9"/>
      <c r="AF129" s="9"/>
      <c r="AG129" s="9"/>
      <c r="AH129" s="9"/>
      <c r="AI129" s="9"/>
    </row>
    <row r="130" spans="1:35">
      <c r="A130" s="12"/>
      <c r="B130" s="13" t="s">
        <v>103</v>
      </c>
      <c r="C130" s="14"/>
      <c r="D130" s="14"/>
      <c r="E130" s="14"/>
      <c r="F130" s="14"/>
      <c r="G130" s="14" t="s">
        <v>213</v>
      </c>
      <c r="H130"/>
      <c r="I130" s="6"/>
      <c r="AC130"/>
      <c r="AD130"/>
      <c r="AE130" s="9"/>
      <c r="AF130" s="9"/>
      <c r="AG130" s="9"/>
      <c r="AH130" s="9"/>
      <c r="AI130" s="9"/>
    </row>
    <row r="131" spans="1:35">
      <c r="A131" s="12"/>
      <c r="B131" s="13" t="s">
        <v>125</v>
      </c>
      <c r="C131" s="14" t="s">
        <v>213</v>
      </c>
      <c r="D131" s="14" t="s">
        <v>213</v>
      </c>
      <c r="E131" s="14" t="s">
        <v>213</v>
      </c>
      <c r="F131" s="14"/>
      <c r="G131" s="14"/>
      <c r="H131"/>
      <c r="I131" s="6"/>
      <c r="AC131"/>
      <c r="AD131"/>
      <c r="AE131" s="9"/>
      <c r="AF131" s="9"/>
      <c r="AG131" s="9"/>
      <c r="AH131" s="9"/>
      <c r="AI131" s="9"/>
    </row>
    <row r="132" spans="1:35">
      <c r="A132" s="12"/>
      <c r="B132" s="13" t="s">
        <v>131</v>
      </c>
      <c r="C132" s="14" t="s">
        <v>213</v>
      </c>
      <c r="D132" s="14"/>
      <c r="E132" s="14"/>
      <c r="F132" s="14"/>
      <c r="G132" s="14"/>
      <c r="H132"/>
      <c r="I132" s="6"/>
      <c r="AC132"/>
      <c r="AD132"/>
      <c r="AE132" s="9"/>
      <c r="AF132" s="9"/>
      <c r="AG132" s="9"/>
      <c r="AH132" s="9"/>
      <c r="AI132" s="9"/>
    </row>
    <row r="133" spans="1:35">
      <c r="A133" s="15" t="s">
        <v>33</v>
      </c>
      <c r="B133" s="16" t="s">
        <v>34</v>
      </c>
      <c r="C133" s="17" t="s">
        <v>213</v>
      </c>
      <c r="D133" s="17" t="s">
        <v>213</v>
      </c>
      <c r="E133" s="17" t="s">
        <v>213</v>
      </c>
      <c r="F133" s="17" t="s">
        <v>213</v>
      </c>
      <c r="G133" s="17" t="s">
        <v>213</v>
      </c>
      <c r="H133"/>
      <c r="I133" s="6"/>
      <c r="AC133"/>
      <c r="AD133"/>
      <c r="AE133" s="9"/>
      <c r="AF133" s="9"/>
      <c r="AG133" s="9"/>
      <c r="AH133" s="9"/>
      <c r="AI133" s="9"/>
    </row>
    <row r="134" spans="1:35">
      <c r="A134" s="12"/>
      <c r="B134" s="13" t="s">
        <v>41</v>
      </c>
      <c r="C134" s="14" t="s">
        <v>213</v>
      </c>
      <c r="D134" s="14" t="s">
        <v>213</v>
      </c>
      <c r="E134" s="14" t="s">
        <v>213</v>
      </c>
      <c r="F134" s="14" t="s">
        <v>213</v>
      </c>
      <c r="G134" s="14" t="s">
        <v>213</v>
      </c>
      <c r="H134"/>
      <c r="I134" s="6"/>
      <c r="AC134"/>
      <c r="AD134"/>
      <c r="AE134" s="9"/>
      <c r="AF134" s="9"/>
      <c r="AG134" s="9"/>
      <c r="AH134" s="9"/>
      <c r="AI134" s="9"/>
    </row>
    <row r="135" spans="1:35">
      <c r="A135" s="12"/>
      <c r="B135" s="13" t="s">
        <v>138</v>
      </c>
      <c r="C135" s="14" t="s">
        <v>213</v>
      </c>
      <c r="D135" s="14"/>
      <c r="E135" s="14"/>
      <c r="F135" s="14"/>
      <c r="G135" s="14"/>
      <c r="H135"/>
      <c r="I135" s="6"/>
      <c r="AC135"/>
      <c r="AD135"/>
      <c r="AE135" s="9"/>
      <c r="AF135" s="9"/>
      <c r="AG135" s="9"/>
      <c r="AH135" s="9"/>
      <c r="AI135" s="9"/>
    </row>
    <row r="136" spans="1:35">
      <c r="A136" s="12"/>
      <c r="B136" s="13" t="s">
        <v>139</v>
      </c>
      <c r="C136" s="14" t="s">
        <v>213</v>
      </c>
      <c r="D136" s="14"/>
      <c r="E136" s="14"/>
      <c r="F136" s="14"/>
      <c r="G136" s="14"/>
      <c r="H136"/>
      <c r="I136" s="6"/>
      <c r="AC136"/>
      <c r="AD136"/>
      <c r="AE136" s="9"/>
      <c r="AF136" s="9"/>
      <c r="AG136" s="9"/>
      <c r="AH136" s="9"/>
      <c r="AI136" s="9"/>
    </row>
    <row r="137" spans="1:35" s="6" customFormat="1" ht="27.75" customHeight="1">
      <c r="A137" s="76" t="s">
        <v>237</v>
      </c>
      <c r="B137" s="77"/>
      <c r="C137" s="77"/>
      <c r="D137" s="77"/>
      <c r="E137" s="77"/>
      <c r="F137" s="77"/>
      <c r="G137" s="77"/>
      <c r="H137" s="77"/>
      <c r="J137" s="74" t="s">
        <v>232</v>
      </c>
      <c r="K137" s="74"/>
      <c r="L137" s="74"/>
      <c r="M137" s="74" t="s">
        <v>233</v>
      </c>
      <c r="N137" s="74"/>
      <c r="O137" s="74"/>
      <c r="P137" s="74"/>
      <c r="Q137" s="74"/>
      <c r="R137" s="74"/>
      <c r="S137" s="74"/>
      <c r="T137" s="74"/>
      <c r="U137" s="74" t="s">
        <v>234</v>
      </c>
      <c r="V137" s="75"/>
      <c r="W137" s="75"/>
      <c r="X137" s="75"/>
      <c r="Y137" s="75"/>
      <c r="Z137" s="75"/>
      <c r="AA137" s="75"/>
      <c r="AB137" s="75"/>
      <c r="AE137" s="9"/>
      <c r="AF137" s="9"/>
      <c r="AG137" s="9"/>
      <c r="AH137" s="9"/>
      <c r="AI137" s="9"/>
    </row>
    <row r="138" spans="1:35" s="6" customFormat="1" ht="57" customHeight="1" thickBot="1">
      <c r="A138" s="78" t="s">
        <v>231</v>
      </c>
      <c r="B138" s="79"/>
      <c r="C138" s="79"/>
      <c r="D138" s="79"/>
      <c r="E138" s="79"/>
      <c r="F138" s="79"/>
      <c r="G138" s="79"/>
      <c r="H138" s="79"/>
      <c r="J138" s="72" t="s">
        <v>235</v>
      </c>
      <c r="K138" s="72"/>
      <c r="L138" s="72"/>
      <c r="M138" s="72" t="s">
        <v>235</v>
      </c>
      <c r="N138" s="72"/>
      <c r="O138" s="72"/>
      <c r="P138" s="72"/>
      <c r="Q138" s="72"/>
      <c r="R138" s="72"/>
      <c r="S138" s="72"/>
      <c r="T138" s="72"/>
      <c r="U138" s="72" t="s">
        <v>235</v>
      </c>
      <c r="V138" s="73"/>
      <c r="W138" s="73"/>
      <c r="X138" s="73"/>
      <c r="Y138" s="73"/>
      <c r="Z138" s="73"/>
      <c r="AA138" s="73"/>
      <c r="AB138" s="73"/>
      <c r="AE138" s="9"/>
      <c r="AF138" s="9"/>
      <c r="AG138" s="9"/>
      <c r="AH138" s="9"/>
      <c r="AI138" s="9"/>
    </row>
    <row r="139" spans="1:35" s="6" customFormat="1" ht="14.25" customHeight="1" thickTop="1">
      <c r="A139" s="69" t="s">
        <v>0</v>
      </c>
      <c r="B139" s="69" t="s">
        <v>1</v>
      </c>
      <c r="C139" s="80" t="s">
        <v>229</v>
      </c>
      <c r="D139" s="80"/>
      <c r="E139" s="80"/>
      <c r="F139" s="80"/>
      <c r="G139" s="80"/>
      <c r="M139" s="69" t="s">
        <v>0</v>
      </c>
      <c r="N139" s="69" t="s">
        <v>1</v>
      </c>
      <c r="O139" s="71" t="s">
        <v>225</v>
      </c>
      <c r="P139" s="71"/>
      <c r="Q139" s="71"/>
      <c r="R139" s="71"/>
      <c r="S139" s="71"/>
      <c r="U139" s="69" t="s">
        <v>0</v>
      </c>
      <c r="V139" s="69" t="s">
        <v>1</v>
      </c>
      <c r="W139" s="71" t="s">
        <v>226</v>
      </c>
      <c r="X139" s="71"/>
      <c r="Y139" s="71"/>
      <c r="Z139" s="71"/>
      <c r="AA139" s="71"/>
      <c r="AE139" s="9"/>
      <c r="AF139" s="9"/>
      <c r="AG139" s="9"/>
      <c r="AH139" s="9"/>
      <c r="AI139" s="9"/>
    </row>
    <row r="140" spans="1:35" s="6" customFormat="1" ht="14.25" customHeight="1" thickBot="1">
      <c r="A140" s="70"/>
      <c r="B140" s="70"/>
      <c r="C140" s="3" t="s">
        <v>214</v>
      </c>
      <c r="D140" s="3" t="s">
        <v>217</v>
      </c>
      <c r="E140" s="3" t="s">
        <v>6</v>
      </c>
      <c r="F140" s="3" t="s">
        <v>215</v>
      </c>
      <c r="G140" s="3" t="s">
        <v>216</v>
      </c>
      <c r="M140" s="70"/>
      <c r="N140" s="70"/>
      <c r="O140" s="3" t="s">
        <v>214</v>
      </c>
      <c r="P140" s="3" t="s">
        <v>217</v>
      </c>
      <c r="Q140" s="3" t="s">
        <v>6</v>
      </c>
      <c r="R140" s="3" t="s">
        <v>215</v>
      </c>
      <c r="S140" s="3" t="s">
        <v>216</v>
      </c>
      <c r="U140" s="70"/>
      <c r="V140" s="70"/>
      <c r="W140" s="4" t="s">
        <v>214</v>
      </c>
      <c r="X140" s="4" t="s">
        <v>217</v>
      </c>
      <c r="Y140" s="4" t="s">
        <v>6</v>
      </c>
      <c r="Z140" s="4" t="s">
        <v>215</v>
      </c>
      <c r="AA140" s="4" t="s">
        <v>216</v>
      </c>
      <c r="AE140" s="9"/>
      <c r="AF140" s="9"/>
      <c r="AG140" s="9"/>
      <c r="AH140" s="9"/>
      <c r="AI140" s="9"/>
    </row>
    <row r="141" spans="1:35" ht="14.25" thickTop="1" thickBot="1">
      <c r="B141" s="13" t="s">
        <v>170</v>
      </c>
      <c r="C141" s="14" t="s">
        <v>213</v>
      </c>
      <c r="D141" s="14" t="s">
        <v>213</v>
      </c>
      <c r="E141" s="14" t="s">
        <v>213</v>
      </c>
      <c r="F141" s="14" t="s">
        <v>213</v>
      </c>
      <c r="G141" s="14" t="s">
        <v>213</v>
      </c>
      <c r="H141"/>
      <c r="I141" s="6"/>
      <c r="M141" s="27" t="s">
        <v>10</v>
      </c>
      <c r="N141" s="28" t="s">
        <v>18</v>
      </c>
      <c r="O141" s="29">
        <v>23</v>
      </c>
      <c r="P141" s="29">
        <v>11</v>
      </c>
      <c r="Q141" s="29">
        <v>38</v>
      </c>
      <c r="R141" s="29">
        <v>19</v>
      </c>
      <c r="S141" s="29">
        <v>13</v>
      </c>
      <c r="U141" s="27" t="s">
        <v>10</v>
      </c>
      <c r="V141" s="28" t="s">
        <v>18</v>
      </c>
      <c r="W141" s="42">
        <f t="shared" ref="W141:W162" si="15">O141/66</f>
        <v>0.34848484848484851</v>
      </c>
      <c r="X141" s="42">
        <f t="shared" ref="X141:X150" si="16">P141/27</f>
        <v>0.40740740740740738</v>
      </c>
      <c r="Y141" s="42">
        <f t="shared" ref="Y141:Y157" si="17">Q141/96</f>
        <v>0.39583333333333331</v>
      </c>
      <c r="Z141" s="42">
        <f t="shared" ref="Z141:Z157" si="18">R141/55</f>
        <v>0.34545454545454546</v>
      </c>
      <c r="AA141" s="42">
        <f t="shared" ref="AA141:AA150" si="19">S141/39</f>
        <v>0.33333333333333331</v>
      </c>
      <c r="AC141"/>
      <c r="AD141"/>
      <c r="AE141" s="9"/>
      <c r="AF141" s="9"/>
      <c r="AG141" s="9"/>
      <c r="AH141" s="9"/>
      <c r="AI141" s="9"/>
    </row>
    <row r="142" spans="1:35" ht="14.25" thickTop="1" thickBot="1">
      <c r="A142" s="15" t="s">
        <v>10</v>
      </c>
      <c r="B142" s="16" t="s">
        <v>18</v>
      </c>
      <c r="C142" s="17" t="s">
        <v>213</v>
      </c>
      <c r="D142" s="17" t="s">
        <v>213</v>
      </c>
      <c r="E142" s="17" t="s">
        <v>213</v>
      </c>
      <c r="F142" s="17" t="s">
        <v>213</v>
      </c>
      <c r="G142" s="17" t="s">
        <v>213</v>
      </c>
      <c r="H142"/>
      <c r="I142" s="6"/>
      <c r="J142" s="61" t="s">
        <v>0</v>
      </c>
      <c r="K142" s="61" t="s">
        <v>221</v>
      </c>
      <c r="M142" s="22"/>
      <c r="N142" s="23" t="s">
        <v>19</v>
      </c>
      <c r="O142" s="24">
        <v>17</v>
      </c>
      <c r="P142" s="24">
        <v>12</v>
      </c>
      <c r="Q142" s="24">
        <v>31</v>
      </c>
      <c r="R142" s="24">
        <v>14</v>
      </c>
      <c r="S142" s="24">
        <v>12</v>
      </c>
      <c r="U142" s="22"/>
      <c r="V142" s="23" t="s">
        <v>19</v>
      </c>
      <c r="W142" s="40">
        <f t="shared" si="15"/>
        <v>0.25757575757575757</v>
      </c>
      <c r="X142" s="40">
        <f t="shared" si="16"/>
        <v>0.44444444444444442</v>
      </c>
      <c r="Y142" s="40">
        <f t="shared" si="17"/>
        <v>0.32291666666666669</v>
      </c>
      <c r="Z142" s="40">
        <f t="shared" si="18"/>
        <v>0.25454545454545452</v>
      </c>
      <c r="AA142" s="40">
        <f t="shared" si="19"/>
        <v>0.30769230769230771</v>
      </c>
      <c r="AC142"/>
      <c r="AD142"/>
      <c r="AE142" s="9"/>
      <c r="AF142" s="9"/>
      <c r="AG142" s="9"/>
      <c r="AH142" s="9"/>
      <c r="AI142" s="9"/>
    </row>
    <row r="143" spans="1:35" ht="12.75" customHeight="1" thickTop="1">
      <c r="A143" s="12"/>
      <c r="B143" s="13" t="s">
        <v>19</v>
      </c>
      <c r="C143" s="14" t="s">
        <v>213</v>
      </c>
      <c r="D143" s="14" t="s">
        <v>213</v>
      </c>
      <c r="E143" s="14" t="s">
        <v>213</v>
      </c>
      <c r="F143" s="14" t="s">
        <v>213</v>
      </c>
      <c r="G143" s="14" t="s">
        <v>213</v>
      </c>
      <c r="H143"/>
      <c r="I143" s="6"/>
      <c r="M143" s="22"/>
      <c r="N143" s="23" t="s">
        <v>22</v>
      </c>
      <c r="O143" s="24">
        <v>11</v>
      </c>
      <c r="P143" s="24">
        <v>1</v>
      </c>
      <c r="Q143" s="24">
        <v>17</v>
      </c>
      <c r="R143" s="24">
        <v>1</v>
      </c>
      <c r="S143" s="24">
        <v>7</v>
      </c>
      <c r="U143" s="22"/>
      <c r="V143" s="23" t="s">
        <v>22</v>
      </c>
      <c r="W143" s="40">
        <f t="shared" si="15"/>
        <v>0.16666666666666666</v>
      </c>
      <c r="X143" s="40">
        <f t="shared" si="16"/>
        <v>3.7037037037037035E-2</v>
      </c>
      <c r="Y143" s="40">
        <f t="shared" si="17"/>
        <v>0.17708333333333334</v>
      </c>
      <c r="Z143" s="40">
        <f t="shared" si="18"/>
        <v>1.8181818181818181E-2</v>
      </c>
      <c r="AA143" s="40">
        <f t="shared" si="19"/>
        <v>0.17948717948717949</v>
      </c>
      <c r="AC143"/>
      <c r="AD143"/>
      <c r="AE143" s="9"/>
      <c r="AF143" s="9"/>
      <c r="AG143" s="9"/>
      <c r="AH143" s="9"/>
      <c r="AI143" s="9"/>
    </row>
    <row r="144" spans="1:35" ht="13.5" customHeight="1">
      <c r="A144" s="12"/>
      <c r="B144" s="13" t="s">
        <v>22</v>
      </c>
      <c r="C144" s="14" t="s">
        <v>213</v>
      </c>
      <c r="D144" s="14" t="s">
        <v>213</v>
      </c>
      <c r="E144" s="14" t="s">
        <v>213</v>
      </c>
      <c r="F144" s="14" t="s">
        <v>213</v>
      </c>
      <c r="G144" s="14" t="s">
        <v>213</v>
      </c>
      <c r="H144"/>
      <c r="I144" s="6"/>
      <c r="J144" s="12" t="s">
        <v>13</v>
      </c>
      <c r="K144" s="13" t="s">
        <v>37</v>
      </c>
      <c r="M144" s="22"/>
      <c r="N144" s="23" t="s">
        <v>23</v>
      </c>
      <c r="O144" s="24">
        <v>52</v>
      </c>
      <c r="P144" s="24">
        <v>19</v>
      </c>
      <c r="Q144" s="24">
        <v>81</v>
      </c>
      <c r="R144" s="24">
        <v>39</v>
      </c>
      <c r="S144" s="24">
        <v>30</v>
      </c>
      <c r="U144" s="22"/>
      <c r="V144" s="23" t="s">
        <v>23</v>
      </c>
      <c r="W144" s="40">
        <f t="shared" si="15"/>
        <v>0.78787878787878785</v>
      </c>
      <c r="X144" s="40">
        <f t="shared" si="16"/>
        <v>0.70370370370370372</v>
      </c>
      <c r="Y144" s="40">
        <f t="shared" si="17"/>
        <v>0.84375</v>
      </c>
      <c r="Z144" s="40">
        <f t="shared" si="18"/>
        <v>0.70909090909090911</v>
      </c>
      <c r="AA144" s="40">
        <f t="shared" si="19"/>
        <v>0.76923076923076927</v>
      </c>
      <c r="AC144"/>
      <c r="AD144"/>
      <c r="AE144" s="9"/>
      <c r="AF144" s="9"/>
      <c r="AG144" s="9"/>
      <c r="AH144" s="9"/>
      <c r="AI144" s="9"/>
    </row>
    <row r="145" spans="1:35" ht="13.5" thickBot="1">
      <c r="A145" s="12"/>
      <c r="B145" s="13" t="s">
        <v>23</v>
      </c>
      <c r="C145" s="14" t="s">
        <v>213</v>
      </c>
      <c r="D145" s="14" t="s">
        <v>213</v>
      </c>
      <c r="E145" s="14" t="s">
        <v>213</v>
      </c>
      <c r="F145" s="14" t="s">
        <v>213</v>
      </c>
      <c r="G145" s="14" t="s">
        <v>213</v>
      </c>
      <c r="H145"/>
      <c r="I145" s="6"/>
      <c r="J145" s="19" t="s">
        <v>2</v>
      </c>
      <c r="K145" s="19" t="s">
        <v>2</v>
      </c>
      <c r="M145" s="22"/>
      <c r="N145" s="23" t="s">
        <v>24</v>
      </c>
      <c r="O145" s="24">
        <v>25</v>
      </c>
      <c r="P145" s="24">
        <v>5</v>
      </c>
      <c r="Q145" s="24">
        <v>38</v>
      </c>
      <c r="R145" s="24">
        <v>21</v>
      </c>
      <c r="S145" s="24">
        <v>11</v>
      </c>
      <c r="U145" s="22"/>
      <c r="V145" s="23" t="s">
        <v>24</v>
      </c>
      <c r="W145" s="40">
        <f t="shared" si="15"/>
        <v>0.37878787878787878</v>
      </c>
      <c r="X145" s="40">
        <f t="shared" si="16"/>
        <v>0.18518518518518517</v>
      </c>
      <c r="Y145" s="40">
        <f t="shared" si="17"/>
        <v>0.39583333333333331</v>
      </c>
      <c r="Z145" s="40">
        <f t="shared" si="18"/>
        <v>0.38181818181818183</v>
      </c>
      <c r="AA145" s="40">
        <f t="shared" si="19"/>
        <v>0.28205128205128205</v>
      </c>
      <c r="AC145"/>
      <c r="AD145"/>
      <c r="AE145" s="9"/>
      <c r="AF145" s="9"/>
      <c r="AG145" s="9"/>
      <c r="AH145" s="9"/>
      <c r="AI145" s="9"/>
    </row>
    <row r="146" spans="1:35" ht="13.5" thickTop="1">
      <c r="A146" s="12"/>
      <c r="B146" s="13" t="s">
        <v>134</v>
      </c>
      <c r="C146" s="14" t="s">
        <v>213</v>
      </c>
      <c r="D146" s="14"/>
      <c r="E146" s="14"/>
      <c r="F146" s="14"/>
      <c r="G146" s="14"/>
      <c r="H146"/>
      <c r="I146" s="6"/>
      <c r="M146" s="22"/>
      <c r="N146" s="23" t="s">
        <v>32</v>
      </c>
      <c r="O146" s="24">
        <v>60</v>
      </c>
      <c r="P146" s="24">
        <v>24</v>
      </c>
      <c r="Q146" s="24">
        <v>83</v>
      </c>
      <c r="R146" s="24">
        <v>52</v>
      </c>
      <c r="S146" s="24">
        <v>35</v>
      </c>
      <c r="U146" s="22"/>
      <c r="V146" s="23" t="s">
        <v>32</v>
      </c>
      <c r="W146" s="40">
        <f t="shared" si="15"/>
        <v>0.90909090909090906</v>
      </c>
      <c r="X146" s="40">
        <f t="shared" si="16"/>
        <v>0.88888888888888884</v>
      </c>
      <c r="Y146" s="40">
        <f t="shared" si="17"/>
        <v>0.86458333333333337</v>
      </c>
      <c r="Z146" s="40">
        <f t="shared" si="18"/>
        <v>0.94545454545454544</v>
      </c>
      <c r="AA146" s="40">
        <f t="shared" si="19"/>
        <v>0.89743589743589747</v>
      </c>
      <c r="AC146"/>
      <c r="AD146"/>
      <c r="AE146" s="9"/>
      <c r="AF146" s="9"/>
      <c r="AG146" s="9"/>
      <c r="AH146" s="9"/>
      <c r="AI146" s="9"/>
    </row>
    <row r="147" spans="1:35">
      <c r="A147" s="12"/>
      <c r="B147" s="13" t="s">
        <v>135</v>
      </c>
      <c r="C147" s="14" t="s">
        <v>213</v>
      </c>
      <c r="D147" s="14"/>
      <c r="E147" s="14"/>
      <c r="F147" s="14"/>
      <c r="G147" s="14"/>
      <c r="H147"/>
      <c r="I147" s="6"/>
      <c r="M147" s="22"/>
      <c r="N147" s="23" t="s">
        <v>42</v>
      </c>
      <c r="O147" s="24">
        <v>57</v>
      </c>
      <c r="P147" s="24">
        <v>25</v>
      </c>
      <c r="Q147" s="24">
        <v>79</v>
      </c>
      <c r="R147" s="24">
        <v>41</v>
      </c>
      <c r="S147" s="24">
        <v>32</v>
      </c>
      <c r="U147" s="22"/>
      <c r="V147" s="23" t="s">
        <v>42</v>
      </c>
      <c r="W147" s="40">
        <f t="shared" si="15"/>
        <v>0.86363636363636365</v>
      </c>
      <c r="X147" s="40">
        <f t="shared" si="16"/>
        <v>0.92592592592592593</v>
      </c>
      <c r="Y147" s="40">
        <f t="shared" si="17"/>
        <v>0.82291666666666663</v>
      </c>
      <c r="Z147" s="40">
        <f t="shared" si="18"/>
        <v>0.74545454545454548</v>
      </c>
      <c r="AA147" s="40">
        <f t="shared" si="19"/>
        <v>0.82051282051282048</v>
      </c>
      <c r="AC147"/>
      <c r="AD147"/>
      <c r="AE147" s="9"/>
      <c r="AF147" s="9"/>
      <c r="AG147" s="9"/>
      <c r="AH147" s="9"/>
      <c r="AI147" s="9"/>
    </row>
    <row r="148" spans="1:35">
      <c r="A148" s="12"/>
      <c r="B148" s="13" t="s">
        <v>24</v>
      </c>
      <c r="C148" s="14" t="s">
        <v>213</v>
      </c>
      <c r="D148" s="14" t="s">
        <v>213</v>
      </c>
      <c r="E148" s="14" t="s">
        <v>213</v>
      </c>
      <c r="F148" s="14" t="s">
        <v>213</v>
      </c>
      <c r="G148" s="14" t="s">
        <v>213</v>
      </c>
      <c r="H148"/>
      <c r="I148" s="6"/>
      <c r="M148" s="22"/>
      <c r="N148" s="23" t="s">
        <v>43</v>
      </c>
      <c r="O148" s="24">
        <v>65</v>
      </c>
      <c r="P148" s="24">
        <v>25</v>
      </c>
      <c r="Q148" s="24">
        <v>95</v>
      </c>
      <c r="R148" s="24">
        <v>54</v>
      </c>
      <c r="S148" s="24">
        <v>35</v>
      </c>
      <c r="U148" s="22"/>
      <c r="V148" s="23" t="s">
        <v>43</v>
      </c>
      <c r="W148" s="40">
        <f t="shared" si="15"/>
        <v>0.98484848484848486</v>
      </c>
      <c r="X148" s="40">
        <f t="shared" si="16"/>
        <v>0.92592592592592593</v>
      </c>
      <c r="Y148" s="40">
        <f t="shared" si="17"/>
        <v>0.98958333333333337</v>
      </c>
      <c r="Z148" s="40">
        <f t="shared" si="18"/>
        <v>0.98181818181818181</v>
      </c>
      <c r="AA148" s="40">
        <f t="shared" si="19"/>
        <v>0.89743589743589747</v>
      </c>
      <c r="AC148"/>
      <c r="AD148"/>
      <c r="AE148" s="9"/>
      <c r="AF148" s="9"/>
      <c r="AG148" s="9"/>
      <c r="AH148" s="9"/>
      <c r="AI148" s="9"/>
    </row>
    <row r="149" spans="1:35">
      <c r="A149" s="12"/>
      <c r="B149" s="13" t="s">
        <v>192</v>
      </c>
      <c r="C149" s="14" t="s">
        <v>213</v>
      </c>
      <c r="D149" s="14"/>
      <c r="E149" s="14"/>
      <c r="F149" s="14"/>
      <c r="G149" s="14"/>
      <c r="H149"/>
      <c r="I149" s="6"/>
      <c r="M149" s="22"/>
      <c r="N149" s="23" t="s">
        <v>46</v>
      </c>
      <c r="O149" s="24">
        <v>32</v>
      </c>
      <c r="P149" s="24">
        <v>15</v>
      </c>
      <c r="Q149" s="24">
        <v>46</v>
      </c>
      <c r="R149" s="24">
        <v>25</v>
      </c>
      <c r="S149" s="24">
        <v>18</v>
      </c>
      <c r="U149" s="22"/>
      <c r="V149" s="23" t="s">
        <v>46</v>
      </c>
      <c r="W149" s="40">
        <f t="shared" si="15"/>
        <v>0.48484848484848486</v>
      </c>
      <c r="X149" s="40">
        <f t="shared" si="16"/>
        <v>0.55555555555555558</v>
      </c>
      <c r="Y149" s="40">
        <f t="shared" si="17"/>
        <v>0.47916666666666669</v>
      </c>
      <c r="Z149" s="40">
        <f t="shared" si="18"/>
        <v>0.45454545454545453</v>
      </c>
      <c r="AA149" s="40">
        <f t="shared" si="19"/>
        <v>0.46153846153846156</v>
      </c>
      <c r="AC149"/>
      <c r="AD149"/>
      <c r="AE149" s="9"/>
      <c r="AF149" s="9"/>
      <c r="AG149" s="9"/>
      <c r="AH149" s="9"/>
      <c r="AI149" s="9"/>
    </row>
    <row r="150" spans="1:35" ht="13.5" thickBot="1">
      <c r="A150" s="12"/>
      <c r="B150" s="18" t="s">
        <v>11</v>
      </c>
      <c r="C150" s="14" t="s">
        <v>213</v>
      </c>
      <c r="D150" s="14" t="s">
        <v>213</v>
      </c>
      <c r="E150" s="14" t="s">
        <v>213</v>
      </c>
      <c r="F150" s="14" t="s">
        <v>213</v>
      </c>
      <c r="G150" s="14" t="s">
        <v>213</v>
      </c>
      <c r="H150"/>
      <c r="I150" s="6"/>
      <c r="M150" s="22"/>
      <c r="N150" s="23" t="s">
        <v>47</v>
      </c>
      <c r="O150" s="24">
        <v>48</v>
      </c>
      <c r="P150" s="24">
        <v>21</v>
      </c>
      <c r="Q150" s="24">
        <v>70</v>
      </c>
      <c r="R150" s="24">
        <v>34</v>
      </c>
      <c r="S150" s="24">
        <v>30</v>
      </c>
      <c r="U150" s="22"/>
      <c r="V150" s="23" t="s">
        <v>47</v>
      </c>
      <c r="W150" s="40">
        <f t="shared" si="15"/>
        <v>0.72727272727272729</v>
      </c>
      <c r="X150" s="40">
        <f t="shared" si="16"/>
        <v>0.77777777777777779</v>
      </c>
      <c r="Y150" s="40">
        <f t="shared" si="17"/>
        <v>0.72916666666666663</v>
      </c>
      <c r="Z150" s="40">
        <f t="shared" si="18"/>
        <v>0.61818181818181817</v>
      </c>
      <c r="AA150" s="40">
        <f t="shared" si="19"/>
        <v>0.76923076923076927</v>
      </c>
      <c r="AC150"/>
      <c r="AD150"/>
      <c r="AE150" s="9"/>
      <c r="AF150" s="9"/>
      <c r="AG150" s="9"/>
      <c r="AH150" s="9"/>
      <c r="AI150" s="9"/>
    </row>
    <row r="151" spans="1:35" ht="14.25" thickTop="1" thickBot="1">
      <c r="A151" s="12"/>
      <c r="B151" s="13" t="s">
        <v>32</v>
      </c>
      <c r="C151" s="14" t="s">
        <v>213</v>
      </c>
      <c r="D151" s="14" t="s">
        <v>213</v>
      </c>
      <c r="E151" s="14" t="s">
        <v>213</v>
      </c>
      <c r="F151" s="14" t="s">
        <v>213</v>
      </c>
      <c r="G151" s="14" t="s">
        <v>213</v>
      </c>
      <c r="H151"/>
      <c r="I151" s="6"/>
      <c r="J151" s="61" t="s">
        <v>0</v>
      </c>
      <c r="K151" s="61" t="s">
        <v>222</v>
      </c>
      <c r="M151" s="22"/>
      <c r="N151" s="23" t="s">
        <v>66</v>
      </c>
      <c r="O151" s="24">
        <v>2</v>
      </c>
      <c r="P151" s="24"/>
      <c r="Q151" s="24">
        <v>5</v>
      </c>
      <c r="R151" s="24">
        <v>1</v>
      </c>
      <c r="S151" s="24"/>
      <c r="U151" s="22"/>
      <c r="V151" s="23" t="s">
        <v>66</v>
      </c>
      <c r="W151" s="40">
        <f t="shared" si="15"/>
        <v>3.0303030303030304E-2</v>
      </c>
      <c r="X151" s="40"/>
      <c r="Y151" s="40">
        <f t="shared" si="17"/>
        <v>5.2083333333333336E-2</v>
      </c>
      <c r="Z151" s="40">
        <f t="shared" si="18"/>
        <v>1.8181818181818181E-2</v>
      </c>
      <c r="AA151" s="40"/>
      <c r="AC151"/>
      <c r="AD151"/>
      <c r="AE151" s="9"/>
      <c r="AF151" s="9"/>
      <c r="AG151" s="9"/>
      <c r="AH151" s="9"/>
      <c r="AI151" s="9"/>
    </row>
    <row r="152" spans="1:35" ht="13.5" thickTop="1">
      <c r="B152" s="13" t="s">
        <v>197</v>
      </c>
      <c r="C152" s="14" t="s">
        <v>213</v>
      </c>
      <c r="D152" s="14" t="s">
        <v>213</v>
      </c>
      <c r="E152" s="14"/>
      <c r="F152" s="14"/>
      <c r="G152" s="14"/>
      <c r="H152"/>
      <c r="I152" s="6"/>
      <c r="M152" s="22"/>
      <c r="N152" s="23" t="s">
        <v>71</v>
      </c>
      <c r="O152" s="24">
        <v>6</v>
      </c>
      <c r="P152" s="24"/>
      <c r="Q152" s="24">
        <v>7</v>
      </c>
      <c r="R152" s="24">
        <v>4</v>
      </c>
      <c r="S152" s="24"/>
      <c r="U152" s="22"/>
      <c r="V152" s="23" t="s">
        <v>71</v>
      </c>
      <c r="W152" s="40">
        <f t="shared" si="15"/>
        <v>9.0909090909090912E-2</v>
      </c>
      <c r="X152" s="40"/>
      <c r="Y152" s="40">
        <f t="shared" si="17"/>
        <v>7.2916666666666671E-2</v>
      </c>
      <c r="Z152" s="40">
        <f t="shared" si="18"/>
        <v>7.2727272727272724E-2</v>
      </c>
      <c r="AA152" s="40"/>
      <c r="AC152"/>
      <c r="AD152"/>
      <c r="AE152" s="9"/>
      <c r="AF152" s="9"/>
      <c r="AG152" s="9"/>
      <c r="AH152" s="9"/>
      <c r="AI152" s="9"/>
    </row>
    <row r="153" spans="1:35" ht="13.5" thickBot="1">
      <c r="B153" s="13" t="s">
        <v>140</v>
      </c>
      <c r="C153" s="14" t="s">
        <v>213</v>
      </c>
      <c r="D153" s="14" t="s">
        <v>213</v>
      </c>
      <c r="E153" s="14" t="s">
        <v>213</v>
      </c>
      <c r="F153" s="14" t="s">
        <v>213</v>
      </c>
      <c r="G153" s="14" t="s">
        <v>213</v>
      </c>
      <c r="H153"/>
      <c r="I153" s="6"/>
      <c r="J153" s="65" t="s">
        <v>2</v>
      </c>
      <c r="K153" s="66" t="s">
        <v>103</v>
      </c>
      <c r="M153" s="22"/>
      <c r="N153" s="23" t="s">
        <v>76</v>
      </c>
      <c r="O153" s="24">
        <v>28</v>
      </c>
      <c r="P153" s="24">
        <v>12</v>
      </c>
      <c r="Q153" s="24">
        <v>41</v>
      </c>
      <c r="R153" s="24">
        <v>24</v>
      </c>
      <c r="S153" s="24">
        <v>15</v>
      </c>
      <c r="V153" s="23" t="s">
        <v>76</v>
      </c>
      <c r="W153" s="40">
        <f t="shared" si="15"/>
        <v>0.42424242424242425</v>
      </c>
      <c r="X153" s="40">
        <f>P153/27</f>
        <v>0.44444444444444442</v>
      </c>
      <c r="Y153" s="40">
        <f t="shared" si="17"/>
        <v>0.42708333333333331</v>
      </c>
      <c r="Z153" s="40">
        <f t="shared" si="18"/>
        <v>0.43636363636363634</v>
      </c>
      <c r="AA153" s="40">
        <f>S153/39</f>
        <v>0.38461538461538464</v>
      </c>
      <c r="AC153"/>
      <c r="AD153"/>
      <c r="AE153" s="9"/>
      <c r="AF153" s="9"/>
      <c r="AG153" s="9"/>
      <c r="AH153" s="9"/>
      <c r="AI153" s="9"/>
    </row>
    <row r="154" spans="1:35" ht="13.5" thickTop="1">
      <c r="B154" s="13" t="s">
        <v>43</v>
      </c>
      <c r="C154" s="14" t="s">
        <v>213</v>
      </c>
      <c r="D154" s="14" t="s">
        <v>213</v>
      </c>
      <c r="E154" s="14" t="s">
        <v>213</v>
      </c>
      <c r="F154" s="14" t="s">
        <v>213</v>
      </c>
      <c r="G154" s="14" t="s">
        <v>213</v>
      </c>
      <c r="H154"/>
      <c r="I154" s="6"/>
      <c r="M154" s="22"/>
      <c r="N154" s="23" t="s">
        <v>79</v>
      </c>
      <c r="O154" s="24">
        <v>60</v>
      </c>
      <c r="P154" s="24">
        <v>24</v>
      </c>
      <c r="Q154" s="24">
        <v>86</v>
      </c>
      <c r="R154" s="24">
        <v>45</v>
      </c>
      <c r="S154" s="24">
        <v>31</v>
      </c>
      <c r="V154" s="23" t="s">
        <v>79</v>
      </c>
      <c r="W154" s="40">
        <f t="shared" si="15"/>
        <v>0.90909090909090906</v>
      </c>
      <c r="X154" s="40">
        <f>P154/27</f>
        <v>0.88888888888888884</v>
      </c>
      <c r="Y154" s="40">
        <f t="shared" si="17"/>
        <v>0.89583333333333337</v>
      </c>
      <c r="Z154" s="40">
        <f t="shared" si="18"/>
        <v>0.81818181818181823</v>
      </c>
      <c r="AA154" s="40">
        <f>S154/39</f>
        <v>0.79487179487179482</v>
      </c>
      <c r="AC154"/>
      <c r="AD154"/>
      <c r="AE154" s="9"/>
      <c r="AF154" s="9"/>
      <c r="AG154" s="9"/>
      <c r="AH154" s="9"/>
      <c r="AI154" s="9"/>
    </row>
    <row r="155" spans="1:35">
      <c r="B155" s="13" t="s">
        <v>141</v>
      </c>
      <c r="C155" s="14" t="s">
        <v>213</v>
      </c>
      <c r="D155" s="14" t="s">
        <v>213</v>
      </c>
      <c r="E155" s="14"/>
      <c r="F155" s="14"/>
      <c r="G155" s="14"/>
      <c r="H155"/>
      <c r="I155" s="6"/>
      <c r="M155" s="22"/>
      <c r="N155" s="23" t="s">
        <v>81</v>
      </c>
      <c r="O155" s="24">
        <v>4</v>
      </c>
      <c r="P155" s="24"/>
      <c r="Q155" s="24">
        <v>4</v>
      </c>
      <c r="R155" s="24">
        <v>1</v>
      </c>
      <c r="S155" s="24"/>
      <c r="V155" s="23" t="s">
        <v>81</v>
      </c>
      <c r="W155" s="40">
        <f t="shared" si="15"/>
        <v>6.0606060606060608E-2</v>
      </c>
      <c r="X155" s="40"/>
      <c r="Y155" s="40">
        <f t="shared" si="17"/>
        <v>4.1666666666666664E-2</v>
      </c>
      <c r="Z155" s="40">
        <f t="shared" si="18"/>
        <v>1.8181818181818181E-2</v>
      </c>
      <c r="AA155" s="40"/>
      <c r="AC155"/>
      <c r="AD155"/>
      <c r="AE155" s="9"/>
      <c r="AF155" s="9"/>
      <c r="AG155" s="9"/>
      <c r="AH155" s="9"/>
      <c r="AI155" s="9"/>
    </row>
    <row r="156" spans="1:35">
      <c r="A156" s="12"/>
      <c r="B156" s="13" t="s">
        <v>188</v>
      </c>
      <c r="C156" s="14" t="s">
        <v>213</v>
      </c>
      <c r="D156" s="14" t="s">
        <v>213</v>
      </c>
      <c r="E156" s="14" t="s">
        <v>213</v>
      </c>
      <c r="F156" s="14" t="s">
        <v>213</v>
      </c>
      <c r="G156" s="14" t="s">
        <v>213</v>
      </c>
      <c r="H156"/>
      <c r="I156" s="6"/>
      <c r="M156" s="22"/>
      <c r="N156" s="23" t="s">
        <v>84</v>
      </c>
      <c r="O156" s="24">
        <v>1</v>
      </c>
      <c r="P156" s="24">
        <v>6</v>
      </c>
      <c r="Q156" s="24">
        <v>17</v>
      </c>
      <c r="R156" s="24">
        <v>9</v>
      </c>
      <c r="S156" s="24">
        <v>7</v>
      </c>
      <c r="V156" s="23" t="s">
        <v>84</v>
      </c>
      <c r="W156" s="40">
        <f t="shared" si="15"/>
        <v>1.5151515151515152E-2</v>
      </c>
      <c r="X156" s="40">
        <f>P156/27</f>
        <v>0.22222222222222221</v>
      </c>
      <c r="Y156" s="40">
        <f t="shared" si="17"/>
        <v>0.17708333333333334</v>
      </c>
      <c r="Z156" s="40">
        <f t="shared" si="18"/>
        <v>0.16363636363636364</v>
      </c>
      <c r="AA156" s="40">
        <f>S156/39</f>
        <v>0.17948717948717949</v>
      </c>
      <c r="AC156"/>
      <c r="AD156"/>
      <c r="AE156" s="9"/>
      <c r="AF156" s="9"/>
      <c r="AG156" s="9"/>
      <c r="AH156" s="9"/>
      <c r="AI156" s="9"/>
    </row>
    <row r="157" spans="1:35">
      <c r="A157" s="12"/>
      <c r="B157" s="13" t="s">
        <v>47</v>
      </c>
      <c r="C157" s="14" t="s">
        <v>213</v>
      </c>
      <c r="D157" s="14" t="s">
        <v>213</v>
      </c>
      <c r="E157" s="14" t="s">
        <v>213</v>
      </c>
      <c r="F157" s="14" t="s">
        <v>213</v>
      </c>
      <c r="G157" s="14" t="s">
        <v>213</v>
      </c>
      <c r="H157"/>
      <c r="I157" s="6"/>
      <c r="M157" s="22"/>
      <c r="N157" s="23" t="s">
        <v>90</v>
      </c>
      <c r="O157" s="24">
        <v>26</v>
      </c>
      <c r="P157" s="24">
        <v>14</v>
      </c>
      <c r="Q157" s="24">
        <v>43</v>
      </c>
      <c r="R157" s="24">
        <v>24</v>
      </c>
      <c r="S157" s="24">
        <v>21</v>
      </c>
      <c r="V157" s="23" t="s">
        <v>90</v>
      </c>
      <c r="W157" s="40">
        <f t="shared" si="15"/>
        <v>0.39393939393939392</v>
      </c>
      <c r="X157" s="40">
        <f>P157/27</f>
        <v>0.51851851851851849</v>
      </c>
      <c r="Y157" s="40">
        <f t="shared" si="17"/>
        <v>0.44791666666666669</v>
      </c>
      <c r="Z157" s="40">
        <f t="shared" si="18"/>
        <v>0.43636363636363634</v>
      </c>
      <c r="AA157" s="40">
        <f>S157/39</f>
        <v>0.53846153846153844</v>
      </c>
      <c r="AC157"/>
      <c r="AD157"/>
      <c r="AE157" s="9"/>
      <c r="AF157" s="9"/>
      <c r="AG157" s="9"/>
      <c r="AH157" s="9"/>
      <c r="AI157" s="9"/>
    </row>
    <row r="158" spans="1:35">
      <c r="A158" s="12"/>
      <c r="B158" s="13" t="s">
        <v>147</v>
      </c>
      <c r="C158" s="14" t="s">
        <v>213</v>
      </c>
      <c r="D158" s="14"/>
      <c r="E158" s="14"/>
      <c r="F158" s="14"/>
      <c r="G158" s="14"/>
      <c r="H158"/>
      <c r="I158" s="6"/>
      <c r="M158" s="22"/>
      <c r="N158" s="23" t="s">
        <v>96</v>
      </c>
      <c r="O158" s="24">
        <v>1</v>
      </c>
      <c r="P158" s="24"/>
      <c r="Q158" s="24"/>
      <c r="R158" s="24"/>
      <c r="S158" s="24"/>
      <c r="V158" s="23" t="s">
        <v>96</v>
      </c>
      <c r="W158" s="40">
        <f t="shared" si="15"/>
        <v>1.5151515151515152E-2</v>
      </c>
      <c r="X158" s="40"/>
      <c r="Y158" s="40"/>
      <c r="Z158" s="40"/>
      <c r="AA158" s="40"/>
      <c r="AC158"/>
      <c r="AD158"/>
      <c r="AE158" s="9"/>
      <c r="AF158" s="9"/>
      <c r="AG158" s="9"/>
      <c r="AH158" s="9"/>
      <c r="AI158" s="9"/>
    </row>
    <row r="159" spans="1:35">
      <c r="A159" s="12"/>
      <c r="B159" s="13" t="s">
        <v>66</v>
      </c>
      <c r="C159" s="14" t="s">
        <v>213</v>
      </c>
      <c r="D159" s="14"/>
      <c r="E159" s="14" t="s">
        <v>213</v>
      </c>
      <c r="F159" s="14" t="s">
        <v>213</v>
      </c>
      <c r="G159" s="14"/>
      <c r="H159"/>
      <c r="I159" s="6"/>
      <c r="M159" s="22"/>
      <c r="N159" s="23" t="s">
        <v>101</v>
      </c>
      <c r="O159" s="24">
        <v>43</v>
      </c>
      <c r="P159" s="24">
        <v>17</v>
      </c>
      <c r="Q159" s="24">
        <v>61</v>
      </c>
      <c r="R159" s="24">
        <v>33</v>
      </c>
      <c r="S159" s="24">
        <v>24</v>
      </c>
      <c r="V159" s="23" t="s">
        <v>101</v>
      </c>
      <c r="W159" s="40">
        <f t="shared" si="15"/>
        <v>0.65151515151515149</v>
      </c>
      <c r="X159" s="40">
        <f t="shared" ref="X159:X168" si="20">P159/27</f>
        <v>0.62962962962962965</v>
      </c>
      <c r="Y159" s="40">
        <f>Q159/96</f>
        <v>0.63541666666666663</v>
      </c>
      <c r="Z159" s="40">
        <f>R159/55</f>
        <v>0.6</v>
      </c>
      <c r="AA159" s="40">
        <f>S159/39</f>
        <v>0.61538461538461542</v>
      </c>
      <c r="AC159"/>
      <c r="AD159"/>
      <c r="AE159" s="9"/>
      <c r="AF159" s="9"/>
      <c r="AG159" s="9"/>
      <c r="AH159" s="9"/>
      <c r="AI159" s="9"/>
    </row>
    <row r="160" spans="1:35">
      <c r="A160" s="12"/>
      <c r="B160" s="13" t="s">
        <v>199</v>
      </c>
      <c r="C160" s="14" t="s">
        <v>213</v>
      </c>
      <c r="D160" s="14"/>
      <c r="E160" s="14"/>
      <c r="F160" s="14"/>
      <c r="G160" s="14"/>
      <c r="H160"/>
      <c r="I160" s="6"/>
      <c r="M160" s="22"/>
      <c r="N160" s="23" t="s">
        <v>105</v>
      </c>
      <c r="O160" s="24">
        <v>26</v>
      </c>
      <c r="P160" s="24">
        <v>11</v>
      </c>
      <c r="Q160" s="24">
        <v>41</v>
      </c>
      <c r="R160" s="24">
        <v>23</v>
      </c>
      <c r="S160" s="24">
        <v>1</v>
      </c>
      <c r="V160" s="23" t="s">
        <v>105</v>
      </c>
      <c r="W160" s="40">
        <f t="shared" si="15"/>
        <v>0.39393939393939392</v>
      </c>
      <c r="X160" s="40">
        <f t="shared" si="20"/>
        <v>0.40740740740740738</v>
      </c>
      <c r="Y160" s="40">
        <f>Q160/96</f>
        <v>0.42708333333333331</v>
      </c>
      <c r="Z160" s="40">
        <f>R160/55</f>
        <v>0.41818181818181815</v>
      </c>
      <c r="AA160" s="40">
        <f>S160/39</f>
        <v>2.564102564102564E-2</v>
      </c>
      <c r="AC160"/>
      <c r="AD160"/>
      <c r="AE160" s="9"/>
      <c r="AF160" s="9"/>
      <c r="AG160" s="9"/>
      <c r="AH160" s="9"/>
      <c r="AI160" s="9"/>
    </row>
    <row r="161" spans="1:35">
      <c r="A161" s="12"/>
      <c r="B161" s="13" t="s">
        <v>71</v>
      </c>
      <c r="C161" s="14" t="s">
        <v>213</v>
      </c>
      <c r="D161" s="14"/>
      <c r="E161" s="14" t="s">
        <v>213</v>
      </c>
      <c r="F161" s="14" t="s">
        <v>213</v>
      </c>
      <c r="G161" s="14"/>
      <c r="H161"/>
      <c r="I161" s="6"/>
      <c r="M161" s="22"/>
      <c r="N161" s="23" t="s">
        <v>106</v>
      </c>
      <c r="O161" s="24">
        <v>9</v>
      </c>
      <c r="P161" s="24">
        <v>1</v>
      </c>
      <c r="Q161" s="24">
        <v>1</v>
      </c>
      <c r="R161" s="24">
        <v>3</v>
      </c>
      <c r="S161" s="24"/>
      <c r="V161" s="23" t="s">
        <v>106</v>
      </c>
      <c r="W161" s="40">
        <f t="shared" si="15"/>
        <v>0.13636363636363635</v>
      </c>
      <c r="X161" s="40">
        <f t="shared" si="20"/>
        <v>3.7037037037037035E-2</v>
      </c>
      <c r="Y161" s="40">
        <f>Q161/96</f>
        <v>1.0416666666666666E-2</v>
      </c>
      <c r="Z161" s="40">
        <f>R161/55</f>
        <v>5.4545454545454543E-2</v>
      </c>
      <c r="AA161" s="40"/>
      <c r="AC161"/>
      <c r="AD161"/>
      <c r="AE161" s="9"/>
      <c r="AF161" s="9"/>
      <c r="AG161" s="9"/>
      <c r="AH161" s="9"/>
      <c r="AI161" s="9"/>
    </row>
    <row r="162" spans="1:35">
      <c r="A162" s="12"/>
      <c r="B162" s="13" t="s">
        <v>76</v>
      </c>
      <c r="C162" s="14" t="s">
        <v>213</v>
      </c>
      <c r="D162" s="14" t="s">
        <v>213</v>
      </c>
      <c r="E162" s="14" t="s">
        <v>213</v>
      </c>
      <c r="F162" s="14" t="s">
        <v>213</v>
      </c>
      <c r="G162" s="14" t="s">
        <v>213</v>
      </c>
      <c r="H162"/>
      <c r="I162" s="6"/>
      <c r="M162" s="22"/>
      <c r="N162" s="23" t="s">
        <v>109</v>
      </c>
      <c r="O162" s="24">
        <v>8</v>
      </c>
      <c r="P162" s="24">
        <v>1</v>
      </c>
      <c r="Q162" s="24">
        <v>17</v>
      </c>
      <c r="R162" s="24">
        <v>8</v>
      </c>
      <c r="S162" s="24">
        <v>7</v>
      </c>
      <c r="V162" s="23" t="s">
        <v>109</v>
      </c>
      <c r="W162" s="40">
        <f t="shared" si="15"/>
        <v>0.12121212121212122</v>
      </c>
      <c r="X162" s="40">
        <f t="shared" si="20"/>
        <v>3.7037037037037035E-2</v>
      </c>
      <c r="Y162" s="40">
        <f>Q162/96</f>
        <v>0.17708333333333334</v>
      </c>
      <c r="Z162" s="40">
        <f>R162/55</f>
        <v>0.14545454545454545</v>
      </c>
      <c r="AA162" s="40">
        <f>S162/39</f>
        <v>0.17948717948717949</v>
      </c>
      <c r="AC162"/>
      <c r="AD162"/>
      <c r="AE162" s="9"/>
      <c r="AF162" s="9"/>
      <c r="AG162" s="9"/>
      <c r="AH162" s="9"/>
      <c r="AI162" s="9"/>
    </row>
    <row r="163" spans="1:35">
      <c r="A163" s="12"/>
      <c r="B163" s="13" t="s">
        <v>155</v>
      </c>
      <c r="C163" s="14" t="s">
        <v>213</v>
      </c>
      <c r="D163" s="14"/>
      <c r="E163" s="14"/>
      <c r="F163" s="14"/>
      <c r="G163" s="14"/>
      <c r="H163"/>
      <c r="I163" s="6"/>
      <c r="M163" s="22"/>
      <c r="N163" s="23" t="s">
        <v>114</v>
      </c>
      <c r="O163" s="24"/>
      <c r="P163" s="24">
        <v>2</v>
      </c>
      <c r="Q163" s="24"/>
      <c r="R163" s="24"/>
      <c r="S163" s="24"/>
      <c r="V163" s="23" t="s">
        <v>114</v>
      </c>
      <c r="W163" s="40"/>
      <c r="X163" s="40">
        <f t="shared" si="20"/>
        <v>7.407407407407407E-2</v>
      </c>
      <c r="Y163" s="40"/>
      <c r="Z163" s="40"/>
      <c r="AA163" s="40"/>
      <c r="AC163"/>
      <c r="AD163"/>
      <c r="AE163" s="9"/>
      <c r="AF163" s="9"/>
      <c r="AG163" s="9"/>
      <c r="AH163" s="9"/>
      <c r="AI163" s="9"/>
    </row>
    <row r="164" spans="1:35">
      <c r="A164" s="12"/>
      <c r="B164" s="13" t="s">
        <v>189</v>
      </c>
      <c r="C164" s="14" t="s">
        <v>213</v>
      </c>
      <c r="D164" s="14" t="s">
        <v>213</v>
      </c>
      <c r="E164" s="14" t="s">
        <v>213</v>
      </c>
      <c r="F164" s="14" t="s">
        <v>213</v>
      </c>
      <c r="G164" s="14" t="s">
        <v>213</v>
      </c>
      <c r="H164"/>
      <c r="I164" s="6"/>
      <c r="M164" s="22"/>
      <c r="N164" s="23" t="s">
        <v>122</v>
      </c>
      <c r="O164" s="24">
        <v>66</v>
      </c>
      <c r="P164" s="24">
        <v>27</v>
      </c>
      <c r="Q164" s="24">
        <v>96</v>
      </c>
      <c r="R164" s="24">
        <v>55</v>
      </c>
      <c r="S164" s="24">
        <v>39</v>
      </c>
      <c r="V164" s="23" t="s">
        <v>122</v>
      </c>
      <c r="W164" s="40">
        <f t="shared" ref="W164:W176" si="21">O164/66</f>
        <v>1</v>
      </c>
      <c r="X164" s="40">
        <f t="shared" si="20"/>
        <v>1</v>
      </c>
      <c r="Y164" s="40">
        <f t="shared" ref="Y164:Y179" si="22">Q164/96</f>
        <v>1</v>
      </c>
      <c r="Z164" s="40">
        <f>R164/55</f>
        <v>1</v>
      </c>
      <c r="AA164" s="40">
        <f>S164/39</f>
        <v>1</v>
      </c>
      <c r="AC164"/>
      <c r="AD164"/>
      <c r="AE164" s="9"/>
      <c r="AF164" s="9"/>
      <c r="AG164" s="9"/>
      <c r="AH164" s="9"/>
      <c r="AI164" s="9"/>
    </row>
    <row r="165" spans="1:35">
      <c r="A165" s="12"/>
      <c r="B165" s="13" t="s">
        <v>79</v>
      </c>
      <c r="C165" s="14" t="s">
        <v>213</v>
      </c>
      <c r="D165" s="14" t="s">
        <v>213</v>
      </c>
      <c r="E165" s="14" t="s">
        <v>213</v>
      </c>
      <c r="F165" s="14" t="s">
        <v>213</v>
      </c>
      <c r="G165" s="14" t="s">
        <v>213</v>
      </c>
      <c r="H165"/>
      <c r="I165" s="6"/>
      <c r="M165" s="22"/>
      <c r="N165" s="23" t="s">
        <v>123</v>
      </c>
      <c r="O165" s="24">
        <v>60</v>
      </c>
      <c r="P165" s="24">
        <v>25</v>
      </c>
      <c r="Q165" s="24">
        <v>89</v>
      </c>
      <c r="R165" s="24">
        <v>48</v>
      </c>
      <c r="S165" s="24">
        <v>34</v>
      </c>
      <c r="V165" s="23" t="s">
        <v>123</v>
      </c>
      <c r="W165" s="40">
        <f t="shared" si="21"/>
        <v>0.90909090909090906</v>
      </c>
      <c r="X165" s="40">
        <f t="shared" si="20"/>
        <v>0.92592592592592593</v>
      </c>
      <c r="Y165" s="40">
        <f t="shared" si="22"/>
        <v>0.92708333333333337</v>
      </c>
      <c r="Z165" s="40">
        <f>R165/55</f>
        <v>0.87272727272727268</v>
      </c>
      <c r="AA165" s="40">
        <f>S165/39</f>
        <v>0.87179487179487181</v>
      </c>
      <c r="AC165"/>
      <c r="AD165"/>
      <c r="AE165" s="9"/>
      <c r="AF165" s="9"/>
      <c r="AG165" s="9"/>
      <c r="AH165" s="9"/>
      <c r="AI165" s="9"/>
    </row>
    <row r="166" spans="1:35">
      <c r="A166" s="12"/>
      <c r="B166" s="13" t="s">
        <v>156</v>
      </c>
      <c r="C166" s="14" t="s">
        <v>213</v>
      </c>
      <c r="D166" s="14"/>
      <c r="E166" s="14"/>
      <c r="F166" s="14"/>
      <c r="G166" s="14"/>
      <c r="H166"/>
      <c r="I166" s="6"/>
      <c r="M166" s="25"/>
      <c r="N166" s="26" t="s">
        <v>11</v>
      </c>
      <c r="O166" s="31">
        <v>66</v>
      </c>
      <c r="P166" s="31">
        <v>27</v>
      </c>
      <c r="Q166" s="31">
        <v>96</v>
      </c>
      <c r="R166" s="31">
        <v>55</v>
      </c>
      <c r="S166" s="31">
        <v>39</v>
      </c>
      <c r="V166" s="26" t="s">
        <v>11</v>
      </c>
      <c r="W166" s="43">
        <f t="shared" si="21"/>
        <v>1</v>
      </c>
      <c r="X166" s="43">
        <f t="shared" si="20"/>
        <v>1</v>
      </c>
      <c r="Y166" s="43">
        <f t="shared" si="22"/>
        <v>1</v>
      </c>
      <c r="Z166" s="43">
        <f>R166/55</f>
        <v>1</v>
      </c>
      <c r="AA166" s="43">
        <f>S166/39</f>
        <v>1</v>
      </c>
      <c r="AC166"/>
      <c r="AD166"/>
      <c r="AE166" s="9"/>
      <c r="AF166" s="9"/>
      <c r="AG166" s="9"/>
      <c r="AH166" s="9"/>
      <c r="AI166" s="9"/>
    </row>
    <row r="167" spans="1:35">
      <c r="A167" s="12"/>
      <c r="B167" s="13" t="s">
        <v>157</v>
      </c>
      <c r="C167" s="14" t="s">
        <v>213</v>
      </c>
      <c r="D167" s="14"/>
      <c r="E167" s="14"/>
      <c r="F167" s="14"/>
      <c r="G167" s="14"/>
      <c r="H167"/>
      <c r="I167" s="6"/>
      <c r="M167" s="27" t="s">
        <v>58</v>
      </c>
      <c r="N167" s="28" t="s">
        <v>59</v>
      </c>
      <c r="O167" s="32">
        <v>11</v>
      </c>
      <c r="P167" s="32">
        <v>5</v>
      </c>
      <c r="Q167" s="32">
        <v>21</v>
      </c>
      <c r="R167" s="32">
        <v>1</v>
      </c>
      <c r="S167" s="32">
        <v>4</v>
      </c>
      <c r="U167" s="27" t="s">
        <v>58</v>
      </c>
      <c r="V167" s="28" t="s">
        <v>59</v>
      </c>
      <c r="W167" s="44">
        <f t="shared" si="21"/>
        <v>0.16666666666666666</v>
      </c>
      <c r="X167" s="44">
        <f t="shared" si="20"/>
        <v>0.18518518518518517</v>
      </c>
      <c r="Y167" s="44">
        <f t="shared" si="22"/>
        <v>0.21875</v>
      </c>
      <c r="Z167" s="44">
        <f>R167/55</f>
        <v>1.8181818181818181E-2</v>
      </c>
      <c r="AA167" s="44">
        <f>S167/39</f>
        <v>0.10256410256410256</v>
      </c>
      <c r="AC167"/>
      <c r="AD167"/>
      <c r="AE167" s="9"/>
      <c r="AF167" s="9"/>
      <c r="AG167" s="9"/>
      <c r="AH167" s="9"/>
      <c r="AI167" s="9"/>
    </row>
    <row r="168" spans="1:35">
      <c r="A168" s="12"/>
      <c r="B168" s="13" t="s">
        <v>202</v>
      </c>
      <c r="C168" s="14" t="s">
        <v>213</v>
      </c>
      <c r="D168" s="14"/>
      <c r="E168" s="14"/>
      <c r="F168" s="14"/>
      <c r="G168" s="14"/>
      <c r="H168"/>
      <c r="I168" s="6"/>
      <c r="M168" s="22"/>
      <c r="N168" s="23" t="s">
        <v>75</v>
      </c>
      <c r="O168" s="24">
        <v>2</v>
      </c>
      <c r="P168" s="24">
        <v>2</v>
      </c>
      <c r="Q168" s="24">
        <v>3</v>
      </c>
      <c r="R168" s="24">
        <v>2</v>
      </c>
      <c r="S168" s="24"/>
      <c r="U168" s="22"/>
      <c r="V168" s="23" t="s">
        <v>75</v>
      </c>
      <c r="W168" s="40">
        <f t="shared" si="21"/>
        <v>3.0303030303030304E-2</v>
      </c>
      <c r="X168" s="40">
        <f t="shared" si="20"/>
        <v>7.407407407407407E-2</v>
      </c>
      <c r="Y168" s="40">
        <f t="shared" si="22"/>
        <v>3.125E-2</v>
      </c>
      <c r="Z168" s="40">
        <f>R168/55</f>
        <v>3.6363636363636362E-2</v>
      </c>
      <c r="AA168" s="40"/>
      <c r="AC168"/>
      <c r="AD168"/>
      <c r="AE168" s="9"/>
      <c r="AF168" s="9"/>
      <c r="AG168" s="9"/>
      <c r="AH168" s="9"/>
      <c r="AI168" s="9"/>
    </row>
    <row r="169" spans="1:35">
      <c r="A169" s="12"/>
      <c r="B169" s="13" t="s">
        <v>81</v>
      </c>
      <c r="C169" s="14" t="s">
        <v>213</v>
      </c>
      <c r="D169" s="14"/>
      <c r="E169" s="14" t="s">
        <v>213</v>
      </c>
      <c r="F169" s="14" t="s">
        <v>213</v>
      </c>
      <c r="G169" s="14"/>
      <c r="H169"/>
      <c r="I169" s="6"/>
      <c r="M169" s="22"/>
      <c r="N169" s="23" t="s">
        <v>95</v>
      </c>
      <c r="O169" s="24">
        <v>4</v>
      </c>
      <c r="P169" s="24"/>
      <c r="Q169" s="24">
        <v>2</v>
      </c>
      <c r="R169" s="24"/>
      <c r="S169" s="24">
        <v>1</v>
      </c>
      <c r="U169" s="22"/>
      <c r="V169" s="23" t="s">
        <v>95</v>
      </c>
      <c r="W169" s="40">
        <f t="shared" si="21"/>
        <v>6.0606060606060608E-2</v>
      </c>
      <c r="X169" s="40"/>
      <c r="Y169" s="40">
        <f t="shared" si="22"/>
        <v>2.0833333333333332E-2</v>
      </c>
      <c r="Z169" s="40"/>
      <c r="AA169" s="40">
        <f>S169/39</f>
        <v>2.564102564102564E-2</v>
      </c>
      <c r="AC169"/>
      <c r="AD169"/>
      <c r="AE169" s="9"/>
      <c r="AF169" s="9"/>
      <c r="AG169" s="9"/>
      <c r="AH169" s="9"/>
      <c r="AI169" s="9"/>
    </row>
    <row r="170" spans="1:35">
      <c r="A170" s="12"/>
      <c r="B170" s="13" t="s">
        <v>84</v>
      </c>
      <c r="C170" s="14" t="s">
        <v>213</v>
      </c>
      <c r="D170" s="14" t="s">
        <v>213</v>
      </c>
      <c r="E170" s="14" t="s">
        <v>213</v>
      </c>
      <c r="F170" s="14" t="s">
        <v>213</v>
      </c>
      <c r="G170" s="14" t="s">
        <v>213</v>
      </c>
      <c r="H170"/>
      <c r="I170" s="6"/>
      <c r="M170" s="22"/>
      <c r="N170" s="23" t="s">
        <v>120</v>
      </c>
      <c r="O170" s="24">
        <v>1</v>
      </c>
      <c r="P170" s="24">
        <v>1</v>
      </c>
      <c r="Q170" s="24">
        <v>4</v>
      </c>
      <c r="R170" s="24">
        <v>2</v>
      </c>
      <c r="S170" s="24"/>
      <c r="U170" s="22"/>
      <c r="V170" s="23" t="s">
        <v>120</v>
      </c>
      <c r="W170" s="40">
        <f t="shared" si="21"/>
        <v>1.5151515151515152E-2</v>
      </c>
      <c r="X170" s="40">
        <f t="shared" ref="X170:X176" si="23">P170/27</f>
        <v>3.7037037037037035E-2</v>
      </c>
      <c r="Y170" s="40">
        <f t="shared" si="22"/>
        <v>4.1666666666666664E-2</v>
      </c>
      <c r="Z170" s="40">
        <f>R170/55</f>
        <v>3.6363636363636362E-2</v>
      </c>
      <c r="AA170" s="40"/>
      <c r="AC170"/>
      <c r="AD170"/>
      <c r="AE170" s="9"/>
      <c r="AF170" s="9"/>
      <c r="AG170" s="9"/>
      <c r="AH170" s="9"/>
      <c r="AI170" s="9"/>
    </row>
    <row r="171" spans="1:35">
      <c r="A171" s="12"/>
      <c r="B171" s="13" t="s">
        <v>160</v>
      </c>
      <c r="C171" s="14" t="s">
        <v>213</v>
      </c>
      <c r="D171" s="14"/>
      <c r="E171" s="14"/>
      <c r="F171" s="14"/>
      <c r="G171" s="14"/>
      <c r="H171"/>
      <c r="I171" s="6"/>
      <c r="M171" s="25"/>
      <c r="N171" s="23" t="s">
        <v>129</v>
      </c>
      <c r="O171" s="24">
        <v>26</v>
      </c>
      <c r="P171" s="24">
        <v>1</v>
      </c>
      <c r="Q171" s="24">
        <v>33</v>
      </c>
      <c r="R171" s="24">
        <v>1</v>
      </c>
      <c r="S171" s="24">
        <v>6</v>
      </c>
      <c r="U171" s="25"/>
      <c r="V171" s="23" t="s">
        <v>129</v>
      </c>
      <c r="W171" s="40">
        <f t="shared" si="21"/>
        <v>0.39393939393939392</v>
      </c>
      <c r="X171" s="40">
        <f t="shared" si="23"/>
        <v>3.7037037037037035E-2</v>
      </c>
      <c r="Y171" s="40">
        <f t="shared" si="22"/>
        <v>0.34375</v>
      </c>
      <c r="Z171" s="40">
        <f>R171/55</f>
        <v>1.8181818181818181E-2</v>
      </c>
      <c r="AA171" s="40">
        <f>S171/39</f>
        <v>0.15384615384615385</v>
      </c>
      <c r="AC171"/>
      <c r="AD171"/>
      <c r="AE171" s="9"/>
      <c r="AF171" s="9"/>
      <c r="AG171" s="9"/>
      <c r="AH171" s="9"/>
      <c r="AI171" s="9"/>
    </row>
    <row r="172" spans="1:35">
      <c r="A172" s="12"/>
      <c r="B172" s="13" t="s">
        <v>90</v>
      </c>
      <c r="C172" s="14" t="s">
        <v>213</v>
      </c>
      <c r="D172" s="14" t="s">
        <v>213</v>
      </c>
      <c r="E172" s="14" t="s">
        <v>213</v>
      </c>
      <c r="F172" s="14" t="s">
        <v>213</v>
      </c>
      <c r="G172" s="14" t="s">
        <v>213</v>
      </c>
      <c r="H172"/>
      <c r="I172" s="6"/>
      <c r="M172" s="27" t="s">
        <v>99</v>
      </c>
      <c r="N172" s="28" t="s">
        <v>100</v>
      </c>
      <c r="O172" s="29">
        <v>5</v>
      </c>
      <c r="P172" s="29">
        <v>1</v>
      </c>
      <c r="Q172" s="29">
        <v>5</v>
      </c>
      <c r="R172" s="29"/>
      <c r="S172" s="29">
        <v>4</v>
      </c>
      <c r="U172" s="27" t="s">
        <v>99</v>
      </c>
      <c r="V172" s="28" t="s">
        <v>100</v>
      </c>
      <c r="W172" s="42">
        <f t="shared" si="21"/>
        <v>7.575757575757576E-2</v>
      </c>
      <c r="X172" s="42">
        <f t="shared" si="23"/>
        <v>3.7037037037037035E-2</v>
      </c>
      <c r="Y172" s="42">
        <f t="shared" si="22"/>
        <v>5.2083333333333336E-2</v>
      </c>
      <c r="Z172" s="42"/>
      <c r="AA172" s="42">
        <f>S172/39</f>
        <v>0.10256410256410256</v>
      </c>
      <c r="AC172"/>
      <c r="AD172"/>
      <c r="AE172" s="9"/>
      <c r="AF172" s="9"/>
      <c r="AG172" s="9"/>
      <c r="AH172" s="9"/>
      <c r="AI172" s="9"/>
    </row>
    <row r="173" spans="1:35">
      <c r="A173" s="12"/>
      <c r="B173" s="13" t="s">
        <v>166</v>
      </c>
      <c r="C173" s="14" t="s">
        <v>213</v>
      </c>
      <c r="D173" s="14" t="s">
        <v>213</v>
      </c>
      <c r="E173" s="14"/>
      <c r="F173" s="14"/>
      <c r="G173" s="14"/>
      <c r="H173"/>
      <c r="I173" s="6"/>
      <c r="M173" s="27" t="s">
        <v>5</v>
      </c>
      <c r="N173" s="33" t="s">
        <v>4</v>
      </c>
      <c r="O173" s="29">
        <v>20</v>
      </c>
      <c r="P173" s="29">
        <v>13</v>
      </c>
      <c r="Q173" s="29">
        <v>39</v>
      </c>
      <c r="R173" s="29">
        <v>13</v>
      </c>
      <c r="S173" s="29">
        <v>28</v>
      </c>
      <c r="U173" s="27" t="s">
        <v>5</v>
      </c>
      <c r="V173" s="33" t="s">
        <v>4</v>
      </c>
      <c r="W173" s="42">
        <f t="shared" si="21"/>
        <v>0.30303030303030304</v>
      </c>
      <c r="X173" s="42">
        <f t="shared" si="23"/>
        <v>0.48148148148148145</v>
      </c>
      <c r="Y173" s="42">
        <f t="shared" si="22"/>
        <v>0.40625</v>
      </c>
      <c r="Z173" s="42">
        <f>R173/55</f>
        <v>0.23636363636363636</v>
      </c>
      <c r="AA173" s="42">
        <f>S173/39</f>
        <v>0.71794871794871795</v>
      </c>
      <c r="AC173"/>
      <c r="AD173"/>
      <c r="AE173" s="9"/>
      <c r="AF173" s="9"/>
      <c r="AG173" s="9"/>
      <c r="AH173" s="9"/>
      <c r="AI173" s="9"/>
    </row>
    <row r="174" spans="1:35">
      <c r="A174" s="12"/>
      <c r="B174" s="13" t="s">
        <v>96</v>
      </c>
      <c r="C174" s="14" t="s">
        <v>213</v>
      </c>
      <c r="D174" s="14"/>
      <c r="E174" s="14"/>
      <c r="F174" s="14"/>
      <c r="G174" s="14"/>
      <c r="H174"/>
      <c r="I174" s="6"/>
      <c r="M174" s="27" t="s">
        <v>7</v>
      </c>
      <c r="N174" s="28" t="s">
        <v>62</v>
      </c>
      <c r="O174" s="29">
        <v>2</v>
      </c>
      <c r="P174" s="29">
        <v>2</v>
      </c>
      <c r="Q174" s="29">
        <v>5</v>
      </c>
      <c r="R174" s="29">
        <v>1</v>
      </c>
      <c r="S174" s="29"/>
      <c r="U174" s="27" t="s">
        <v>7</v>
      </c>
      <c r="V174" s="28" t="s">
        <v>62</v>
      </c>
      <c r="W174" s="42">
        <f t="shared" si="21"/>
        <v>3.0303030303030304E-2</v>
      </c>
      <c r="X174" s="42">
        <f t="shared" si="23"/>
        <v>7.407407407407407E-2</v>
      </c>
      <c r="Y174" s="42">
        <f t="shared" si="22"/>
        <v>5.2083333333333336E-2</v>
      </c>
      <c r="Z174" s="42">
        <f>R174/55</f>
        <v>1.8181818181818181E-2</v>
      </c>
      <c r="AA174" s="42"/>
      <c r="AC174"/>
      <c r="AD174"/>
      <c r="AE174" s="9"/>
      <c r="AF174" s="9"/>
      <c r="AG174" s="9"/>
      <c r="AH174" s="9"/>
      <c r="AI174" s="9"/>
    </row>
    <row r="175" spans="1:35">
      <c r="A175" s="12"/>
      <c r="B175" s="13" t="s">
        <v>101</v>
      </c>
      <c r="C175" s="14" t="s">
        <v>213</v>
      </c>
      <c r="D175" s="14" t="s">
        <v>213</v>
      </c>
      <c r="E175" s="14" t="s">
        <v>213</v>
      </c>
      <c r="F175" s="14" t="s">
        <v>213</v>
      </c>
      <c r="G175" s="14" t="s">
        <v>213</v>
      </c>
      <c r="H175"/>
      <c r="I175" s="6"/>
      <c r="M175" s="22"/>
      <c r="N175" s="23" t="s">
        <v>70</v>
      </c>
      <c r="O175" s="24">
        <v>7</v>
      </c>
      <c r="P175" s="24">
        <v>5</v>
      </c>
      <c r="Q175" s="24">
        <v>21</v>
      </c>
      <c r="R175" s="24">
        <v>9</v>
      </c>
      <c r="S175" s="24">
        <v>9</v>
      </c>
      <c r="U175" s="22"/>
      <c r="V175" s="23" t="s">
        <v>70</v>
      </c>
      <c r="W175" s="40">
        <f t="shared" si="21"/>
        <v>0.10606060606060606</v>
      </c>
      <c r="X175" s="40">
        <f t="shared" si="23"/>
        <v>0.18518518518518517</v>
      </c>
      <c r="Y175" s="40">
        <f t="shared" si="22"/>
        <v>0.21875</v>
      </c>
      <c r="Z175" s="40">
        <f>R175/55</f>
        <v>0.16363636363636364</v>
      </c>
      <c r="AA175" s="40">
        <f>S175/39</f>
        <v>0.23076923076923078</v>
      </c>
      <c r="AC175"/>
      <c r="AD175"/>
      <c r="AE175" s="9"/>
      <c r="AF175" s="9"/>
      <c r="AG175" s="9"/>
      <c r="AH175" s="9"/>
      <c r="AI175" s="9"/>
    </row>
    <row r="176" spans="1:35">
      <c r="A176" s="12"/>
      <c r="B176" s="13" t="s">
        <v>105</v>
      </c>
      <c r="C176" s="14" t="s">
        <v>213</v>
      </c>
      <c r="D176" s="14" t="s">
        <v>213</v>
      </c>
      <c r="E176" s="14" t="s">
        <v>213</v>
      </c>
      <c r="F176" s="14" t="s">
        <v>213</v>
      </c>
      <c r="G176" s="14" t="s">
        <v>213</v>
      </c>
      <c r="H176"/>
      <c r="I176" s="6"/>
      <c r="M176" s="22"/>
      <c r="N176" s="23" t="s">
        <v>93</v>
      </c>
      <c r="O176" s="24">
        <v>6</v>
      </c>
      <c r="P176" s="24">
        <v>2</v>
      </c>
      <c r="Q176" s="24">
        <v>11</v>
      </c>
      <c r="R176" s="24">
        <v>3</v>
      </c>
      <c r="S176" s="24">
        <v>1</v>
      </c>
      <c r="U176" s="22"/>
      <c r="V176" s="23" t="s">
        <v>93</v>
      </c>
      <c r="W176" s="40">
        <f t="shared" si="21"/>
        <v>9.0909090909090912E-2</v>
      </c>
      <c r="X176" s="40">
        <f t="shared" si="23"/>
        <v>7.407407407407407E-2</v>
      </c>
      <c r="Y176" s="40">
        <f t="shared" si="22"/>
        <v>0.11458333333333333</v>
      </c>
      <c r="Z176" s="40">
        <f>R176/55</f>
        <v>5.4545454545454543E-2</v>
      </c>
      <c r="AA176" s="40">
        <f>S176/39</f>
        <v>2.564102564102564E-2</v>
      </c>
      <c r="AC176"/>
      <c r="AD176"/>
      <c r="AE176" s="9"/>
      <c r="AF176" s="9"/>
      <c r="AG176" s="9"/>
      <c r="AH176" s="9"/>
      <c r="AI176" s="9"/>
    </row>
    <row r="177" spans="1:35">
      <c r="A177" s="12"/>
      <c r="B177" s="13" t="s">
        <v>169</v>
      </c>
      <c r="C177" s="14" t="s">
        <v>213</v>
      </c>
      <c r="D177" s="14" t="s">
        <v>213</v>
      </c>
      <c r="E177" s="14" t="s">
        <v>213</v>
      </c>
      <c r="F177" s="14" t="s">
        <v>213</v>
      </c>
      <c r="G177" s="14"/>
      <c r="H177"/>
      <c r="I177" s="6"/>
      <c r="M177" s="25"/>
      <c r="N177" s="26" t="s">
        <v>7</v>
      </c>
      <c r="O177" s="24"/>
      <c r="P177" s="24"/>
      <c r="Q177" s="24">
        <v>1</v>
      </c>
      <c r="R177" s="24"/>
      <c r="S177" s="24"/>
      <c r="U177" s="25"/>
      <c r="V177" s="26" t="s">
        <v>7</v>
      </c>
      <c r="W177" s="40"/>
      <c r="X177" s="40"/>
      <c r="Y177" s="40">
        <f t="shared" si="22"/>
        <v>1.0416666666666666E-2</v>
      </c>
      <c r="Z177" s="40"/>
      <c r="AA177" s="40"/>
      <c r="AC177"/>
      <c r="AD177"/>
      <c r="AE177" s="9"/>
      <c r="AF177" s="9"/>
      <c r="AG177" s="9"/>
      <c r="AH177" s="9"/>
      <c r="AI177" s="9"/>
    </row>
    <row r="178" spans="1:35">
      <c r="A178" s="12"/>
      <c r="B178" s="13" t="s">
        <v>109</v>
      </c>
      <c r="C178" s="14" t="s">
        <v>213</v>
      </c>
      <c r="D178" s="14" t="s">
        <v>213</v>
      </c>
      <c r="E178" s="14" t="s">
        <v>213</v>
      </c>
      <c r="F178" s="14" t="s">
        <v>213</v>
      </c>
      <c r="G178" s="14" t="s">
        <v>213</v>
      </c>
      <c r="H178"/>
      <c r="I178" s="6"/>
      <c r="M178" s="34" t="s">
        <v>26</v>
      </c>
      <c r="N178" s="35" t="s">
        <v>27</v>
      </c>
      <c r="O178" s="36"/>
      <c r="P178" s="36"/>
      <c r="Q178" s="36">
        <v>1</v>
      </c>
      <c r="R178" s="36"/>
      <c r="S178" s="36">
        <v>1</v>
      </c>
      <c r="U178" s="34" t="s">
        <v>26</v>
      </c>
      <c r="V178" s="35" t="s">
        <v>27</v>
      </c>
      <c r="W178" s="45"/>
      <c r="X178" s="45"/>
      <c r="Y178" s="45">
        <f t="shared" si="22"/>
        <v>1.0416666666666666E-2</v>
      </c>
      <c r="Z178" s="45"/>
      <c r="AA178" s="45">
        <f>S178/39</f>
        <v>2.564102564102564E-2</v>
      </c>
      <c r="AC178"/>
      <c r="AD178"/>
      <c r="AE178" s="9"/>
      <c r="AF178" s="9"/>
      <c r="AG178" s="9"/>
      <c r="AH178" s="9"/>
      <c r="AI178" s="9"/>
    </row>
    <row r="179" spans="1:35" ht="13.5" thickBot="1">
      <c r="A179" s="12"/>
      <c r="B179" s="13" t="s">
        <v>210</v>
      </c>
      <c r="C179" s="14"/>
      <c r="D179" s="14"/>
      <c r="E179" s="14" t="s">
        <v>213</v>
      </c>
      <c r="F179" s="14"/>
      <c r="G179" s="14"/>
      <c r="H179"/>
      <c r="I179" s="6"/>
      <c r="M179" s="37" t="s">
        <v>67</v>
      </c>
      <c r="N179" s="38" t="s">
        <v>68</v>
      </c>
      <c r="O179" s="39">
        <v>4</v>
      </c>
      <c r="P179" s="39">
        <v>2</v>
      </c>
      <c r="Q179" s="39">
        <v>14</v>
      </c>
      <c r="R179" s="39">
        <v>4</v>
      </c>
      <c r="S179" s="39">
        <v>7</v>
      </c>
      <c r="U179" s="37" t="s">
        <v>67</v>
      </c>
      <c r="V179" s="38" t="s">
        <v>68</v>
      </c>
      <c r="W179" s="46">
        <f>O179/66</f>
        <v>6.0606060606060608E-2</v>
      </c>
      <c r="X179" s="46">
        <f>P179/27</f>
        <v>7.407407407407407E-2</v>
      </c>
      <c r="Y179" s="46">
        <f t="shared" si="22"/>
        <v>0.14583333333333334</v>
      </c>
      <c r="Z179" s="46">
        <f>R179/55</f>
        <v>7.2727272727272724E-2</v>
      </c>
      <c r="AA179" s="46">
        <f>S179/39</f>
        <v>0.17948717948717949</v>
      </c>
      <c r="AC179"/>
      <c r="AD179"/>
      <c r="AE179" s="9"/>
      <c r="AF179" s="9"/>
      <c r="AG179" s="9"/>
      <c r="AH179" s="9"/>
      <c r="AI179" s="9"/>
    </row>
    <row r="180" spans="1:35" ht="13.5" thickTop="1">
      <c r="A180" s="12"/>
      <c r="B180" s="13" t="s">
        <v>114</v>
      </c>
      <c r="C180" s="14"/>
      <c r="D180" s="14" t="s">
        <v>213</v>
      </c>
      <c r="E180" s="14"/>
      <c r="F180" s="14"/>
      <c r="G180" s="14"/>
      <c r="H180"/>
      <c r="I180" s="6"/>
      <c r="O180" s="9"/>
      <c r="P180" s="9"/>
      <c r="Q180" s="9"/>
      <c r="R180" s="9"/>
      <c r="S180" s="9"/>
      <c r="W180" s="9"/>
      <c r="X180" s="9"/>
      <c r="Y180" s="9"/>
      <c r="Z180" s="9"/>
      <c r="AA180" s="9"/>
      <c r="AC180"/>
      <c r="AD180"/>
      <c r="AE180" s="9"/>
      <c r="AF180" s="9"/>
      <c r="AG180" s="9"/>
      <c r="AH180" s="9"/>
      <c r="AI180" s="9"/>
    </row>
    <row r="181" spans="1:35">
      <c r="A181" s="12"/>
      <c r="B181" s="13" t="s">
        <v>122</v>
      </c>
      <c r="C181" s="14" t="s">
        <v>213</v>
      </c>
      <c r="D181" s="14" t="s">
        <v>213</v>
      </c>
      <c r="E181" s="14" t="s">
        <v>213</v>
      </c>
      <c r="F181" s="14" t="s">
        <v>213</v>
      </c>
      <c r="G181" s="14" t="s">
        <v>213</v>
      </c>
      <c r="H181"/>
      <c r="I181" s="6"/>
      <c r="O181" s="9"/>
      <c r="P181" s="9"/>
      <c r="Q181" s="9"/>
      <c r="R181" s="9"/>
      <c r="S181" s="9"/>
      <c r="W181" s="9"/>
      <c r="X181" s="9"/>
      <c r="Y181" s="9"/>
      <c r="Z181" s="9"/>
      <c r="AA181" s="9"/>
      <c r="AC181"/>
      <c r="AD181"/>
      <c r="AE181" s="9"/>
      <c r="AF181" s="9"/>
      <c r="AG181" s="9"/>
      <c r="AH181" s="9"/>
      <c r="AI181" s="9"/>
    </row>
    <row r="182" spans="1:35">
      <c r="A182" s="12"/>
      <c r="B182" s="13" t="s">
        <v>206</v>
      </c>
      <c r="C182" s="14" t="s">
        <v>213</v>
      </c>
      <c r="D182" s="14" t="s">
        <v>213</v>
      </c>
      <c r="E182" s="14"/>
      <c r="F182" s="14"/>
      <c r="G182" s="14"/>
      <c r="H182"/>
      <c r="I182" s="6"/>
      <c r="O182" s="9"/>
      <c r="P182" s="9"/>
      <c r="Q182" s="9"/>
      <c r="R182" s="9"/>
      <c r="S182" s="9"/>
      <c r="W182" s="9"/>
      <c r="X182" s="9"/>
      <c r="Y182" s="9"/>
      <c r="Z182" s="9"/>
      <c r="AA182" s="9"/>
      <c r="AC182"/>
      <c r="AD182"/>
      <c r="AE182" s="9"/>
      <c r="AF182" s="9"/>
      <c r="AG182" s="9"/>
      <c r="AH182" s="9"/>
      <c r="AI182" s="9"/>
    </row>
    <row r="183" spans="1:35">
      <c r="A183" s="12"/>
      <c r="B183" s="13" t="s">
        <v>183</v>
      </c>
      <c r="C183" s="14" t="s">
        <v>213</v>
      </c>
      <c r="D183" s="14" t="s">
        <v>213</v>
      </c>
      <c r="E183" s="14"/>
      <c r="F183" s="14"/>
      <c r="G183" s="14"/>
      <c r="H183"/>
      <c r="I183" s="6"/>
      <c r="O183" s="9"/>
      <c r="P183" s="9"/>
      <c r="Q183" s="9"/>
      <c r="R183" s="9"/>
      <c r="S183" s="9"/>
      <c r="W183" s="9"/>
      <c r="X183" s="9"/>
      <c r="Y183" s="9"/>
      <c r="Z183" s="9"/>
      <c r="AA183" s="9"/>
      <c r="AC183"/>
      <c r="AD183"/>
      <c r="AE183" s="9"/>
      <c r="AF183" s="9"/>
      <c r="AG183" s="9"/>
      <c r="AH183" s="9"/>
      <c r="AI183" s="9"/>
    </row>
    <row r="184" spans="1:35">
      <c r="A184" s="12"/>
      <c r="B184" s="13" t="s">
        <v>184</v>
      </c>
      <c r="C184" s="14" t="s">
        <v>213</v>
      </c>
      <c r="D184" s="14" t="s">
        <v>213</v>
      </c>
      <c r="E184" s="14" t="s">
        <v>213</v>
      </c>
      <c r="F184" s="14" t="s">
        <v>213</v>
      </c>
      <c r="G184" s="14" t="s">
        <v>213</v>
      </c>
      <c r="H184"/>
      <c r="I184" s="6"/>
      <c r="O184" s="9"/>
      <c r="P184" s="9"/>
      <c r="Q184" s="9"/>
      <c r="R184" s="9"/>
      <c r="S184" s="9"/>
      <c r="W184" s="9"/>
      <c r="X184" s="9"/>
      <c r="Y184" s="9"/>
      <c r="Z184" s="9"/>
      <c r="AA184" s="9"/>
      <c r="AC184"/>
      <c r="AD184"/>
      <c r="AE184" s="9"/>
      <c r="AF184" s="9"/>
      <c r="AG184" s="9"/>
      <c r="AH184" s="9"/>
      <c r="AI184" s="9"/>
    </row>
    <row r="185" spans="1:35">
      <c r="A185" s="12"/>
      <c r="B185" s="13" t="s">
        <v>123</v>
      </c>
      <c r="C185" s="14" t="s">
        <v>213</v>
      </c>
      <c r="D185" s="14" t="s">
        <v>213</v>
      </c>
      <c r="E185" s="14" t="s">
        <v>213</v>
      </c>
      <c r="F185" s="14" t="s">
        <v>213</v>
      </c>
      <c r="G185" s="14" t="s">
        <v>213</v>
      </c>
      <c r="H185"/>
      <c r="I185" s="6"/>
      <c r="O185" s="9"/>
      <c r="P185" s="9"/>
      <c r="Q185" s="9"/>
      <c r="R185" s="9"/>
      <c r="S185" s="9"/>
      <c r="W185" s="9"/>
      <c r="X185" s="9"/>
      <c r="Y185" s="9"/>
      <c r="Z185" s="9"/>
      <c r="AA185" s="9"/>
      <c r="AC185"/>
      <c r="AD185"/>
      <c r="AE185" s="9"/>
      <c r="AF185" s="9"/>
      <c r="AG185" s="9"/>
      <c r="AH185" s="9"/>
      <c r="AI185" s="9"/>
    </row>
    <row r="186" spans="1:35">
      <c r="A186" s="15" t="s">
        <v>58</v>
      </c>
      <c r="B186" s="16" t="s">
        <v>59</v>
      </c>
      <c r="C186" s="17" t="s">
        <v>213</v>
      </c>
      <c r="D186" s="17" t="s">
        <v>213</v>
      </c>
      <c r="E186" s="17" t="s">
        <v>213</v>
      </c>
      <c r="F186" s="17" t="s">
        <v>213</v>
      </c>
      <c r="G186" s="17" t="s">
        <v>213</v>
      </c>
      <c r="H186"/>
      <c r="I186" s="6"/>
      <c r="O186" s="9"/>
      <c r="P186" s="9"/>
      <c r="Q186" s="9"/>
      <c r="R186" s="9"/>
      <c r="S186" s="9"/>
      <c r="W186" s="9"/>
      <c r="X186" s="9"/>
      <c r="Y186" s="9"/>
      <c r="Z186" s="9"/>
      <c r="AA186" s="9"/>
      <c r="AC186"/>
      <c r="AD186"/>
      <c r="AE186" s="9"/>
      <c r="AF186" s="9"/>
      <c r="AG186" s="9"/>
      <c r="AH186" s="9"/>
      <c r="AI186" s="9"/>
    </row>
    <row r="187" spans="1:35">
      <c r="A187" s="12"/>
      <c r="B187" s="13" t="s">
        <v>75</v>
      </c>
      <c r="C187" s="14" t="s">
        <v>213</v>
      </c>
      <c r="D187" s="14" t="s">
        <v>213</v>
      </c>
      <c r="E187" s="14" t="s">
        <v>213</v>
      </c>
      <c r="F187" s="14" t="s">
        <v>213</v>
      </c>
      <c r="G187" s="14"/>
      <c r="H187"/>
      <c r="I187" s="6"/>
      <c r="O187" s="9"/>
      <c r="P187" s="9"/>
      <c r="Q187" s="9"/>
      <c r="R187" s="9"/>
      <c r="S187" s="9"/>
      <c r="W187" s="9"/>
      <c r="X187" s="9"/>
      <c r="Y187" s="9"/>
      <c r="Z187" s="9"/>
      <c r="AA187" s="9"/>
      <c r="AC187"/>
      <c r="AD187"/>
      <c r="AE187" s="9"/>
      <c r="AF187" s="9"/>
      <c r="AG187" s="9"/>
      <c r="AH187" s="9"/>
      <c r="AI187" s="9"/>
    </row>
    <row r="188" spans="1:35">
      <c r="A188" s="12"/>
      <c r="B188" s="13" t="s">
        <v>95</v>
      </c>
      <c r="C188" s="14" t="s">
        <v>213</v>
      </c>
      <c r="D188" s="14"/>
      <c r="E188" s="14" t="s">
        <v>213</v>
      </c>
      <c r="F188" s="14"/>
      <c r="G188" s="14" t="s">
        <v>213</v>
      </c>
      <c r="H188"/>
      <c r="I188" s="6"/>
      <c r="O188" s="9"/>
      <c r="P188" s="9"/>
      <c r="Q188" s="9"/>
      <c r="R188" s="9"/>
      <c r="S188" s="9"/>
      <c r="W188" s="9"/>
      <c r="X188" s="9"/>
      <c r="Y188" s="9"/>
      <c r="Z188" s="9"/>
      <c r="AA188" s="9"/>
      <c r="AC188"/>
      <c r="AD188"/>
      <c r="AE188" s="9"/>
      <c r="AF188" s="9"/>
      <c r="AG188" s="9"/>
      <c r="AH188" s="9"/>
      <c r="AI188" s="9"/>
    </row>
    <row r="189" spans="1:35">
      <c r="A189" s="12"/>
      <c r="B189" s="13" t="s">
        <v>120</v>
      </c>
      <c r="C189" s="14" t="s">
        <v>213</v>
      </c>
      <c r="D189" s="14" t="s">
        <v>213</v>
      </c>
      <c r="E189" s="14" t="s">
        <v>213</v>
      </c>
      <c r="F189" s="14" t="s">
        <v>213</v>
      </c>
      <c r="G189" s="14"/>
      <c r="H189"/>
      <c r="I189" s="6"/>
      <c r="O189" s="9"/>
      <c r="P189" s="9"/>
      <c r="Q189" s="9"/>
      <c r="R189" s="9"/>
      <c r="S189" s="9"/>
      <c r="W189" s="9"/>
      <c r="X189" s="9"/>
      <c r="Y189" s="9"/>
      <c r="Z189" s="9"/>
      <c r="AA189" s="9"/>
      <c r="AC189"/>
      <c r="AD189"/>
      <c r="AE189" s="9"/>
      <c r="AF189" s="9"/>
      <c r="AG189" s="9"/>
      <c r="AH189" s="9"/>
      <c r="AI189" s="9"/>
    </row>
    <row r="190" spans="1:35">
      <c r="A190" s="12"/>
      <c r="B190" s="13" t="s">
        <v>129</v>
      </c>
      <c r="C190" s="14" t="s">
        <v>213</v>
      </c>
      <c r="D190" s="14" t="s">
        <v>213</v>
      </c>
      <c r="E190" s="14" t="s">
        <v>213</v>
      </c>
      <c r="F190" s="14" t="s">
        <v>213</v>
      </c>
      <c r="G190" s="14" t="s">
        <v>213</v>
      </c>
      <c r="H190"/>
      <c r="I190" s="6"/>
      <c r="O190" s="9"/>
      <c r="P190" s="9"/>
      <c r="Q190" s="9"/>
      <c r="R190" s="9"/>
      <c r="S190" s="9"/>
      <c r="W190" s="9"/>
      <c r="X190" s="9"/>
      <c r="Y190" s="9"/>
      <c r="Z190" s="9"/>
      <c r="AA190" s="9"/>
      <c r="AC190"/>
      <c r="AD190"/>
      <c r="AE190" s="9"/>
      <c r="AF190" s="9"/>
      <c r="AG190" s="9"/>
      <c r="AH190" s="9"/>
      <c r="AI190" s="9"/>
    </row>
    <row r="191" spans="1:35">
      <c r="A191" s="15" t="s">
        <v>99</v>
      </c>
      <c r="B191" s="16" t="s">
        <v>100</v>
      </c>
      <c r="C191" s="17" t="s">
        <v>213</v>
      </c>
      <c r="D191" s="17" t="s">
        <v>213</v>
      </c>
      <c r="E191" s="17" t="s">
        <v>213</v>
      </c>
      <c r="F191" s="17"/>
      <c r="G191" s="17" t="s">
        <v>213</v>
      </c>
      <c r="H191"/>
      <c r="I191" s="6"/>
      <c r="O191" s="9"/>
      <c r="P191" s="9"/>
      <c r="Q191" s="9"/>
      <c r="R191" s="9"/>
      <c r="S191" s="9"/>
      <c r="W191" s="9"/>
      <c r="X191" s="9"/>
      <c r="Y191" s="9"/>
      <c r="Z191" s="9"/>
      <c r="AA191" s="9"/>
      <c r="AC191"/>
      <c r="AD191"/>
      <c r="AE191" s="9"/>
      <c r="AF191" s="9"/>
      <c r="AG191" s="9"/>
      <c r="AH191" s="9"/>
      <c r="AI191" s="9"/>
    </row>
    <row r="192" spans="1:35">
      <c r="A192" s="15" t="s">
        <v>5</v>
      </c>
      <c r="B192" s="15" t="s">
        <v>5</v>
      </c>
      <c r="C192" s="17" t="s">
        <v>213</v>
      </c>
      <c r="D192" s="17" t="s">
        <v>213</v>
      </c>
      <c r="E192" s="17" t="s">
        <v>213</v>
      </c>
      <c r="F192" s="17" t="s">
        <v>213</v>
      </c>
      <c r="G192" s="17" t="s">
        <v>213</v>
      </c>
      <c r="H192"/>
      <c r="I192" s="6"/>
      <c r="O192" s="9"/>
      <c r="P192" s="9"/>
      <c r="Q192" s="9"/>
      <c r="R192" s="9"/>
      <c r="S192" s="9"/>
      <c r="W192" s="9"/>
      <c r="X192" s="9"/>
      <c r="Y192" s="9"/>
      <c r="Z192" s="9"/>
      <c r="AA192" s="9"/>
      <c r="AC192"/>
      <c r="AD192"/>
      <c r="AE192" s="9"/>
      <c r="AF192" s="9"/>
      <c r="AG192" s="9"/>
      <c r="AH192" s="9"/>
      <c r="AI192" s="9"/>
    </row>
    <row r="193" spans="1:35">
      <c r="A193" s="15" t="s">
        <v>7</v>
      </c>
      <c r="B193" s="16" t="s">
        <v>62</v>
      </c>
      <c r="C193" s="17" t="s">
        <v>213</v>
      </c>
      <c r="D193" s="17" t="s">
        <v>213</v>
      </c>
      <c r="E193" s="17" t="s">
        <v>213</v>
      </c>
      <c r="F193" s="17" t="s">
        <v>213</v>
      </c>
      <c r="G193" s="17"/>
      <c r="H193"/>
      <c r="I193" s="6"/>
      <c r="O193" s="9"/>
      <c r="P193" s="9"/>
      <c r="Q193" s="9"/>
      <c r="R193" s="9"/>
      <c r="S193" s="9"/>
      <c r="W193" s="9"/>
      <c r="X193" s="9"/>
      <c r="Y193" s="9"/>
      <c r="Z193" s="9"/>
      <c r="AA193" s="9"/>
      <c r="AC193"/>
      <c r="AD193"/>
      <c r="AE193" s="9"/>
      <c r="AF193" s="9"/>
      <c r="AG193" s="9"/>
      <c r="AH193" s="9"/>
      <c r="AI193" s="9"/>
    </row>
    <row r="194" spans="1:35">
      <c r="A194" s="12"/>
      <c r="B194" s="13" t="s">
        <v>190</v>
      </c>
      <c r="C194" s="14" t="s">
        <v>213</v>
      </c>
      <c r="D194" s="14"/>
      <c r="E194" s="14" t="s">
        <v>213</v>
      </c>
      <c r="F194" s="14" t="s">
        <v>213</v>
      </c>
      <c r="G194" s="14"/>
      <c r="H194"/>
      <c r="I194" s="6"/>
      <c r="O194" s="9"/>
      <c r="P194" s="9"/>
      <c r="Q194" s="9"/>
      <c r="R194" s="9"/>
      <c r="S194" s="9"/>
      <c r="W194" s="9"/>
      <c r="X194" s="9"/>
      <c r="Y194" s="9"/>
      <c r="Z194" s="9"/>
      <c r="AA194" s="9"/>
      <c r="AC194"/>
      <c r="AD194"/>
      <c r="AE194" s="9"/>
      <c r="AF194" s="9"/>
      <c r="AG194" s="9"/>
      <c r="AH194" s="9"/>
      <c r="AI194" s="9"/>
    </row>
    <row r="195" spans="1:35">
      <c r="A195" s="12"/>
      <c r="B195" s="13" t="s">
        <v>153</v>
      </c>
      <c r="C195" s="14" t="s">
        <v>213</v>
      </c>
      <c r="D195" s="14" t="s">
        <v>213</v>
      </c>
      <c r="E195" s="14" t="s">
        <v>213</v>
      </c>
      <c r="F195" s="14" t="s">
        <v>213</v>
      </c>
      <c r="G195" s="14" t="s">
        <v>213</v>
      </c>
      <c r="H195"/>
      <c r="I195" s="6"/>
      <c r="O195" s="9"/>
      <c r="P195" s="9"/>
      <c r="Q195" s="9"/>
      <c r="R195" s="9"/>
      <c r="S195" s="9"/>
      <c r="W195" s="9"/>
      <c r="X195" s="9"/>
      <c r="Y195" s="9"/>
      <c r="Z195" s="9"/>
      <c r="AA195" s="9"/>
      <c r="AC195"/>
      <c r="AD195"/>
      <c r="AE195" s="9"/>
      <c r="AF195" s="9"/>
      <c r="AG195" s="9"/>
      <c r="AH195" s="9"/>
      <c r="AI195" s="9"/>
    </row>
    <row r="196" spans="1:35">
      <c r="A196" s="12"/>
      <c r="B196" s="13" t="s">
        <v>154</v>
      </c>
      <c r="C196" s="14" t="s">
        <v>213</v>
      </c>
      <c r="D196" s="14" t="s">
        <v>213</v>
      </c>
      <c r="E196" s="14" t="s">
        <v>213</v>
      </c>
      <c r="F196" s="14" t="s">
        <v>213</v>
      </c>
      <c r="G196" s="14" t="s">
        <v>213</v>
      </c>
      <c r="H196"/>
      <c r="I196" s="6"/>
      <c r="O196" s="9"/>
      <c r="P196" s="9"/>
      <c r="Q196" s="9"/>
      <c r="R196" s="9"/>
      <c r="S196" s="9"/>
      <c r="W196" s="9"/>
      <c r="X196" s="9"/>
      <c r="Y196" s="9"/>
      <c r="Z196" s="9"/>
      <c r="AA196" s="9"/>
      <c r="AC196"/>
      <c r="AD196"/>
      <c r="AE196" s="9"/>
      <c r="AF196" s="9"/>
      <c r="AG196" s="9"/>
      <c r="AH196" s="9"/>
      <c r="AI196" s="9"/>
    </row>
    <row r="197" spans="1:35">
      <c r="A197" s="12"/>
      <c r="B197" s="13" t="s">
        <v>93</v>
      </c>
      <c r="C197" s="14" t="s">
        <v>213</v>
      </c>
      <c r="D197" s="14" t="s">
        <v>213</v>
      </c>
      <c r="E197" s="14" t="s">
        <v>213</v>
      </c>
      <c r="F197" s="14" t="s">
        <v>213</v>
      </c>
      <c r="G197" s="14" t="s">
        <v>213</v>
      </c>
      <c r="H197"/>
      <c r="I197" s="6"/>
      <c r="O197" s="9"/>
      <c r="P197" s="9"/>
      <c r="Q197" s="9"/>
      <c r="R197" s="9"/>
      <c r="S197" s="9"/>
      <c r="W197" s="9"/>
      <c r="X197" s="9"/>
      <c r="Y197" s="9"/>
      <c r="Z197" s="9"/>
      <c r="AA197" s="9"/>
      <c r="AC197"/>
      <c r="AD197"/>
      <c r="AE197" s="9"/>
      <c r="AF197" s="9"/>
      <c r="AG197" s="9"/>
      <c r="AH197" s="9"/>
      <c r="AI197" s="9"/>
    </row>
    <row r="198" spans="1:35">
      <c r="A198" s="12"/>
      <c r="B198" s="13" t="s">
        <v>168</v>
      </c>
      <c r="C198" s="14" t="s">
        <v>213</v>
      </c>
      <c r="D198" s="14"/>
      <c r="E198" s="14"/>
      <c r="F198" s="14"/>
      <c r="G198" s="14"/>
      <c r="H198"/>
      <c r="I198" s="6"/>
      <c r="O198" s="9"/>
      <c r="P198" s="9"/>
      <c r="Q198" s="9"/>
      <c r="R198" s="9"/>
      <c r="S198" s="9"/>
      <c r="W198" s="9"/>
      <c r="X198" s="9"/>
      <c r="Y198" s="9"/>
      <c r="Z198" s="9"/>
      <c r="AA198" s="9"/>
      <c r="AC198"/>
      <c r="AD198"/>
      <c r="AE198" s="9"/>
      <c r="AF198" s="9"/>
      <c r="AG198" s="9"/>
      <c r="AH198" s="9"/>
      <c r="AI198" s="9"/>
    </row>
    <row r="199" spans="1:35">
      <c r="A199" s="12"/>
      <c r="B199" s="18" t="s">
        <v>7</v>
      </c>
      <c r="C199" s="14"/>
      <c r="D199" s="14"/>
      <c r="E199" s="14" t="s">
        <v>213</v>
      </c>
      <c r="F199" s="14"/>
      <c r="G199" s="14"/>
      <c r="H199"/>
      <c r="I199" s="6"/>
      <c r="O199" s="9"/>
      <c r="P199" s="9"/>
      <c r="Q199" s="9"/>
      <c r="R199" s="9"/>
      <c r="S199" s="9"/>
      <c r="W199" s="9"/>
      <c r="X199" s="9"/>
      <c r="Y199" s="9"/>
      <c r="Z199" s="9"/>
      <c r="AA199" s="9"/>
      <c r="AC199"/>
      <c r="AD199"/>
      <c r="AE199" s="9"/>
      <c r="AF199" s="9"/>
      <c r="AG199" s="9"/>
      <c r="AH199" s="9"/>
      <c r="AI199" s="9"/>
    </row>
    <row r="200" spans="1:35">
      <c r="A200" s="15" t="s">
        <v>26</v>
      </c>
      <c r="B200" s="16" t="s">
        <v>27</v>
      </c>
      <c r="C200" s="17"/>
      <c r="D200" s="17"/>
      <c r="E200" s="17" t="s">
        <v>213</v>
      </c>
      <c r="F200" s="17"/>
      <c r="G200" s="17" t="s">
        <v>213</v>
      </c>
      <c r="H200"/>
      <c r="I200" s="6"/>
      <c r="O200" s="9"/>
      <c r="P200" s="9"/>
      <c r="Q200" s="9"/>
      <c r="R200" s="9"/>
      <c r="S200" s="9"/>
      <c r="W200" s="9"/>
      <c r="X200" s="9"/>
      <c r="Y200" s="9"/>
      <c r="Z200" s="9"/>
      <c r="AA200" s="9"/>
      <c r="AC200"/>
      <c r="AD200"/>
      <c r="AE200" s="9"/>
      <c r="AF200" s="9"/>
      <c r="AG200" s="9"/>
      <c r="AH200" s="9"/>
      <c r="AI200" s="9"/>
    </row>
    <row r="201" spans="1:35" ht="13.5" thickBot="1">
      <c r="A201" s="19" t="s">
        <v>67</v>
      </c>
      <c r="B201" s="20" t="s">
        <v>68</v>
      </c>
      <c r="C201" s="21" t="s">
        <v>213</v>
      </c>
      <c r="D201" s="21" t="s">
        <v>213</v>
      </c>
      <c r="E201" s="21" t="s">
        <v>213</v>
      </c>
      <c r="F201" s="21" t="s">
        <v>213</v>
      </c>
      <c r="G201" s="21" t="s">
        <v>213</v>
      </c>
      <c r="H201"/>
      <c r="I201" s="6"/>
      <c r="O201" s="9"/>
      <c r="P201" s="9"/>
      <c r="Q201" s="9"/>
      <c r="R201" s="9"/>
      <c r="S201" s="9"/>
      <c r="W201" s="9"/>
      <c r="X201" s="9"/>
      <c r="Y201" s="9"/>
      <c r="Z201" s="9"/>
      <c r="AA201" s="9"/>
      <c r="AC201"/>
      <c r="AD201"/>
      <c r="AE201" s="9"/>
      <c r="AF201" s="9"/>
      <c r="AG201" s="9"/>
      <c r="AH201" s="9"/>
      <c r="AI201" s="9"/>
    </row>
    <row r="202" spans="1:35" ht="13.5" thickTop="1">
      <c r="H202"/>
      <c r="I202" s="6"/>
      <c r="O202" s="9"/>
      <c r="P202" s="9"/>
      <c r="Q202" s="9"/>
      <c r="R202" s="9"/>
      <c r="S202" s="9"/>
      <c r="W202" s="9"/>
      <c r="X202" s="9"/>
      <c r="Y202" s="9"/>
      <c r="Z202" s="9"/>
      <c r="AA202" s="9"/>
      <c r="AC202"/>
      <c r="AD202"/>
      <c r="AE202" s="9"/>
      <c r="AF202" s="9"/>
      <c r="AG202" s="9"/>
      <c r="AH202" s="9"/>
      <c r="AI202" s="9"/>
    </row>
    <row r="203" spans="1:35">
      <c r="H203"/>
      <c r="I203" s="6"/>
      <c r="O203" s="9"/>
      <c r="P203" s="9"/>
      <c r="Q203" s="9"/>
      <c r="R203" s="9"/>
      <c r="S203" s="9"/>
      <c r="W203" s="9"/>
      <c r="X203" s="9"/>
      <c r="Y203" s="9"/>
      <c r="Z203" s="9"/>
      <c r="AA203" s="9"/>
      <c r="AC203"/>
      <c r="AD203"/>
      <c r="AE203" s="9"/>
      <c r="AF203" s="9"/>
      <c r="AG203" s="9"/>
      <c r="AH203" s="9"/>
      <c r="AI203" s="9"/>
    </row>
    <row r="204" spans="1:35">
      <c r="H204"/>
      <c r="I204" s="6"/>
      <c r="O204" s="9"/>
      <c r="P204" s="9"/>
      <c r="Q204" s="9"/>
      <c r="R204" s="9"/>
      <c r="S204" s="9"/>
      <c r="W204" s="9"/>
      <c r="X204" s="9"/>
      <c r="Y204" s="9"/>
      <c r="Z204" s="9"/>
      <c r="AA204" s="9"/>
      <c r="AC204"/>
      <c r="AD204"/>
      <c r="AE204" s="9"/>
      <c r="AF204" s="9"/>
      <c r="AG204" s="9"/>
      <c r="AH204" s="9"/>
      <c r="AI204" s="9"/>
    </row>
    <row r="205" spans="1:35">
      <c r="H205"/>
      <c r="I205" s="6"/>
      <c r="O205" s="9"/>
      <c r="P205" s="9"/>
      <c r="Q205" s="9"/>
      <c r="R205" s="9"/>
      <c r="S205" s="9"/>
      <c r="W205" s="9"/>
      <c r="X205" s="9"/>
      <c r="Y205" s="9"/>
      <c r="Z205" s="9"/>
      <c r="AA205" s="9"/>
      <c r="AC205"/>
      <c r="AD205"/>
      <c r="AE205" s="9"/>
      <c r="AF205" s="9"/>
      <c r="AG205" s="9"/>
      <c r="AH205" s="9"/>
      <c r="AI205" s="9"/>
    </row>
    <row r="206" spans="1:35">
      <c r="O206" s="9"/>
      <c r="P206" s="9"/>
      <c r="Q206" s="9"/>
      <c r="R206" s="9"/>
      <c r="S206" s="9"/>
      <c r="W206" s="9"/>
      <c r="X206" s="9"/>
      <c r="Y206" s="9"/>
      <c r="Z206" s="9"/>
      <c r="AA206" s="9"/>
      <c r="AC206"/>
      <c r="AD206"/>
      <c r="AE206" s="9"/>
      <c r="AF206" s="9"/>
      <c r="AG206" s="9"/>
      <c r="AH206" s="9"/>
      <c r="AI206" s="9"/>
    </row>
  </sheetData>
  <mergeCells count="61">
    <mergeCell ref="U69:AB69"/>
    <mergeCell ref="U70:AB70"/>
    <mergeCell ref="U137:AB137"/>
    <mergeCell ref="U138:AB138"/>
    <mergeCell ref="U139:U140"/>
    <mergeCell ref="V139:V140"/>
    <mergeCell ref="W139:AA139"/>
    <mergeCell ref="U71:U72"/>
    <mergeCell ref="V71:V72"/>
    <mergeCell ref="W71:AA71"/>
    <mergeCell ref="M139:M140"/>
    <mergeCell ref="N139:N140"/>
    <mergeCell ref="O139:S139"/>
    <mergeCell ref="M71:M72"/>
    <mergeCell ref="N71:N72"/>
    <mergeCell ref="O71:S71"/>
    <mergeCell ref="J69:L69"/>
    <mergeCell ref="J70:L70"/>
    <mergeCell ref="J137:L137"/>
    <mergeCell ref="J138:L138"/>
    <mergeCell ref="M69:T69"/>
    <mergeCell ref="M70:T70"/>
    <mergeCell ref="M137:T137"/>
    <mergeCell ref="M138:T138"/>
    <mergeCell ref="A137:H137"/>
    <mergeCell ref="A138:H138"/>
    <mergeCell ref="A139:A140"/>
    <mergeCell ref="B139:B140"/>
    <mergeCell ref="C139:G139"/>
    <mergeCell ref="A69:H69"/>
    <mergeCell ref="A70:H70"/>
    <mergeCell ref="A71:A72"/>
    <mergeCell ref="B71:B72"/>
    <mergeCell ref="C71:G71"/>
    <mergeCell ref="C3:G3"/>
    <mergeCell ref="A1:H1"/>
    <mergeCell ref="J1:L1"/>
    <mergeCell ref="M1:T1"/>
    <mergeCell ref="U1:AB1"/>
    <mergeCell ref="A2:H2"/>
    <mergeCell ref="J2:L2"/>
    <mergeCell ref="N3:N4"/>
    <mergeCell ref="M3:M4"/>
    <mergeCell ref="B3:B4"/>
    <mergeCell ref="A3:A4"/>
    <mergeCell ref="AC1:AJ1"/>
    <mergeCell ref="O3:S3"/>
    <mergeCell ref="W3:AA3"/>
    <mergeCell ref="AE3:AI3"/>
    <mergeCell ref="M2:T2"/>
    <mergeCell ref="U2:AB2"/>
    <mergeCell ref="AC2:AJ2"/>
    <mergeCell ref="AC3:AC4"/>
    <mergeCell ref="AD3:AD4"/>
    <mergeCell ref="U3:U4"/>
    <mergeCell ref="V3:V4"/>
    <mergeCell ref="AC69:AJ69"/>
    <mergeCell ref="AC70:AJ70"/>
    <mergeCell ref="AC71:AC72"/>
    <mergeCell ref="AD71:AD72"/>
    <mergeCell ref="AE71:AI71"/>
  </mergeCells>
  <phoneticPr fontId="9" type="noConversion"/>
  <pageMargins left="0.7" right="0.7" top="0.5" bottom="0.5" header="0.3" footer="0.3"/>
  <pageSetup scale="73" orientation="portrait" r:id="rId1"/>
  <headerFooter>
    <oddFooter>Page &amp;P of &amp;N</oddFooter>
  </headerFooter>
  <rowBreaks count="2" manualBreakCount="2">
    <brk id="68" max="16383" man="1"/>
    <brk id="136" max="16383" man="1"/>
  </rowBreaks>
  <colBreaks count="4" manualBreakCount="4">
    <brk id="8" max="1048575" man="1"/>
    <brk id="12" max="1048575" man="1"/>
    <brk id="20" max="1048575" man="1"/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1.10. Taxa occur</vt:lpstr>
    </vt:vector>
  </TitlesOfParts>
  <Company>USGS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jlgraham</dc:creator>
  <cp:lastModifiedBy>Gail J. Sladek</cp:lastModifiedBy>
  <cp:lastPrinted>2010-02-04T17:01:34Z</cp:lastPrinted>
  <dcterms:created xsi:type="dcterms:W3CDTF">2008-12-03T19:23:20Z</dcterms:created>
  <dcterms:modified xsi:type="dcterms:W3CDTF">2010-02-04T17:03:46Z</dcterms:modified>
</cp:coreProperties>
</file>