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revisions/revisionLog1.xml" ContentType="application/vnd.openxmlformats-officedocument.spreadsheetml.revisionLo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revisions/revisionHeaders.xml" ContentType="application/vnd.openxmlformats-officedocument.spreadsheetml.revisionHeaders+xml"/>
  <Override PartName="/xl/revisions/revisionLog111.xml" ContentType="application/vnd.openxmlformats-officedocument.spreadsheetml.revisionLo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revisions/revisionLog11.xml" ContentType="application/vnd.openxmlformats-officedocument.spreadsheetml.revisionLo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75" windowWidth="19305" windowHeight="11760" tabRatio="832" activeTab="11"/>
  </bookViews>
  <sheets>
    <sheet name="Property stabilization"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s>
  <definedNames>
    <definedName name="_xlnm._FilterDatabase" localSheetId="10" hidden="1">'Table 10'!$A$5:$AN$14</definedName>
    <definedName name="_xlnm._FilterDatabase" localSheetId="11" hidden="1">'Table 11'!$A$4:$Q$4</definedName>
    <definedName name="_xlnm._FilterDatabase" localSheetId="12" hidden="1">'Table 12'!$A$5:$AG$46</definedName>
    <definedName name="_xlnm._FilterDatabase" localSheetId="13" hidden="1">'Table 13'!$A$5:$AC$169</definedName>
    <definedName name="_xlnm._FilterDatabase" localSheetId="14" hidden="1">'Table 14'!$A$5:$AD$5</definedName>
    <definedName name="_xlnm._FilterDatabase" localSheetId="5" hidden="1">'Table 5'!$A$4:$W$98</definedName>
    <definedName name="_xlnm._FilterDatabase" localSheetId="6" hidden="1">'Table 6'!$A$5:$AG$79</definedName>
    <definedName name="_xlnm._FilterDatabase" localSheetId="7" hidden="1">'Table 7'!$A$4:$Y$247</definedName>
    <definedName name="_xlnm._FilterDatabase" localSheetId="8" hidden="1">'Table 8'!$A$5:$CC$250</definedName>
    <definedName name="_xlnm._FilterDatabase" localSheetId="9" hidden="1">'Table 9'!$A$4:$Y$36</definedName>
    <definedName name="_xlnm.Print_Titles" localSheetId="13">'Table 13'!$3:$5</definedName>
    <definedName name="_xlnm.Print_Titles" localSheetId="3">'Table 3'!$3:$4</definedName>
    <definedName name="_xlnm.Print_Titles" localSheetId="4">'Table 4'!$3:$3</definedName>
    <definedName name="_xlnm.Print_Titles" localSheetId="5">'Table 5'!$3:$4</definedName>
    <definedName name="_xlnm.Print_Titles" localSheetId="7">'Table 7'!$3:$4</definedName>
    <definedName name="_xlnm.Print_Titles" localSheetId="8">'Table 8'!$3:$5</definedName>
    <definedName name="Z_172FCDF7_27A5_431B_9A68_D3A3AF74327F_.wvu.Cols" localSheetId="4" hidden="1">'Table 4'!$D:$D</definedName>
    <definedName name="Z_172FCDF7_27A5_431B_9A68_D3A3AF74327F_.wvu.FilterData" localSheetId="10" hidden="1">'Table 10'!$A$5:$AN$14</definedName>
    <definedName name="Z_172FCDF7_27A5_431B_9A68_D3A3AF74327F_.wvu.FilterData" localSheetId="11" hidden="1">'Table 11'!$A$4:$Q$4</definedName>
    <definedName name="Z_172FCDF7_27A5_431B_9A68_D3A3AF74327F_.wvu.FilterData" localSheetId="12" hidden="1">'Table 12'!$A$5:$AG$46</definedName>
    <definedName name="Z_172FCDF7_27A5_431B_9A68_D3A3AF74327F_.wvu.FilterData" localSheetId="13" hidden="1">'Table 13'!$A$5:$AC$169</definedName>
    <definedName name="Z_172FCDF7_27A5_431B_9A68_D3A3AF74327F_.wvu.FilterData" localSheetId="14" hidden="1">'Table 14'!$A$5:$AD$5</definedName>
    <definedName name="Z_172FCDF7_27A5_431B_9A68_D3A3AF74327F_.wvu.FilterData" localSheetId="5" hidden="1">'Table 5'!$A$4:$W$98</definedName>
    <definedName name="Z_172FCDF7_27A5_431B_9A68_D3A3AF74327F_.wvu.FilterData" localSheetId="6" hidden="1">'Table 6'!$A$5:$AG$79</definedName>
    <definedName name="Z_172FCDF7_27A5_431B_9A68_D3A3AF74327F_.wvu.FilterData" localSheetId="7" hidden="1">'Table 7'!$A$4:$Y$247</definedName>
    <definedName name="Z_172FCDF7_27A5_431B_9A68_D3A3AF74327F_.wvu.FilterData" localSheetId="8" hidden="1">'Table 8'!$A$5:$CC$250</definedName>
    <definedName name="Z_172FCDF7_27A5_431B_9A68_D3A3AF74327F_.wvu.FilterData" localSheetId="9" hidden="1">'Table 9'!$A$4:$Y$36</definedName>
    <definedName name="Z_172FCDF7_27A5_431B_9A68_D3A3AF74327F_.wvu.PrintTitles" localSheetId="13" hidden="1">'Table 13'!$3:$5</definedName>
    <definedName name="Z_172FCDF7_27A5_431B_9A68_D3A3AF74327F_.wvu.PrintTitles" localSheetId="3" hidden="1">'Table 3'!$3:$4</definedName>
    <definedName name="Z_172FCDF7_27A5_431B_9A68_D3A3AF74327F_.wvu.PrintTitles" localSheetId="4" hidden="1">'Table 4'!$3:$3</definedName>
    <definedName name="Z_172FCDF7_27A5_431B_9A68_D3A3AF74327F_.wvu.PrintTitles" localSheetId="5" hidden="1">'Table 5'!$3:$4</definedName>
    <definedName name="Z_172FCDF7_27A5_431B_9A68_D3A3AF74327F_.wvu.PrintTitles" localSheetId="7" hidden="1">'Table 7'!$3:$4</definedName>
    <definedName name="Z_172FCDF7_27A5_431B_9A68_D3A3AF74327F_.wvu.PrintTitles" localSheetId="8" hidden="1">'Table 8'!$3:$5</definedName>
    <definedName name="Z_3EC83101_929A_4090_A4DA_367C5978DE69_.wvu.Cols" localSheetId="4" hidden="1">'Table 4'!$D:$D</definedName>
    <definedName name="Z_3EC83101_929A_4090_A4DA_367C5978DE69_.wvu.FilterData" localSheetId="10" hidden="1">'Table 10'!$A$5:$AN$14</definedName>
    <definedName name="Z_3EC83101_929A_4090_A4DA_367C5978DE69_.wvu.FilterData" localSheetId="11" hidden="1">'Table 11'!$A$4:$Q$4</definedName>
    <definedName name="Z_3EC83101_929A_4090_A4DA_367C5978DE69_.wvu.FilterData" localSheetId="12" hidden="1">'Table 12'!$A$5:$AG$46</definedName>
    <definedName name="Z_3EC83101_929A_4090_A4DA_367C5978DE69_.wvu.FilterData" localSheetId="13" hidden="1">'Table 13'!$A$5:$AC$169</definedName>
    <definedName name="Z_3EC83101_929A_4090_A4DA_367C5978DE69_.wvu.FilterData" localSheetId="14" hidden="1">'Table 14'!$A$5:$AD$5</definedName>
    <definedName name="Z_3EC83101_929A_4090_A4DA_367C5978DE69_.wvu.FilterData" localSheetId="5" hidden="1">'Table 5'!$A$4:$W$98</definedName>
    <definedName name="Z_3EC83101_929A_4090_A4DA_367C5978DE69_.wvu.FilterData" localSheetId="6" hidden="1">'Table 6'!$A$5:$AG$79</definedName>
    <definedName name="Z_3EC83101_929A_4090_A4DA_367C5978DE69_.wvu.FilterData" localSheetId="7" hidden="1">'Table 7'!$A$4:$Y$247</definedName>
    <definedName name="Z_3EC83101_929A_4090_A4DA_367C5978DE69_.wvu.FilterData" localSheetId="8" hidden="1">'Table 8'!$A$5:$CC$250</definedName>
    <definedName name="Z_3EC83101_929A_4090_A4DA_367C5978DE69_.wvu.FilterData" localSheetId="9" hidden="1">'Table 9'!$A$4:$Y$36</definedName>
    <definedName name="Z_3EC83101_929A_4090_A4DA_367C5978DE69_.wvu.PrintTitles" localSheetId="13" hidden="1">'Table 13'!$3:$5</definedName>
    <definedName name="Z_3EC83101_929A_4090_A4DA_367C5978DE69_.wvu.PrintTitles" localSheetId="3" hidden="1">'Table 3'!$3:$4</definedName>
    <definedName name="Z_3EC83101_929A_4090_A4DA_367C5978DE69_.wvu.PrintTitles" localSheetId="4" hidden="1">'Table 4'!$3:$3</definedName>
    <definedName name="Z_3EC83101_929A_4090_A4DA_367C5978DE69_.wvu.PrintTitles" localSheetId="5" hidden="1">'Table 5'!$3:$4</definedName>
    <definedName name="Z_3EC83101_929A_4090_A4DA_367C5978DE69_.wvu.PrintTitles" localSheetId="7" hidden="1">'Table 7'!$3:$4</definedName>
    <definedName name="Z_3EC83101_929A_4090_A4DA_367C5978DE69_.wvu.PrintTitles" localSheetId="8" hidden="1">'Table 8'!$3:$5</definedName>
    <definedName name="Z_709837BA_2D8F_4232_8293_039065FDC58A_.wvu.Cols" localSheetId="4" hidden="1">'Table 4'!$D:$D</definedName>
    <definedName name="Z_709837BA_2D8F_4232_8293_039065FDC58A_.wvu.FilterData" localSheetId="10" hidden="1">'Table 10'!$A$5:$AN$14</definedName>
    <definedName name="Z_709837BA_2D8F_4232_8293_039065FDC58A_.wvu.FilterData" localSheetId="11" hidden="1">'Table 11'!$A$4:$Q$4</definedName>
    <definedName name="Z_709837BA_2D8F_4232_8293_039065FDC58A_.wvu.FilterData" localSheetId="12" hidden="1">'Table 12'!$A$5:$AG$46</definedName>
    <definedName name="Z_709837BA_2D8F_4232_8293_039065FDC58A_.wvu.FilterData" localSheetId="13" hidden="1">'Table 13'!$A$5:$AC$169</definedName>
    <definedName name="Z_709837BA_2D8F_4232_8293_039065FDC58A_.wvu.FilterData" localSheetId="14" hidden="1">'Table 14'!$A$5:$AD$5</definedName>
    <definedName name="Z_709837BA_2D8F_4232_8293_039065FDC58A_.wvu.FilterData" localSheetId="5" hidden="1">'Table 5'!$A$4:$W$98</definedName>
    <definedName name="Z_709837BA_2D8F_4232_8293_039065FDC58A_.wvu.FilterData" localSheetId="6" hidden="1">'Table 6'!$A$5:$AG$79</definedName>
    <definedName name="Z_709837BA_2D8F_4232_8293_039065FDC58A_.wvu.FilterData" localSheetId="7" hidden="1">'Table 7'!$A$4:$Y$247</definedName>
    <definedName name="Z_709837BA_2D8F_4232_8293_039065FDC58A_.wvu.FilterData" localSheetId="8" hidden="1">'Table 8'!$A$5:$CC$250</definedName>
    <definedName name="Z_709837BA_2D8F_4232_8293_039065FDC58A_.wvu.FilterData" localSheetId="9" hidden="1">'Table 9'!$A$4:$Y$36</definedName>
    <definedName name="Z_709837BA_2D8F_4232_8293_039065FDC58A_.wvu.PrintTitles" localSheetId="13" hidden="1">'Table 13'!$3:$5</definedName>
    <definedName name="Z_709837BA_2D8F_4232_8293_039065FDC58A_.wvu.PrintTitles" localSheetId="3" hidden="1">'Table 3'!$3:$4</definedName>
    <definedName name="Z_709837BA_2D8F_4232_8293_039065FDC58A_.wvu.PrintTitles" localSheetId="4" hidden="1">'Table 4'!$3:$3</definedName>
    <definedName name="Z_709837BA_2D8F_4232_8293_039065FDC58A_.wvu.PrintTitles" localSheetId="5" hidden="1">'Table 5'!$3:$4</definedName>
    <definedName name="Z_709837BA_2D8F_4232_8293_039065FDC58A_.wvu.PrintTitles" localSheetId="7" hidden="1">'Table 7'!$3:$4</definedName>
    <definedName name="Z_709837BA_2D8F_4232_8293_039065FDC58A_.wvu.PrintTitles" localSheetId="8" hidden="1">'Table 8'!$3:$5</definedName>
    <definedName name="Z_90AC2FE0_55C9_4776_863E_D338125D2682_.wvu.Cols" localSheetId="4" hidden="1">'Table 4'!$D:$D</definedName>
    <definedName name="Z_90AC2FE0_55C9_4776_863E_D338125D2682_.wvu.FilterData" localSheetId="10" hidden="1">'Table 10'!$A$5:$AN$14</definedName>
    <definedName name="Z_90AC2FE0_55C9_4776_863E_D338125D2682_.wvu.FilterData" localSheetId="11" hidden="1">'Table 11'!$A$4:$Q$4</definedName>
    <definedName name="Z_90AC2FE0_55C9_4776_863E_D338125D2682_.wvu.FilterData" localSheetId="12" hidden="1">'Table 12'!$A$5:$AG$46</definedName>
    <definedName name="Z_90AC2FE0_55C9_4776_863E_D338125D2682_.wvu.FilterData" localSheetId="13" hidden="1">'Table 13'!$A$5:$AC$169</definedName>
    <definedName name="Z_90AC2FE0_55C9_4776_863E_D338125D2682_.wvu.FilterData" localSheetId="14" hidden="1">'Table 14'!$A$5:$AD$5</definedName>
    <definedName name="Z_90AC2FE0_55C9_4776_863E_D338125D2682_.wvu.FilterData" localSheetId="5" hidden="1">'Table 5'!$A$4:$W$98</definedName>
    <definedName name="Z_90AC2FE0_55C9_4776_863E_D338125D2682_.wvu.FilterData" localSheetId="6" hidden="1">'Table 6'!$A$5:$AG$79</definedName>
    <definedName name="Z_90AC2FE0_55C9_4776_863E_D338125D2682_.wvu.FilterData" localSheetId="7" hidden="1">'Table 7'!$A$4:$Y$247</definedName>
    <definedName name="Z_90AC2FE0_55C9_4776_863E_D338125D2682_.wvu.FilterData" localSheetId="8" hidden="1">'Table 8'!$A$5:$CC$250</definedName>
    <definedName name="Z_90AC2FE0_55C9_4776_863E_D338125D2682_.wvu.FilterData" localSheetId="9" hidden="1">'Table 9'!$A$4:$Y$36</definedName>
    <definedName name="Z_90AC2FE0_55C9_4776_863E_D338125D2682_.wvu.PrintTitles" localSheetId="13" hidden="1">'Table 13'!$3:$5</definedName>
    <definedName name="Z_90AC2FE0_55C9_4776_863E_D338125D2682_.wvu.PrintTitles" localSheetId="3" hidden="1">'Table 3'!$3:$4</definedName>
    <definedName name="Z_90AC2FE0_55C9_4776_863E_D338125D2682_.wvu.PrintTitles" localSheetId="4" hidden="1">'Table 4'!$3:$3</definedName>
    <definedName name="Z_90AC2FE0_55C9_4776_863E_D338125D2682_.wvu.PrintTitles" localSheetId="5" hidden="1">'Table 5'!$3:$4</definedName>
    <definedName name="Z_90AC2FE0_55C9_4776_863E_D338125D2682_.wvu.PrintTitles" localSheetId="7" hidden="1">'Table 7'!$3:$4</definedName>
    <definedName name="Z_90AC2FE0_55C9_4776_863E_D338125D2682_.wvu.PrintTitles" localSheetId="8" hidden="1">'Table 8'!$3:$5</definedName>
    <definedName name="Z_C1D98982_23BE_4174_A069_4A7B2785798C_.wvu.Cols" localSheetId="4" hidden="1">'Table 4'!$D:$D</definedName>
    <definedName name="Z_C1D98982_23BE_4174_A069_4A7B2785798C_.wvu.FilterData" localSheetId="10" hidden="1">'Table 10'!$A$5:$AN$14</definedName>
    <definedName name="Z_C1D98982_23BE_4174_A069_4A7B2785798C_.wvu.FilterData" localSheetId="11" hidden="1">'Table 11'!$A$4:$Q$4</definedName>
    <definedName name="Z_C1D98982_23BE_4174_A069_4A7B2785798C_.wvu.FilterData" localSheetId="12" hidden="1">'Table 12'!$A$5:$AG$46</definedName>
    <definedName name="Z_C1D98982_23BE_4174_A069_4A7B2785798C_.wvu.FilterData" localSheetId="13" hidden="1">'Table 13'!$A$5:$AC$169</definedName>
    <definedName name="Z_C1D98982_23BE_4174_A069_4A7B2785798C_.wvu.FilterData" localSheetId="14" hidden="1">'Table 14'!$A$5:$AD$5</definedName>
    <definedName name="Z_C1D98982_23BE_4174_A069_4A7B2785798C_.wvu.FilterData" localSheetId="5" hidden="1">'Table 5'!$A$4:$W$98</definedName>
    <definedName name="Z_C1D98982_23BE_4174_A069_4A7B2785798C_.wvu.FilterData" localSheetId="6" hidden="1">'Table 6'!$A$5:$AG$79</definedName>
    <definedName name="Z_C1D98982_23BE_4174_A069_4A7B2785798C_.wvu.FilterData" localSheetId="7" hidden="1">'Table 7'!$A$4:$Y$247</definedName>
    <definedName name="Z_C1D98982_23BE_4174_A069_4A7B2785798C_.wvu.FilterData" localSheetId="8" hidden="1">'Table 8'!$A$5:$CC$250</definedName>
    <definedName name="Z_C1D98982_23BE_4174_A069_4A7B2785798C_.wvu.FilterData" localSheetId="9" hidden="1">'Table 9'!$A$4:$Y$36</definedName>
    <definedName name="Z_C1D98982_23BE_4174_A069_4A7B2785798C_.wvu.PrintTitles" localSheetId="13" hidden="1">'Table 13'!$3:$5</definedName>
    <definedName name="Z_C1D98982_23BE_4174_A069_4A7B2785798C_.wvu.PrintTitles" localSheetId="3" hidden="1">'Table 3'!$3:$4</definedName>
    <definedName name="Z_C1D98982_23BE_4174_A069_4A7B2785798C_.wvu.PrintTitles" localSheetId="4" hidden="1">'Table 4'!$3:$3</definedName>
    <definedName name="Z_C1D98982_23BE_4174_A069_4A7B2785798C_.wvu.PrintTitles" localSheetId="5" hidden="1">'Table 5'!$3:$4</definedName>
    <definedName name="Z_C1D98982_23BE_4174_A069_4A7B2785798C_.wvu.PrintTitles" localSheetId="7" hidden="1">'Table 7'!$3:$4</definedName>
    <definedName name="Z_C1D98982_23BE_4174_A069_4A7B2785798C_.wvu.PrintTitles" localSheetId="8" hidden="1">'Table 8'!$3:$5</definedName>
  </definedNames>
  <calcPr calcId="125725"/>
  <customWorkbookViews>
    <customWorkbookView name="Peter R. Wright - Wyoming WSC - Personal View" guid="{90AC2FE0-55C9-4776-863E-D338125D2682}" mergeInterval="0" personalView="1" xWindow="4" yWindow="37" windowWidth="1267" windowHeight="742" tabRatio="832" activeSheetId="12"/>
    <customWorkbookView name="Ulibarri, Loretta J. - Personal View" guid="{C1D98982-23BE-4174-A069-4A7B2785798C}" mergeInterval="0" personalView="1" xWindow="4" yWindow="37" windowWidth="1267" windowHeight="742" tabRatio="832" activeSheetId="2"/>
    <customWorkbookView name="M Sweat - Personal View" guid="{3EC83101-929A-4090-A4DA-367C5978DE69}" mergeInterval="0" personalView="1" maximized="1" xWindow="1" yWindow="1" windowWidth="1920" windowHeight="889" tabRatio="832" activeSheetId="4"/>
    <customWorkbookView name="Lucey, Keith J. - Personal View" guid="{172FCDF7-27A5-431B-9A68-D3A3AF74327F}" mergeInterval="0" personalView="1" maximized="1" windowWidth="1810" windowHeight="831" tabRatio="832" activeSheetId="4" showComments="commIndAndComment"/>
    <customWorkbookView name="peter mcmahon - Personal View" guid="{709837BA-2D8F-4232-8293-039065FDC58A}" mergeInterval="0" personalView="1" maximized="1" windowWidth="1362" windowHeight="543" tabRatio="832" activeSheetId="15"/>
  </customWorkbookViews>
</workbook>
</file>

<file path=xl/calcChain.xml><?xml version="1.0" encoding="utf-8"?>
<calcChain xmlns="http://schemas.openxmlformats.org/spreadsheetml/2006/main">
  <c r="K55" i="5"/>
  <c r="K56"/>
  <c r="L247" i="8"/>
  <c r="L83" i="6" l="1"/>
  <c r="L82"/>
  <c r="L77"/>
  <c r="L75"/>
  <c r="L74"/>
  <c r="L71"/>
  <c r="L69"/>
  <c r="L68"/>
  <c r="L55"/>
  <c r="L54"/>
  <c r="L51"/>
  <c r="L50"/>
  <c r="L49"/>
  <c r="L45"/>
  <c r="L44"/>
  <c r="L39"/>
  <c r="L38"/>
  <c r="L36"/>
  <c r="L35"/>
  <c r="L34"/>
  <c r="L33"/>
  <c r="L32"/>
  <c r="L31"/>
  <c r="L30"/>
  <c r="L29"/>
  <c r="L28"/>
  <c r="L27"/>
  <c r="L26"/>
  <c r="L25"/>
  <c r="L24"/>
  <c r="L23"/>
  <c r="L22"/>
  <c r="L21"/>
  <c r="L43"/>
  <c r="L42"/>
  <c r="L41"/>
  <c r="L40"/>
  <c r="L16"/>
  <c r="W12"/>
  <c r="L12"/>
  <c r="L17"/>
  <c r="W13"/>
  <c r="L13"/>
  <c r="L18"/>
  <c r="W14"/>
  <c r="L14"/>
  <c r="L15"/>
  <c r="W11"/>
  <c r="L11"/>
  <c r="M56" i="5"/>
  <c r="I56"/>
  <c r="D56"/>
  <c r="C56"/>
  <c r="M55"/>
  <c r="I55"/>
  <c r="D55"/>
  <c r="C55"/>
  <c r="M54"/>
  <c r="K54"/>
  <c r="I54"/>
  <c r="D54"/>
  <c r="C54"/>
  <c r="M53"/>
  <c r="K53"/>
  <c r="I53"/>
  <c r="D53"/>
  <c r="C53"/>
  <c r="M52"/>
  <c r="K52"/>
  <c r="I52"/>
  <c r="D52"/>
  <c r="C52"/>
  <c r="M51"/>
  <c r="K51"/>
  <c r="I51"/>
  <c r="D51"/>
  <c r="C51"/>
  <c r="M50"/>
  <c r="K50"/>
  <c r="I50"/>
  <c r="D50"/>
  <c r="C50"/>
  <c r="M49"/>
  <c r="K49"/>
  <c r="I49"/>
  <c r="D49"/>
  <c r="C49"/>
  <c r="M48"/>
  <c r="K48"/>
  <c r="I48"/>
  <c r="D48"/>
  <c r="C48"/>
  <c r="M47"/>
  <c r="K47"/>
  <c r="I47"/>
  <c r="D47"/>
  <c r="C47"/>
  <c r="M46"/>
  <c r="K46"/>
  <c r="I46"/>
  <c r="D46"/>
  <c r="C46"/>
  <c r="M45"/>
  <c r="K45"/>
  <c r="I45"/>
  <c r="D45"/>
  <c r="C45"/>
  <c r="M44"/>
  <c r="K44"/>
  <c r="I44"/>
  <c r="D44"/>
  <c r="C44"/>
  <c r="M43"/>
  <c r="K43"/>
  <c r="I43"/>
  <c r="D43"/>
  <c r="C43"/>
  <c r="M42"/>
  <c r="K42"/>
  <c r="I42"/>
  <c r="D42"/>
  <c r="C42"/>
  <c r="M41"/>
  <c r="K41"/>
  <c r="I41"/>
  <c r="D41"/>
  <c r="C41"/>
  <c r="M40"/>
  <c r="K40"/>
  <c r="I40"/>
  <c r="D40"/>
  <c r="C40"/>
  <c r="M39"/>
  <c r="K39"/>
  <c r="I39"/>
  <c r="D39"/>
  <c r="C39"/>
  <c r="M38"/>
  <c r="K38"/>
  <c r="I38"/>
  <c r="D38"/>
  <c r="C38"/>
  <c r="M37"/>
  <c r="K37"/>
  <c r="I37"/>
  <c r="D37"/>
  <c r="C37"/>
  <c r="M36"/>
  <c r="K36"/>
  <c r="I36"/>
  <c r="D36"/>
  <c r="C36"/>
  <c r="M35"/>
  <c r="K35"/>
  <c r="I35"/>
  <c r="D35"/>
  <c r="C35"/>
  <c r="M34"/>
  <c r="K34"/>
  <c r="I34"/>
  <c r="D34"/>
  <c r="C34"/>
  <c r="M33"/>
  <c r="K33"/>
  <c r="I33"/>
  <c r="D33"/>
  <c r="C33"/>
  <c r="M32"/>
  <c r="K32"/>
  <c r="I32"/>
  <c r="D32"/>
  <c r="C32"/>
  <c r="M31"/>
  <c r="K31"/>
  <c r="I31"/>
  <c r="D31"/>
  <c r="C31"/>
  <c r="M30"/>
  <c r="K30"/>
  <c r="I30"/>
  <c r="D30"/>
  <c r="C30"/>
  <c r="M29"/>
  <c r="K29"/>
  <c r="I29"/>
  <c r="D29"/>
  <c r="C29"/>
  <c r="M28"/>
  <c r="K28"/>
  <c r="I28"/>
  <c r="D28"/>
  <c r="C28"/>
  <c r="M27"/>
  <c r="K27"/>
  <c r="I27"/>
  <c r="D27"/>
  <c r="C27"/>
  <c r="M26"/>
  <c r="K26"/>
  <c r="I26"/>
  <c r="D26"/>
  <c r="C26"/>
  <c r="M25"/>
  <c r="K25"/>
  <c r="I25"/>
  <c r="D25"/>
  <c r="C25"/>
  <c r="M24"/>
  <c r="K24"/>
  <c r="I24"/>
  <c r="D24"/>
  <c r="C24"/>
  <c r="M23"/>
  <c r="K23"/>
  <c r="I23"/>
  <c r="D23"/>
  <c r="C23"/>
  <c r="M22"/>
  <c r="K22"/>
  <c r="I22"/>
  <c r="D22"/>
  <c r="C22"/>
  <c r="M21"/>
  <c r="K21"/>
  <c r="I21"/>
  <c r="D21"/>
  <c r="C21"/>
  <c r="M20"/>
  <c r="K20"/>
  <c r="I20"/>
  <c r="D20"/>
  <c r="C20"/>
  <c r="M19"/>
  <c r="K19"/>
  <c r="I19"/>
  <c r="D19"/>
  <c r="C19"/>
  <c r="M18"/>
  <c r="K18"/>
  <c r="I18"/>
  <c r="D18"/>
  <c r="C18"/>
  <c r="M17"/>
  <c r="K17"/>
  <c r="I17"/>
  <c r="D17"/>
  <c r="C17"/>
  <c r="M16"/>
  <c r="K16"/>
  <c r="I16"/>
  <c r="D16"/>
  <c r="C16"/>
  <c r="M15"/>
  <c r="K15"/>
  <c r="I15"/>
  <c r="D15"/>
  <c r="C15"/>
  <c r="M14"/>
  <c r="K14"/>
  <c r="I14"/>
  <c r="D14"/>
  <c r="C14"/>
  <c r="M13"/>
  <c r="K13"/>
  <c r="I13"/>
  <c r="D13"/>
  <c r="C13"/>
  <c r="M12"/>
  <c r="K12"/>
  <c r="I12"/>
  <c r="D12"/>
  <c r="C12"/>
  <c r="M11"/>
  <c r="K11"/>
  <c r="I11"/>
  <c r="D11"/>
  <c r="C11"/>
  <c r="M10"/>
  <c r="K10"/>
  <c r="I10"/>
  <c r="D10"/>
  <c r="C10"/>
  <c r="M9"/>
  <c r="I9"/>
  <c r="D9"/>
  <c r="C9"/>
  <c r="D8"/>
  <c r="C8"/>
  <c r="D7"/>
  <c r="C7"/>
  <c r="D6"/>
  <c r="C6"/>
  <c r="D5"/>
  <c r="F5" s="1"/>
  <c r="C5"/>
  <c r="F6" l="1"/>
  <c r="F7" s="1"/>
  <c r="F8" s="1"/>
  <c r="F9" s="1"/>
  <c r="F10" s="1"/>
  <c r="F11" s="1"/>
  <c r="F12" s="1"/>
  <c r="F13" s="1"/>
  <c r="F14" s="1"/>
  <c r="F15" s="1"/>
  <c r="F16" s="1"/>
  <c r="F17" s="1"/>
  <c r="F18" s="1"/>
  <c r="F19" s="1"/>
  <c r="F20" s="1"/>
  <c r="F21" s="1"/>
  <c r="F22" s="1"/>
  <c r="F23" s="1"/>
  <c r="F24" s="1"/>
  <c r="F25" s="1"/>
  <c r="F26" s="1"/>
  <c r="F27" s="1"/>
  <c r="F28" s="1"/>
  <c r="F29" s="1"/>
  <c r="F30" s="1"/>
  <c r="F31" s="1"/>
  <c r="F32" s="1"/>
  <c r="F33" s="1"/>
  <c r="F34" s="1"/>
  <c r="F35" s="1"/>
  <c r="F36" s="1"/>
  <c r="F37" s="1"/>
  <c r="F38" s="1"/>
  <c r="F39" s="1"/>
  <c r="F40" s="1"/>
  <c r="F41" s="1"/>
  <c r="F42" s="1"/>
  <c r="F43" s="1"/>
  <c r="F44" s="1"/>
  <c r="F45" s="1"/>
  <c r="F46" s="1"/>
  <c r="F47" s="1"/>
  <c r="F48" s="1"/>
  <c r="F49" s="1"/>
  <c r="F50" s="1"/>
  <c r="F51" s="1"/>
  <c r="F52" s="1"/>
  <c r="F53" s="1"/>
  <c r="F54" s="1"/>
  <c r="F55" s="1"/>
  <c r="F56" s="1"/>
</calcChain>
</file>

<file path=xl/sharedStrings.xml><?xml version="1.0" encoding="utf-8"?>
<sst xmlns="http://schemas.openxmlformats.org/spreadsheetml/2006/main" count="19524" uniqueCount="743">
  <si>
    <t>MW01</t>
  </si>
  <si>
    <t>MW02</t>
  </si>
  <si>
    <t>pH</t>
  </si>
  <si>
    <t>Water-Quality 
Parameter</t>
  </si>
  <si>
    <t>Calibration Guidelines</t>
  </si>
  <si>
    <t>Temperature (thermister)</t>
  </si>
  <si>
    <r>
      <rPr>
        <sz val="11"/>
        <color theme="1"/>
        <rFont val="Calibri"/>
        <family val="2"/>
      </rPr>
      <t xml:space="preserve">±0.2 </t>
    </r>
    <r>
      <rPr>
        <sz val="11"/>
        <color theme="1"/>
        <rFont val="Symbol"/>
        <family val="1"/>
        <charset val="2"/>
      </rPr>
      <t>°</t>
    </r>
    <r>
      <rPr>
        <sz val="11"/>
        <color theme="1"/>
        <rFont val="Calibri"/>
        <family val="2"/>
      </rPr>
      <t>C</t>
    </r>
  </si>
  <si>
    <t>Calibrate annually, check calibration quarterly.</t>
  </si>
  <si>
    <t>Specific Conductance
for ≤100 µS/cm
for &gt;100 µS/cm</t>
  </si>
  <si>
    <t>Calibrate each morning. 
Check calibration at each additional site; recalibrate if not within 3-5% of standard value.</t>
  </si>
  <si>
    <t xml:space="preserve">
±5 percent
t±3 percent</t>
  </si>
  <si>
    <t>±0.1 unit</t>
  </si>
  <si>
    <t>Calibrate each morning. 
Check calibration at each additional site; recalibrate if not within 0.05 pH units of  standard .</t>
  </si>
  <si>
    <t>Dissolved Oxygen</t>
  </si>
  <si>
    <t>Calibrate each morning. If electrode uses a teflon membrane, inspect electrode for bubbles under membrane at each sample site; replace if necessary.</t>
  </si>
  <si>
    <t>Calibrate with a primary standard on a quarterly basis. Check calibration against secondary standards (gelex) each day; re-calibrate if not within 5%.</t>
  </si>
  <si>
    <t>Oxidation -reduction potential</t>
  </si>
  <si>
    <t>±10 mv</t>
  </si>
  <si>
    <t>Check against Zobell's each morning.</t>
  </si>
  <si>
    <t>±0.3 mg/L</t>
  </si>
  <si>
    <t xml:space="preserve">
±10 percent</t>
  </si>
  <si>
    <r>
      <t>Stabilization Criteria</t>
    </r>
    <r>
      <rPr>
        <b/>
        <vertAlign val="superscript"/>
        <sz val="11"/>
        <color theme="1"/>
        <rFont val="Calibri"/>
        <family val="2"/>
        <scheme val="minor"/>
      </rPr>
      <t>1</t>
    </r>
    <r>
      <rPr>
        <b/>
        <sz val="11"/>
        <color theme="1"/>
        <rFont val="Calibri"/>
        <family val="2"/>
        <scheme val="minor"/>
      </rPr>
      <t xml:space="preserve">
(variablity should be within value shown</t>
    </r>
  </si>
  <si>
    <r>
      <t>Turbidity
for turbidity &lt; 100 NTU</t>
    </r>
    <r>
      <rPr>
        <vertAlign val="superscript"/>
        <sz val="11"/>
        <color theme="1"/>
        <rFont val="Calibri"/>
        <family val="2"/>
        <scheme val="minor"/>
      </rPr>
      <t>2</t>
    </r>
  </si>
  <si>
    <r>
      <rPr>
        <vertAlign val="superscript"/>
        <sz val="11"/>
        <color theme="1"/>
        <rFont val="Calibri"/>
        <family val="2"/>
        <scheme val="minor"/>
      </rPr>
      <t>1</t>
    </r>
    <r>
      <rPr>
        <sz val="11"/>
        <color theme="1"/>
        <rFont val="Calibri"/>
        <family val="2"/>
        <scheme val="minor"/>
      </rPr>
      <t>Allowable variation between 5 or more sequential field measurements.</t>
    </r>
  </si>
  <si>
    <r>
      <rPr>
        <vertAlign val="superscript"/>
        <sz val="11"/>
        <color theme="1"/>
        <rFont val="Calibri"/>
        <family val="2"/>
        <scheme val="minor"/>
      </rPr>
      <t>2</t>
    </r>
    <r>
      <rPr>
        <sz val="11"/>
        <color theme="1"/>
        <rFont val="Calibri"/>
        <family val="2"/>
        <scheme val="minor"/>
      </rPr>
      <t>Turbidity measurement of less than 5 NTU preferred for collection of groundwater samples.</t>
    </r>
  </si>
  <si>
    <t>LC 1565</t>
  </si>
  <si>
    <t>Tritium</t>
  </si>
  <si>
    <t>LC 1142</t>
  </si>
  <si>
    <r>
      <rPr>
        <b/>
        <sz val="11"/>
        <color theme="1"/>
        <rFont val="Calibri"/>
        <family val="2"/>
        <scheme val="minor"/>
      </rPr>
      <t>Table 3.</t>
    </r>
    <r>
      <rPr>
        <sz val="11"/>
        <color theme="1"/>
        <rFont val="Calibri"/>
        <family val="2"/>
        <scheme val="minor"/>
      </rPr>
      <t xml:space="preserve"> Water-quality property stabilization criteria and calibration guidelines.
[ </t>
    </r>
    <r>
      <rPr>
        <sz val="11"/>
        <color theme="1"/>
        <rFont val="Calibri"/>
        <family val="2"/>
      </rPr>
      <t xml:space="preserve">±, plus or minus value shown; </t>
    </r>
    <r>
      <rPr>
        <sz val="11"/>
        <color theme="1"/>
        <rFont val="Symbol"/>
        <family val="1"/>
        <charset val="2"/>
      </rPr>
      <t>°</t>
    </r>
    <r>
      <rPr>
        <sz val="11"/>
        <color theme="1"/>
        <rFont val="Calibri"/>
        <family val="2"/>
      </rPr>
      <t xml:space="preserve">C, degrees celcuis; ≤, less than or equal to value shown; µS/cm, microsiemens per centimer at 25°C; &gt;, greater than value shown; unit, standard pH unit; </t>
    </r>
    <r>
      <rPr>
        <sz val="11"/>
        <color theme="1"/>
        <rFont val="Calibri"/>
        <family val="2"/>
        <scheme val="minor"/>
      </rPr>
      <t xml:space="preserve"> mg/L, milligrams per liter; NTU, nephelometric turbidity units; mv, millivolt ] </t>
    </r>
  </si>
  <si>
    <t>LC 3212</t>
  </si>
  <si>
    <t>--</t>
  </si>
  <si>
    <t>Mercury</t>
  </si>
  <si>
    <t>Nitrogen, ammonia</t>
  </si>
  <si>
    <t>RSK-SOP 175</t>
  </si>
  <si>
    <t>Isotech Laboratories, Inc.</t>
  </si>
  <si>
    <t>Phosphorus, dissolved</t>
  </si>
  <si>
    <t>TestAmerica Laboratories</t>
  </si>
  <si>
    <t>Time</t>
  </si>
  <si>
    <t>Field blank</t>
  </si>
  <si>
    <t>Ambient blank</t>
  </si>
  <si>
    <t>Source solution blank</t>
  </si>
  <si>
    <t>Sample 1 replicate</t>
  </si>
  <si>
    <t>Matrix spike</t>
  </si>
  <si>
    <t>Matrix spike duplicate</t>
  </si>
  <si>
    <t>Trip blank</t>
  </si>
  <si>
    <t>Sample 2 replicate</t>
  </si>
  <si>
    <t>Camera blank</t>
  </si>
  <si>
    <t>Major cations and  silica</t>
  </si>
  <si>
    <t>Major anions</t>
  </si>
  <si>
    <t>Draw down
(ft)</t>
  </si>
  <si>
    <t>Del Time
(minutes)</t>
  </si>
  <si>
    <t>Volume
(gallons)</t>
  </si>
  <si>
    <t>DO
(mg/L)</t>
  </si>
  <si>
    <t>ORP
(mV)</t>
  </si>
  <si>
    <t>Turbidity
(NTRU)</t>
  </si>
  <si>
    <t>Comments</t>
  </si>
  <si>
    <t>Constituent</t>
  </si>
  <si>
    <t>Name</t>
  </si>
  <si>
    <t>Units</t>
  </si>
  <si>
    <t>Remark</t>
  </si>
  <si>
    <t>Value</t>
  </si>
  <si>
    <t>RPD</t>
  </si>
  <si>
    <t>E</t>
  </si>
  <si>
    <t>2</t>
  </si>
  <si>
    <t>Field</t>
  </si>
  <si>
    <t>Dissolved oxygen</t>
  </si>
  <si>
    <t>&lt;</t>
  </si>
  <si>
    <t>mg/L</t>
  </si>
  <si>
    <t>Calcium (in filtered water)</t>
  </si>
  <si>
    <t>Calcium (in unfiltered water)</t>
  </si>
  <si>
    <t>Magnesium (in filtered water)</t>
  </si>
  <si>
    <t>J</t>
  </si>
  <si>
    <t>Magnesium (in unfiltered water)</t>
  </si>
  <si>
    <t>Sodium (in filtered water)</t>
  </si>
  <si>
    <t>B</t>
  </si>
  <si>
    <t>Sodium (in unfiltered water)</t>
  </si>
  <si>
    <t>Potassium (in filtered water)</t>
  </si>
  <si>
    <t>Potassium (in unfiltered water)</t>
  </si>
  <si>
    <t>Chloride (in filtered water)</t>
  </si>
  <si>
    <t>Sulfate (in filtered water)</t>
  </si>
  <si>
    <t>Bromide (in filtered water)</t>
  </si>
  <si>
    <t>Fluoride (in filtered water)</t>
  </si>
  <si>
    <t>Silica (in unfiltered water)</t>
  </si>
  <si>
    <t>1, 3</t>
  </si>
  <si>
    <t>Phosphorus (in filtered water)</t>
  </si>
  <si>
    <t>2, 3</t>
  </si>
  <si>
    <t>Phosphorus (in unfiltered water)</t>
  </si>
  <si>
    <t>Aluminum (in filtered water)</t>
  </si>
  <si>
    <t>Aluminum (in unfiltered water)</t>
  </si>
  <si>
    <t>Antimony (in filtered water)</t>
  </si>
  <si>
    <t>J ^ B</t>
  </si>
  <si>
    <t>Antimony (in unfiltered water)</t>
  </si>
  <si>
    <t>Arsenic (in filtered water)</t>
  </si>
  <si>
    <t>Arsenic (in unfiltered water)</t>
  </si>
  <si>
    <t>Barium (in filtered water)</t>
  </si>
  <si>
    <t>Barium (in unfiltered water)</t>
  </si>
  <si>
    <t>Beryllium (in filtered water)</t>
  </si>
  <si>
    <t>Beryllium (in unfiltered water)</t>
  </si>
  <si>
    <t>Boron (in filtered water)</t>
  </si>
  <si>
    <t>Boron (in unfiltered water)</t>
  </si>
  <si>
    <t>Cadmium (in filtered water)</t>
  </si>
  <si>
    <t>Cadmium (in unfiltered water)</t>
  </si>
  <si>
    <t>Chromium (in filtered water)</t>
  </si>
  <si>
    <t>Chromium (in unfiltered water)</t>
  </si>
  <si>
    <t>Cobalt (in filtered water)</t>
  </si>
  <si>
    <t>Cobalt (in unfiltered water)</t>
  </si>
  <si>
    <t>Copper (in filtered water)</t>
  </si>
  <si>
    <t>Copper (in unfiltered water)</t>
  </si>
  <si>
    <t>Iron (in filtered water)</t>
  </si>
  <si>
    <t>Iron (in unfiltered water)</t>
  </si>
  <si>
    <t>J ^</t>
  </si>
  <si>
    <t>Lead (in filtered water)</t>
  </si>
  <si>
    <t>Lead (in unfiltered water)</t>
  </si>
  <si>
    <t>Lithium (in filtered water)</t>
  </si>
  <si>
    <t>Lithium (in unfiltered water)</t>
  </si>
  <si>
    <t>Manganese (in filtered water)</t>
  </si>
  <si>
    <t>Manganese (in unfiltered water)</t>
  </si>
  <si>
    <t>Mercury (in filtered water)</t>
  </si>
  <si>
    <t>Mercury (in unfiltered water)</t>
  </si>
  <si>
    <t>Molybdenum (in filtered water)</t>
  </si>
  <si>
    <t>Molybdenum (in unfiltered water)</t>
  </si>
  <si>
    <t>Nickel (in filtered water)</t>
  </si>
  <si>
    <t>Nickel (in unfiltered water)</t>
  </si>
  <si>
    <t>Selenium (in filtered water)</t>
  </si>
  <si>
    <t>Selenium (in unfiltered water)</t>
  </si>
  <si>
    <t>Silver (in filtered water)</t>
  </si>
  <si>
    <t>Silver (in unfiltered water)</t>
  </si>
  <si>
    <t>Strontium (in filtered water)</t>
  </si>
  <si>
    <t>Strontium (in unfiltered water)</t>
  </si>
  <si>
    <t>Thallium (in filtered water)</t>
  </si>
  <si>
    <t>Thallium (in unfiltered water)</t>
  </si>
  <si>
    <t>Titanium (in filtered water)</t>
  </si>
  <si>
    <t>Titanium (in unfiltered water)</t>
  </si>
  <si>
    <t>Uranium (in filtered water)</t>
  </si>
  <si>
    <t>Uranium (in unfiltered water)</t>
  </si>
  <si>
    <t>Vanadium (in filtered water)</t>
  </si>
  <si>
    <t>Vanadium (in unfiltered water)</t>
  </si>
  <si>
    <t>Zinc (in filtered water)</t>
  </si>
  <si>
    <t>^</t>
  </si>
  <si>
    <t>Zinc (in unfiltered water)</t>
  </si>
  <si>
    <t>Eberline Laboratory</t>
  </si>
  <si>
    <t>pCi/L</t>
  </si>
  <si>
    <t>R</t>
  </si>
  <si>
    <t>Blanks</t>
  </si>
  <si>
    <t>Ambient</t>
  </si>
  <si>
    <t>Spiked amount</t>
  </si>
  <si>
    <t>J B</t>
  </si>
  <si>
    <t>F</t>
  </si>
  <si>
    <t>Maximum value in any blank</t>
  </si>
  <si>
    <t>Calibrate each morning and at end of each day. Check calibration at each additional site; recalibrate if not within 3 to 5 percent of standard value.</t>
  </si>
  <si>
    <t>Alternative name</t>
  </si>
  <si>
    <t>1,1,1,2-Tetrachloroethane</t>
  </si>
  <si>
    <t>Yes</t>
  </si>
  <si>
    <t>No</t>
  </si>
  <si>
    <t>1,1,1-Trichloroethane</t>
  </si>
  <si>
    <t>1,1,2,2-Tetrachloroethane</t>
  </si>
  <si>
    <t>1,1,2-Trichloroethane</t>
  </si>
  <si>
    <t>1,1-Dichloroethane</t>
  </si>
  <si>
    <t>1,1-Dichloroethene</t>
  </si>
  <si>
    <t>1,1-Dichloropropene</t>
  </si>
  <si>
    <t>1,2,3-Trichlorobenzene</t>
  </si>
  <si>
    <t>1,2,3-Trichloropropane</t>
  </si>
  <si>
    <t>1,2,3-Trimethylbenzene</t>
  </si>
  <si>
    <t>1,2,4-Trichlorobenzene</t>
  </si>
  <si>
    <t>1,2,4-Trimethylbenzene</t>
  </si>
  <si>
    <t>1,2-Dibromo-3-Chloropropane</t>
  </si>
  <si>
    <t>1,2-Dibromoethane</t>
  </si>
  <si>
    <t>1,2-Dichlorobenzene</t>
  </si>
  <si>
    <t>1,2-Dichloroethane</t>
  </si>
  <si>
    <t>1,2-Dichloropropane</t>
  </si>
  <si>
    <t>1,3,5-Trimethylbenzene</t>
  </si>
  <si>
    <t>1,3-Dichlorobenzene</t>
  </si>
  <si>
    <t>1,3-Dichloropropane</t>
  </si>
  <si>
    <t>1,4-Dichlorobenzene</t>
  </si>
  <si>
    <t>2,2-Dichloropropane</t>
  </si>
  <si>
    <t>2-Butanone (MEK)</t>
  </si>
  <si>
    <t>2-Chlorotoluene</t>
  </si>
  <si>
    <t>2-Hexanone</t>
  </si>
  <si>
    <t>4-Chlorotoluene</t>
  </si>
  <si>
    <t>4-Methyl-2-pentanone (MIBK)</t>
  </si>
  <si>
    <t>Isobutyl methyl ketone</t>
  </si>
  <si>
    <t>Acetone</t>
  </si>
  <si>
    <t>Acrylonitrile</t>
  </si>
  <si>
    <t>Allyl chloride</t>
  </si>
  <si>
    <t>3-Chloropropene</t>
  </si>
  <si>
    <t>Benzene</t>
  </si>
  <si>
    <t>Bromobenzene</t>
  </si>
  <si>
    <t>Bromochloromethane</t>
  </si>
  <si>
    <t>Bromodichloromethane</t>
  </si>
  <si>
    <t>Bromoform</t>
  </si>
  <si>
    <t>Tribromomethane</t>
  </si>
  <si>
    <t>Bromomethane</t>
  </si>
  <si>
    <t>Carbon disulfide</t>
  </si>
  <si>
    <t>Carbon tetrachloride</t>
  </si>
  <si>
    <t>Tetrachloromethane</t>
  </si>
  <si>
    <t>Chlorobenzene</t>
  </si>
  <si>
    <t>Chlorodibromomethane</t>
  </si>
  <si>
    <t>Dibromochloromethane</t>
  </si>
  <si>
    <t>Chloroethane</t>
  </si>
  <si>
    <t>Chloroform</t>
  </si>
  <si>
    <t>Trichloromethane</t>
  </si>
  <si>
    <t>Chloromethane</t>
  </si>
  <si>
    <t>Dibromomethane</t>
  </si>
  <si>
    <t>Dichlorodifluoromethane</t>
  </si>
  <si>
    <t>Diisopropyl ether</t>
  </si>
  <si>
    <t>Ethanol</t>
  </si>
  <si>
    <t>Ethyl alcohol</t>
  </si>
  <si>
    <t>Ethyl ether</t>
  </si>
  <si>
    <t>Diethyl ether</t>
  </si>
  <si>
    <t>Ethylbenzene</t>
  </si>
  <si>
    <t>Hexachlorobutadiene</t>
  </si>
  <si>
    <t>Iodomethane</t>
  </si>
  <si>
    <t>Isobutanol</t>
  </si>
  <si>
    <t>Isobutyl alcohol</t>
  </si>
  <si>
    <t>Isopropanol</t>
  </si>
  <si>
    <t>Isopropyl alcohol</t>
  </si>
  <si>
    <t>Isopropylbenzene</t>
  </si>
  <si>
    <t>Methacrylonitrile</t>
  </si>
  <si>
    <t>Methyl acrylonitrile</t>
  </si>
  <si>
    <t>MTBE</t>
  </si>
  <si>
    <t>Dichloromethane</t>
  </si>
  <si>
    <t>Naphthalene</t>
  </si>
  <si>
    <t>1-Butanol, water</t>
  </si>
  <si>
    <t>n-Butylbenzene</t>
  </si>
  <si>
    <t>4-Isopropyltoluene</t>
  </si>
  <si>
    <t>sec-Butylbenzene</t>
  </si>
  <si>
    <t>Styrene</t>
  </si>
  <si>
    <t>Tetrachloroethene</t>
  </si>
  <si>
    <t>Toluene</t>
  </si>
  <si>
    <t>Trichloroethene</t>
  </si>
  <si>
    <t>Trichlorofluoromethane</t>
  </si>
  <si>
    <t>Vinyl chloride</t>
  </si>
  <si>
    <t>Xylene</t>
  </si>
  <si>
    <t>Diesel Range Organics [C10-C28]</t>
  </si>
  <si>
    <t>Diesel range organics</t>
  </si>
  <si>
    <t>Gasoline Range Organics (GRO)-C6-C10</t>
  </si>
  <si>
    <t>Gasoline range organics</t>
  </si>
  <si>
    <t>1,3-Dinitrobenzene</t>
  </si>
  <si>
    <t>1,4-Dinitrobenzene</t>
  </si>
  <si>
    <t>2,3,4,6-Tetrachlorophenol</t>
  </si>
  <si>
    <t>2,4,5-Trichlorophenol</t>
  </si>
  <si>
    <t>2,4,6-Trichlorophenol</t>
  </si>
  <si>
    <t>2,4-Dichlorophenol</t>
  </si>
  <si>
    <t>2,4-Dimethylphenol</t>
  </si>
  <si>
    <t>2,4-Dinitrophenol</t>
  </si>
  <si>
    <t>2,4-Dinitrotoluene</t>
  </si>
  <si>
    <t>2,6-Dinitrotoluene</t>
  </si>
  <si>
    <t>2-Chloronaphthalene</t>
  </si>
  <si>
    <t>2-Chlorophenol</t>
  </si>
  <si>
    <t>2-Methylphenol</t>
  </si>
  <si>
    <t>o-Cresol</t>
  </si>
  <si>
    <t>2-Nitroaniline</t>
  </si>
  <si>
    <t>2-Nitrophenol</t>
  </si>
  <si>
    <t>3 &amp; 4 Methylphenol</t>
  </si>
  <si>
    <t>3,3'-Dichlorobenzidine</t>
  </si>
  <si>
    <t>3-Nitroaniline</t>
  </si>
  <si>
    <t>4,6-Dinitro-2-methylphenol</t>
  </si>
  <si>
    <t>DNOC</t>
  </si>
  <si>
    <t>4-Bromophenyl phenyl ether</t>
  </si>
  <si>
    <t>4-Chloro-3-methylphenol</t>
  </si>
  <si>
    <t>4-Chloroaniline</t>
  </si>
  <si>
    <t>4-Chlorophenyl phenyl ether</t>
  </si>
  <si>
    <t>4-Nitroaniline</t>
  </si>
  <si>
    <t>4-Nitrophenol</t>
  </si>
  <si>
    <t>Aniline</t>
  </si>
  <si>
    <t>Azobenzene</t>
  </si>
  <si>
    <t>Benzoic acid</t>
  </si>
  <si>
    <t>Benzyl alcohol</t>
  </si>
  <si>
    <t>1, 2</t>
  </si>
  <si>
    <t>Bis(2-chloroethoxy)methane</t>
  </si>
  <si>
    <t>Bis(2-chloroethyl)ether</t>
  </si>
  <si>
    <t>Bis(2-ethylhexyl) phthalate</t>
  </si>
  <si>
    <t>Butyl benzyl phthalate</t>
  </si>
  <si>
    <t>Carbazole</t>
  </si>
  <si>
    <t>Dibenzofuran</t>
  </si>
  <si>
    <t>Diethyl phthalate</t>
  </si>
  <si>
    <t>Dimethyl phthalate</t>
  </si>
  <si>
    <t>Diphenylamine</t>
  </si>
  <si>
    <t>Hexachlorobenzene</t>
  </si>
  <si>
    <t>Hexachlorocyclopentadiene</t>
  </si>
  <si>
    <t>Hexachloroethane</t>
  </si>
  <si>
    <t>Isophorone</t>
  </si>
  <si>
    <t>Nitrobenzene</t>
  </si>
  <si>
    <t>Pentachlorophenol</t>
  </si>
  <si>
    <t>Phenol</t>
  </si>
  <si>
    <t>Pyridine</t>
  </si>
  <si>
    <t>1-Methylnaphthalene</t>
  </si>
  <si>
    <t>2-Methylnaphthalene</t>
  </si>
  <si>
    <t>Acenaphthene</t>
  </si>
  <si>
    <t>Acenaphthylene</t>
  </si>
  <si>
    <t>Anthracene</t>
  </si>
  <si>
    <t>Chrysene</t>
  </si>
  <si>
    <t>Fluoranthene</t>
  </si>
  <si>
    <t>Fluorene</t>
  </si>
  <si>
    <t>9H-Fluorene</t>
  </si>
  <si>
    <t>Phenanthrene</t>
  </si>
  <si>
    <t>Pyrene</t>
  </si>
  <si>
    <t>Glycols</t>
  </si>
  <si>
    <t>Diethylene glycol</t>
  </si>
  <si>
    <t>Propylene glycol</t>
  </si>
  <si>
    <t>J H</t>
  </si>
  <si>
    <t>J F</t>
  </si>
  <si>
    <t>E F</t>
  </si>
  <si>
    <t>H</t>
  </si>
  <si>
    <t>Trip</t>
  </si>
  <si>
    <t>Ethane</t>
  </si>
  <si>
    <t>Ethylene</t>
  </si>
  <si>
    <t>Methane</t>
  </si>
  <si>
    <t>Propane</t>
  </si>
  <si>
    <t>Carbon monoxide</t>
  </si>
  <si>
    <t>U</t>
  </si>
  <si>
    <t xml:space="preserve">Hydrogen </t>
  </si>
  <si>
    <t xml:space="preserve">Argon </t>
  </si>
  <si>
    <t>Oxygen</t>
  </si>
  <si>
    <t>Nitrogen</t>
  </si>
  <si>
    <t xml:space="preserve">Carbon dioxide  </t>
  </si>
  <si>
    <t xml:space="preserve">Methane </t>
  </si>
  <si>
    <t xml:space="preserve">Ethane </t>
  </si>
  <si>
    <t>Propylene</t>
  </si>
  <si>
    <t xml:space="preserve">U.S. Geological Survey Reston Chlorofluorocarbon Laboratory </t>
  </si>
  <si>
    <t>Iso-pentane</t>
  </si>
  <si>
    <t>Iso-butane</t>
  </si>
  <si>
    <t>2-Methylbutane</t>
  </si>
  <si>
    <t>2-Methylpropane</t>
  </si>
  <si>
    <t>mole percent</t>
  </si>
  <si>
    <t>U.S. Geological Survey Reston Chlorofluorocarbon Laboratory</t>
  </si>
  <si>
    <t>U.S. Geological Survey Reston Stable Isotope Laboratory</t>
  </si>
  <si>
    <t>CFC-11</t>
  </si>
  <si>
    <t>CFC-113</t>
  </si>
  <si>
    <t>CFC-12</t>
  </si>
  <si>
    <t>picogram per kilogram</t>
  </si>
  <si>
    <t>femtogram per kilogram</t>
  </si>
  <si>
    <t>Silicon (in filtered water)</t>
  </si>
  <si>
    <t>per mil, relative to VPDB</t>
  </si>
  <si>
    <t>per mil, relative to VSMOW</t>
  </si>
  <si>
    <t xml:space="preserve"> </t>
  </si>
  <si>
    <t>U.S. Geological Survey National Water Quality Laboratory</t>
  </si>
  <si>
    <t>Hydroxide (in filtered water)</t>
  </si>
  <si>
    <t>Carbonate (in filtered water)</t>
  </si>
  <si>
    <t>Bicarbonate (in filtered water)</t>
  </si>
  <si>
    <t>Acid neutralizing capacity (in unfiltered water)</t>
  </si>
  <si>
    <t>Hydroxide (in unfiltered water)</t>
  </si>
  <si>
    <t>Carbonate (in unfiltered water)</t>
  </si>
  <si>
    <t>Bicarbonate (in unfiltered water)</t>
  </si>
  <si>
    <t>Argon</t>
  </si>
  <si>
    <t>Carbon dioxide</t>
  </si>
  <si>
    <t>Hexanes plus</t>
  </si>
  <si>
    <t xml:space="preserve">Camera </t>
  </si>
  <si>
    <t>Reagent</t>
  </si>
  <si>
    <t>Reagent duplicate</t>
  </si>
  <si>
    <t>J B ^</t>
  </si>
  <si>
    <t>* B</t>
  </si>
  <si>
    <t>J * B</t>
  </si>
  <si>
    <t>*</t>
  </si>
  <si>
    <r>
      <t xml:space="preserve">Chloride (in </t>
    </r>
    <r>
      <rPr>
        <sz val="11"/>
        <color theme="1"/>
        <rFont val="Calibri"/>
        <family val="2"/>
        <scheme val="minor"/>
      </rPr>
      <t>unfiltered water)</t>
    </r>
  </si>
  <si>
    <r>
      <t xml:space="preserve">Sulfate (in </t>
    </r>
    <r>
      <rPr>
        <sz val="11"/>
        <color theme="1"/>
        <rFont val="Calibri"/>
        <family val="2"/>
        <scheme val="minor"/>
      </rPr>
      <t>unfiltered water)</t>
    </r>
  </si>
  <si>
    <r>
      <t xml:space="preserve">Bromide (in </t>
    </r>
    <r>
      <rPr>
        <sz val="11"/>
        <color theme="1"/>
        <rFont val="Calibri"/>
        <family val="2"/>
        <scheme val="minor"/>
      </rPr>
      <t>unfiltered water)</t>
    </r>
  </si>
  <si>
    <r>
      <t xml:space="preserve">Fluoride (in </t>
    </r>
    <r>
      <rPr>
        <sz val="11"/>
        <color theme="1"/>
        <rFont val="Calibri"/>
        <family val="2"/>
        <scheme val="minor"/>
      </rPr>
      <t>unfiltered water)</t>
    </r>
  </si>
  <si>
    <t>H3</t>
  </si>
  <si>
    <t>Ethylene glycol monobutyl ether</t>
  </si>
  <si>
    <t>Methanol</t>
  </si>
  <si>
    <t>5</t>
  </si>
  <si>
    <t>Woods Hole Oceanographic Institute</t>
  </si>
  <si>
    <t>Carbon-14 of dissolved inorganic carbon</t>
  </si>
  <si>
    <r>
      <t>Remark</t>
    </r>
    <r>
      <rPr>
        <b/>
        <vertAlign val="superscript"/>
        <sz val="11"/>
        <color theme="1"/>
        <rFont val="Calibri"/>
        <family val="2"/>
        <scheme val="minor"/>
      </rPr>
      <t>1</t>
    </r>
  </si>
  <si>
    <t>Alkalinity (in filtered water)</t>
  </si>
  <si>
    <t>degrees Celsius</t>
  </si>
  <si>
    <t>Water temperature</t>
  </si>
  <si>
    <t>Radium-226 (in filtered water) with radon method</t>
  </si>
  <si>
    <t>Radium-228 (in filtered water)</t>
  </si>
  <si>
    <t>Radon-222 (in unfiltered water)</t>
  </si>
  <si>
    <t>Dissolved solids (in filtered water)</t>
  </si>
  <si>
    <t>Dissoloved solids (in filtered water)</t>
  </si>
  <si>
    <t>Total solids (in unfiltered water)</t>
  </si>
  <si>
    <t xml:space="preserve">     ^ - Instrument related QC exceeds the control limits.</t>
  </si>
  <si>
    <t xml:space="preserve">     E - Result exceeded calibration range.</t>
  </si>
  <si>
    <t xml:space="preserve">     H - Sample was prepped or analyzed beyond the specified holding time.</t>
  </si>
  <si>
    <t xml:space="preserve">     6 - Filtered value exceeds unfiltered value</t>
  </si>
  <si>
    <t>1, 6</t>
  </si>
  <si>
    <t>2, 6</t>
  </si>
  <si>
    <t>X</t>
  </si>
  <si>
    <t>Ferrous iron</t>
  </si>
  <si>
    <t>Dissolved oxygen, low-range method</t>
  </si>
  <si>
    <t>Lamont-Doherty Laboratory</t>
  </si>
  <si>
    <t>Environmental sample 1</t>
  </si>
  <si>
    <t xml:space="preserve">Matrix spike </t>
  </si>
  <si>
    <t>Environmental sample 2</t>
  </si>
  <si>
    <t xml:space="preserve">Woods Hole Oceanographic Institute </t>
  </si>
  <si>
    <t>Sample collection date</t>
  </si>
  <si>
    <t>Sample</t>
  </si>
  <si>
    <t>Water level 
(ft BMP)</t>
  </si>
  <si>
    <r>
      <t>Project data qualifiers</t>
    </r>
    <r>
      <rPr>
        <b/>
        <vertAlign val="superscript"/>
        <sz val="11"/>
        <color theme="1"/>
        <rFont val="Calibri"/>
        <family val="2"/>
        <scheme val="minor"/>
      </rPr>
      <t>2</t>
    </r>
  </si>
  <si>
    <t>Source solution</t>
  </si>
  <si>
    <t xml:space="preserve">     H3 - Not defined by laboratory</t>
  </si>
  <si>
    <t>US. Geological Survey Reston Chlorofluorocarbon Laboratory</t>
  </si>
  <si>
    <t>U.S. Geological Survey field analyses</t>
  </si>
  <si>
    <t>U.S. Geological Survey Menlo Park Tritium Laboratory</t>
  </si>
  <si>
    <t>Preservative added to bottle</t>
  </si>
  <si>
    <t>Reagent spike</t>
  </si>
  <si>
    <t>Reagent spike duplicate</t>
  </si>
  <si>
    <t>Laboratory spikes</t>
  </si>
  <si>
    <t>Riverton development water</t>
  </si>
  <si>
    <t xml:space="preserve">
±5 percent
±3 percent</t>
  </si>
  <si>
    <r>
      <t>X</t>
    </r>
    <r>
      <rPr>
        <vertAlign val="superscript"/>
        <sz val="11"/>
        <rFont val="Calibri"/>
        <family val="2"/>
        <scheme val="minor"/>
      </rPr>
      <t>2</t>
    </r>
  </si>
  <si>
    <r>
      <t>X</t>
    </r>
    <r>
      <rPr>
        <vertAlign val="superscript"/>
        <sz val="11"/>
        <color theme="1"/>
        <rFont val="Calibri"/>
        <family val="2"/>
        <scheme val="minor"/>
      </rPr>
      <t>2</t>
    </r>
  </si>
  <si>
    <t>U.S. Geological Survey field measurements and analyses</t>
  </si>
  <si>
    <t>Methylene blue active substances</t>
  </si>
  <si>
    <t>Radon-222</t>
  </si>
  <si>
    <r>
      <rPr>
        <vertAlign val="superscript"/>
        <sz val="11"/>
        <color theme="1"/>
        <rFont val="Calibri"/>
        <family val="2"/>
        <scheme val="minor"/>
      </rPr>
      <t xml:space="preserve">2 </t>
    </r>
    <r>
      <rPr>
        <sz val="11"/>
        <color theme="1"/>
        <rFont val="Calibri"/>
        <family val="2"/>
        <scheme val="minor"/>
      </rPr>
      <t>Sample was collected but could not be analyzed because of broken bottle.</t>
    </r>
  </si>
  <si>
    <t>Methane, ethane, ethylene, and propane</t>
  </si>
  <si>
    <t>Methane, ethane, ethylene, and propane (unpreserved)</t>
  </si>
  <si>
    <t>Inorganic constituents</t>
  </si>
  <si>
    <t>Organic constituents</t>
  </si>
  <si>
    <t>Dissolved gases</t>
  </si>
  <si>
    <t xml:space="preserve">Analysis group </t>
  </si>
  <si>
    <t>Analysis</t>
  </si>
  <si>
    <t>Laboratory-prepared blank water</t>
  </si>
  <si>
    <t>Environmental water</t>
  </si>
  <si>
    <t>Type of water</t>
  </si>
  <si>
    <t>Dissolved oxygen, low range, field</t>
  </si>
  <si>
    <t>Alkalinity and associated constituents, field</t>
  </si>
  <si>
    <t>Acid neutralizing capacity and associated constituents, field</t>
  </si>
  <si>
    <r>
      <t>NA</t>
    </r>
    <r>
      <rPr>
        <vertAlign val="superscript"/>
        <sz val="11"/>
        <rFont val="Calibri"/>
        <family val="2"/>
      </rPr>
      <t>2</t>
    </r>
  </si>
  <si>
    <r>
      <t>Calibrate each morning and at end of each day. If electrode uses a Teflon</t>
    </r>
    <r>
      <rPr>
        <sz val="11"/>
        <rFont val="Calibri"/>
        <family val="2"/>
      </rPr>
      <t>®</t>
    </r>
    <r>
      <rPr>
        <sz val="11"/>
        <rFont val="Calibri"/>
        <family val="2"/>
        <scheme val="minor"/>
      </rPr>
      <t xml:space="preserve"> membrane, inspect electrode for bubbles under membrane at each sample site; replace if necessary.</t>
    </r>
  </si>
  <si>
    <t>Water-quality property</t>
  </si>
  <si>
    <t>Calibration guidelines</t>
  </si>
  <si>
    <r>
      <t>Stabilization criteria</t>
    </r>
    <r>
      <rPr>
        <b/>
        <vertAlign val="superscript"/>
        <sz val="11"/>
        <rFont val="Calibri"/>
        <family val="2"/>
        <scheme val="minor"/>
      </rPr>
      <t>1</t>
    </r>
    <r>
      <rPr>
        <b/>
        <sz val="11"/>
        <rFont val="Calibri"/>
        <family val="2"/>
        <scheme val="minor"/>
      </rPr>
      <t xml:space="preserve">
(variability should be within value shown)</t>
    </r>
  </si>
  <si>
    <r>
      <rPr>
        <b/>
        <sz val="11"/>
        <rFont val="Calibri"/>
        <family val="2"/>
        <scheme val="minor"/>
      </rPr>
      <t>pH:</t>
    </r>
    <r>
      <rPr>
        <sz val="11"/>
        <rFont val="Calibri"/>
        <family val="2"/>
        <scheme val="minor"/>
      </rPr>
      <t xml:space="preserve">
(displays to 0.01 standard units)</t>
    </r>
  </si>
  <si>
    <r>
      <rPr>
        <b/>
        <sz val="11"/>
        <rFont val="Calibri"/>
        <family val="2"/>
        <scheme val="minor"/>
      </rPr>
      <t>Dissolved oxygen:</t>
    </r>
    <r>
      <rPr>
        <sz val="11"/>
        <rFont val="Calibri"/>
        <family val="2"/>
        <scheme val="minor"/>
      </rPr>
      <t xml:space="preserve">
Amperometric or optical/luminescent-method sensors</t>
    </r>
  </si>
  <si>
    <r>
      <t xml:space="preserve">Check against Zobell's solution each morning and at end of each day. Recalibrate if not within </t>
    </r>
    <r>
      <rPr>
        <sz val="11"/>
        <rFont val="Calibri"/>
        <family val="2"/>
      </rPr>
      <t>±5 millivolts.</t>
    </r>
  </si>
  <si>
    <t xml:space="preserve">[ ±, plus or minus value shown; °C, degrees Celsius; ≤, less than or equal to value shown; µS/cm, microsiemens per centimeter at 25°C; &gt;, greater than value shown; NA, not applicable; NRTU, nephelometric turbidity ratio units;  &lt;, less than value shown; mg/L, milligrams per liter] </t>
  </si>
  <si>
    <t>Oxidation-reduction potential</t>
  </si>
  <si>
    <t>Source-solution blank</t>
  </si>
  <si>
    <t>Matrix-spike duplicate</t>
  </si>
  <si>
    <t xml:space="preserve">City of Riverton public-supply system water </t>
  </si>
  <si>
    <t>USEPA method 6010B</t>
  </si>
  <si>
    <t>USEPA method 9056</t>
  </si>
  <si>
    <t>USEPA method 353.2</t>
  </si>
  <si>
    <t>USEPA method 7470</t>
  </si>
  <si>
    <t>USEPA method 8260B</t>
  </si>
  <si>
    <t>USEPA method 8270C and 8270/SIM</t>
  </si>
  <si>
    <t>Ferrous iron, field</t>
  </si>
  <si>
    <t>Trace elements</t>
  </si>
  <si>
    <t>Volatile organic compounds (VOCs)</t>
  </si>
  <si>
    <t>Volatile organic compounds (VOCs), unpreserved</t>
  </si>
  <si>
    <t>Semivolatile organic compounds (SVOCs) and polycylic aromatic hydrocarbons (PAHs)</t>
  </si>
  <si>
    <t>Diesel range organics (DRO)</t>
  </si>
  <si>
    <t>Gasoline range organics (GRO) + BTEX + MTBE</t>
  </si>
  <si>
    <t>Gasoline range organics (GRO) + BTEX + MTBE, unpreserved</t>
  </si>
  <si>
    <t>Chlorofluorocarbons (CFCs)</t>
  </si>
  <si>
    <t>pH
(standard units)</t>
  </si>
  <si>
    <t>µg/L</t>
  </si>
  <si>
    <t>Ammonia as nitrogen (in unfiltered water)</t>
  </si>
  <si>
    <t>Nitrate-plus-nitrite as nitrogen (in unfiltered water)</t>
  </si>
  <si>
    <r>
      <t>Laboratory data qualifiers</t>
    </r>
    <r>
      <rPr>
        <b/>
        <vertAlign val="superscript"/>
        <sz val="11"/>
        <color theme="1"/>
        <rFont val="Calibri"/>
        <family val="2"/>
        <scheme val="minor"/>
      </rPr>
      <t>3</t>
    </r>
  </si>
  <si>
    <t xml:space="preserve">     ^ - Instrument related quality control exceeds the control limits.</t>
  </si>
  <si>
    <t xml:space="preserve">     F - Recovery in the matrix spike or matrix-spike duplicate exceeds the control limits.</t>
  </si>
  <si>
    <t>Laboratory</t>
  </si>
  <si>
    <r>
      <t>Laboratory data qualifiers</t>
    </r>
    <r>
      <rPr>
        <b/>
        <vertAlign val="superscript"/>
        <sz val="11"/>
        <color theme="1"/>
        <rFont val="Calibri"/>
        <family val="2"/>
        <scheme val="minor"/>
      </rPr>
      <t>2</t>
    </r>
  </si>
  <si>
    <t>Reagent-spike duplicate</t>
  </si>
  <si>
    <t>Recovery
(percent)</t>
  </si>
  <si>
    <t xml:space="preserve">     5 - Value is mean of two results reported by the laboratory.</t>
  </si>
  <si>
    <t>Volatile organic compounds</t>
  </si>
  <si>
    <t>Methyl ethyl  ketone</t>
  </si>
  <si>
    <t>Diesel range organics (DRO) and Gasoline range organics (GRO)</t>
  </si>
  <si>
    <t>Semivolatile organic compounds</t>
  </si>
  <si>
    <t>Xylenes, total</t>
  </si>
  <si>
    <t>Polycyclic aromatic hydrocarbons (PAHs)</t>
  </si>
  <si>
    <t>Dissolved Gas</t>
  </si>
  <si>
    <t>Dissolved gas</t>
  </si>
  <si>
    <t xml:space="preserve">     * - Relative percent difference of the reagent spike and reagent-spike duplicate exceeds the control limits.</t>
  </si>
  <si>
    <r>
      <t>Sulfur hexafluoride (SF</t>
    </r>
    <r>
      <rPr>
        <vertAlign val="subscript"/>
        <sz val="11"/>
        <color theme="1"/>
        <rFont val="Calibri"/>
        <family val="2"/>
        <scheme val="minor"/>
      </rPr>
      <t>6</t>
    </r>
    <r>
      <rPr>
        <sz val="11"/>
        <color theme="1"/>
        <rFont val="Calibri"/>
        <family val="2"/>
        <scheme val="minor"/>
      </rPr>
      <t>)</t>
    </r>
  </si>
  <si>
    <t>Laboratory Spikes</t>
  </si>
  <si>
    <t xml:space="preserve">Sample of Riverton public water supply </t>
  </si>
  <si>
    <t>Sample of Riverton public water supply</t>
  </si>
  <si>
    <t>Field water-quality property or inorganic constituent</t>
  </si>
  <si>
    <r>
      <rPr>
        <b/>
        <sz val="11"/>
        <rFont val="Calibri"/>
        <family val="2"/>
        <scheme val="minor"/>
      </rPr>
      <t>Turbidity:</t>
    </r>
    <r>
      <rPr>
        <sz val="11"/>
        <rFont val="Calibri"/>
        <family val="2"/>
        <scheme val="minor"/>
      </rPr>
      <t xml:space="preserve">
</t>
    </r>
    <r>
      <rPr>
        <sz val="11"/>
        <rFont val="Calibri"/>
        <family val="2"/>
      </rPr>
      <t/>
    </r>
  </si>
  <si>
    <r>
      <rPr>
        <vertAlign val="superscript"/>
        <sz val="10"/>
        <rFont val="Calibri"/>
        <family val="2"/>
        <scheme val="minor"/>
      </rPr>
      <t>1</t>
    </r>
    <r>
      <rPr>
        <sz val="10"/>
        <rFont val="Calibri"/>
        <family val="2"/>
        <scheme val="minor"/>
      </rPr>
      <t xml:space="preserve">Allowable variation between five or more sequential field measurements. </t>
    </r>
  </si>
  <si>
    <r>
      <rPr>
        <b/>
        <sz val="11"/>
        <rFont val="Calibri"/>
        <family val="2"/>
        <scheme val="minor"/>
      </rPr>
      <t>Temperature:</t>
    </r>
    <r>
      <rPr>
        <sz val="11"/>
        <rFont val="Calibri"/>
        <family val="2"/>
        <scheme val="minor"/>
      </rPr>
      <t xml:space="preserve"> 
  Thermistor
  </t>
    </r>
  </si>
  <si>
    <t>USGS NWQL certified IBW and OBW</t>
  </si>
  <si>
    <t>Borehole volumes</t>
  </si>
  <si>
    <t>&lt; 0.2</t>
  </si>
  <si>
    <t>Methylene chloride</t>
  </si>
  <si>
    <r>
      <t>10</t>
    </r>
    <r>
      <rPr>
        <vertAlign val="superscript"/>
        <sz val="11"/>
        <rFont val="Calibri"/>
        <family val="2"/>
        <scheme val="minor"/>
      </rPr>
      <t>-9</t>
    </r>
    <r>
      <rPr>
        <sz val="11"/>
        <rFont val="Calibri"/>
        <family val="2"/>
        <scheme val="minor"/>
      </rPr>
      <t xml:space="preserve"> cubic centimeters of helium per gram of water at standard temperature and pressure</t>
    </r>
  </si>
  <si>
    <t>Analyte</t>
  </si>
  <si>
    <t xml:space="preserve"> Sample 1 replicate</t>
  </si>
  <si>
    <t xml:space="preserve"> Sample 2 replicate</t>
  </si>
  <si>
    <t>Environmental  sample 1</t>
  </si>
  <si>
    <t xml:space="preserve">Sample 1 replicate </t>
  </si>
  <si>
    <t>Environmental  sample 2</t>
  </si>
  <si>
    <t>[USGS, U.S. Geological Survey; NWQL,  National Water Quality Laboratory; IBW, inorganic free blank water; OWB, organic free blank water]</t>
  </si>
  <si>
    <r>
      <t>Water
Temperature
(</t>
    </r>
    <r>
      <rPr>
        <b/>
        <sz val="10"/>
        <color theme="1"/>
        <rFont val="Symbol"/>
        <family val="1"/>
        <charset val="2"/>
      </rPr>
      <t>°</t>
    </r>
    <r>
      <rPr>
        <b/>
        <sz val="10"/>
        <color theme="1"/>
        <rFont val="Arial"/>
        <family val="2"/>
      </rPr>
      <t>C)</t>
    </r>
  </si>
  <si>
    <r>
      <t>SC
(</t>
    </r>
    <r>
      <rPr>
        <b/>
        <sz val="10"/>
        <color theme="1"/>
        <rFont val="Calibri"/>
        <family val="2"/>
      </rPr>
      <t>µ</t>
    </r>
    <r>
      <rPr>
        <b/>
        <sz val="10"/>
        <color theme="1"/>
        <rFont val="Arial"/>
        <family val="2"/>
      </rPr>
      <t>S/cm)</t>
    </r>
  </si>
  <si>
    <t xml:space="preserve">     B - Detected compound was also found in the laboratory blank.</t>
  </si>
  <si>
    <t>Assigned sample time</t>
  </si>
  <si>
    <t>0800</t>
  </si>
  <si>
    <t>0830</t>
  </si>
  <si>
    <t>1334</t>
  </si>
  <si>
    <t>1330</t>
  </si>
  <si>
    <t>1331</t>
  </si>
  <si>
    <t>1332</t>
  </si>
  <si>
    <t>1333</t>
  </si>
  <si>
    <t>1830</t>
  </si>
  <si>
    <t>1831</t>
  </si>
  <si>
    <t xml:space="preserve">     2 - Relative percent difference (RPD) between the environmental sample and replicate is greater than 20 percent.</t>
  </si>
  <si>
    <t>±0.1 standard pH units.
Allow ±0.3 pH units if drifting persists.</t>
  </si>
  <si>
    <t xml:space="preserve">     6 - Filtered value exceeds unfiltered value.</t>
  </si>
  <si>
    <t>Nitrate + nitrite</t>
  </si>
  <si>
    <r>
      <t>Sulfur hexafluoride (SF</t>
    </r>
    <r>
      <rPr>
        <vertAlign val="subscript"/>
        <sz val="11"/>
        <rFont val="Calibri"/>
        <family val="2"/>
        <scheme val="minor"/>
      </rPr>
      <t>6</t>
    </r>
    <r>
      <rPr>
        <sz val="11"/>
        <rFont val="Calibri"/>
        <family val="2"/>
        <scheme val="minor"/>
      </rPr>
      <t>)</t>
    </r>
  </si>
  <si>
    <t>Pump started.</t>
  </si>
  <si>
    <t xml:space="preserve">     &lt;, less than.</t>
  </si>
  <si>
    <t xml:space="preserve">     U, analyzed for but not detected.</t>
  </si>
  <si>
    <t xml:space="preserve">     R, value below sample-specific critical level.</t>
  </si>
  <si>
    <r>
      <rPr>
        <i/>
        <sz val="11"/>
        <color theme="1"/>
        <rFont val="Calibri"/>
        <family val="2"/>
        <scheme val="minor"/>
      </rPr>
      <t>n</t>
    </r>
    <r>
      <rPr>
        <sz val="11"/>
        <color theme="1"/>
        <rFont val="Calibri"/>
        <family val="2"/>
        <scheme val="minor"/>
      </rPr>
      <t>-Butyl methyl ketone</t>
    </r>
  </si>
  <si>
    <r>
      <rPr>
        <i/>
        <sz val="11"/>
        <color theme="1"/>
        <rFont val="Calibri"/>
        <family val="2"/>
        <scheme val="minor"/>
      </rPr>
      <t>tert</t>
    </r>
    <r>
      <rPr>
        <sz val="11"/>
        <color theme="1"/>
        <rFont val="Calibri"/>
        <family val="2"/>
        <scheme val="minor"/>
      </rPr>
      <t>-Butyl ethyl ether</t>
    </r>
  </si>
  <si>
    <r>
      <t xml:space="preserve">Ethyl </t>
    </r>
    <r>
      <rPr>
        <i/>
        <sz val="11"/>
        <color theme="1"/>
        <rFont val="Calibri"/>
        <family val="2"/>
        <scheme val="minor"/>
      </rPr>
      <t>tert</t>
    </r>
    <r>
      <rPr>
        <sz val="11"/>
        <color theme="1"/>
        <rFont val="Calibri"/>
        <family val="2"/>
        <scheme val="minor"/>
      </rPr>
      <t>-butyl ether</t>
    </r>
  </si>
  <si>
    <r>
      <t xml:space="preserve">Methyl </t>
    </r>
    <r>
      <rPr>
        <i/>
        <sz val="11"/>
        <color theme="1"/>
        <rFont val="Calibri"/>
        <family val="2"/>
        <scheme val="minor"/>
      </rPr>
      <t>tert</t>
    </r>
    <r>
      <rPr>
        <sz val="11"/>
        <color theme="1"/>
        <rFont val="Calibri"/>
        <family val="2"/>
        <scheme val="minor"/>
      </rPr>
      <t>-butyl ether</t>
    </r>
  </si>
  <si>
    <r>
      <rPr>
        <i/>
        <sz val="11"/>
        <color theme="1"/>
        <rFont val="Calibri"/>
        <family val="2"/>
        <scheme val="minor"/>
      </rPr>
      <t>m</t>
    </r>
    <r>
      <rPr>
        <sz val="11"/>
        <color theme="1"/>
        <rFont val="Calibri"/>
        <family val="2"/>
        <scheme val="minor"/>
      </rPr>
      <t xml:space="preserve">-Xylene &amp; </t>
    </r>
    <r>
      <rPr>
        <i/>
        <sz val="11"/>
        <color theme="1"/>
        <rFont val="Calibri"/>
        <family val="2"/>
        <scheme val="minor"/>
      </rPr>
      <t>p</t>
    </r>
    <r>
      <rPr>
        <sz val="11"/>
        <color theme="1"/>
        <rFont val="Calibri"/>
        <family val="2"/>
        <scheme val="minor"/>
      </rPr>
      <t>-xylene</t>
    </r>
  </si>
  <si>
    <r>
      <rPr>
        <i/>
        <sz val="11"/>
        <color theme="1"/>
        <rFont val="Calibri"/>
        <family val="2"/>
        <scheme val="minor"/>
      </rPr>
      <t>m</t>
    </r>
    <r>
      <rPr>
        <sz val="11"/>
        <color theme="1"/>
        <rFont val="Calibri"/>
        <family val="2"/>
        <scheme val="minor"/>
      </rPr>
      <t xml:space="preserve">-Xylene plus </t>
    </r>
    <r>
      <rPr>
        <i/>
        <sz val="11"/>
        <color theme="1"/>
        <rFont val="Calibri"/>
        <family val="2"/>
        <scheme val="minor"/>
      </rPr>
      <t>p</t>
    </r>
    <r>
      <rPr>
        <sz val="11"/>
        <color theme="1"/>
        <rFont val="Calibri"/>
        <family val="2"/>
        <scheme val="minor"/>
      </rPr>
      <t>-xylene</t>
    </r>
  </si>
  <si>
    <r>
      <rPr>
        <i/>
        <sz val="11"/>
        <color theme="1"/>
        <rFont val="Calibri"/>
        <family val="2"/>
        <scheme val="minor"/>
      </rPr>
      <t>n</t>
    </r>
    <r>
      <rPr>
        <sz val="11"/>
        <color theme="1"/>
        <rFont val="Calibri"/>
        <family val="2"/>
        <scheme val="minor"/>
      </rPr>
      <t>-Butanol</t>
    </r>
  </si>
  <si>
    <r>
      <rPr>
        <i/>
        <sz val="11"/>
        <color theme="1"/>
        <rFont val="Calibri"/>
        <family val="2"/>
        <scheme val="minor"/>
      </rPr>
      <t>n</t>
    </r>
    <r>
      <rPr>
        <sz val="11"/>
        <color theme="1"/>
        <rFont val="Calibri"/>
        <family val="2"/>
        <scheme val="minor"/>
      </rPr>
      <t>-Butylbenzene</t>
    </r>
  </si>
  <si>
    <r>
      <rPr>
        <i/>
        <sz val="11"/>
        <color theme="1"/>
        <rFont val="Calibri"/>
        <family val="2"/>
        <scheme val="minor"/>
      </rPr>
      <t>o</t>
    </r>
    <r>
      <rPr>
        <sz val="11"/>
        <color theme="1"/>
        <rFont val="Calibri"/>
        <family val="2"/>
        <scheme val="minor"/>
      </rPr>
      <t>-Xylene</t>
    </r>
  </si>
  <si>
    <r>
      <rPr>
        <i/>
        <sz val="11"/>
        <color theme="1"/>
        <rFont val="Calibri"/>
        <family val="2"/>
        <scheme val="minor"/>
      </rPr>
      <t>p</t>
    </r>
    <r>
      <rPr>
        <sz val="11"/>
        <color theme="1"/>
        <rFont val="Calibri"/>
        <family val="2"/>
        <scheme val="minor"/>
      </rPr>
      <t>-Isopropyltoluene</t>
    </r>
  </si>
  <si>
    <r>
      <rPr>
        <i/>
        <sz val="11"/>
        <color theme="1"/>
        <rFont val="Calibri"/>
        <family val="2"/>
        <scheme val="minor"/>
      </rPr>
      <t>sec</t>
    </r>
    <r>
      <rPr>
        <sz val="11"/>
        <color theme="1"/>
        <rFont val="Calibri"/>
        <family val="2"/>
        <scheme val="minor"/>
      </rPr>
      <t>-Butylbenzene</t>
    </r>
  </si>
  <si>
    <r>
      <t xml:space="preserve">Methyl </t>
    </r>
    <r>
      <rPr>
        <i/>
        <sz val="11"/>
        <color theme="1"/>
        <rFont val="Calibri"/>
        <family val="2"/>
        <scheme val="minor"/>
      </rPr>
      <t>tert</t>
    </r>
    <r>
      <rPr>
        <sz val="11"/>
        <color theme="1"/>
        <rFont val="Calibri"/>
        <family val="2"/>
        <scheme val="minor"/>
      </rPr>
      <t>-pentyl ether</t>
    </r>
  </si>
  <si>
    <r>
      <rPr>
        <i/>
        <sz val="11"/>
        <color theme="1"/>
        <rFont val="Calibri"/>
        <family val="2"/>
        <scheme val="minor"/>
      </rPr>
      <t>tert</t>
    </r>
    <r>
      <rPr>
        <sz val="11"/>
        <color theme="1"/>
        <rFont val="Calibri"/>
        <family val="2"/>
        <scheme val="minor"/>
      </rPr>
      <t>-Butyl alcohol</t>
    </r>
  </si>
  <si>
    <r>
      <rPr>
        <i/>
        <sz val="11"/>
        <color theme="1"/>
        <rFont val="Calibri"/>
        <family val="2"/>
        <scheme val="minor"/>
      </rPr>
      <t>tert</t>
    </r>
    <r>
      <rPr>
        <sz val="11"/>
        <color theme="1"/>
        <rFont val="Calibri"/>
        <family val="2"/>
        <scheme val="minor"/>
      </rPr>
      <t>-Butylbenzene</t>
    </r>
  </si>
  <si>
    <r>
      <rPr>
        <i/>
        <sz val="11"/>
        <color theme="1"/>
        <rFont val="Calibri"/>
        <family val="2"/>
        <scheme val="minor"/>
      </rPr>
      <t>trans</t>
    </r>
    <r>
      <rPr>
        <sz val="11"/>
        <color theme="1"/>
        <rFont val="Calibri"/>
        <family val="2"/>
        <scheme val="minor"/>
      </rPr>
      <t>-1,2-Dichloroethene</t>
    </r>
  </si>
  <si>
    <r>
      <rPr>
        <i/>
        <sz val="11"/>
        <color theme="1"/>
        <rFont val="Calibri"/>
        <family val="2"/>
        <scheme val="minor"/>
      </rPr>
      <t>trans</t>
    </r>
    <r>
      <rPr>
        <sz val="11"/>
        <color theme="1"/>
        <rFont val="Calibri"/>
        <family val="2"/>
        <scheme val="minor"/>
      </rPr>
      <t>-1,3-Dichloropropene</t>
    </r>
  </si>
  <si>
    <r>
      <rPr>
        <i/>
        <sz val="11"/>
        <color theme="1"/>
        <rFont val="Calibri"/>
        <family val="2"/>
        <scheme val="minor"/>
      </rPr>
      <t>o</t>
    </r>
    <r>
      <rPr>
        <sz val="11"/>
        <color theme="1"/>
        <rFont val="Calibri"/>
        <family val="2"/>
        <scheme val="minor"/>
      </rPr>
      <t>-Cresol</t>
    </r>
  </si>
  <si>
    <r>
      <rPr>
        <i/>
        <sz val="11"/>
        <color theme="1"/>
        <rFont val="Calibri"/>
        <family val="2"/>
        <scheme val="minor"/>
      </rPr>
      <t>N</t>
    </r>
    <r>
      <rPr>
        <sz val="11"/>
        <color theme="1"/>
        <rFont val="Calibri"/>
        <family val="2"/>
        <scheme val="minor"/>
      </rPr>
      <t>-Nitrosodimethylamine</t>
    </r>
  </si>
  <si>
    <r>
      <rPr>
        <i/>
        <sz val="11"/>
        <color theme="1"/>
        <rFont val="Calibri"/>
        <family val="2"/>
        <scheme val="minor"/>
      </rPr>
      <t>N</t>
    </r>
    <r>
      <rPr>
        <sz val="11"/>
        <color theme="1"/>
        <rFont val="Calibri"/>
        <family val="2"/>
        <scheme val="minor"/>
      </rPr>
      <t>-Nitrosodi-</t>
    </r>
    <r>
      <rPr>
        <i/>
        <sz val="11"/>
        <color theme="1"/>
        <rFont val="Calibri"/>
        <family val="2"/>
        <scheme val="minor"/>
      </rPr>
      <t>n</t>
    </r>
    <r>
      <rPr>
        <sz val="11"/>
        <color theme="1"/>
        <rFont val="Calibri"/>
        <family val="2"/>
        <scheme val="minor"/>
      </rPr>
      <t>-propylamine</t>
    </r>
  </si>
  <si>
    <r>
      <t>Benzo[</t>
    </r>
    <r>
      <rPr>
        <i/>
        <sz val="11"/>
        <color theme="1"/>
        <rFont val="Calibri"/>
        <family val="2"/>
        <scheme val="minor"/>
      </rPr>
      <t>a</t>
    </r>
    <r>
      <rPr>
        <sz val="11"/>
        <color theme="1"/>
        <rFont val="Calibri"/>
        <family val="2"/>
        <scheme val="minor"/>
      </rPr>
      <t>]anthracene</t>
    </r>
  </si>
  <si>
    <r>
      <t>Benzo[</t>
    </r>
    <r>
      <rPr>
        <i/>
        <sz val="11"/>
        <color theme="1"/>
        <rFont val="Calibri"/>
        <family val="2"/>
        <scheme val="minor"/>
      </rPr>
      <t>a</t>
    </r>
    <r>
      <rPr>
        <sz val="11"/>
        <color theme="1"/>
        <rFont val="Calibri"/>
        <family val="2"/>
        <scheme val="minor"/>
      </rPr>
      <t>]pyrene</t>
    </r>
  </si>
  <si>
    <r>
      <t>Benzo[</t>
    </r>
    <r>
      <rPr>
        <i/>
        <sz val="11"/>
        <color theme="1"/>
        <rFont val="Calibri"/>
        <family val="2"/>
        <scheme val="minor"/>
      </rPr>
      <t>b</t>
    </r>
    <r>
      <rPr>
        <sz val="11"/>
        <color theme="1"/>
        <rFont val="Calibri"/>
        <family val="2"/>
        <scheme val="minor"/>
      </rPr>
      <t>]fluoranthene</t>
    </r>
  </si>
  <si>
    <r>
      <t>Benzo[</t>
    </r>
    <r>
      <rPr>
        <i/>
        <sz val="11"/>
        <color theme="1"/>
        <rFont val="Calibri"/>
        <family val="2"/>
        <scheme val="minor"/>
      </rPr>
      <t>g,h,i</t>
    </r>
    <r>
      <rPr>
        <sz val="11"/>
        <color theme="1"/>
        <rFont val="Calibri"/>
        <family val="2"/>
        <scheme val="minor"/>
      </rPr>
      <t>]perylene</t>
    </r>
  </si>
  <si>
    <r>
      <t>Benzo[</t>
    </r>
    <r>
      <rPr>
        <i/>
        <sz val="11"/>
        <color theme="1"/>
        <rFont val="Calibri"/>
        <family val="2"/>
        <scheme val="minor"/>
      </rPr>
      <t>k</t>
    </r>
    <r>
      <rPr>
        <sz val="11"/>
        <color theme="1"/>
        <rFont val="Calibri"/>
        <family val="2"/>
        <scheme val="minor"/>
      </rPr>
      <t>]fluoranthene</t>
    </r>
  </si>
  <si>
    <r>
      <t>Dibenz(</t>
    </r>
    <r>
      <rPr>
        <i/>
        <sz val="11"/>
        <color theme="1"/>
        <rFont val="Calibri"/>
        <family val="2"/>
        <scheme val="minor"/>
      </rPr>
      <t>a,h</t>
    </r>
    <r>
      <rPr>
        <sz val="11"/>
        <color theme="1"/>
        <rFont val="Calibri"/>
        <family val="2"/>
        <scheme val="minor"/>
      </rPr>
      <t>)anthracene</t>
    </r>
  </si>
  <si>
    <r>
      <t>Indeno[1,2,3-</t>
    </r>
    <r>
      <rPr>
        <i/>
        <sz val="11"/>
        <color theme="1"/>
        <rFont val="Calibri"/>
        <family val="2"/>
        <scheme val="minor"/>
      </rPr>
      <t>cd</t>
    </r>
    <r>
      <rPr>
        <sz val="11"/>
        <color theme="1"/>
        <rFont val="Calibri"/>
        <family val="2"/>
        <scheme val="minor"/>
      </rPr>
      <t>]pyrene</t>
    </r>
  </si>
  <si>
    <r>
      <rPr>
        <i/>
        <sz val="11"/>
        <color theme="1"/>
        <rFont val="Calibri"/>
        <family val="2"/>
        <scheme val="minor"/>
      </rPr>
      <t>cis</t>
    </r>
    <r>
      <rPr>
        <sz val="11"/>
        <color theme="1"/>
        <rFont val="Calibri"/>
        <family val="2"/>
        <scheme val="minor"/>
      </rPr>
      <t>-1,2-Dichloroethene</t>
    </r>
  </si>
  <si>
    <r>
      <rPr>
        <i/>
        <sz val="11"/>
        <color theme="1"/>
        <rFont val="Calibri"/>
        <family val="2"/>
        <scheme val="minor"/>
      </rPr>
      <t>cis</t>
    </r>
    <r>
      <rPr>
        <sz val="11"/>
        <color theme="1"/>
        <rFont val="Calibri"/>
        <family val="2"/>
        <scheme val="minor"/>
      </rPr>
      <t>-1,3-Dichloropropene</t>
    </r>
  </si>
  <si>
    <r>
      <t>Di-</t>
    </r>
    <r>
      <rPr>
        <i/>
        <sz val="11"/>
        <color theme="1"/>
        <rFont val="Calibri"/>
        <family val="2"/>
        <scheme val="minor"/>
      </rPr>
      <t>n</t>
    </r>
    <r>
      <rPr>
        <sz val="11"/>
        <color theme="1"/>
        <rFont val="Calibri"/>
        <family val="2"/>
        <scheme val="minor"/>
      </rPr>
      <t>-butyl phthalate</t>
    </r>
  </si>
  <si>
    <t>Diesel-range organics</t>
  </si>
  <si>
    <t>Gasoline-range organics</t>
  </si>
  <si>
    <t>Diesel-range organics (DRO) and gasoline-range organics (GRO)</t>
  </si>
  <si>
    <t>Diesel-range organics [C10–C28]</t>
  </si>
  <si>
    <t>Gasoline-range organics (GRO)-C6–C10</t>
  </si>
  <si>
    <t>Gasoline-range organics [C6–C10]</t>
  </si>
  <si>
    <t>Table 13. Organics constituents in quality-control samples collected for monitoring well MW02 near Pavillion, Wyoming, May 2012.</t>
  </si>
  <si>
    <r>
      <t xml:space="preserve">Table 2.  Environmental and quality-control samples collected for </t>
    </r>
    <r>
      <rPr>
        <sz val="11"/>
        <rFont val="Calibri"/>
        <family val="2"/>
        <scheme val="minor"/>
      </rPr>
      <t>monitoring</t>
    </r>
    <r>
      <rPr>
        <sz val="11"/>
        <color theme="1"/>
        <rFont val="Calibri"/>
        <family val="2"/>
        <scheme val="minor"/>
      </rPr>
      <t xml:space="preserve"> wells MW01 and MW02 near Pavillion, Wyoming, April </t>
    </r>
    <r>
      <rPr>
        <sz val="11"/>
        <rFont val="Calibri"/>
        <family val="2"/>
        <scheme val="minor"/>
      </rPr>
      <t>and</t>
    </r>
    <r>
      <rPr>
        <sz val="11"/>
        <color theme="1"/>
        <rFont val="Calibri"/>
        <family val="2"/>
        <scheme val="minor"/>
      </rPr>
      <t xml:space="preserve"> May 2012.</t>
    </r>
  </si>
  <si>
    <t>Primary environmental sample 1</t>
  </si>
  <si>
    <r>
      <t>Primary environmental s</t>
    </r>
    <r>
      <rPr>
        <b/>
        <sz val="10"/>
        <rFont val="Arial"/>
        <family val="2"/>
      </rPr>
      <t>ample 2</t>
    </r>
  </si>
  <si>
    <t xml:space="preserve">Table 1. Stabilization criteria and calibration guidelines for water-quality properties (modified from Wilde, variously dated).
</t>
  </si>
  <si>
    <t>Well MW01 (431525108371901)</t>
  </si>
  <si>
    <t>Well MW02 (431511108354101)</t>
  </si>
  <si>
    <t>Table 4. Field water-quality properties measured during purge of monitoring well MW01 near Pavillion, Wyoming, April 2012.</t>
  </si>
  <si>
    <r>
      <t xml:space="preserve">Table 5. Field water-quality properties and inorganic constituents in environmental samples collected from </t>
    </r>
    <r>
      <rPr>
        <sz val="11"/>
        <rFont val="Calibri"/>
        <family val="2"/>
        <scheme val="minor"/>
      </rPr>
      <t>monitoring</t>
    </r>
    <r>
      <rPr>
        <sz val="11"/>
        <color theme="1"/>
        <rFont val="Calibri"/>
        <family val="2"/>
        <scheme val="minor"/>
      </rPr>
      <t xml:space="preserve"> well MW01 near Pavillion, Wyoming, April 2012. </t>
    </r>
  </si>
  <si>
    <r>
      <t xml:space="preserve">Table 6. Inorganic constituents in quality-control samples collected for </t>
    </r>
    <r>
      <rPr>
        <sz val="11"/>
        <rFont val="Calibri"/>
        <family val="2"/>
        <scheme val="minor"/>
      </rPr>
      <t>monitoring</t>
    </r>
    <r>
      <rPr>
        <sz val="11"/>
        <color theme="1"/>
        <rFont val="Calibri"/>
        <family val="2"/>
        <scheme val="minor"/>
      </rPr>
      <t xml:space="preserve"> well MW01 near Pavillion, Wyoming, April 2012.</t>
    </r>
  </si>
  <si>
    <r>
      <t xml:space="preserve">Table 7. Organic constituents in environmental samples collected from </t>
    </r>
    <r>
      <rPr>
        <sz val="11"/>
        <rFont val="Calibri"/>
        <family val="2"/>
        <scheme val="minor"/>
      </rPr>
      <t>monitoring</t>
    </r>
    <r>
      <rPr>
        <sz val="11"/>
        <color theme="1"/>
        <rFont val="Calibri"/>
        <family val="2"/>
        <scheme val="minor"/>
      </rPr>
      <t xml:space="preserve"> well MW01 near Pavillion, Wyoming, April 2012.</t>
    </r>
  </si>
  <si>
    <r>
      <rPr>
        <vertAlign val="superscript"/>
        <sz val="10"/>
        <rFont val="Calibri"/>
        <family val="2"/>
        <scheme val="minor"/>
      </rPr>
      <t>2</t>
    </r>
    <r>
      <rPr>
        <sz val="10"/>
        <rFont val="Calibri"/>
        <family val="2"/>
        <scheme val="minor"/>
      </rPr>
      <t>These field-measured properties were not used in this study as stabiliization criteria. However, the following criteria were still considered while evaluating other properties: for dissolved oxygen, ±0.2 to ±0.3 mg/L; for turbidity, ±0.5 NTRU or 5 percent of the measured value, whichever is greater when &lt; 100 NTRU; oxidation-reduction potential was not used as a stabilzation criterion;</t>
    </r>
    <r>
      <rPr>
        <sz val="10"/>
        <color rgb="FFFF0000"/>
        <rFont val="Calibri"/>
        <family val="2"/>
        <scheme val="minor"/>
      </rPr>
      <t xml:space="preserve"> </t>
    </r>
    <r>
      <rPr>
        <sz val="10"/>
        <rFont val="Calibri"/>
        <family val="2"/>
        <scheme val="minor"/>
      </rPr>
      <t>however, this property can provide useful information</t>
    </r>
    <r>
      <rPr>
        <sz val="10"/>
        <rFont val="Calibri"/>
        <family val="2"/>
        <scheme val="minor"/>
      </rPr>
      <t xml:space="preserve"> for groundwater studies. </t>
    </r>
  </si>
  <si>
    <t>USEPA method 425.1</t>
  </si>
  <si>
    <r>
      <t xml:space="preserve">Radium-226 and </t>
    </r>
    <r>
      <rPr>
        <sz val="11"/>
        <rFont val="Calibri"/>
        <family val="2"/>
        <scheme val="minor"/>
      </rPr>
      <t>r</t>
    </r>
    <r>
      <rPr>
        <sz val="11"/>
        <color theme="1"/>
        <rFont val="Calibri"/>
        <family val="2"/>
        <scheme val="minor"/>
      </rPr>
      <t>adium-228</t>
    </r>
  </si>
  <si>
    <r>
      <t>Dissolved gasses (N</t>
    </r>
    <r>
      <rPr>
        <vertAlign val="subscript"/>
        <sz val="11"/>
        <rFont val="Calibri"/>
        <family val="2"/>
        <scheme val="minor"/>
      </rPr>
      <t>2</t>
    </r>
    <r>
      <rPr>
        <sz val="11"/>
        <rFont val="Calibri"/>
        <family val="2"/>
        <scheme val="minor"/>
      </rPr>
      <t>, Ar, CH</t>
    </r>
    <r>
      <rPr>
        <vertAlign val="subscript"/>
        <sz val="11"/>
        <rFont val="Calibri"/>
        <family val="2"/>
        <scheme val="minor"/>
      </rPr>
      <t>4</t>
    </r>
    <r>
      <rPr>
        <sz val="11"/>
        <rFont val="Calibri"/>
        <family val="2"/>
        <scheme val="minor"/>
      </rPr>
      <t>, CO</t>
    </r>
    <r>
      <rPr>
        <vertAlign val="subscript"/>
        <sz val="11"/>
        <rFont val="Calibri"/>
        <family val="2"/>
        <scheme val="minor"/>
      </rPr>
      <t>2</t>
    </r>
    <r>
      <rPr>
        <sz val="11"/>
        <rFont val="Calibri"/>
        <family val="2"/>
        <scheme val="minor"/>
      </rPr>
      <t>, O</t>
    </r>
    <r>
      <rPr>
        <vertAlign val="subscript"/>
        <sz val="11"/>
        <rFont val="Calibri"/>
        <family val="2"/>
        <scheme val="minor"/>
      </rPr>
      <t>2</t>
    </r>
    <r>
      <rPr>
        <sz val="11"/>
        <rFont val="Calibri"/>
        <family val="2"/>
        <scheme val="minor"/>
      </rPr>
      <t>)</t>
    </r>
  </si>
  <si>
    <t>USEPA method 350.1</t>
  </si>
  <si>
    <t>USEPA method 365.1</t>
  </si>
  <si>
    <t>USEPA methods 6010B and 6020</t>
  </si>
  <si>
    <r>
      <rPr>
        <sz val="11"/>
        <rFont val="Calibri"/>
        <family val="2"/>
        <scheme val="minor"/>
      </rPr>
      <t>EPA</t>
    </r>
    <r>
      <rPr>
        <sz val="11"/>
        <color theme="1"/>
        <rFont val="Calibri"/>
        <family val="2"/>
        <scheme val="minor"/>
      </rPr>
      <t xml:space="preserve"> 8015B DAI in Water (8015B)</t>
    </r>
  </si>
  <si>
    <r>
      <rPr>
        <sz val="11"/>
        <rFont val="Calibri"/>
        <family val="2"/>
        <scheme val="minor"/>
      </rPr>
      <t>USEPA</t>
    </r>
    <r>
      <rPr>
        <sz val="11"/>
        <color theme="1"/>
        <rFont val="Calibri"/>
        <family val="2"/>
        <scheme val="minor"/>
      </rPr>
      <t xml:space="preserve"> 8015B DAI in Water (8015B)</t>
    </r>
  </si>
  <si>
    <r>
      <rPr>
        <sz val="11"/>
        <rFont val="Calibri"/>
        <family val="2"/>
        <scheme val="minor"/>
      </rPr>
      <t>USEPA</t>
    </r>
    <r>
      <rPr>
        <sz val="11"/>
        <color theme="1"/>
        <rFont val="Calibri"/>
        <family val="2"/>
        <scheme val="minor"/>
      </rPr>
      <t xml:space="preserve"> 8015B/8021 mod</t>
    </r>
  </si>
  <si>
    <r>
      <rPr>
        <sz val="11"/>
        <rFont val="Calibri"/>
        <family val="2"/>
        <scheme val="minor"/>
      </rPr>
      <t xml:space="preserve">USEPA </t>
    </r>
    <r>
      <rPr>
        <sz val="11"/>
        <color theme="1"/>
        <rFont val="Calibri"/>
        <family val="2"/>
        <scheme val="minor"/>
      </rPr>
      <t>8015B/8021 mod</t>
    </r>
  </si>
  <si>
    <r>
      <t>Glycols, ethanol,  isobutanol, isopropyl alcohol,</t>
    </r>
    <r>
      <rPr>
        <sz val="11"/>
        <rFont val="Calibri"/>
        <family val="2"/>
        <scheme val="minor"/>
      </rPr>
      <t xml:space="preserve"> </t>
    </r>
    <r>
      <rPr>
        <i/>
        <sz val="11"/>
        <rFont val="Calibri"/>
        <family val="2"/>
        <scheme val="minor"/>
      </rPr>
      <t>n</t>
    </r>
    <r>
      <rPr>
        <sz val="11"/>
        <rFont val="Calibri"/>
        <family val="2"/>
        <scheme val="minor"/>
      </rPr>
      <t>-butanol</t>
    </r>
  </si>
  <si>
    <r>
      <t>Laboratory analytical method</t>
    </r>
    <r>
      <rPr>
        <b/>
        <vertAlign val="superscript"/>
        <sz val="11"/>
        <rFont val="Calibri"/>
        <family val="2"/>
        <scheme val="minor"/>
      </rPr>
      <t>1</t>
    </r>
  </si>
  <si>
    <r>
      <t>X</t>
    </r>
    <r>
      <rPr>
        <vertAlign val="superscript"/>
        <sz val="11"/>
        <rFont val="Calibri"/>
        <family val="2"/>
        <scheme val="minor"/>
      </rPr>
      <t>3</t>
    </r>
  </si>
  <si>
    <r>
      <rPr>
        <vertAlign val="superscript"/>
        <sz val="11"/>
        <rFont val="Calibri"/>
        <family val="2"/>
        <scheme val="minor"/>
      </rPr>
      <t>1</t>
    </r>
    <r>
      <rPr>
        <sz val="11"/>
        <rFont val="Calibri"/>
        <family val="2"/>
        <scheme val="minor"/>
      </rPr>
      <t xml:space="preserve"> Laboratory analytical methods, approaches and method references are provided in table 3 of Wright and McMahon (2012).</t>
    </r>
  </si>
  <si>
    <r>
      <rPr>
        <vertAlign val="superscript"/>
        <sz val="11"/>
        <rFont val="Calibri"/>
        <family val="2"/>
        <scheme val="minor"/>
      </rPr>
      <t>3</t>
    </r>
    <r>
      <rPr>
        <sz val="11"/>
        <color theme="1"/>
        <rFont val="Calibri"/>
        <family val="2"/>
        <scheme val="minor"/>
      </rPr>
      <t xml:space="preserve"> Sample was collected but has not yet been analyzed </t>
    </r>
    <r>
      <rPr>
        <sz val="11"/>
        <rFont val="Calibri"/>
        <family val="2"/>
        <scheme val="minor"/>
      </rPr>
      <t>as of August 20, 2012</t>
    </r>
    <r>
      <rPr>
        <sz val="11"/>
        <color theme="1"/>
        <rFont val="Calibri"/>
        <family val="2"/>
        <scheme val="minor"/>
      </rPr>
      <t>.</t>
    </r>
  </si>
  <si>
    <r>
      <rPr>
        <sz val="10"/>
        <rFont val="Arial"/>
        <family val="2"/>
      </rPr>
      <t>Pumping</t>
    </r>
    <r>
      <rPr>
        <sz val="10"/>
        <color theme="1"/>
        <rFont val="Arial"/>
        <family val="2"/>
      </rPr>
      <t xml:space="preserve"> rate decreased to 2.61.</t>
    </r>
  </si>
  <si>
    <t>Collection of environmental sample 1 began.</t>
  </si>
  <si>
    <r>
      <t xml:space="preserve">Pumping rate
</t>
    </r>
    <r>
      <rPr>
        <b/>
        <sz val="10"/>
        <rFont val="Arial"/>
        <family val="2"/>
      </rPr>
      <t xml:space="preserve">(gal/min) </t>
    </r>
  </si>
  <si>
    <r>
      <t>[</t>
    </r>
    <r>
      <rPr>
        <sz val="11"/>
        <rFont val="Calibri"/>
        <family val="2"/>
        <scheme val="minor"/>
      </rPr>
      <t>Highlighted value indicates property met purge criteria</t>
    </r>
    <r>
      <rPr>
        <vertAlign val="superscript"/>
        <sz val="11"/>
        <rFont val="Calibri"/>
        <family val="2"/>
        <scheme val="minor"/>
      </rPr>
      <t>1</t>
    </r>
    <r>
      <rPr>
        <sz val="11"/>
        <rFont val="Calibri"/>
        <family val="2"/>
        <scheme val="minor"/>
      </rPr>
      <t xml:space="preserve"> for last five measurements. </t>
    </r>
    <r>
      <rPr>
        <sz val="11"/>
        <color theme="1"/>
        <rFont val="Calibri"/>
        <family val="2"/>
        <scheme val="minor"/>
      </rPr>
      <t xml:space="preserve">ft, feet; BMP, below measuring point; </t>
    </r>
    <r>
      <rPr>
        <sz val="11"/>
        <rFont val="Calibri"/>
        <family val="2"/>
        <scheme val="minor"/>
      </rPr>
      <t>gal/min</t>
    </r>
    <r>
      <rPr>
        <sz val="11"/>
        <color theme="1"/>
        <rFont val="Calibri"/>
        <family val="2"/>
        <scheme val="minor"/>
      </rPr>
      <t>, gallons per minute;°C, degrees Celcius; SC, specific conductance at 25 degrees Celsius; µS/cm, microsiemens per centimeter; DO, dissolved oxygen; mg/L, milligrams per liter; ORP, oxidation reduction potential; mV, millivolts; NTRU, nephelometric turbidity ratio units; --, no data</t>
    </r>
    <r>
      <rPr>
        <sz val="11"/>
        <rFont val="Calibri"/>
        <family val="2"/>
        <scheme val="minor"/>
      </rPr>
      <t>; &lt;, less than</t>
    </r>
    <r>
      <rPr>
        <sz val="11"/>
        <color theme="1"/>
        <rFont val="Calibri"/>
        <family val="2"/>
        <scheme val="minor"/>
      </rPr>
      <t>]</t>
    </r>
  </si>
  <si>
    <r>
      <t>Variability</t>
    </r>
    <r>
      <rPr>
        <b/>
        <vertAlign val="superscript"/>
        <sz val="10"/>
        <rFont val="Arial"/>
        <family val="2"/>
      </rPr>
      <t>2</t>
    </r>
    <r>
      <rPr>
        <b/>
        <sz val="10"/>
        <color theme="1"/>
        <rFont val="Arial"/>
        <family val="2"/>
      </rPr>
      <t xml:space="preserve"> of last 5
temperature
measurements 
(°C)</t>
    </r>
  </si>
  <si>
    <r>
      <t>Variability</t>
    </r>
    <r>
      <rPr>
        <b/>
        <vertAlign val="superscript"/>
        <sz val="10"/>
        <rFont val="Arial"/>
        <family val="2"/>
      </rPr>
      <t>3</t>
    </r>
    <r>
      <rPr>
        <b/>
        <sz val="10"/>
        <color theme="1"/>
        <rFont val="Arial"/>
        <family val="2"/>
      </rPr>
      <t xml:space="preserve">
of last 5
SC
measurements 
(percent)</t>
    </r>
  </si>
  <si>
    <r>
      <t>Variabiliy</t>
    </r>
    <r>
      <rPr>
        <b/>
        <vertAlign val="superscript"/>
        <sz val="10"/>
        <rFont val="Arial"/>
        <family val="2"/>
      </rPr>
      <t>2</t>
    </r>
    <r>
      <rPr>
        <b/>
        <sz val="10"/>
        <color theme="1"/>
        <rFont val="Arial"/>
        <family val="2"/>
      </rPr>
      <t xml:space="preserve">
of last 5
pH
measurements 
</t>
    </r>
  </si>
  <si>
    <r>
      <rPr>
        <vertAlign val="superscript"/>
        <sz val="10"/>
        <color theme="1"/>
        <rFont val="Arial"/>
        <family val="2"/>
      </rPr>
      <t>2</t>
    </r>
    <r>
      <rPr>
        <sz val="10"/>
        <color theme="1"/>
        <rFont val="Arial"/>
        <family val="2"/>
      </rPr>
      <t xml:space="preserve">Variability for this property </t>
    </r>
    <r>
      <rPr>
        <sz val="10"/>
        <rFont val="Arial"/>
        <family val="2"/>
      </rPr>
      <t>was</t>
    </r>
    <r>
      <rPr>
        <sz val="10"/>
        <color theme="1"/>
        <rFont val="Arial"/>
        <family val="2"/>
      </rPr>
      <t xml:space="preserve"> calculated by subtracting the minimum of the last five measurements from the maximum of the last five measurements.</t>
    </r>
  </si>
  <si>
    <r>
      <t xml:space="preserve"> </t>
    </r>
    <r>
      <rPr>
        <vertAlign val="superscript"/>
        <sz val="10"/>
        <color theme="1"/>
        <rFont val="Arial"/>
        <family val="2"/>
      </rPr>
      <t>3</t>
    </r>
    <r>
      <rPr>
        <sz val="10"/>
        <color theme="1"/>
        <rFont val="Arial"/>
        <family val="2"/>
      </rPr>
      <t xml:space="preserve">Variability for this property </t>
    </r>
    <r>
      <rPr>
        <sz val="10"/>
        <rFont val="Arial"/>
        <family val="2"/>
      </rPr>
      <t>was</t>
    </r>
    <r>
      <rPr>
        <sz val="10"/>
        <color theme="1"/>
        <rFont val="Arial"/>
        <family val="2"/>
      </rPr>
      <t xml:space="preserve"> calculated by subtracting the minimum of the last five measurements from the maximum of the last five measurements and dividing this result by the average of the last five measurements. The result is then multiplied by 100.</t>
    </r>
  </si>
  <si>
    <r>
      <rPr>
        <vertAlign val="superscript"/>
        <sz val="10"/>
        <color theme="1"/>
        <rFont val="Arial"/>
        <family val="2"/>
      </rPr>
      <t>1</t>
    </r>
    <r>
      <rPr>
        <sz val="10"/>
        <color theme="1"/>
        <rFont val="Arial"/>
        <family val="2"/>
      </rPr>
      <t>Purge criteria for this sampling program are listed in</t>
    </r>
    <r>
      <rPr>
        <sz val="10"/>
        <rFont val="Arial"/>
        <family val="2"/>
      </rPr>
      <t xml:space="preserve"> t</t>
    </r>
    <r>
      <rPr>
        <sz val="10"/>
        <color theme="1"/>
        <rFont val="Arial"/>
        <family val="2"/>
      </rPr>
      <t>able 1.</t>
    </r>
  </si>
  <si>
    <r>
      <t xml:space="preserve">Dissolved </t>
    </r>
    <r>
      <rPr>
        <sz val="11"/>
        <rFont val="Calibri"/>
        <family val="2"/>
        <scheme val="minor"/>
      </rPr>
      <t>organic ca</t>
    </r>
    <r>
      <rPr>
        <sz val="11"/>
        <color theme="1"/>
        <rFont val="Calibri"/>
        <family val="2"/>
        <scheme val="minor"/>
      </rPr>
      <t>rbon (in filtered water)</t>
    </r>
  </si>
  <si>
    <r>
      <rPr>
        <vertAlign val="superscript"/>
        <sz val="11"/>
        <color theme="1"/>
        <rFont val="Calibri"/>
        <family val="2"/>
        <scheme val="minor"/>
      </rPr>
      <t>1</t>
    </r>
    <r>
      <rPr>
        <sz val="11"/>
        <color theme="1"/>
        <rFont val="Calibri"/>
        <family val="2"/>
        <scheme val="minor"/>
      </rPr>
      <t>Remarks used in</t>
    </r>
    <r>
      <rPr>
        <sz val="11"/>
        <rFont val="Calibri"/>
        <family val="2"/>
        <scheme val="minor"/>
      </rPr>
      <t xml:space="preserve"> table</t>
    </r>
    <r>
      <rPr>
        <sz val="11"/>
        <color theme="1"/>
        <rFont val="Calibri"/>
        <family val="2"/>
        <scheme val="minor"/>
      </rPr>
      <t>:</t>
    </r>
  </si>
  <si>
    <r>
      <rPr>
        <vertAlign val="superscript"/>
        <sz val="11"/>
        <color theme="1"/>
        <rFont val="Calibri"/>
        <family val="2"/>
        <scheme val="minor"/>
      </rPr>
      <t>2</t>
    </r>
    <r>
      <rPr>
        <sz val="11"/>
        <color theme="1"/>
        <rFont val="Calibri"/>
        <family val="2"/>
        <scheme val="minor"/>
      </rPr>
      <t xml:space="preserve">Project data qualifiers used in </t>
    </r>
    <r>
      <rPr>
        <sz val="11"/>
        <rFont val="Calibri"/>
        <family val="2"/>
        <scheme val="minor"/>
      </rPr>
      <t>table</t>
    </r>
    <r>
      <rPr>
        <sz val="11"/>
        <color theme="1"/>
        <rFont val="Calibri"/>
        <family val="2"/>
        <scheme val="minor"/>
      </rPr>
      <t>:</t>
    </r>
  </si>
  <si>
    <t xml:space="preserve">     2 - Relative percent difference (RPD) between the environmental sample and replicate sample was greater than 20 percent.</t>
  </si>
  <si>
    <r>
      <t xml:space="preserve">     3 - Potential low bias; recovery was less than 70 percent in one or more</t>
    </r>
    <r>
      <rPr>
        <sz val="11"/>
        <rFont val="Calibri"/>
        <family val="2"/>
        <scheme val="minor"/>
      </rPr>
      <t xml:space="preserve"> spike samples</t>
    </r>
    <r>
      <rPr>
        <sz val="11"/>
        <color theme="1"/>
        <rFont val="Calibri"/>
        <family val="2"/>
        <scheme val="minor"/>
      </rPr>
      <t>.</t>
    </r>
  </si>
  <si>
    <r>
      <rPr>
        <vertAlign val="superscript"/>
        <sz val="11"/>
        <color theme="1"/>
        <rFont val="Calibri"/>
        <family val="2"/>
        <scheme val="minor"/>
      </rPr>
      <t>3</t>
    </r>
    <r>
      <rPr>
        <sz val="11"/>
        <color theme="1"/>
        <rFont val="Calibri"/>
        <family val="2"/>
        <scheme val="minor"/>
      </rPr>
      <t xml:space="preserve">Laboratory data qualifiers used in </t>
    </r>
    <r>
      <rPr>
        <sz val="11"/>
        <rFont val="Calibri"/>
        <family val="2"/>
        <scheme val="minor"/>
      </rPr>
      <t>table</t>
    </r>
    <r>
      <rPr>
        <sz val="11"/>
        <color theme="1"/>
        <rFont val="Calibri"/>
        <family val="2"/>
        <scheme val="minor"/>
      </rPr>
      <t>:</t>
    </r>
  </si>
  <si>
    <r>
      <t xml:space="preserve">Total </t>
    </r>
    <r>
      <rPr>
        <sz val="11"/>
        <rFont val="Calibri"/>
        <family val="2"/>
        <scheme val="minor"/>
      </rPr>
      <t>organic ca</t>
    </r>
    <r>
      <rPr>
        <sz val="11"/>
        <color theme="1"/>
        <rFont val="Calibri"/>
        <family val="2"/>
        <scheme val="minor"/>
      </rPr>
      <t>rbon (in unfiltered water)</t>
    </r>
  </si>
  <si>
    <r>
      <t>Dissolved</t>
    </r>
    <r>
      <rPr>
        <sz val="11"/>
        <rFont val="Calibri"/>
        <family val="2"/>
        <scheme val="minor"/>
      </rPr>
      <t xml:space="preserve"> i</t>
    </r>
    <r>
      <rPr>
        <sz val="11"/>
        <color theme="1"/>
        <rFont val="Calibri"/>
        <family val="2"/>
        <scheme val="minor"/>
      </rPr>
      <t xml:space="preserve">norganic </t>
    </r>
    <r>
      <rPr>
        <sz val="11"/>
        <rFont val="Calibri"/>
        <family val="2"/>
        <scheme val="minor"/>
      </rPr>
      <t>ca</t>
    </r>
    <r>
      <rPr>
        <sz val="11"/>
        <color theme="1"/>
        <rFont val="Calibri"/>
        <family val="2"/>
        <scheme val="minor"/>
      </rPr>
      <t>rbon (in filtered water)</t>
    </r>
  </si>
  <si>
    <r>
      <t>Total</t>
    </r>
    <r>
      <rPr>
        <sz val="11"/>
        <rFont val="Calibri"/>
        <family val="2"/>
        <scheme val="minor"/>
      </rPr>
      <t xml:space="preserve"> i</t>
    </r>
    <r>
      <rPr>
        <sz val="11"/>
        <color theme="1"/>
        <rFont val="Calibri"/>
        <family val="2"/>
        <scheme val="minor"/>
      </rPr>
      <t xml:space="preserve">norganic </t>
    </r>
    <r>
      <rPr>
        <sz val="11"/>
        <rFont val="Calibri"/>
        <family val="2"/>
        <scheme val="minor"/>
      </rPr>
      <t>ca</t>
    </r>
    <r>
      <rPr>
        <sz val="11"/>
        <color theme="1"/>
        <rFont val="Calibri"/>
        <family val="2"/>
        <scheme val="minor"/>
      </rPr>
      <t>rbon (in unfiltered water)</t>
    </r>
  </si>
  <si>
    <r>
      <rPr>
        <vertAlign val="superscript"/>
        <sz val="11"/>
        <color theme="1"/>
        <rFont val="Calibri"/>
        <family val="2"/>
        <scheme val="minor"/>
      </rPr>
      <t>1</t>
    </r>
    <r>
      <rPr>
        <sz val="11"/>
        <color theme="1"/>
        <rFont val="Calibri"/>
        <family val="2"/>
        <scheme val="minor"/>
      </rPr>
      <t xml:space="preserve">Remarks used in </t>
    </r>
    <r>
      <rPr>
        <sz val="11"/>
        <rFont val="Calibri"/>
        <family val="2"/>
        <scheme val="minor"/>
      </rPr>
      <t>table</t>
    </r>
    <r>
      <rPr>
        <sz val="11"/>
        <color theme="1"/>
        <rFont val="Calibri"/>
        <family val="2"/>
        <scheme val="minor"/>
      </rPr>
      <t>:</t>
    </r>
  </si>
  <si>
    <r>
      <rPr>
        <vertAlign val="superscript"/>
        <sz val="11"/>
        <color theme="1"/>
        <rFont val="Calibri"/>
        <family val="2"/>
        <scheme val="minor"/>
      </rPr>
      <t>2</t>
    </r>
    <r>
      <rPr>
        <sz val="11"/>
        <color theme="1"/>
        <rFont val="Calibri"/>
        <family val="2"/>
        <scheme val="minor"/>
      </rPr>
      <t xml:space="preserve">Laboratory data qualifiers used in </t>
    </r>
    <r>
      <rPr>
        <sz val="11"/>
        <rFont val="Calibri"/>
        <family val="2"/>
        <scheme val="minor"/>
      </rPr>
      <t>table</t>
    </r>
    <r>
      <rPr>
        <sz val="11"/>
        <color theme="1"/>
        <rFont val="Calibri"/>
        <family val="2"/>
        <scheme val="minor"/>
      </rPr>
      <t>:</t>
    </r>
  </si>
  <si>
    <r>
      <rPr>
        <i/>
        <sz val="11"/>
        <rFont val="Calibri"/>
        <family val="2"/>
        <scheme val="minor"/>
      </rPr>
      <t>n</t>
    </r>
    <r>
      <rPr>
        <sz val="11"/>
        <color theme="1"/>
        <rFont val="Calibri"/>
        <family val="2"/>
        <scheme val="minor"/>
      </rPr>
      <t>-Propylbenzene</t>
    </r>
  </si>
  <si>
    <r>
      <rPr>
        <i/>
        <sz val="11"/>
        <rFont val="Calibri"/>
        <family val="2"/>
        <scheme val="minor"/>
      </rPr>
      <t>tert</t>
    </r>
    <r>
      <rPr>
        <sz val="11"/>
        <rFont val="Calibri"/>
        <family val="2"/>
        <scheme val="minor"/>
      </rPr>
      <t>-</t>
    </r>
    <r>
      <rPr>
        <sz val="11"/>
        <color theme="1"/>
        <rFont val="Calibri"/>
        <family val="2"/>
        <scheme val="minor"/>
      </rPr>
      <t>amyl methyl ether</t>
    </r>
  </si>
  <si>
    <r>
      <t xml:space="preserve">Xylenes, </t>
    </r>
    <r>
      <rPr>
        <sz val="11"/>
        <rFont val="Calibri"/>
        <family val="2"/>
        <scheme val="minor"/>
      </rPr>
      <t>t</t>
    </r>
    <r>
      <rPr>
        <sz val="11"/>
        <color theme="1"/>
        <rFont val="Calibri"/>
        <family val="2"/>
        <scheme val="minor"/>
      </rPr>
      <t>otal</t>
    </r>
  </si>
  <si>
    <r>
      <t>Xylenes,</t>
    </r>
    <r>
      <rPr>
        <sz val="11"/>
        <rFont val="Calibri"/>
        <family val="2"/>
        <scheme val="minor"/>
      </rPr>
      <t xml:space="preserve"> t</t>
    </r>
    <r>
      <rPr>
        <sz val="11"/>
        <color theme="1"/>
        <rFont val="Calibri"/>
        <family val="2"/>
        <scheme val="minor"/>
      </rPr>
      <t>otal</t>
    </r>
  </si>
  <si>
    <r>
      <t xml:space="preserve">Diesel-range organics (DRO) and </t>
    </r>
    <r>
      <rPr>
        <b/>
        <sz val="11"/>
        <rFont val="Calibri"/>
        <family val="2"/>
        <scheme val="minor"/>
      </rPr>
      <t>g</t>
    </r>
    <r>
      <rPr>
        <b/>
        <sz val="11"/>
        <color theme="1"/>
        <rFont val="Calibri"/>
        <family val="2"/>
        <scheme val="minor"/>
      </rPr>
      <t>asoline-range organics (GRO)</t>
    </r>
  </si>
  <si>
    <r>
      <t xml:space="preserve">Semivolatile organic compounds </t>
    </r>
    <r>
      <rPr>
        <b/>
        <sz val="11"/>
        <rFont val="Calibri"/>
        <family val="2"/>
        <scheme val="minor"/>
      </rPr>
      <t>(SVOCs)</t>
    </r>
  </si>
  <si>
    <r>
      <rPr>
        <sz val="11"/>
        <rFont val="Calibri"/>
        <family val="2"/>
        <scheme val="minor"/>
      </rPr>
      <t>B</t>
    </r>
    <r>
      <rPr>
        <sz val="11"/>
        <color theme="1"/>
        <rFont val="Calibri"/>
        <family val="2"/>
        <scheme val="minor"/>
      </rPr>
      <t>is(2-chloroisopropyl) ether</t>
    </r>
  </si>
  <si>
    <r>
      <t xml:space="preserve">Polycyclic aromatic hydrocarbons </t>
    </r>
    <r>
      <rPr>
        <b/>
        <sz val="11"/>
        <rFont val="Calibri"/>
        <family val="2"/>
        <scheme val="minor"/>
      </rPr>
      <t>(PAHs)</t>
    </r>
  </si>
  <si>
    <r>
      <t xml:space="preserve">Ethylene </t>
    </r>
    <r>
      <rPr>
        <sz val="11"/>
        <rFont val="Calibri"/>
        <family val="2"/>
        <scheme val="minor"/>
      </rPr>
      <t>g</t>
    </r>
    <r>
      <rPr>
        <sz val="11"/>
        <color theme="1"/>
        <rFont val="Calibri"/>
        <family val="2"/>
        <scheme val="minor"/>
      </rPr>
      <t>lycol</t>
    </r>
  </si>
  <si>
    <r>
      <t xml:space="preserve">Triethylene </t>
    </r>
    <r>
      <rPr>
        <sz val="11"/>
        <rFont val="Calibri"/>
        <family val="2"/>
        <scheme val="minor"/>
      </rPr>
      <t>g</t>
    </r>
    <r>
      <rPr>
        <sz val="11"/>
        <color theme="1"/>
        <rFont val="Calibri"/>
        <family val="2"/>
        <scheme val="minor"/>
      </rPr>
      <t>lycol</t>
    </r>
  </si>
  <si>
    <r>
      <t>Methylene</t>
    </r>
    <r>
      <rPr>
        <sz val="11"/>
        <rFont val="Calibri"/>
        <family val="2"/>
        <scheme val="minor"/>
      </rPr>
      <t xml:space="preserve"> b</t>
    </r>
    <r>
      <rPr>
        <sz val="11"/>
        <color theme="1"/>
        <rFont val="Calibri"/>
        <family val="2"/>
        <scheme val="minor"/>
      </rPr>
      <t xml:space="preserve">lue </t>
    </r>
    <r>
      <rPr>
        <sz val="11"/>
        <rFont val="Calibri"/>
        <family val="2"/>
        <scheme val="minor"/>
      </rPr>
      <t>a</t>
    </r>
    <r>
      <rPr>
        <sz val="11"/>
        <color theme="1"/>
        <rFont val="Calibri"/>
        <family val="2"/>
        <scheme val="minor"/>
      </rPr>
      <t xml:space="preserve">ctive </t>
    </r>
    <r>
      <rPr>
        <sz val="11"/>
        <rFont val="Calibri"/>
        <family val="2"/>
        <scheme val="minor"/>
      </rPr>
      <t>s</t>
    </r>
    <r>
      <rPr>
        <sz val="11"/>
        <color theme="1"/>
        <rFont val="Calibri"/>
        <family val="2"/>
        <scheme val="minor"/>
      </rPr>
      <t>ubstances</t>
    </r>
  </si>
  <si>
    <r>
      <t xml:space="preserve">     3 - Potential low bias; recovery is less than 70 percent in one or more</t>
    </r>
    <r>
      <rPr>
        <sz val="11"/>
        <color rgb="FFFF0000"/>
        <rFont val="Calibri"/>
        <family val="2"/>
        <scheme val="minor"/>
      </rPr>
      <t xml:space="preserve"> </t>
    </r>
    <r>
      <rPr>
        <sz val="11"/>
        <rFont val="Calibri"/>
        <family val="2"/>
        <scheme val="minor"/>
      </rPr>
      <t>spike samples</t>
    </r>
    <r>
      <rPr>
        <sz val="11"/>
        <color theme="1"/>
        <rFont val="Calibri"/>
        <family val="2"/>
        <scheme val="minor"/>
      </rPr>
      <t>.</t>
    </r>
  </si>
  <si>
    <t>Collection of environmental sample 2 began.</t>
  </si>
  <si>
    <r>
      <t xml:space="preserve">     J - </t>
    </r>
    <r>
      <rPr>
        <sz val="11"/>
        <rFont val="Calibri"/>
        <family val="2"/>
        <scheme val="minor"/>
      </rPr>
      <t>Result</t>
    </r>
    <r>
      <rPr>
        <sz val="11"/>
        <color theme="1"/>
        <rFont val="Calibri"/>
        <family val="2"/>
        <scheme val="minor"/>
      </rPr>
      <t xml:space="preserve"> is less than the reporting </t>
    </r>
    <r>
      <rPr>
        <sz val="11"/>
        <rFont val="Calibri"/>
        <family val="2"/>
        <scheme val="minor"/>
      </rPr>
      <t>limit</t>
    </r>
    <r>
      <rPr>
        <sz val="11"/>
        <color theme="1"/>
        <rFont val="Calibri"/>
        <family val="2"/>
        <scheme val="minor"/>
      </rPr>
      <t xml:space="preserve"> but greater than or equal to the method detection limit, and the concentration is an approximate value.</t>
    </r>
  </si>
  <si>
    <r>
      <t xml:space="preserve">     J - </t>
    </r>
    <r>
      <rPr>
        <sz val="11"/>
        <color rgb="FFFF0000"/>
        <rFont val="Calibri"/>
        <family val="2"/>
        <scheme val="minor"/>
      </rPr>
      <t xml:space="preserve"> </t>
    </r>
    <r>
      <rPr>
        <sz val="11"/>
        <rFont val="Calibri"/>
        <family val="2"/>
        <scheme val="minor"/>
      </rPr>
      <t>Result</t>
    </r>
    <r>
      <rPr>
        <sz val="11"/>
        <color theme="1"/>
        <rFont val="Calibri"/>
        <family val="2"/>
        <scheme val="minor"/>
      </rPr>
      <t xml:space="preserve"> is less than the reporting </t>
    </r>
    <r>
      <rPr>
        <sz val="11"/>
        <rFont val="Calibri"/>
        <family val="2"/>
        <scheme val="minor"/>
      </rPr>
      <t>limit</t>
    </r>
    <r>
      <rPr>
        <sz val="11"/>
        <color theme="1"/>
        <rFont val="Calibri"/>
        <family val="2"/>
        <scheme val="minor"/>
      </rPr>
      <t xml:space="preserve"> but greater than or equal to the method detection limit, and the concentration is an approximate value.</t>
    </r>
  </si>
  <si>
    <r>
      <t xml:space="preserve">     4 - Potential high bias; recovery was greater than 130 percent in one or more</t>
    </r>
    <r>
      <rPr>
        <sz val="11"/>
        <color rgb="FFFF0000"/>
        <rFont val="Calibri"/>
        <family val="2"/>
        <scheme val="minor"/>
      </rPr>
      <t xml:space="preserve"> </t>
    </r>
    <r>
      <rPr>
        <sz val="11"/>
        <rFont val="Calibri"/>
        <family val="2"/>
        <scheme val="minor"/>
      </rPr>
      <t xml:space="preserve">spike samples </t>
    </r>
    <r>
      <rPr>
        <sz val="11"/>
        <color theme="1"/>
        <rFont val="Calibri"/>
        <family val="2"/>
        <scheme val="minor"/>
      </rPr>
      <t>(only applied to constituents with quantified results).</t>
    </r>
  </si>
  <si>
    <r>
      <t xml:space="preserve">     4 - Potential high bias; recovery is greater than 130 percent in one or more</t>
    </r>
    <r>
      <rPr>
        <sz val="11"/>
        <color rgb="FFFF0000"/>
        <rFont val="Calibri"/>
        <family val="2"/>
        <scheme val="minor"/>
      </rPr>
      <t xml:space="preserve"> </t>
    </r>
    <r>
      <rPr>
        <sz val="11"/>
        <rFont val="Calibri"/>
        <family val="2"/>
        <scheme val="minor"/>
      </rPr>
      <t>spike samples</t>
    </r>
    <r>
      <rPr>
        <sz val="11"/>
        <color theme="1"/>
        <rFont val="Calibri"/>
        <family val="2"/>
        <scheme val="minor"/>
      </rPr>
      <t xml:space="preserve"> (only applied to constituents with quantified results).</t>
    </r>
  </si>
  <si>
    <r>
      <t>[RPD, relative percent difference; µs/cm, microsiemens per centimeter; mg/L, milligrams per liter; CaCO3, calcium carbonate; µg/L, micrograms per liter; pCi/L, picocuries per liter;</t>
    </r>
    <r>
      <rPr>
        <sz val="11"/>
        <color rgb="FFFF0000"/>
        <rFont val="Calibri"/>
        <family val="2"/>
        <scheme val="minor"/>
      </rPr>
      <t xml:space="preserve"> </t>
    </r>
    <r>
      <rPr>
        <sz val="11"/>
        <rFont val="Calibri"/>
        <family val="2"/>
        <scheme val="minor"/>
      </rPr>
      <t>N, value was not determined; --, not applicable</t>
    </r>
    <r>
      <rPr>
        <sz val="11"/>
        <color theme="1"/>
        <rFont val="Calibri"/>
        <family val="2"/>
        <scheme val="minor"/>
      </rPr>
      <t>]</t>
    </r>
  </si>
  <si>
    <t>N</t>
  </si>
  <si>
    <t>Specific coNuctance at 25 degrees Celsius</t>
  </si>
  <si>
    <t>staNard units</t>
  </si>
  <si>
    <r>
      <rPr>
        <sz val="11"/>
        <rFont val="Calibri"/>
        <family val="2"/>
      </rPr>
      <t>µ</t>
    </r>
    <r>
      <rPr>
        <sz val="11"/>
        <rFont val="Calibri"/>
        <family val="2"/>
        <scheme val="minor"/>
      </rPr>
      <t>S/cm</t>
    </r>
  </si>
  <si>
    <r>
      <t>mg/L CaCO</t>
    </r>
    <r>
      <rPr>
        <vertAlign val="subscript"/>
        <sz val="11"/>
        <rFont val="Calibri"/>
        <family val="2"/>
        <scheme val="minor"/>
      </rPr>
      <t>3</t>
    </r>
  </si>
  <si>
    <t>Dissolved organic carbon (in filtered water)</t>
  </si>
  <si>
    <t>Total organic carbon (in unfiltered water)</t>
  </si>
  <si>
    <t>Dissolved inorganic carbon (in filtered water)</t>
  </si>
  <si>
    <t>Total inorganic carbon (in unfiltered water)</t>
  </si>
  <si>
    <r>
      <t>[</t>
    </r>
    <r>
      <rPr>
        <sz val="11"/>
        <color theme="1"/>
        <rFont val="Calibri"/>
        <family val="2"/>
      </rPr>
      <t>µ</t>
    </r>
    <r>
      <rPr>
        <sz val="11"/>
        <color theme="1"/>
        <rFont val="Calibri"/>
        <family val="2"/>
        <scheme val="minor"/>
      </rPr>
      <t>g/L, micrograms per liter; mg/L, milligrams per liter;</t>
    </r>
    <r>
      <rPr>
        <sz val="11"/>
        <rFont val="Calibri"/>
        <family val="2"/>
        <scheme val="minor"/>
      </rPr>
      <t xml:space="preserve"> --, not applicable;</t>
    </r>
    <r>
      <rPr>
        <sz val="11"/>
        <color rgb="FFFF0000"/>
        <rFont val="Calibri"/>
        <family val="2"/>
        <scheme val="minor"/>
      </rPr>
      <t xml:space="preserve"> </t>
    </r>
    <r>
      <rPr>
        <sz val="11"/>
        <rFont val="Calibri"/>
        <family val="2"/>
        <scheme val="minor"/>
      </rPr>
      <t>N,</t>
    </r>
    <r>
      <rPr>
        <sz val="11"/>
        <color rgb="FFFF0000"/>
        <rFont val="Calibri"/>
        <family val="2"/>
        <scheme val="minor"/>
      </rPr>
      <t xml:space="preserve"> </t>
    </r>
    <r>
      <rPr>
        <sz val="11"/>
        <color theme="1"/>
        <rFont val="Calibri"/>
        <family val="2"/>
        <scheme val="minor"/>
      </rPr>
      <t>value was not determined]</t>
    </r>
  </si>
  <si>
    <r>
      <t xml:space="preserve">[All constituents analyzed in unfiltered water. RPD, relative percent difference; </t>
    </r>
    <r>
      <rPr>
        <sz val="11"/>
        <color theme="1"/>
        <rFont val="Calibri"/>
        <family val="2"/>
      </rPr>
      <t>µ</t>
    </r>
    <r>
      <rPr>
        <sz val="11"/>
        <color theme="1"/>
        <rFont val="Calibri"/>
        <family val="2"/>
        <scheme val="minor"/>
      </rPr>
      <t xml:space="preserve">g/L, micrograms per liter; mg/L, milligrams per liter; --, </t>
    </r>
    <r>
      <rPr>
        <sz val="11"/>
        <rFont val="Calibri"/>
        <family val="2"/>
        <scheme val="minor"/>
      </rPr>
      <t>not applicable; N,</t>
    </r>
    <r>
      <rPr>
        <sz val="11"/>
        <color rgb="FFFF0000"/>
        <rFont val="Calibri"/>
        <family val="2"/>
        <scheme val="minor"/>
      </rPr>
      <t xml:space="preserve"> </t>
    </r>
    <r>
      <rPr>
        <sz val="11"/>
        <color theme="1"/>
        <rFont val="Calibri"/>
        <family val="2"/>
        <scheme val="minor"/>
      </rPr>
      <t>value was not determined]</t>
    </r>
  </si>
  <si>
    <t>Table 8. Organic constituents in quality-control samples collected for monitoring well MW01 near Pavillion, Wyoming, April 2012.</t>
  </si>
  <si>
    <r>
      <t xml:space="preserve">[All constituents analyzed in unfiltered water. </t>
    </r>
    <r>
      <rPr>
        <sz val="11"/>
        <rFont val="Calibri"/>
        <family val="2"/>
      </rPr>
      <t>µ</t>
    </r>
    <r>
      <rPr>
        <sz val="11"/>
        <rFont val="Calibri"/>
        <family val="2"/>
        <scheme val="minor"/>
      </rPr>
      <t>g/L, micrograms per liter; mg/L, milligrams per liter; --, not applicable; N, value was not determined]</t>
    </r>
  </si>
  <si>
    <r>
      <t>Remark</t>
    </r>
    <r>
      <rPr>
        <b/>
        <vertAlign val="superscript"/>
        <sz val="11"/>
        <rFont val="Calibri"/>
        <family val="2"/>
        <scheme val="minor"/>
      </rPr>
      <t>1</t>
    </r>
  </si>
  <si>
    <r>
      <t>Laboratory data qualifiers</t>
    </r>
    <r>
      <rPr>
        <b/>
        <vertAlign val="superscript"/>
        <sz val="11"/>
        <rFont val="Calibri"/>
        <family val="2"/>
        <scheme val="minor"/>
      </rPr>
      <t>2</t>
    </r>
  </si>
  <si>
    <r>
      <rPr>
        <i/>
        <sz val="11"/>
        <rFont val="Calibri"/>
        <family val="2"/>
        <scheme val="minor"/>
      </rPr>
      <t>n</t>
    </r>
    <r>
      <rPr>
        <sz val="11"/>
        <rFont val="Calibri"/>
        <family val="2"/>
        <scheme val="minor"/>
      </rPr>
      <t>-Butyl methyl ketone</t>
    </r>
  </si>
  <si>
    <r>
      <rPr>
        <i/>
        <sz val="11"/>
        <rFont val="Calibri"/>
        <family val="2"/>
        <scheme val="minor"/>
      </rPr>
      <t>cis</t>
    </r>
    <r>
      <rPr>
        <sz val="11"/>
        <rFont val="Calibri"/>
        <family val="2"/>
        <scheme val="minor"/>
      </rPr>
      <t>-1,2-Dichloroethene</t>
    </r>
  </si>
  <si>
    <r>
      <rPr>
        <i/>
        <sz val="11"/>
        <rFont val="Calibri"/>
        <family val="2"/>
        <scheme val="minor"/>
      </rPr>
      <t>cis</t>
    </r>
    <r>
      <rPr>
        <sz val="11"/>
        <rFont val="Calibri"/>
        <family val="2"/>
        <scheme val="minor"/>
      </rPr>
      <t>-1,3-Dichloropropene</t>
    </r>
  </si>
  <si>
    <r>
      <t xml:space="preserve">Ethyl </t>
    </r>
    <r>
      <rPr>
        <i/>
        <sz val="11"/>
        <rFont val="Calibri"/>
        <family val="2"/>
        <scheme val="minor"/>
      </rPr>
      <t>tert</t>
    </r>
    <r>
      <rPr>
        <sz val="11"/>
        <rFont val="Calibri"/>
        <family val="2"/>
        <scheme val="minor"/>
      </rPr>
      <t>-butyl ether</t>
    </r>
  </si>
  <si>
    <r>
      <rPr>
        <i/>
        <sz val="11"/>
        <rFont val="Calibri"/>
        <family val="2"/>
        <scheme val="minor"/>
      </rPr>
      <t>tert</t>
    </r>
    <r>
      <rPr>
        <sz val="11"/>
        <rFont val="Calibri"/>
        <family val="2"/>
        <scheme val="minor"/>
      </rPr>
      <t>-Butyl ethyl ether</t>
    </r>
  </si>
  <si>
    <r>
      <t xml:space="preserve">Methyl </t>
    </r>
    <r>
      <rPr>
        <i/>
        <sz val="11"/>
        <rFont val="Calibri"/>
        <family val="2"/>
        <scheme val="minor"/>
      </rPr>
      <t>tert</t>
    </r>
    <r>
      <rPr>
        <sz val="11"/>
        <rFont val="Calibri"/>
        <family val="2"/>
        <scheme val="minor"/>
      </rPr>
      <t>-butyl ether</t>
    </r>
  </si>
  <si>
    <r>
      <rPr>
        <i/>
        <sz val="11"/>
        <rFont val="Calibri"/>
        <family val="2"/>
        <scheme val="minor"/>
      </rPr>
      <t>m</t>
    </r>
    <r>
      <rPr>
        <sz val="11"/>
        <rFont val="Calibri"/>
        <family val="2"/>
        <scheme val="minor"/>
      </rPr>
      <t xml:space="preserve">-Xylene &amp; </t>
    </r>
    <r>
      <rPr>
        <i/>
        <sz val="11"/>
        <rFont val="Calibri"/>
        <family val="2"/>
        <scheme val="minor"/>
      </rPr>
      <t>p</t>
    </r>
    <r>
      <rPr>
        <sz val="11"/>
        <rFont val="Calibri"/>
        <family val="2"/>
        <scheme val="minor"/>
      </rPr>
      <t>-x</t>
    </r>
    <r>
      <rPr>
        <strike/>
        <sz val="11"/>
        <rFont val="Calibri"/>
        <family val="2"/>
        <scheme val="minor"/>
      </rPr>
      <t>X</t>
    </r>
    <r>
      <rPr>
        <sz val="11"/>
        <rFont val="Calibri"/>
        <family val="2"/>
        <scheme val="minor"/>
      </rPr>
      <t>ylene</t>
    </r>
  </si>
  <si>
    <r>
      <rPr>
        <i/>
        <sz val="11"/>
        <rFont val="Calibri"/>
        <family val="2"/>
        <scheme val="minor"/>
      </rPr>
      <t>m</t>
    </r>
    <r>
      <rPr>
        <sz val="11"/>
        <rFont val="Calibri"/>
        <family val="2"/>
        <scheme val="minor"/>
      </rPr>
      <t xml:space="preserve">-Xylene plus </t>
    </r>
    <r>
      <rPr>
        <i/>
        <sz val="11"/>
        <rFont val="Calibri"/>
        <family val="2"/>
        <scheme val="minor"/>
      </rPr>
      <t>p</t>
    </r>
    <r>
      <rPr>
        <sz val="11"/>
        <rFont val="Calibri"/>
        <family val="2"/>
        <scheme val="minor"/>
      </rPr>
      <t>-xylene</t>
    </r>
  </si>
  <si>
    <r>
      <rPr>
        <i/>
        <sz val="11"/>
        <rFont val="Calibri"/>
        <family val="2"/>
        <scheme val="minor"/>
      </rPr>
      <t>n</t>
    </r>
    <r>
      <rPr>
        <sz val="11"/>
        <rFont val="Calibri"/>
        <family val="2"/>
        <scheme val="minor"/>
      </rPr>
      <t>-Butanol</t>
    </r>
  </si>
  <si>
    <r>
      <rPr>
        <i/>
        <sz val="11"/>
        <rFont val="Calibri"/>
        <family val="2"/>
        <scheme val="minor"/>
      </rPr>
      <t>n</t>
    </r>
    <r>
      <rPr>
        <sz val="11"/>
        <rFont val="Calibri"/>
        <family val="2"/>
        <scheme val="minor"/>
      </rPr>
      <t>-Butylbenzene</t>
    </r>
  </si>
  <si>
    <r>
      <rPr>
        <i/>
        <sz val="11"/>
        <rFont val="Calibri"/>
        <family val="2"/>
        <scheme val="minor"/>
      </rPr>
      <t>n</t>
    </r>
    <r>
      <rPr>
        <strike/>
        <sz val="11"/>
        <rFont val="Calibri"/>
        <family val="2"/>
        <scheme val="minor"/>
      </rPr>
      <t>N</t>
    </r>
    <r>
      <rPr>
        <sz val="11"/>
        <rFont val="Calibri"/>
        <family val="2"/>
        <scheme val="minor"/>
      </rPr>
      <t>-Propylbenzene</t>
    </r>
  </si>
  <si>
    <r>
      <rPr>
        <i/>
        <sz val="11"/>
        <rFont val="Calibri"/>
        <family val="2"/>
        <scheme val="minor"/>
      </rPr>
      <t>o</t>
    </r>
    <r>
      <rPr>
        <sz val="11"/>
        <rFont val="Calibri"/>
        <family val="2"/>
        <scheme val="minor"/>
      </rPr>
      <t>-Xylene</t>
    </r>
  </si>
  <si>
    <r>
      <rPr>
        <i/>
        <sz val="11"/>
        <rFont val="Calibri"/>
        <family val="2"/>
        <scheme val="minor"/>
      </rPr>
      <t>p</t>
    </r>
    <r>
      <rPr>
        <sz val="11"/>
        <rFont val="Calibri"/>
        <family val="2"/>
        <scheme val="minor"/>
      </rPr>
      <t>-Isopropyltoluene</t>
    </r>
  </si>
  <si>
    <r>
      <rPr>
        <i/>
        <sz val="11"/>
        <rFont val="Calibri"/>
        <family val="2"/>
        <scheme val="minor"/>
      </rPr>
      <t>sec</t>
    </r>
    <r>
      <rPr>
        <sz val="11"/>
        <rFont val="Calibri"/>
        <family val="2"/>
        <scheme val="minor"/>
      </rPr>
      <t>-Butylbenzene</t>
    </r>
  </si>
  <si>
    <r>
      <rPr>
        <strike/>
        <sz val="11"/>
        <rFont val="Calibri"/>
        <family val="2"/>
        <scheme val="minor"/>
      </rPr>
      <t>Tert</t>
    </r>
    <r>
      <rPr>
        <i/>
        <sz val="11"/>
        <rFont val="Calibri"/>
        <family val="2"/>
        <scheme val="minor"/>
      </rPr>
      <t>tert</t>
    </r>
    <r>
      <rPr>
        <sz val="11"/>
        <rFont val="Calibri"/>
        <family val="2"/>
        <scheme val="minor"/>
      </rPr>
      <t>-amyl methyl ether</t>
    </r>
  </si>
  <si>
    <r>
      <t xml:space="preserve">Methyl </t>
    </r>
    <r>
      <rPr>
        <i/>
        <sz val="11"/>
        <rFont val="Calibri"/>
        <family val="2"/>
        <scheme val="minor"/>
      </rPr>
      <t>tert</t>
    </r>
    <r>
      <rPr>
        <sz val="11"/>
        <rFont val="Calibri"/>
        <family val="2"/>
        <scheme val="minor"/>
      </rPr>
      <t>-pentyl ether</t>
    </r>
  </si>
  <si>
    <r>
      <rPr>
        <i/>
        <sz val="11"/>
        <rFont val="Calibri"/>
        <family val="2"/>
        <scheme val="minor"/>
      </rPr>
      <t>tert</t>
    </r>
    <r>
      <rPr>
        <sz val="11"/>
        <rFont val="Calibri"/>
        <family val="2"/>
        <scheme val="minor"/>
      </rPr>
      <t>-Butyl alcohol</t>
    </r>
  </si>
  <si>
    <r>
      <rPr>
        <i/>
        <sz val="11"/>
        <rFont val="Calibri"/>
        <family val="2"/>
        <scheme val="minor"/>
      </rPr>
      <t>tert</t>
    </r>
    <r>
      <rPr>
        <sz val="11"/>
        <rFont val="Calibri"/>
        <family val="2"/>
        <scheme val="minor"/>
      </rPr>
      <t>-Butylbenzene</t>
    </r>
  </si>
  <si>
    <r>
      <rPr>
        <i/>
        <sz val="11"/>
        <rFont val="Calibri"/>
        <family val="2"/>
        <scheme val="minor"/>
      </rPr>
      <t>trans</t>
    </r>
    <r>
      <rPr>
        <sz val="11"/>
        <rFont val="Calibri"/>
        <family val="2"/>
        <scheme val="minor"/>
      </rPr>
      <t>-1,2-Dichloroethene</t>
    </r>
  </si>
  <si>
    <r>
      <rPr>
        <i/>
        <sz val="11"/>
        <rFont val="Calibri"/>
        <family val="2"/>
        <scheme val="minor"/>
      </rPr>
      <t>trans</t>
    </r>
    <r>
      <rPr>
        <sz val="11"/>
        <rFont val="Calibri"/>
        <family val="2"/>
        <scheme val="minor"/>
      </rPr>
      <t>-1,3-Dichloropropene</t>
    </r>
  </si>
  <si>
    <t>Semivolatile organic compounds (SVOCs)</t>
  </si>
  <si>
    <r>
      <rPr>
        <i/>
        <sz val="11"/>
        <rFont val="Calibri"/>
        <family val="2"/>
        <scheme val="minor"/>
      </rPr>
      <t>o</t>
    </r>
    <r>
      <rPr>
        <sz val="11"/>
        <rFont val="Calibri"/>
        <family val="2"/>
        <scheme val="minor"/>
      </rPr>
      <t>-Cresol</t>
    </r>
  </si>
  <si>
    <r>
      <t>Di-</t>
    </r>
    <r>
      <rPr>
        <i/>
        <sz val="11"/>
        <rFont val="Calibri"/>
        <family val="2"/>
        <scheme val="minor"/>
      </rPr>
      <t>n</t>
    </r>
    <r>
      <rPr>
        <sz val="11"/>
        <rFont val="Calibri"/>
        <family val="2"/>
        <scheme val="minor"/>
      </rPr>
      <t>-butyl phthalate</t>
    </r>
  </si>
  <si>
    <r>
      <t>Di-</t>
    </r>
    <r>
      <rPr>
        <i/>
        <sz val="11"/>
        <rFont val="Calibri"/>
        <family val="2"/>
        <scheme val="minor"/>
      </rPr>
      <t>n</t>
    </r>
    <r>
      <rPr>
        <sz val="11"/>
        <rFont val="Calibri"/>
        <family val="2"/>
        <scheme val="minor"/>
      </rPr>
      <t>-octyl phthalate</t>
    </r>
  </si>
  <si>
    <r>
      <rPr>
        <i/>
        <sz val="11"/>
        <rFont val="Calibri"/>
        <family val="2"/>
        <scheme val="minor"/>
      </rPr>
      <t>N</t>
    </r>
    <r>
      <rPr>
        <sz val="11"/>
        <rFont val="Calibri"/>
        <family val="2"/>
        <scheme val="minor"/>
      </rPr>
      <t>-Nitrosodimethylamine</t>
    </r>
  </si>
  <si>
    <r>
      <rPr>
        <i/>
        <sz val="11"/>
        <rFont val="Calibri"/>
        <family val="2"/>
        <scheme val="minor"/>
      </rPr>
      <t>N</t>
    </r>
    <r>
      <rPr>
        <sz val="11"/>
        <rFont val="Calibri"/>
        <family val="2"/>
        <scheme val="minor"/>
      </rPr>
      <t>-Nitrosodi-</t>
    </r>
    <r>
      <rPr>
        <i/>
        <sz val="11"/>
        <rFont val="Calibri"/>
        <family val="2"/>
        <scheme val="minor"/>
      </rPr>
      <t>n</t>
    </r>
    <r>
      <rPr>
        <sz val="11"/>
        <rFont val="Calibri"/>
        <family val="2"/>
        <scheme val="minor"/>
      </rPr>
      <t>-propylamine</t>
    </r>
  </si>
  <si>
    <r>
      <t>Benzo[</t>
    </r>
    <r>
      <rPr>
        <i/>
        <sz val="11"/>
        <rFont val="Calibri"/>
        <family val="2"/>
        <scheme val="minor"/>
      </rPr>
      <t>a</t>
    </r>
    <r>
      <rPr>
        <sz val="11"/>
        <rFont val="Calibri"/>
        <family val="2"/>
        <scheme val="minor"/>
      </rPr>
      <t>]anthracene</t>
    </r>
  </si>
  <si>
    <r>
      <t>Benzo[</t>
    </r>
    <r>
      <rPr>
        <i/>
        <sz val="11"/>
        <rFont val="Calibri"/>
        <family val="2"/>
        <scheme val="minor"/>
      </rPr>
      <t>a</t>
    </r>
    <r>
      <rPr>
        <sz val="11"/>
        <rFont val="Calibri"/>
        <family val="2"/>
        <scheme val="minor"/>
      </rPr>
      <t>]pyrene</t>
    </r>
  </si>
  <si>
    <r>
      <t>Benzo[</t>
    </r>
    <r>
      <rPr>
        <i/>
        <sz val="11"/>
        <rFont val="Calibri"/>
        <family val="2"/>
        <scheme val="minor"/>
      </rPr>
      <t>b</t>
    </r>
    <r>
      <rPr>
        <sz val="11"/>
        <rFont val="Calibri"/>
        <family val="2"/>
        <scheme val="minor"/>
      </rPr>
      <t>]fluoranthene</t>
    </r>
  </si>
  <si>
    <r>
      <t>Benzo[</t>
    </r>
    <r>
      <rPr>
        <i/>
        <sz val="11"/>
        <rFont val="Calibri"/>
        <family val="2"/>
        <scheme val="minor"/>
      </rPr>
      <t>g,h,i</t>
    </r>
    <r>
      <rPr>
        <sz val="11"/>
        <rFont val="Calibri"/>
        <family val="2"/>
        <scheme val="minor"/>
      </rPr>
      <t>]perylene</t>
    </r>
  </si>
  <si>
    <r>
      <t>Benzo[</t>
    </r>
    <r>
      <rPr>
        <i/>
        <sz val="11"/>
        <rFont val="Calibri"/>
        <family val="2"/>
        <scheme val="minor"/>
      </rPr>
      <t>k</t>
    </r>
    <r>
      <rPr>
        <sz val="11"/>
        <rFont val="Calibri"/>
        <family val="2"/>
        <scheme val="minor"/>
      </rPr>
      <t>]fluoranthene</t>
    </r>
  </si>
  <si>
    <r>
      <t>Dibenz(</t>
    </r>
    <r>
      <rPr>
        <i/>
        <sz val="11"/>
        <rFont val="Calibri"/>
        <family val="2"/>
        <scheme val="minor"/>
      </rPr>
      <t>a,h</t>
    </r>
    <r>
      <rPr>
        <sz val="11"/>
        <rFont val="Calibri"/>
        <family val="2"/>
        <scheme val="minor"/>
      </rPr>
      <t>)anthracene</t>
    </r>
  </si>
  <si>
    <r>
      <t>Indeno[1,2,3-</t>
    </r>
    <r>
      <rPr>
        <i/>
        <sz val="11"/>
        <rFont val="Calibri"/>
        <family val="2"/>
        <scheme val="minor"/>
      </rPr>
      <t>cd</t>
    </r>
    <r>
      <rPr>
        <sz val="11"/>
        <rFont val="Calibri"/>
        <family val="2"/>
        <scheme val="minor"/>
      </rPr>
      <t>]pyrene</t>
    </r>
  </si>
  <si>
    <t>Ethylene glycol</t>
  </si>
  <si>
    <t>Triethylene glycol</t>
  </si>
  <si>
    <r>
      <t xml:space="preserve">     4 - Potential high bias; recovery is greater than 130 percent in one or more</t>
    </r>
    <r>
      <rPr>
        <sz val="11"/>
        <rFont val="Calibri"/>
        <family val="2"/>
        <scheme val="minor"/>
      </rPr>
      <t xml:space="preserve"> spike samples</t>
    </r>
    <r>
      <rPr>
        <sz val="11"/>
        <color theme="1"/>
        <rFont val="Calibri"/>
        <family val="2"/>
        <scheme val="minor"/>
      </rPr>
      <t xml:space="preserve"> (only applied to constituents with quantified results).</t>
    </r>
  </si>
  <si>
    <t>Table 9. Dissolved gasses in environmental samples collected from monitoring well MW01 near Pavillion, Wyoming, April 2012.</t>
  </si>
  <si>
    <r>
      <t xml:space="preserve">[All constituents analyzed in unfiltered water. RPD, relative percent difference; </t>
    </r>
    <r>
      <rPr>
        <sz val="11"/>
        <rFont val="Calibri"/>
        <family val="2"/>
      </rPr>
      <t>µ</t>
    </r>
    <r>
      <rPr>
        <sz val="11"/>
        <rFont val="Calibri"/>
        <family val="2"/>
        <scheme val="minor"/>
      </rPr>
      <t>g/L, micrograms per liter; mg/L, milligrams per liter; --, not applicable; N, value was not determined]</t>
    </r>
  </si>
  <si>
    <r>
      <t>Project data qualifiers</t>
    </r>
    <r>
      <rPr>
        <b/>
        <vertAlign val="superscript"/>
        <sz val="11"/>
        <rFont val="Calibri"/>
        <family val="2"/>
        <scheme val="minor"/>
      </rPr>
      <t>2</t>
    </r>
  </si>
  <si>
    <r>
      <rPr>
        <i/>
        <sz val="11"/>
        <rFont val="Calibri"/>
        <family val="2"/>
        <scheme val="minor"/>
      </rPr>
      <t>n</t>
    </r>
    <r>
      <rPr>
        <sz val="11"/>
        <rFont val="Calibri"/>
        <family val="2"/>
        <scheme val="minor"/>
      </rPr>
      <t>-Butane</t>
    </r>
  </si>
  <si>
    <r>
      <rPr>
        <i/>
        <sz val="11"/>
        <rFont val="Calibri"/>
        <family val="2"/>
        <scheme val="minor"/>
      </rPr>
      <t>n</t>
    </r>
    <r>
      <rPr>
        <sz val="11"/>
        <rFont val="Calibri"/>
        <family val="2"/>
        <scheme val="minor"/>
      </rPr>
      <t>-Pentane</t>
    </r>
  </si>
  <si>
    <r>
      <rPr>
        <vertAlign val="superscript"/>
        <sz val="11"/>
        <rFont val="Calibri"/>
        <family val="2"/>
        <scheme val="minor"/>
      </rPr>
      <t>1</t>
    </r>
    <r>
      <rPr>
        <sz val="11"/>
        <rFont val="Calibri"/>
        <family val="2"/>
        <scheme val="minor"/>
      </rPr>
      <t>Remarks used in table:</t>
    </r>
  </si>
  <si>
    <r>
      <rPr>
        <vertAlign val="superscript"/>
        <sz val="11"/>
        <rFont val="Calibri"/>
        <family val="2"/>
        <scheme val="minor"/>
      </rPr>
      <t>2</t>
    </r>
    <r>
      <rPr>
        <sz val="11"/>
        <rFont val="Calibri"/>
        <family val="2"/>
        <scheme val="minor"/>
      </rPr>
      <t>Project data qualifiers used in table:</t>
    </r>
  </si>
  <si>
    <t xml:space="preserve">     3 - Potential low bias; recovery is less than 70 percent in one or more spike samples.</t>
  </si>
  <si>
    <t xml:space="preserve">     4 - Potential high bias; recovery is greater than 130 percent in one or more spike samples (only applied to constituents with quantified results).</t>
  </si>
  <si>
    <t>Table 10. Dissolved gasses in quality-control samples collected for monitoring well MW01 near Pavillion, Wyoming, April 2012.</t>
  </si>
  <si>
    <r>
      <t xml:space="preserve">[All constituents analyzed in unfiltered water. </t>
    </r>
    <r>
      <rPr>
        <sz val="11"/>
        <rFont val="Calibri"/>
        <family val="2"/>
      </rPr>
      <t>µ</t>
    </r>
    <r>
      <rPr>
        <sz val="11"/>
        <rFont val="Calibri"/>
        <family val="2"/>
        <scheme val="minor"/>
      </rPr>
      <t>g/L, micrograms per liter; --, not applicable; N, value was not determined]</t>
    </r>
  </si>
  <si>
    <r>
      <rPr>
        <vertAlign val="superscript"/>
        <sz val="11"/>
        <rFont val="Calibri"/>
        <family val="2"/>
        <scheme val="minor"/>
      </rPr>
      <t>2</t>
    </r>
    <r>
      <rPr>
        <sz val="11"/>
        <rFont val="Calibri"/>
        <family val="2"/>
        <scheme val="minor"/>
      </rPr>
      <t>Laboratory data qualifiers used in table:</t>
    </r>
  </si>
  <si>
    <r>
      <t xml:space="preserve">     4 - Potential high bias; recovery is greater than 130 percent in one or more </t>
    </r>
    <r>
      <rPr>
        <sz val="11"/>
        <rFont val="Calibri"/>
        <family val="2"/>
        <scheme val="minor"/>
      </rPr>
      <t>spike samples</t>
    </r>
    <r>
      <rPr>
        <sz val="11"/>
        <color theme="1"/>
        <rFont val="Calibri"/>
        <family val="2"/>
        <scheme val="minor"/>
      </rPr>
      <t xml:space="preserve"> (only applied to constituents with quantified results).</t>
    </r>
  </si>
  <si>
    <r>
      <t xml:space="preserve">     3 - Potential low bias; recovery is less than 70 percent in one or more</t>
    </r>
    <r>
      <rPr>
        <sz val="11"/>
        <rFont val="Calibri"/>
        <family val="2"/>
        <scheme val="minor"/>
      </rPr>
      <t xml:space="preserve"> spike samples</t>
    </r>
    <r>
      <rPr>
        <sz val="11"/>
        <color theme="1"/>
        <rFont val="Calibri"/>
        <family val="2"/>
        <scheme val="minor"/>
      </rPr>
      <t>.</t>
    </r>
  </si>
  <si>
    <r>
      <rPr>
        <vertAlign val="superscript"/>
        <sz val="11"/>
        <color theme="1"/>
        <rFont val="Calibri"/>
        <family val="2"/>
        <scheme val="minor"/>
      </rPr>
      <t>2</t>
    </r>
    <r>
      <rPr>
        <sz val="11"/>
        <color theme="1"/>
        <rFont val="Calibri"/>
        <family val="2"/>
        <scheme val="minor"/>
      </rPr>
      <t xml:space="preserve">Project data qualifiers used in </t>
    </r>
    <r>
      <rPr>
        <sz val="11"/>
        <rFont val="Calibri"/>
        <family val="2"/>
        <scheme val="minor"/>
      </rPr>
      <t>table</t>
    </r>
    <r>
      <rPr>
        <sz val="11"/>
        <color rgb="FFFF0000"/>
        <rFont val="Calibri"/>
        <family val="2"/>
        <scheme val="minor"/>
      </rPr>
      <t/>
    </r>
  </si>
  <si>
    <r>
      <t xml:space="preserve">     J - </t>
    </r>
    <r>
      <rPr>
        <sz val="11"/>
        <rFont val="Calibri"/>
        <family val="2"/>
        <scheme val="minor"/>
      </rPr>
      <t xml:space="preserve">Result </t>
    </r>
    <r>
      <rPr>
        <sz val="11"/>
        <color theme="1"/>
        <rFont val="Calibri"/>
        <family val="2"/>
        <scheme val="minor"/>
      </rPr>
      <t xml:space="preserve">is less than the reporting </t>
    </r>
    <r>
      <rPr>
        <sz val="11"/>
        <rFont val="Calibri"/>
        <family val="2"/>
        <scheme val="minor"/>
      </rPr>
      <t>limit</t>
    </r>
    <r>
      <rPr>
        <sz val="11"/>
        <color theme="1"/>
        <rFont val="Calibri"/>
        <family val="2"/>
        <scheme val="minor"/>
      </rPr>
      <t xml:space="preserve"> but greater than or equal to the method detection limit, and the concentration is an approximate value.</t>
    </r>
  </si>
  <si>
    <r>
      <rPr>
        <vertAlign val="superscript"/>
        <sz val="11"/>
        <color theme="1"/>
        <rFont val="Calibri"/>
        <family val="2"/>
        <scheme val="minor"/>
      </rPr>
      <t>2</t>
    </r>
    <r>
      <rPr>
        <sz val="11"/>
        <color theme="1"/>
        <rFont val="Calibri"/>
        <family val="2"/>
        <scheme val="minor"/>
      </rPr>
      <t xml:space="preserve">Project data qualifiers used in </t>
    </r>
    <r>
      <rPr>
        <sz val="11"/>
        <rFont val="Calibri"/>
        <family val="2"/>
        <scheme val="minor"/>
      </rPr>
      <t>report</t>
    </r>
    <r>
      <rPr>
        <sz val="11"/>
        <color theme="1"/>
        <rFont val="Calibri"/>
        <family val="2"/>
        <scheme val="minor"/>
      </rPr>
      <t>:</t>
    </r>
  </si>
  <si>
    <r>
      <t xml:space="preserve">     3 - Potential low bias; recovery is less than 70 percent in one or more </t>
    </r>
    <r>
      <rPr>
        <sz val="11"/>
        <rFont val="Calibri"/>
        <family val="2"/>
        <scheme val="minor"/>
      </rPr>
      <t>spike samples</t>
    </r>
    <r>
      <rPr>
        <sz val="11"/>
        <color theme="1"/>
        <rFont val="Calibri"/>
        <family val="2"/>
        <scheme val="minor"/>
      </rPr>
      <t>.</t>
    </r>
  </si>
  <si>
    <r>
      <rPr>
        <vertAlign val="superscript"/>
        <sz val="11"/>
        <color theme="1"/>
        <rFont val="Calibri"/>
        <family val="2"/>
        <scheme val="minor"/>
      </rPr>
      <t>3</t>
    </r>
    <r>
      <rPr>
        <sz val="11"/>
        <color theme="1"/>
        <rFont val="Calibri"/>
        <family val="2"/>
        <scheme val="minor"/>
      </rPr>
      <t>Laboratory data qualifiers used in</t>
    </r>
    <r>
      <rPr>
        <sz val="11"/>
        <rFont val="Calibri"/>
        <family val="2"/>
        <scheme val="minor"/>
      </rPr>
      <t xml:space="preserve"> table</t>
    </r>
    <r>
      <rPr>
        <sz val="11"/>
        <color theme="1"/>
        <rFont val="Calibri"/>
        <family val="2"/>
        <scheme val="minor"/>
      </rPr>
      <t>:</t>
    </r>
  </si>
  <si>
    <r>
      <t xml:space="preserve">Table 12. Inorganic constituents in quality-control samples collected for </t>
    </r>
    <r>
      <rPr>
        <sz val="11"/>
        <rFont val="Calibri"/>
        <family val="2"/>
        <scheme val="minor"/>
      </rPr>
      <t>monitoring</t>
    </r>
    <r>
      <rPr>
        <sz val="11"/>
        <color theme="1"/>
        <rFont val="Calibri"/>
        <family val="2"/>
        <scheme val="minor"/>
      </rPr>
      <t xml:space="preserve"> well MW02 near Pavillion, Wyoming, May 2012.</t>
    </r>
  </si>
  <si>
    <r>
      <t>[</t>
    </r>
    <r>
      <rPr>
        <sz val="11"/>
        <color theme="1"/>
        <rFont val="Calibri"/>
        <family val="2"/>
      </rPr>
      <t>µ</t>
    </r>
    <r>
      <rPr>
        <sz val="11"/>
        <color theme="1"/>
        <rFont val="Calibri"/>
        <family val="2"/>
        <scheme val="minor"/>
      </rPr>
      <t>g/L, micrograms per liter; mg/L, milligrams per liter</t>
    </r>
    <r>
      <rPr>
        <sz val="11"/>
        <rFont val="Calibri"/>
        <family val="2"/>
        <scheme val="minor"/>
      </rPr>
      <t>; --, not applicable]</t>
    </r>
  </si>
  <si>
    <r>
      <t xml:space="preserve">Nitrate-plus-nitrite as </t>
    </r>
    <r>
      <rPr>
        <sz val="11"/>
        <rFont val="Calibri"/>
        <family val="2"/>
        <scheme val="minor"/>
      </rPr>
      <t>nitrogen</t>
    </r>
    <r>
      <rPr>
        <sz val="11"/>
        <color theme="1"/>
        <rFont val="Calibri"/>
        <family val="2"/>
        <scheme val="minor"/>
      </rPr>
      <t xml:space="preserve"> (in unfiltered water)</t>
    </r>
  </si>
  <si>
    <r>
      <t xml:space="preserve">Ammonia as </t>
    </r>
    <r>
      <rPr>
        <sz val="11"/>
        <rFont val="Calibri"/>
        <family val="2"/>
        <scheme val="minor"/>
      </rPr>
      <t>nitrogen</t>
    </r>
    <r>
      <rPr>
        <sz val="11"/>
        <color rgb="FFFF0000"/>
        <rFont val="Calibri"/>
        <family val="2"/>
        <scheme val="minor"/>
      </rPr>
      <t xml:space="preserve"> </t>
    </r>
    <r>
      <rPr>
        <sz val="11"/>
        <color theme="1"/>
        <rFont val="Calibri"/>
        <family val="2"/>
        <scheme val="minor"/>
      </rPr>
      <t>(in unfiltered water)</t>
    </r>
  </si>
  <si>
    <r>
      <t xml:space="preserve">Total </t>
    </r>
    <r>
      <rPr>
        <sz val="11"/>
        <rFont val="Calibri"/>
        <family val="2"/>
        <scheme val="minor"/>
      </rPr>
      <t>organic c</t>
    </r>
    <r>
      <rPr>
        <sz val="11"/>
        <color theme="1"/>
        <rFont val="Calibri"/>
        <family val="2"/>
        <scheme val="minor"/>
      </rPr>
      <t>arbon (in unfiltered water)</t>
    </r>
  </si>
  <si>
    <r>
      <rPr>
        <vertAlign val="superscript"/>
        <sz val="11"/>
        <color theme="1"/>
        <rFont val="Calibri"/>
        <family val="2"/>
        <scheme val="minor"/>
      </rPr>
      <t>2</t>
    </r>
    <r>
      <rPr>
        <sz val="11"/>
        <color theme="1"/>
        <rFont val="Calibri"/>
        <family val="2"/>
        <scheme val="minor"/>
      </rPr>
      <t xml:space="preserve">Project data qualifiers used in </t>
    </r>
    <r>
      <rPr>
        <sz val="11"/>
        <rFont val="Calibri"/>
        <family val="2"/>
        <scheme val="minor"/>
      </rPr>
      <t xml:space="preserve"> report</t>
    </r>
    <r>
      <rPr>
        <sz val="11"/>
        <color theme="1"/>
        <rFont val="Calibri"/>
        <family val="2"/>
        <scheme val="minor"/>
      </rPr>
      <t>:</t>
    </r>
  </si>
  <si>
    <t>1-Butanol</t>
  </si>
  <si>
    <r>
      <t xml:space="preserve">[All constituents analyzed in unfiltered water. These samples were preserved following each methods standard recommendations. Volatile organic compound and gasoline range organics samples were preserved to a ph less than 2 using hydrochloric acid. All samples listed in this table were chilled for preservation. </t>
    </r>
    <r>
      <rPr>
        <sz val="11"/>
        <color theme="1"/>
        <rFont val="Calibri"/>
        <family val="2"/>
      </rPr>
      <t>µ</t>
    </r>
    <r>
      <rPr>
        <sz val="11"/>
        <color theme="1"/>
        <rFont val="Calibri"/>
        <family val="2"/>
        <scheme val="minor"/>
      </rPr>
      <t>g/L, micrograms per liter; mg/L, milligrams per liter; --</t>
    </r>
    <r>
      <rPr>
        <sz val="11"/>
        <rFont val="Calibri"/>
        <family val="2"/>
        <scheme val="minor"/>
      </rPr>
      <t>, not applicable; N,</t>
    </r>
    <r>
      <rPr>
        <sz val="11"/>
        <color theme="1"/>
        <rFont val="Calibri"/>
        <family val="2"/>
        <scheme val="minor"/>
      </rPr>
      <t xml:space="preserve"> value was not determined]</t>
    </r>
  </si>
  <si>
    <r>
      <rPr>
        <i/>
        <sz val="11"/>
        <rFont val="Calibri"/>
        <family val="2"/>
        <scheme val="minor"/>
      </rPr>
      <t>m</t>
    </r>
    <r>
      <rPr>
        <sz val="11"/>
        <rFont val="Calibri"/>
        <family val="2"/>
        <scheme val="minor"/>
      </rPr>
      <t xml:space="preserve">-Xylene &amp; </t>
    </r>
    <r>
      <rPr>
        <i/>
        <sz val="11"/>
        <rFont val="Calibri"/>
        <family val="2"/>
        <scheme val="minor"/>
      </rPr>
      <t>p</t>
    </r>
    <r>
      <rPr>
        <sz val="11"/>
        <rFont val="Calibri"/>
        <family val="2"/>
        <scheme val="minor"/>
      </rPr>
      <t>-xylene</t>
    </r>
  </si>
  <si>
    <r>
      <rPr>
        <i/>
        <sz val="11"/>
        <rFont val="Calibri"/>
        <family val="2"/>
        <scheme val="minor"/>
      </rPr>
      <t>n</t>
    </r>
    <r>
      <rPr>
        <sz val="11"/>
        <rFont val="Calibri"/>
        <family val="2"/>
        <scheme val="minor"/>
      </rPr>
      <t>-Propylbenzene</t>
    </r>
  </si>
  <si>
    <r>
      <rPr>
        <i/>
        <sz val="11"/>
        <rFont val="Calibri"/>
        <family val="2"/>
        <scheme val="minor"/>
      </rPr>
      <t>tert</t>
    </r>
    <r>
      <rPr>
        <sz val="11"/>
        <rFont val="Calibri"/>
        <family val="2"/>
        <scheme val="minor"/>
      </rPr>
      <t>-amyl methyl ether</t>
    </r>
  </si>
  <si>
    <t>3- &amp; 4-Methylphenol</t>
  </si>
  <si>
    <t>Bis(2-chloroisopropyl) ether</t>
  </si>
  <si>
    <r>
      <t xml:space="preserve">Table 14. Dissolved gasses in quality-control samples collected for </t>
    </r>
    <r>
      <rPr>
        <sz val="11"/>
        <rFont val="Calibri"/>
        <family val="2"/>
        <scheme val="minor"/>
      </rPr>
      <t xml:space="preserve">monitoring </t>
    </r>
    <r>
      <rPr>
        <sz val="11"/>
        <color theme="1"/>
        <rFont val="Calibri"/>
        <family val="2"/>
        <scheme val="minor"/>
      </rPr>
      <t>well MW02 near Pavillion, Wyoming, May 2012.</t>
    </r>
  </si>
  <si>
    <r>
      <t xml:space="preserve">[All constituents analyzed in unfiltered water. These dissolved hydrocarbon gas samples were preserved to a </t>
    </r>
    <r>
      <rPr>
        <sz val="11"/>
        <rFont val="Calibri"/>
        <family val="2"/>
        <scheme val="minor"/>
      </rPr>
      <t>pH</t>
    </r>
    <r>
      <rPr>
        <sz val="11"/>
        <color theme="1"/>
        <rFont val="Calibri"/>
        <family val="2"/>
        <scheme val="minor"/>
      </rPr>
      <t xml:space="preserve"> less than 2 using hydrochloric acid and were chilled. </t>
    </r>
    <r>
      <rPr>
        <sz val="11"/>
        <color theme="1"/>
        <rFont val="Calibri"/>
        <family val="2"/>
      </rPr>
      <t>µ</t>
    </r>
    <r>
      <rPr>
        <sz val="11"/>
        <color theme="1"/>
        <rFont val="Calibri"/>
        <family val="2"/>
        <scheme val="minor"/>
      </rPr>
      <t>g/L, micrograms per liter; --,</t>
    </r>
    <r>
      <rPr>
        <sz val="11"/>
        <rFont val="Calibri"/>
        <family val="2"/>
        <scheme val="minor"/>
      </rPr>
      <t xml:space="preserve"> not applicable</t>
    </r>
    <r>
      <rPr>
        <sz val="11"/>
        <color theme="1"/>
        <rFont val="Calibri"/>
        <family val="2"/>
        <scheme val="minor"/>
      </rPr>
      <t>]</t>
    </r>
  </si>
  <si>
    <r>
      <t xml:space="preserve">     J - </t>
    </r>
    <r>
      <rPr>
        <sz val="11"/>
        <rFont val="Calibri"/>
        <family val="2"/>
        <scheme val="minor"/>
      </rPr>
      <t>Result</t>
    </r>
    <r>
      <rPr>
        <sz val="11"/>
        <color theme="1"/>
        <rFont val="Calibri"/>
        <family val="2"/>
        <scheme val="minor"/>
      </rPr>
      <t xml:space="preserve"> is less than the reporting</t>
    </r>
    <r>
      <rPr>
        <sz val="11"/>
        <color rgb="FFFF0000"/>
        <rFont val="Calibri"/>
        <family val="2"/>
        <scheme val="minor"/>
      </rPr>
      <t xml:space="preserve"> </t>
    </r>
    <r>
      <rPr>
        <sz val="11"/>
        <rFont val="Calibri"/>
        <family val="2"/>
        <scheme val="minor"/>
      </rPr>
      <t>limit</t>
    </r>
    <r>
      <rPr>
        <sz val="11"/>
        <color theme="1"/>
        <rFont val="Calibri"/>
        <family val="2"/>
        <scheme val="minor"/>
      </rPr>
      <t xml:space="preserve"> but greater than or equal to the method detection limit, and the concentration is an approximate value.</t>
    </r>
  </si>
  <si>
    <r>
      <rPr>
        <vertAlign val="superscript"/>
        <sz val="11"/>
        <color theme="1"/>
        <rFont val="Calibri"/>
        <family val="2"/>
        <scheme val="minor"/>
      </rPr>
      <t>2</t>
    </r>
    <r>
      <rPr>
        <sz val="11"/>
        <color theme="1"/>
        <rFont val="Calibri"/>
        <family val="2"/>
        <scheme val="minor"/>
      </rPr>
      <t>Project data qualifiers used in</t>
    </r>
    <r>
      <rPr>
        <sz val="11"/>
        <color rgb="FFFF0000"/>
        <rFont val="Calibri"/>
        <family val="2"/>
        <scheme val="minor"/>
      </rPr>
      <t xml:space="preserve"> </t>
    </r>
    <r>
      <rPr>
        <sz val="11"/>
        <rFont val="Calibri"/>
        <family val="2"/>
        <scheme val="minor"/>
      </rPr>
      <t>report:</t>
    </r>
  </si>
  <si>
    <r>
      <t>Lab</t>
    </r>
    <r>
      <rPr>
        <b/>
        <sz val="11"/>
        <rFont val="Calibri"/>
        <family val="2"/>
        <scheme val="minor"/>
      </rPr>
      <t>oratory</t>
    </r>
    <r>
      <rPr>
        <b/>
        <sz val="11"/>
        <color theme="1"/>
        <rFont val="Calibri"/>
        <family val="2"/>
        <scheme val="minor"/>
      </rPr>
      <t xml:space="preserve"> data qualifiers</t>
    </r>
    <r>
      <rPr>
        <b/>
        <vertAlign val="superscript"/>
        <sz val="11"/>
        <color theme="1"/>
        <rFont val="Calibri"/>
        <family val="2"/>
        <scheme val="minor"/>
      </rPr>
      <t>3</t>
    </r>
  </si>
  <si>
    <t>Stable isotopes</t>
  </si>
  <si>
    <t>Stable isotopes and environmental tracers</t>
  </si>
  <si>
    <t>Environmental tracers</t>
  </si>
  <si>
    <t>Compositional analysis of hydrocarbon gasses</t>
  </si>
  <si>
    <r>
      <t>δ</t>
    </r>
    <r>
      <rPr>
        <vertAlign val="superscript"/>
        <sz val="11"/>
        <rFont val="Calibri"/>
        <family val="2"/>
        <scheme val="minor"/>
      </rPr>
      <t>13</t>
    </r>
    <r>
      <rPr>
        <sz val="11"/>
        <rFont val="Calibri"/>
        <family val="2"/>
        <scheme val="minor"/>
      </rPr>
      <t>C and δ</t>
    </r>
    <r>
      <rPr>
        <vertAlign val="superscript"/>
        <sz val="11"/>
        <rFont val="Calibri"/>
        <family val="2"/>
        <scheme val="minor"/>
      </rPr>
      <t>2</t>
    </r>
    <r>
      <rPr>
        <sz val="11"/>
        <rFont val="Calibri"/>
        <family val="2"/>
        <scheme val="minor"/>
      </rPr>
      <t>H  of methane</t>
    </r>
  </si>
  <si>
    <r>
      <t>δ</t>
    </r>
    <r>
      <rPr>
        <vertAlign val="superscript"/>
        <sz val="11"/>
        <rFont val="Calibri"/>
        <family val="2"/>
        <scheme val="minor"/>
      </rPr>
      <t>18</t>
    </r>
    <r>
      <rPr>
        <sz val="11"/>
        <rFont val="Calibri"/>
        <family val="2"/>
        <scheme val="minor"/>
      </rPr>
      <t>O and δ</t>
    </r>
    <r>
      <rPr>
        <vertAlign val="superscript"/>
        <sz val="11"/>
        <rFont val="Calibri"/>
        <family val="2"/>
        <scheme val="minor"/>
      </rPr>
      <t>2</t>
    </r>
    <r>
      <rPr>
        <sz val="11"/>
        <rFont val="Calibri"/>
        <family val="2"/>
        <scheme val="minor"/>
      </rPr>
      <t xml:space="preserve">H </t>
    </r>
    <r>
      <rPr>
        <strike/>
        <sz val="11"/>
        <rFont val="Calibri"/>
        <family val="2"/>
        <scheme val="minor"/>
      </rPr>
      <t xml:space="preserve"> </t>
    </r>
    <r>
      <rPr>
        <sz val="11"/>
        <rFont val="Calibri"/>
        <family val="2"/>
        <scheme val="minor"/>
      </rPr>
      <t>of water</t>
    </r>
  </si>
  <si>
    <r>
      <t>δ</t>
    </r>
    <r>
      <rPr>
        <vertAlign val="superscript"/>
        <sz val="11"/>
        <rFont val="Calibri"/>
        <family val="2"/>
        <scheme val="minor"/>
      </rPr>
      <t>13</t>
    </r>
    <r>
      <rPr>
        <sz val="11"/>
        <rFont val="Calibri"/>
        <family val="2"/>
        <scheme val="minor"/>
      </rPr>
      <t>C and  carbon-14 of dissolved inorganic carbon</t>
    </r>
  </si>
  <si>
    <r>
      <t xml:space="preserve">[--, sample not collected; X, sample collected; USEPA, U.S. Environmental Protection Agency; mod, modified; SIM, selective ion monitoring; DAI, direct aqueous injection; BTEX, the compounds benzene, toluene, ethyl benzene, and xylene ; MTBE, methyl </t>
    </r>
    <r>
      <rPr>
        <i/>
        <sz val="11"/>
        <rFont val="Calibri"/>
        <family val="2"/>
        <scheme val="minor"/>
      </rPr>
      <t>tert</t>
    </r>
    <r>
      <rPr>
        <sz val="11"/>
        <rFont val="Calibri"/>
        <family val="2"/>
        <scheme val="minor"/>
      </rPr>
      <t>-butyl ether; N</t>
    </r>
    <r>
      <rPr>
        <vertAlign val="subscript"/>
        <sz val="11"/>
        <rFont val="Calibri"/>
        <family val="2"/>
        <scheme val="minor"/>
      </rPr>
      <t>2</t>
    </r>
    <r>
      <rPr>
        <sz val="11"/>
        <rFont val="Calibri"/>
        <family val="2"/>
        <scheme val="minor"/>
      </rPr>
      <t>, nitrogen; Ar, argon; CH</t>
    </r>
    <r>
      <rPr>
        <vertAlign val="subscript"/>
        <sz val="11"/>
        <rFont val="Calibri"/>
        <family val="2"/>
        <scheme val="minor"/>
      </rPr>
      <t>4</t>
    </r>
    <r>
      <rPr>
        <sz val="11"/>
        <rFont val="Calibri"/>
        <family val="2"/>
        <scheme val="minor"/>
      </rPr>
      <t>, methane; CO</t>
    </r>
    <r>
      <rPr>
        <vertAlign val="subscript"/>
        <sz val="11"/>
        <rFont val="Calibri"/>
        <family val="2"/>
        <scheme val="minor"/>
      </rPr>
      <t>2</t>
    </r>
    <r>
      <rPr>
        <sz val="11"/>
        <rFont val="Calibri"/>
        <family val="2"/>
        <scheme val="minor"/>
      </rPr>
      <t>, carbon dioxide; O</t>
    </r>
    <r>
      <rPr>
        <vertAlign val="subscript"/>
        <sz val="11"/>
        <rFont val="Calibri"/>
        <family val="2"/>
        <scheme val="minor"/>
      </rPr>
      <t>2</t>
    </r>
    <r>
      <rPr>
        <sz val="11"/>
        <rFont val="Calibri"/>
        <family val="2"/>
        <scheme val="minor"/>
      </rPr>
      <t>, oxygen; δ</t>
    </r>
    <r>
      <rPr>
        <vertAlign val="superscript"/>
        <sz val="11"/>
        <rFont val="Calibri"/>
        <family val="2"/>
        <scheme val="minor"/>
      </rPr>
      <t>18</t>
    </r>
    <r>
      <rPr>
        <sz val="11"/>
        <rFont val="Calibri"/>
        <family val="2"/>
        <scheme val="minor"/>
      </rPr>
      <t>O, ratio of  oxygen-18 to oxygen-16 isotopes in the sample relative to the ratio in a reference standard; δ</t>
    </r>
    <r>
      <rPr>
        <vertAlign val="superscript"/>
        <sz val="11"/>
        <rFont val="Calibri"/>
        <family val="2"/>
        <scheme val="minor"/>
      </rPr>
      <t>2</t>
    </r>
    <r>
      <rPr>
        <sz val="11"/>
        <rFont val="Calibri"/>
        <family val="2"/>
        <scheme val="minor"/>
      </rPr>
      <t>H, ratio of hydrogen-2 to hydrogen-1 isotopes in the sample relative to the ratio in a reference standard; δ</t>
    </r>
    <r>
      <rPr>
        <vertAlign val="superscript"/>
        <sz val="11"/>
        <rFont val="Calibri"/>
        <family val="2"/>
        <scheme val="minor"/>
      </rPr>
      <t>13</t>
    </r>
    <r>
      <rPr>
        <sz val="11"/>
        <rFont val="Calibri"/>
        <family val="2"/>
        <scheme val="minor"/>
      </rPr>
      <t>C, ratio of carbon-13 to carbon-12 isotopes in the sample relative to the ratio in a reference standard; δ</t>
    </r>
    <r>
      <rPr>
        <vertAlign val="superscript"/>
        <sz val="11"/>
        <rFont val="Calibri"/>
        <family val="2"/>
        <scheme val="minor"/>
      </rPr>
      <t>3</t>
    </r>
    <r>
      <rPr>
        <sz val="11"/>
        <rFont val="Calibri"/>
        <family val="2"/>
        <scheme val="minor"/>
      </rPr>
      <t>He, ratio of helium-3 to helium-4 isotopes in the sample relative to the ratio in a reference standard]</t>
    </r>
  </si>
  <si>
    <r>
      <t>δ</t>
    </r>
    <r>
      <rPr>
        <vertAlign val="superscript"/>
        <sz val="11"/>
        <rFont val="Calibri"/>
        <family val="2"/>
        <scheme val="minor"/>
      </rPr>
      <t>13</t>
    </r>
    <r>
      <rPr>
        <sz val="11"/>
        <rFont val="Calibri"/>
        <family val="2"/>
        <scheme val="minor"/>
      </rPr>
      <t>C of methane</t>
    </r>
  </si>
  <si>
    <r>
      <t>δ</t>
    </r>
    <r>
      <rPr>
        <vertAlign val="superscript"/>
        <sz val="11"/>
        <rFont val="Calibri"/>
        <family val="2"/>
        <scheme val="minor"/>
      </rPr>
      <t>2</t>
    </r>
    <r>
      <rPr>
        <sz val="11"/>
        <rFont val="Calibri"/>
        <family val="2"/>
        <scheme val="minor"/>
      </rPr>
      <t>H of methane</t>
    </r>
  </si>
  <si>
    <r>
      <t>δ</t>
    </r>
    <r>
      <rPr>
        <vertAlign val="superscript"/>
        <sz val="11"/>
        <rFont val="Calibri"/>
        <family val="2"/>
        <scheme val="minor"/>
      </rPr>
      <t>18</t>
    </r>
    <r>
      <rPr>
        <sz val="11"/>
        <rFont val="Calibri"/>
        <family val="2"/>
        <scheme val="minor"/>
      </rPr>
      <t>O  of water</t>
    </r>
  </si>
  <si>
    <r>
      <t>δ</t>
    </r>
    <r>
      <rPr>
        <vertAlign val="superscript"/>
        <sz val="11"/>
        <rFont val="Calibri"/>
        <family val="2"/>
        <scheme val="minor"/>
      </rPr>
      <t>2</t>
    </r>
    <r>
      <rPr>
        <sz val="11"/>
        <rFont val="Calibri"/>
        <family val="2"/>
        <scheme val="minor"/>
      </rPr>
      <t>H  of water</t>
    </r>
  </si>
  <si>
    <r>
      <t>δ</t>
    </r>
    <r>
      <rPr>
        <vertAlign val="superscript"/>
        <sz val="11"/>
        <rFont val="Calibri"/>
        <family val="2"/>
        <scheme val="minor"/>
      </rPr>
      <t>13</t>
    </r>
    <r>
      <rPr>
        <sz val="11"/>
        <rFont val="Calibri"/>
        <family val="2"/>
        <scheme val="minor"/>
      </rPr>
      <t>C  of dissolved inorganic carbon</t>
    </r>
  </si>
  <si>
    <t>Laboratory data qualifiers</t>
  </si>
  <si>
    <t>Labatory data qualifiers</t>
  </si>
  <si>
    <r>
      <t>[All constituents analyzed in unfiltered water excep</t>
    </r>
    <r>
      <rPr>
        <sz val="11"/>
        <rFont val="Calibri"/>
        <family val="2"/>
        <scheme val="minor"/>
      </rPr>
      <t>t δ</t>
    </r>
    <r>
      <rPr>
        <vertAlign val="superscript"/>
        <sz val="11"/>
        <rFont val="Calibri"/>
        <family val="2"/>
        <scheme val="minor"/>
      </rPr>
      <t>13</t>
    </r>
    <r>
      <rPr>
        <sz val="11"/>
        <rFont val="Calibri"/>
        <family val="2"/>
        <scheme val="minor"/>
      </rPr>
      <t>C  of dissolved inorganic carbon and carbon-14 of dissolved inorganic carbon, which were filtered using a 0.45-micron capsule filter. RPD, relative percent difference; δ</t>
    </r>
    <r>
      <rPr>
        <vertAlign val="superscript"/>
        <sz val="11"/>
        <rFont val="Calibri"/>
        <family val="2"/>
        <scheme val="minor"/>
      </rPr>
      <t>13</t>
    </r>
    <r>
      <rPr>
        <sz val="11"/>
        <rFont val="Calibri"/>
        <family val="2"/>
        <scheme val="minor"/>
      </rPr>
      <t>C, ratio of carbon-13 to carbon-12 isotopes in the sample relative to the ratio in a reference standard; per mil, parts per thousand; VPDB, Vienna PeeDee Belemnite; δ</t>
    </r>
    <r>
      <rPr>
        <vertAlign val="superscript"/>
        <sz val="11"/>
        <rFont val="Calibri"/>
        <family val="2"/>
        <scheme val="minor"/>
      </rPr>
      <t>2</t>
    </r>
    <r>
      <rPr>
        <sz val="11"/>
        <rFont val="Calibri"/>
        <family val="2"/>
        <scheme val="minor"/>
      </rPr>
      <t>H, ratio of hydrogen-2 to hydrogen-1 isotopes in the sample relative to the ratio in a reference standard; VSMOW, Vienna Standard Mean Ocean Water; CFC, chlorofluorocarbon; --, not applicable; N, value was not determined]</t>
    </r>
  </si>
  <si>
    <r>
      <t>Table 3. Analyses done for environmental and quality-control samples collected for monitoring wells MW01 and MW02 near Pavillion, Wyoming, April and</t>
    </r>
    <r>
      <rPr>
        <sz val="11"/>
        <color rgb="FFFF0000"/>
        <rFont val="Calibri"/>
        <family val="2"/>
        <scheme val="minor"/>
      </rPr>
      <t xml:space="preserve"> </t>
    </r>
    <r>
      <rPr>
        <sz val="11"/>
        <rFont val="Calibri"/>
        <family val="2"/>
        <scheme val="minor"/>
      </rPr>
      <t>May 2012.</t>
    </r>
  </si>
  <si>
    <r>
      <t>Di-</t>
    </r>
    <r>
      <rPr>
        <i/>
        <sz val="11"/>
        <color theme="1"/>
        <rFont val="Calibri"/>
        <family val="2"/>
        <scheme val="minor"/>
      </rPr>
      <t>n</t>
    </r>
    <r>
      <rPr>
        <sz val="11"/>
        <color theme="1"/>
        <rFont val="Calibri"/>
        <family val="2"/>
        <scheme val="minor"/>
      </rPr>
      <t>-octyl phthalate</t>
    </r>
  </si>
  <si>
    <r>
      <t>B</t>
    </r>
    <r>
      <rPr>
        <sz val="11"/>
        <rFont val="Calibri"/>
        <family val="2"/>
        <scheme val="minor"/>
      </rPr>
      <t>is(2-chloroisopropyl) ether</t>
    </r>
  </si>
  <si>
    <r>
      <t xml:space="preserve">
±0.2</t>
    </r>
    <r>
      <rPr>
        <sz val="11"/>
        <rFont val="Symbol"/>
        <family val="1"/>
        <charset val="2"/>
      </rPr>
      <t>°</t>
    </r>
    <r>
      <rPr>
        <sz val="11"/>
        <rFont val="Calibri"/>
        <family val="2"/>
      </rPr>
      <t xml:space="preserve">C
</t>
    </r>
  </si>
  <si>
    <r>
      <rPr>
        <b/>
        <sz val="11"/>
        <rFont val="Calibri"/>
        <family val="2"/>
        <scheme val="minor"/>
      </rPr>
      <t>Specific conductance (SC):</t>
    </r>
    <r>
      <rPr>
        <sz val="11"/>
        <rFont val="Calibri"/>
        <family val="2"/>
        <scheme val="minor"/>
      </rPr>
      <t xml:space="preserve">
for ≤100 µS/cm at 25</t>
    </r>
    <r>
      <rPr>
        <sz val="11"/>
        <rFont val="Symbol"/>
        <family val="1"/>
        <charset val="2"/>
      </rPr>
      <t>°</t>
    </r>
    <r>
      <rPr>
        <sz val="11"/>
        <rFont val="Calibri"/>
        <family val="2"/>
        <scheme val="minor"/>
      </rPr>
      <t>C
for &gt;100 µS/cm at 25</t>
    </r>
    <r>
      <rPr>
        <sz val="11"/>
        <rFont val="Symbol"/>
        <family val="1"/>
        <charset val="2"/>
      </rPr>
      <t>°</t>
    </r>
    <r>
      <rPr>
        <sz val="11"/>
        <rFont val="Calibri"/>
        <family val="2"/>
        <scheme val="minor"/>
      </rPr>
      <t>C</t>
    </r>
  </si>
  <si>
    <t>Calibrate each morning and at end of each day. Check calibration at each additional site; recalibrate if not within 0.05 pH units of standard .</t>
  </si>
  <si>
    <t>Calibrate with a primary standard on a quarterly basis. Check calibration against secondary standards (HACH GELEX) each morning and at end of each day; recalibrate if not within 5 percent.</t>
  </si>
  <si>
    <t>Pump shut off.</t>
  </si>
  <si>
    <t xml:space="preserve">     4 - The analyte present in the environmental sample is four times greater than the matrix spike concentration; therefore, control limits are not applicable.</t>
  </si>
  <si>
    <r>
      <t xml:space="preserve">     1 - Quantified concentration in the environmental sample is less than five times the maximum concentration in a blank </t>
    </r>
    <r>
      <rPr>
        <sz val="11"/>
        <rFont val="Calibri"/>
        <family val="2"/>
        <scheme val="minor"/>
      </rPr>
      <t>sample</t>
    </r>
    <r>
      <rPr>
        <sz val="11"/>
        <color theme="1"/>
        <rFont val="Calibri"/>
        <family val="2"/>
        <scheme val="minor"/>
      </rPr>
      <t>.</t>
    </r>
  </si>
  <si>
    <t xml:space="preserve">     1 - Quantified concentration in the environmental sample is less than five times the maximum concentration in a blank sample.</t>
  </si>
  <si>
    <r>
      <t xml:space="preserve">     1 - Quantified concentration in the environmental sample is less than five times the maximum concentration in a blank</t>
    </r>
    <r>
      <rPr>
        <sz val="11"/>
        <rFont val="Calibri"/>
        <family val="2"/>
        <scheme val="minor"/>
      </rPr>
      <t xml:space="preserve"> sample</t>
    </r>
    <r>
      <rPr>
        <sz val="11"/>
        <color theme="1"/>
        <rFont val="Calibri"/>
        <family val="2"/>
        <scheme val="minor"/>
      </rPr>
      <t>.</t>
    </r>
  </si>
  <si>
    <r>
      <t xml:space="preserve">     1 - Quantified concentration in the environmental sample is less than five times the maximum concentration in a blank </t>
    </r>
    <r>
      <rPr>
        <sz val="11"/>
        <rFont val="Calibri"/>
        <family val="2"/>
        <scheme val="minor"/>
      </rPr>
      <t>sample.</t>
    </r>
  </si>
  <si>
    <t>(Riverton development water)</t>
  </si>
  <si>
    <t xml:space="preserve">     E, less than the reporting level, but equal to or greater than the method detection limit.</t>
  </si>
  <si>
    <r>
      <t xml:space="preserve">     </t>
    </r>
    <r>
      <rPr>
        <sz val="11"/>
        <color rgb="FFFF0000"/>
        <rFont val="Calibri"/>
        <family val="2"/>
        <scheme val="minor"/>
      </rPr>
      <t>B - Detected compound was also found in the laboratory blank.</t>
    </r>
  </si>
  <si>
    <t>Helium</t>
  </si>
  <si>
    <r>
      <t xml:space="preserve">Table 11. Isotopes and </t>
    </r>
    <r>
      <rPr>
        <sz val="11"/>
        <color rgb="FFFF0000"/>
        <rFont val="Calibri"/>
        <family val="2"/>
        <scheme val="minor"/>
      </rPr>
      <t>environmental</t>
    </r>
    <r>
      <rPr>
        <sz val="11"/>
        <color theme="1"/>
        <rFont val="Calibri"/>
        <family val="2"/>
        <scheme val="minor"/>
      </rPr>
      <t xml:space="preserve"> tracers in environmental samples collected from </t>
    </r>
    <r>
      <rPr>
        <sz val="11"/>
        <rFont val="Calibri"/>
        <family val="2"/>
        <scheme val="minor"/>
      </rPr>
      <t>monitoring</t>
    </r>
    <r>
      <rPr>
        <sz val="11"/>
        <color theme="1"/>
        <rFont val="Calibri"/>
        <family val="2"/>
        <scheme val="minor"/>
      </rPr>
      <t xml:space="preserve"> well MW01 near Pavillion, Wyoming, April 2012.</t>
    </r>
  </si>
  <si>
    <r>
      <t>Helium, neon, argon, krypton, xenon, and δ</t>
    </r>
    <r>
      <rPr>
        <vertAlign val="superscript"/>
        <sz val="11"/>
        <color rgb="FFFF0000"/>
        <rFont val="Calibri"/>
        <family val="2"/>
        <scheme val="minor"/>
      </rPr>
      <t>3</t>
    </r>
    <r>
      <rPr>
        <sz val="11"/>
        <color rgb="FFFF0000"/>
        <rFont val="Calibri"/>
        <family val="2"/>
        <scheme val="minor"/>
      </rPr>
      <t>He</t>
    </r>
  </si>
  <si>
    <t xml:space="preserve">Helium </t>
  </si>
  <si>
    <t>percent modern, normalized</t>
  </si>
  <si>
    <t>Tritium in water</t>
  </si>
  <si>
    <t>picocuries per liter</t>
  </si>
  <si>
    <r>
      <rPr>
        <vertAlign val="superscript"/>
        <sz val="11"/>
        <rFont val="Calibri"/>
        <family val="2"/>
        <scheme val="minor"/>
      </rPr>
      <t>3</t>
    </r>
    <r>
      <rPr>
        <sz val="11"/>
        <rFont val="Calibri"/>
        <family val="2"/>
        <scheme val="minor"/>
      </rPr>
      <t>Laboratory data qualifiers used in table:</t>
    </r>
  </si>
  <si>
    <t xml:space="preserve">     R - radchem non-detect, below sample specific critical level</t>
  </si>
</sst>
</file>

<file path=xl/styles.xml><?xml version="1.0" encoding="utf-8"?>
<styleSheet xmlns="http://schemas.openxmlformats.org/spreadsheetml/2006/main">
  <numFmts count="4">
    <numFmt numFmtId="164" formatCode="0.0"/>
    <numFmt numFmtId="165" formatCode="0.000"/>
    <numFmt numFmtId="166" formatCode="0.0000"/>
    <numFmt numFmtId="167" formatCode="#,##0.0"/>
  </numFmts>
  <fonts count="68">
    <font>
      <sz val="11"/>
      <color theme="1"/>
      <name val="Calibri"/>
      <family val="2"/>
      <scheme val="minor"/>
    </font>
    <font>
      <b/>
      <sz val="11"/>
      <color theme="1"/>
      <name val="Calibri"/>
      <family val="2"/>
      <scheme val="minor"/>
    </font>
    <font>
      <sz val="11"/>
      <color theme="1"/>
      <name val="Calibri"/>
      <family val="2"/>
    </font>
    <font>
      <sz val="11"/>
      <color theme="1"/>
      <name val="Symbol"/>
      <family val="1"/>
      <charset val="2"/>
    </font>
    <font>
      <b/>
      <vertAlign val="superscript"/>
      <sz val="11"/>
      <color theme="1"/>
      <name val="Calibri"/>
      <family val="2"/>
      <scheme val="minor"/>
    </font>
    <font>
      <vertAlign val="superscript"/>
      <sz val="11"/>
      <color theme="1"/>
      <name val="Calibri"/>
      <family val="2"/>
      <scheme val="minor"/>
    </font>
    <font>
      <sz val="10"/>
      <name val="Arial"/>
      <family val="2"/>
    </font>
    <font>
      <b/>
      <sz val="10"/>
      <name val="Arial"/>
      <family val="2"/>
    </font>
    <font>
      <sz val="10"/>
      <color theme="1"/>
      <name val="Arial"/>
      <family val="2"/>
    </font>
    <font>
      <b/>
      <sz val="10"/>
      <color theme="1"/>
      <name val="Arial"/>
      <family val="2"/>
    </font>
    <font>
      <sz val="11"/>
      <color theme="1"/>
      <name val="Calibri"/>
      <family val="2"/>
      <scheme val="minor"/>
    </font>
    <font>
      <b/>
      <sz val="18"/>
      <color theme="3"/>
      <name val="Cambria"/>
      <family val="2"/>
      <scheme val="major"/>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name val="Arial"/>
      <family val="2"/>
    </font>
    <font>
      <sz val="1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b/>
      <sz val="18"/>
      <color indexed="56"/>
      <name val="Cambria"/>
      <family val="2"/>
      <scheme val="major"/>
    </font>
    <font>
      <vertAlign val="subscript"/>
      <sz val="11"/>
      <color theme="1"/>
      <name val="Calibri"/>
      <family val="2"/>
      <scheme val="minor"/>
    </font>
    <font>
      <b/>
      <sz val="11"/>
      <name val="Calibri"/>
      <family val="2"/>
      <scheme val="minor"/>
    </font>
    <font>
      <vertAlign val="subscript"/>
      <sz val="11"/>
      <name val="Calibri"/>
      <family val="2"/>
      <scheme val="minor"/>
    </font>
    <font>
      <vertAlign val="superscript"/>
      <sz val="11"/>
      <name val="Calibri"/>
      <family val="2"/>
      <scheme val="minor"/>
    </font>
    <font>
      <b/>
      <vertAlign val="superscript"/>
      <sz val="11"/>
      <name val="Calibri"/>
      <family val="2"/>
      <scheme val="minor"/>
    </font>
    <font>
      <sz val="11"/>
      <name val="Calibri"/>
      <family val="2"/>
    </font>
    <font>
      <sz val="11"/>
      <name val="Symbol"/>
      <family val="1"/>
      <charset val="2"/>
    </font>
    <font>
      <strike/>
      <sz val="10"/>
      <color theme="1"/>
      <name val="Arial"/>
      <family val="2"/>
    </font>
    <font>
      <vertAlign val="superscript"/>
      <sz val="11"/>
      <name val="Calibri"/>
      <family val="2"/>
    </font>
    <font>
      <vertAlign val="superscript"/>
      <sz val="10"/>
      <name val="Calibri"/>
      <family val="2"/>
      <scheme val="minor"/>
    </font>
    <font>
      <sz val="10"/>
      <name val="Calibri"/>
      <family val="2"/>
      <scheme val="minor"/>
    </font>
    <font>
      <vertAlign val="superscript"/>
      <sz val="10"/>
      <color theme="1"/>
      <name val="Arial"/>
      <family val="2"/>
    </font>
    <font>
      <b/>
      <sz val="10"/>
      <color theme="1"/>
      <name val="Symbol"/>
      <family val="1"/>
      <charset val="2"/>
    </font>
    <font>
      <b/>
      <sz val="10"/>
      <color theme="1"/>
      <name val="Calibri"/>
      <family val="2"/>
    </font>
    <font>
      <sz val="10"/>
      <color rgb="FFFF0000"/>
      <name val="Calibri"/>
      <family val="2"/>
      <scheme val="minor"/>
    </font>
    <font>
      <b/>
      <sz val="11"/>
      <color rgb="FFFF0000"/>
      <name val="Calibri"/>
      <family val="2"/>
      <scheme val="minor"/>
    </font>
    <font>
      <i/>
      <sz val="11"/>
      <color theme="1"/>
      <name val="Calibri"/>
      <family val="2"/>
      <scheme val="minor"/>
    </font>
    <font>
      <i/>
      <sz val="11"/>
      <name val="Calibri"/>
      <family val="2"/>
      <scheme val="minor"/>
    </font>
    <font>
      <strike/>
      <sz val="11"/>
      <name val="Calibri"/>
      <family val="2"/>
      <scheme val="minor"/>
    </font>
    <font>
      <b/>
      <vertAlign val="superscript"/>
      <sz val="10"/>
      <name val="Arial"/>
      <family val="2"/>
    </font>
    <font>
      <b/>
      <sz val="10"/>
      <color rgb="FFFF0000"/>
      <name val="Arial"/>
      <family val="2"/>
    </font>
    <font>
      <vertAlign val="superscript"/>
      <sz val="11"/>
      <color rgb="FFFF0000"/>
      <name val="Calibri"/>
      <family val="2"/>
      <scheme val="minor"/>
    </font>
  </fonts>
  <fills count="53">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0.249977111117893"/>
        <bgColor indexed="64"/>
      </patternFill>
    </fill>
  </fills>
  <borders count="33">
    <border>
      <left/>
      <right/>
      <top/>
      <bottom/>
      <diagonal/>
    </border>
    <border>
      <left/>
      <right/>
      <top style="thin">
        <color auto="1"/>
      </top>
      <bottom style="thin">
        <color auto="1"/>
      </bottom>
      <diagonal/>
    </border>
    <border>
      <left/>
      <right/>
      <top/>
      <bottom style="thin">
        <color indexed="64"/>
      </bottom>
      <diagonal/>
    </border>
    <border>
      <left/>
      <right/>
      <top style="thin">
        <color auto="1"/>
      </top>
      <bottom/>
      <diagonal/>
    </border>
    <border>
      <left/>
      <right/>
      <top style="thin">
        <color auto="1"/>
      </top>
      <bottom style="double">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style="thin">
        <color indexed="64"/>
      </top>
      <bottom/>
      <diagonal/>
    </border>
    <border>
      <left/>
      <right/>
      <top style="thin">
        <color auto="1"/>
      </top>
      <bottom style="thin">
        <color auto="1"/>
      </bottom>
      <diagonal/>
    </border>
    <border>
      <left/>
      <right/>
      <top style="thin">
        <color auto="1"/>
      </top>
      <bottom style="double">
        <color auto="1"/>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s>
  <cellStyleXfs count="87">
    <xf numFmtId="0" fontId="0" fillId="0" borderId="0"/>
    <xf numFmtId="0" fontId="10" fillId="0" borderId="0"/>
    <xf numFmtId="0" fontId="11" fillId="0" borderId="0" applyNumberFormat="0" applyFill="0" applyBorder="0" applyAlignment="0" applyProtection="0"/>
    <xf numFmtId="0" fontId="12" fillId="0" borderId="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8" applyNumberFormat="0" applyAlignment="0" applyProtection="0"/>
    <xf numFmtId="0" fontId="20" fillId="8" borderId="9" applyNumberFormat="0" applyAlignment="0" applyProtection="0"/>
    <xf numFmtId="0" fontId="21" fillId="8" borderId="8" applyNumberFormat="0" applyAlignment="0" applyProtection="0"/>
    <xf numFmtId="0" fontId="22" fillId="0" borderId="10" applyNumberFormat="0" applyFill="0" applyAlignment="0" applyProtection="0"/>
    <xf numFmtId="0" fontId="23" fillId="9" borderId="11" applyNumberFormat="0" applyAlignment="0" applyProtection="0"/>
    <xf numFmtId="0" fontId="24" fillId="0" borderId="0" applyNumberFormat="0" applyFill="0" applyBorder="0" applyAlignment="0" applyProtection="0"/>
    <xf numFmtId="0" fontId="12" fillId="10" borderId="12" applyNumberFormat="0" applyFont="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27" fillId="34" borderId="0" applyNumberFormat="0" applyBorder="0" applyAlignment="0" applyProtection="0"/>
    <xf numFmtId="0" fontId="28" fillId="0" borderId="0"/>
    <xf numFmtId="0" fontId="6" fillId="0" borderId="0"/>
    <xf numFmtId="0" fontId="34" fillId="9" borderId="1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0" fillId="17" borderId="0" applyNumberFormat="0" applyBorder="0" applyAlignment="0" applyProtection="0"/>
    <xf numFmtId="0" fontId="37" fillId="27" borderId="0" applyNumberFormat="0" applyBorder="0" applyAlignment="0" applyProtection="0"/>
    <xf numFmtId="0" fontId="10" fillId="28"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37" fillId="44"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5"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7" fillId="45" borderId="0" applyNumberFormat="0" applyBorder="0" applyAlignment="0" applyProtection="0"/>
    <xf numFmtId="0" fontId="37" fillId="51" borderId="0" applyNumberFormat="0" applyBorder="0" applyAlignment="0" applyProtection="0"/>
    <xf numFmtId="0" fontId="31" fillId="36" borderId="0" applyNumberFormat="0" applyBorder="0" applyAlignment="0" applyProtection="0"/>
    <xf numFmtId="0" fontId="39" fillId="39" borderId="8" applyNumberFormat="0" applyAlignment="0" applyProtection="0"/>
    <xf numFmtId="0" fontId="30" fillId="37" borderId="0" applyNumberFormat="0" applyBorder="0" applyAlignment="0" applyProtection="0"/>
    <xf numFmtId="0" fontId="40" fillId="0" borderId="14" applyNumberFormat="0" applyFill="0" applyAlignment="0" applyProtection="0"/>
    <xf numFmtId="0" fontId="41" fillId="0" borderId="15" applyNumberFormat="0" applyFill="0" applyAlignment="0" applyProtection="0"/>
    <xf numFmtId="0" fontId="42" fillId="0" borderId="16" applyNumberFormat="0" applyFill="0" applyAlignment="0" applyProtection="0"/>
    <xf numFmtId="0" fontId="42" fillId="0" borderId="0" applyNumberFormat="0" applyFill="0" applyBorder="0" applyAlignment="0" applyProtection="0"/>
    <xf numFmtId="0" fontId="32" fillId="39" borderId="8" applyNumberFormat="0" applyAlignment="0" applyProtection="0"/>
    <xf numFmtId="0" fontId="43" fillId="0" borderId="17" applyNumberFormat="0" applyFill="0" applyAlignment="0" applyProtection="0"/>
    <xf numFmtId="0" fontId="44" fillId="6" borderId="0" applyNumberFormat="0" applyBorder="0" applyAlignment="0" applyProtection="0"/>
    <xf numFmtId="0" fontId="38" fillId="10" borderId="12" applyNumberFormat="0" applyFont="0" applyAlignment="0" applyProtection="0"/>
    <xf numFmtId="0" fontId="33" fillId="39" borderId="9" applyNumberFormat="0" applyAlignment="0" applyProtection="0"/>
    <xf numFmtId="0" fontId="45" fillId="0" borderId="0" applyNumberFormat="0" applyFill="0" applyBorder="0" applyAlignment="0" applyProtection="0"/>
    <xf numFmtId="0" fontId="1" fillId="0" borderId="18" applyNumberFormat="0" applyFill="0" applyAlignment="0" applyProtection="0"/>
  </cellStyleXfs>
  <cellXfs count="540">
    <xf numFmtId="0" fontId="0" fillId="0" borderId="0" xfId="0"/>
    <xf numFmtId="0" fontId="0" fillId="0" borderId="0" xfId="0"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0" xfId="0" applyFont="1"/>
    <xf numFmtId="0" fontId="0" fillId="0" borderId="0" xfId="0" applyAlignment="1">
      <alignment vertical="top"/>
    </xf>
    <xf numFmtId="0" fontId="2" fillId="0" borderId="0" xfId="0" applyFont="1" applyAlignment="1">
      <alignment horizontal="left" vertical="top"/>
    </xf>
    <xf numFmtId="0" fontId="0" fillId="0" borderId="0" xfId="0" applyAlignment="1">
      <alignment vertical="top" wrapText="1"/>
    </xf>
    <xf numFmtId="0" fontId="2" fillId="0" borderId="0" xfId="0" applyFont="1" applyAlignment="1">
      <alignment vertical="top"/>
    </xf>
    <xf numFmtId="0" fontId="2" fillId="0" borderId="0" xfId="0" applyFont="1" applyAlignment="1">
      <alignment vertical="top" wrapText="1"/>
    </xf>
    <xf numFmtId="20" fontId="8" fillId="0" borderId="0" xfId="0" applyNumberFormat="1" applyFont="1"/>
    <xf numFmtId="2" fontId="8" fillId="0" borderId="0" xfId="0" applyNumberFormat="1" applyFont="1" applyFill="1"/>
    <xf numFmtId="2" fontId="8" fillId="0" borderId="0" xfId="0" applyNumberFormat="1" applyFont="1"/>
    <xf numFmtId="1" fontId="8" fillId="0" borderId="0" xfId="0" quotePrefix="1" applyNumberFormat="1" applyFont="1" applyAlignment="1">
      <alignment horizontal="center"/>
    </xf>
    <xf numFmtId="2" fontId="8" fillId="0" borderId="0" xfId="0" quotePrefix="1" applyNumberFormat="1" applyFont="1" applyAlignment="1">
      <alignment horizontal="center"/>
    </xf>
    <xf numFmtId="49" fontId="8" fillId="0" borderId="0" xfId="0" applyNumberFormat="1" applyFont="1" applyAlignment="1"/>
    <xf numFmtId="1" fontId="8" fillId="0" borderId="0" xfId="0" applyNumberFormat="1" applyFont="1"/>
    <xf numFmtId="2" fontId="8" fillId="0" borderId="0" xfId="0" applyNumberFormat="1" applyFont="1" applyFill="1" applyAlignment="1">
      <alignment horizontal="center"/>
    </xf>
    <xf numFmtId="2" fontId="8" fillId="0" borderId="0" xfId="0" applyNumberFormat="1" applyFont="1" applyAlignment="1">
      <alignment horizontal="center"/>
    </xf>
    <xf numFmtId="1" fontId="0" fillId="0" borderId="0" xfId="0" applyNumberFormat="1"/>
    <xf numFmtId="2" fontId="0" fillId="0" borderId="0" xfId="0" applyNumberFormat="1"/>
    <xf numFmtId="49" fontId="0" fillId="0" borderId="0" xfId="0" applyNumberFormat="1" applyAlignment="1">
      <alignment horizontal="left" indent="1"/>
    </xf>
    <xf numFmtId="0" fontId="0" fillId="0" borderId="0" xfId="0" applyFont="1" applyFill="1" applyBorder="1" applyAlignment="1">
      <alignment horizontal="center" vertical="center"/>
    </xf>
    <xf numFmtId="0" fontId="0" fillId="0" borderId="0" xfId="0" applyFont="1" applyFill="1" applyBorder="1"/>
    <xf numFmtId="1" fontId="0" fillId="0" borderId="0" xfId="1" applyNumberFormat="1" applyFont="1" applyFill="1" applyBorder="1"/>
    <xf numFmtId="1" fontId="0" fillId="0" borderId="0" xfId="0" applyNumberFormat="1" applyFont="1" applyFill="1" applyBorder="1"/>
    <xf numFmtId="0" fontId="0" fillId="0" borderId="0" xfId="1" applyFont="1" applyFill="1" applyBorder="1" applyAlignment="1">
      <alignment horizontal="right"/>
    </xf>
    <xf numFmtId="49" fontId="0" fillId="0" borderId="0" xfId="1"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right"/>
    </xf>
    <xf numFmtId="49" fontId="0" fillId="0" borderId="0" xfId="1" applyNumberFormat="1" applyFont="1" applyFill="1" applyBorder="1"/>
    <xf numFmtId="49" fontId="0" fillId="0" borderId="0" xfId="1" applyNumberFormat="1" applyFont="1" applyFill="1" applyBorder="1" applyAlignment="1">
      <alignment horizontal="right"/>
    </xf>
    <xf numFmtId="0" fontId="0" fillId="0" borderId="0" xfId="1" applyFont="1" applyFill="1" applyBorder="1"/>
    <xf numFmtId="3" fontId="0" fillId="0" borderId="0" xfId="1" applyNumberFormat="1" applyFont="1" applyFill="1" applyBorder="1"/>
    <xf numFmtId="0" fontId="0" fillId="0" borderId="0" xfId="0" applyFont="1" applyFill="1"/>
    <xf numFmtId="0" fontId="0" fillId="0" borderId="0" xfId="3" applyFont="1" applyFill="1" applyAlignment="1">
      <alignment horizontal="center"/>
    </xf>
    <xf numFmtId="0" fontId="0" fillId="0" borderId="0" xfId="3" applyFont="1" applyFill="1"/>
    <xf numFmtId="0" fontId="0" fillId="0" borderId="0" xfId="3" applyFont="1" applyFill="1" applyAlignment="1">
      <alignment horizontal="right"/>
    </xf>
    <xf numFmtId="0" fontId="0" fillId="0" borderId="0" xfId="3" applyNumberFormat="1" applyFont="1" applyFill="1" applyAlignment="1"/>
    <xf numFmtId="0" fontId="1" fillId="0" borderId="0" xfId="0" applyFont="1" applyFill="1"/>
    <xf numFmtId="0" fontId="0" fillId="0" borderId="0" xfId="0" applyFont="1"/>
    <xf numFmtId="0" fontId="0" fillId="0" borderId="0" xfId="3" applyFont="1"/>
    <xf numFmtId="0" fontId="0" fillId="0" borderId="0" xfId="0" applyAlignment="1"/>
    <xf numFmtId="0" fontId="0" fillId="0" borderId="0" xfId="0" applyFill="1" applyBorder="1" applyAlignment="1"/>
    <xf numFmtId="0" fontId="0" fillId="0" borderId="0" xfId="0" applyFont="1" applyFill="1" applyBorder="1" applyAlignment="1"/>
    <xf numFmtId="0" fontId="0" fillId="0" borderId="0" xfId="0" applyFont="1" applyFill="1" applyAlignment="1">
      <alignment horizontal="center"/>
    </xf>
    <xf numFmtId="1" fontId="0" fillId="0" borderId="0" xfId="0" applyNumberFormat="1" applyFont="1" applyFill="1"/>
    <xf numFmtId="0" fontId="0" fillId="0" borderId="0" xfId="0" applyAlignment="1"/>
    <xf numFmtId="0" fontId="1" fillId="3" borderId="0" xfId="0" applyFont="1" applyFill="1" applyBorder="1" applyAlignment="1">
      <alignment horizontal="left"/>
    </xf>
    <xf numFmtId="0" fontId="0" fillId="0" borderId="0" xfId="0" applyFill="1"/>
    <xf numFmtId="0" fontId="29" fillId="0" borderId="0" xfId="0" applyFont="1" applyFill="1"/>
    <xf numFmtId="0" fontId="0" fillId="0" borderId="0" xfId="0" applyFont="1" applyFill="1" applyAlignment="1">
      <alignment horizontal="center" vertical="center"/>
    </xf>
    <xf numFmtId="0" fontId="0" fillId="0" borderId="0" xfId="0"/>
    <xf numFmtId="0" fontId="0" fillId="0" borderId="0" xfId="0" applyAlignment="1">
      <alignment wrapText="1"/>
    </xf>
    <xf numFmtId="0" fontId="0" fillId="0" borderId="0" xfId="0" applyAlignment="1"/>
    <xf numFmtId="0" fontId="29" fillId="0" borderId="0" xfId="0" applyFont="1" applyAlignment="1">
      <alignment wrapText="1"/>
    </xf>
    <xf numFmtId="0" fontId="29" fillId="0" borderId="0" xfId="0" applyFont="1"/>
    <xf numFmtId="0" fontId="29" fillId="0" borderId="0" xfId="0" applyFont="1" applyAlignment="1">
      <alignment horizontal="left"/>
    </xf>
    <xf numFmtId="0" fontId="47" fillId="0" borderId="1" xfId="0" applyFont="1" applyBorder="1" applyAlignment="1">
      <alignment horizontal="center" wrapText="1"/>
    </xf>
    <xf numFmtId="0" fontId="47" fillId="0" borderId="1" xfId="0" applyFont="1" applyBorder="1" applyAlignment="1">
      <alignment horizontal="center"/>
    </xf>
    <xf numFmtId="0" fontId="29" fillId="0" borderId="0" xfId="0" applyFont="1" applyAlignment="1">
      <alignment vertical="top" wrapText="1"/>
    </xf>
    <xf numFmtId="0" fontId="51" fillId="0" borderId="0" xfId="0" applyFont="1" applyAlignment="1">
      <alignment horizontal="left" vertical="top" wrapText="1"/>
    </xf>
    <xf numFmtId="0" fontId="51" fillId="0" borderId="0" xfId="0" applyFont="1" applyAlignment="1">
      <alignment vertical="top"/>
    </xf>
    <xf numFmtId="0" fontId="51" fillId="0" borderId="0" xfId="0" applyFont="1" applyAlignment="1">
      <alignment vertical="top" wrapText="1"/>
    </xf>
    <xf numFmtId="49" fontId="53" fillId="0" borderId="0" xfId="0" applyNumberFormat="1" applyFont="1" applyAlignment="1"/>
    <xf numFmtId="0" fontId="29" fillId="0" borderId="0" xfId="0" applyFont="1" applyAlignment="1">
      <alignment horizontal="left" vertical="top"/>
    </xf>
    <xf numFmtId="0" fontId="0" fillId="0" borderId="0" xfId="0" applyFill="1" applyAlignment="1">
      <alignment horizontal="center" wrapText="1"/>
    </xf>
    <xf numFmtId="49" fontId="53" fillId="0" borderId="0" xfId="0" applyNumberFormat="1" applyFont="1" applyFill="1" applyAlignment="1"/>
    <xf numFmtId="20" fontId="8" fillId="0" borderId="2" xfId="0" applyNumberFormat="1" applyFont="1" applyBorder="1"/>
    <xf numFmtId="2" fontId="8" fillId="0" borderId="2" xfId="0" applyNumberFormat="1" applyFont="1" applyFill="1" applyBorder="1"/>
    <xf numFmtId="2" fontId="8" fillId="0" borderId="2" xfId="0" applyNumberFormat="1" applyFont="1" applyBorder="1"/>
    <xf numFmtId="1" fontId="8" fillId="0" borderId="2" xfId="0" applyNumberFormat="1" applyFont="1" applyBorder="1"/>
    <xf numFmtId="2" fontId="8" fillId="0" borderId="2" xfId="0" applyNumberFormat="1" applyFont="1" applyFill="1" applyBorder="1" applyAlignment="1">
      <alignment horizontal="center"/>
    </xf>
    <xf numFmtId="2" fontId="8" fillId="0" borderId="2" xfId="0" applyNumberFormat="1" applyFont="1" applyBorder="1" applyAlignment="1">
      <alignment horizontal="center"/>
    </xf>
    <xf numFmtId="2" fontId="8" fillId="0" borderId="2" xfId="0" quotePrefix="1" applyNumberFormat="1" applyFont="1" applyBorder="1" applyAlignment="1">
      <alignment horizontal="center"/>
    </xf>
    <xf numFmtId="49" fontId="8" fillId="0" borderId="2" xfId="0" applyNumberFormat="1" applyFont="1" applyBorder="1" applyAlignment="1"/>
    <xf numFmtId="0" fontId="0" fillId="0" borderId="0" xfId="0" applyFill="1" applyBorder="1"/>
    <xf numFmtId="0" fontId="0" fillId="0" borderId="0" xfId="0" applyFont="1" applyFill="1" applyBorder="1" applyAlignment="1">
      <alignment vertical="center"/>
    </xf>
    <xf numFmtId="2" fontId="8" fillId="0" borderId="0" xfId="3" applyNumberFormat="1" applyFont="1" applyAlignment="1">
      <alignment horizontal="center"/>
    </xf>
    <xf numFmtId="2" fontId="8" fillId="0" borderId="0" xfId="0" applyNumberFormat="1" applyFont="1" applyAlignment="1">
      <alignment horizontal="right"/>
    </xf>
    <xf numFmtId="164" fontId="8" fillId="0" borderId="0" xfId="0" applyNumberFormat="1" applyFont="1"/>
    <xf numFmtId="164" fontId="8" fillId="0" borderId="0" xfId="0" applyNumberFormat="1" applyFont="1" applyAlignment="1">
      <alignment horizontal="center"/>
    </xf>
    <xf numFmtId="164" fontId="8" fillId="0" borderId="2" xfId="0" applyNumberFormat="1" applyFont="1" applyBorder="1" applyAlignment="1">
      <alignment horizont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3" xfId="3"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2" xfId="3" applyFont="1" applyFill="1" applyBorder="1" applyAlignment="1">
      <alignment horizontal="center" vertical="center"/>
    </xf>
    <xf numFmtId="0" fontId="1" fillId="0" borderId="20" xfId="3"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3" xfId="0" applyFont="1" applyFill="1" applyBorder="1" applyAlignment="1">
      <alignment vertical="center"/>
    </xf>
    <xf numFmtId="0" fontId="1" fillId="0" borderId="3" xfId="3" applyFont="1" applyFill="1" applyBorder="1" applyAlignment="1">
      <alignment vertical="center"/>
    </xf>
    <xf numFmtId="0" fontId="1" fillId="0" borderId="0" xfId="0" applyFont="1" applyFill="1" applyAlignment="1">
      <alignment horizontal="center" vertical="center"/>
    </xf>
    <xf numFmtId="0" fontId="1" fillId="0" borderId="20" xfId="3" applyFont="1" applyFill="1" applyBorder="1" applyAlignment="1">
      <alignment horizontal="center" vertical="center" wrapText="1"/>
    </xf>
    <xf numFmtId="0" fontId="1" fillId="0" borderId="2" xfId="3"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0" xfId="0" applyFont="1" applyFill="1" applyAlignment="1">
      <alignment vertical="center"/>
    </xf>
    <xf numFmtId="0" fontId="47" fillId="0" borderId="20"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center" wrapText="1"/>
    </xf>
    <xf numFmtId="1" fontId="9" fillId="0" borderId="4" xfId="0" applyNumberFormat="1" applyFont="1" applyBorder="1" applyAlignment="1">
      <alignment horizontal="center" wrapText="1"/>
    </xf>
    <xf numFmtId="1" fontId="9" fillId="0" borderId="4" xfId="0" applyNumberFormat="1" applyFont="1" applyBorder="1" applyAlignment="1">
      <alignment horizontal="center" vertical="top" wrapText="1"/>
    </xf>
    <xf numFmtId="2" fontId="9" fillId="0" borderId="4" xfId="0" applyNumberFormat="1" applyFont="1" applyBorder="1" applyAlignment="1">
      <alignment horizontal="center" wrapText="1"/>
    </xf>
    <xf numFmtId="1" fontId="9" fillId="0" borderId="21" xfId="3" applyNumberFormat="1" applyFont="1" applyBorder="1" applyAlignment="1">
      <alignment horizontal="center" vertical="center" wrapText="1"/>
    </xf>
    <xf numFmtId="49" fontId="9" fillId="0" borderId="4" xfId="0" applyNumberFormat="1" applyFont="1" applyBorder="1" applyAlignment="1">
      <alignment horizontal="center" vertical="center" wrapText="1"/>
    </xf>
    <xf numFmtId="0" fontId="1" fillId="0" borderId="0" xfId="0" applyFont="1" applyAlignment="1">
      <alignment horizontal="center" vertical="top" wrapText="1"/>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center"/>
    </xf>
    <xf numFmtId="0" fontId="47" fillId="0" borderId="0" xfId="0" applyFont="1" applyAlignment="1">
      <alignment vertical="top" wrapText="1"/>
    </xf>
    <xf numFmtId="0" fontId="7" fillId="0" borderId="0" xfId="0" applyFont="1" applyBorder="1" applyAlignment="1">
      <alignment horizontal="left" vertical="center" wrapText="1"/>
    </xf>
    <xf numFmtId="14" fontId="0" fillId="0" borderId="0" xfId="0" applyNumberFormat="1" applyBorder="1" applyAlignment="1">
      <alignment horizontal="center" vertical="center"/>
    </xf>
    <xf numFmtId="14" fontId="0" fillId="0" borderId="0" xfId="0" applyNumberFormat="1" applyFill="1" applyBorder="1" applyAlignment="1">
      <alignment horizontal="center" vertical="center" wrapText="1"/>
    </xf>
    <xf numFmtId="0" fontId="0" fillId="0" borderId="0" xfId="0" applyBorder="1" applyAlignment="1">
      <alignment horizontal="center" vertical="center" wrapText="1"/>
    </xf>
    <xf numFmtId="49" fontId="0" fillId="0" borderId="0" xfId="0" applyNumberFormat="1" applyBorder="1" applyAlignment="1">
      <alignment horizontal="center" vertical="center" wrapText="1"/>
    </xf>
    <xf numFmtId="0" fontId="7" fillId="0" borderId="0"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7" fillId="0" borderId="2" xfId="0" applyFont="1" applyFill="1" applyBorder="1" applyAlignment="1">
      <alignment horizontal="left" vertical="center" wrapText="1"/>
    </xf>
    <xf numFmtId="14" fontId="0" fillId="0" borderId="2" xfId="0" applyNumberFormat="1" applyBorder="1" applyAlignment="1">
      <alignment horizontal="center" vertical="center"/>
    </xf>
    <xf numFmtId="14" fontId="0" fillId="0" borderId="2" xfId="0" applyNumberFormat="1" applyFill="1" applyBorder="1" applyAlignment="1">
      <alignment horizontal="center" vertical="center" wrapText="1"/>
    </xf>
    <xf numFmtId="0" fontId="0" fillId="0" borderId="2" xfId="0" applyBorder="1" applyAlignment="1">
      <alignment horizontal="center" vertical="center" wrapText="1"/>
    </xf>
    <xf numFmtId="0" fontId="47" fillId="0" borderId="2" xfId="0" applyFont="1" applyFill="1" applyBorder="1" applyAlignment="1">
      <alignment horizontal="center" vertical="center" wrapText="1"/>
    </xf>
    <xf numFmtId="2" fontId="8" fillId="52" borderId="0" xfId="0" applyNumberFormat="1" applyFont="1" applyFill="1" applyAlignment="1">
      <alignment horizontal="center"/>
    </xf>
    <xf numFmtId="2" fontId="8" fillId="52" borderId="0" xfId="0" applyNumberFormat="1" applyFont="1" applyFill="1"/>
    <xf numFmtId="2" fontId="8" fillId="52" borderId="2" xfId="0" applyNumberFormat="1" applyFont="1" applyFill="1" applyBorder="1"/>
    <xf numFmtId="49" fontId="0" fillId="0" borderId="23" xfId="1" applyNumberFormat="1" applyFont="1" applyFill="1" applyBorder="1"/>
    <xf numFmtId="0" fontId="0" fillId="0" borderId="23" xfId="0" applyFont="1" applyFill="1" applyBorder="1" applyAlignment="1">
      <alignment horizontal="right"/>
    </xf>
    <xf numFmtId="1" fontId="0" fillId="0" borderId="23" xfId="0" applyNumberFormat="1" applyFont="1" applyFill="1" applyBorder="1"/>
    <xf numFmtId="0" fontId="0" fillId="0" borderId="23" xfId="0" applyFont="1" applyFill="1" applyBorder="1" applyAlignment="1">
      <alignment horizontal="center"/>
    </xf>
    <xf numFmtId="0" fontId="0" fillId="0" borderId="23" xfId="0" applyFont="1" applyFill="1" applyBorder="1"/>
    <xf numFmtId="0" fontId="0" fillId="0" borderId="23" xfId="0" applyFill="1" applyBorder="1"/>
    <xf numFmtId="0" fontId="0" fillId="0" borderId="22" xfId="0" applyFont="1" applyFill="1" applyBorder="1" applyAlignment="1">
      <alignment horizontal="right"/>
    </xf>
    <xf numFmtId="1" fontId="0" fillId="0" borderId="22" xfId="0" applyNumberFormat="1" applyFont="1" applyFill="1" applyBorder="1"/>
    <xf numFmtId="0" fontId="0" fillId="0" borderId="22" xfId="0" applyFont="1" applyFill="1" applyBorder="1" applyAlignment="1">
      <alignment horizontal="center"/>
    </xf>
    <xf numFmtId="0" fontId="0" fillId="0" borderId="22" xfId="0" applyFont="1" applyFill="1" applyBorder="1"/>
    <xf numFmtId="3" fontId="0" fillId="0" borderId="23" xfId="0" applyNumberFormat="1" applyFont="1" applyFill="1" applyBorder="1"/>
    <xf numFmtId="3" fontId="0" fillId="0" borderId="23" xfId="0" applyNumberFormat="1" applyFont="1" applyFill="1" applyBorder="1" applyAlignment="1"/>
    <xf numFmtId="0" fontId="0" fillId="0" borderId="23" xfId="0" applyNumberFormat="1" applyFont="1" applyFill="1" applyBorder="1" applyAlignment="1"/>
    <xf numFmtId="0" fontId="0" fillId="0" borderId="23" xfId="0" quotePrefix="1" applyFont="1" applyFill="1" applyBorder="1"/>
    <xf numFmtId="0" fontId="0" fillId="0" borderId="22" xfId="0" applyNumberFormat="1" applyFont="1" applyFill="1" applyBorder="1" applyAlignment="1"/>
    <xf numFmtId="0" fontId="0" fillId="0" borderId="23" xfId="3" applyFont="1" applyFill="1" applyBorder="1"/>
    <xf numFmtId="0" fontId="0" fillId="0" borderId="23" xfId="3" applyFont="1" applyFill="1" applyBorder="1" applyAlignment="1">
      <alignment horizontal="center"/>
    </xf>
    <xf numFmtId="0" fontId="0" fillId="0" borderId="23" xfId="3" applyFont="1" applyFill="1" applyBorder="1" applyAlignment="1">
      <alignment horizontal="right"/>
    </xf>
    <xf numFmtId="164" fontId="0" fillId="0" borderId="23" xfId="3" applyNumberFormat="1" applyFont="1" applyFill="1" applyBorder="1"/>
    <xf numFmtId="0" fontId="0" fillId="0" borderId="22" xfId="3" applyFont="1" applyFill="1" applyBorder="1"/>
    <xf numFmtId="0" fontId="0" fillId="0" borderId="22" xfId="3" applyFont="1" applyFill="1" applyBorder="1" applyAlignment="1">
      <alignment horizontal="center"/>
    </xf>
    <xf numFmtId="0" fontId="29" fillId="0" borderId="23" xfId="45" applyFont="1" applyFill="1" applyBorder="1"/>
    <xf numFmtId="0" fontId="29" fillId="0" borderId="23" xfId="45" applyFont="1" applyFill="1" applyBorder="1" applyAlignment="1">
      <alignment horizontal="center"/>
    </xf>
    <xf numFmtId="0" fontId="29" fillId="0" borderId="23" xfId="45" applyFont="1" applyFill="1" applyBorder="1" applyAlignment="1">
      <alignment horizontal="right"/>
    </xf>
    <xf numFmtId="1" fontId="29" fillId="0" borderId="23" xfId="45" applyNumberFormat="1" applyFont="1" applyFill="1" applyBorder="1"/>
    <xf numFmtId="0" fontId="29" fillId="0" borderId="22" xfId="45" applyFont="1" applyFill="1" applyBorder="1"/>
    <xf numFmtId="0" fontId="29" fillId="0" borderId="22" xfId="45" applyFont="1" applyFill="1" applyBorder="1" applyAlignment="1">
      <alignment horizontal="center"/>
    </xf>
    <xf numFmtId="2" fontId="29" fillId="0" borderId="22" xfId="45" applyNumberFormat="1" applyFont="1" applyFill="1" applyBorder="1"/>
    <xf numFmtId="0" fontId="0" fillId="0" borderId="23" xfId="3" applyFont="1" applyBorder="1" applyAlignment="1">
      <alignment horizontal="right"/>
    </xf>
    <xf numFmtId="0" fontId="29" fillId="0" borderId="23" xfId="45" applyFont="1" applyFill="1" applyBorder="1" applyAlignment="1">
      <alignment wrapText="1"/>
    </xf>
    <xf numFmtId="3" fontId="29" fillId="0" borderId="23" xfId="1" applyNumberFormat="1" applyFont="1" applyFill="1" applyBorder="1"/>
    <xf numFmtId="0" fontId="29" fillId="0" borderId="23" xfId="3" applyFont="1" applyFill="1" applyBorder="1" applyAlignment="1">
      <alignment horizontal="right"/>
    </xf>
    <xf numFmtId="0" fontId="29" fillId="0" borderId="23" xfId="0" applyFont="1" applyFill="1" applyBorder="1"/>
    <xf numFmtId="0" fontId="29" fillId="0" borderId="23" xfId="1" applyFont="1" applyFill="1" applyBorder="1"/>
    <xf numFmtId="0" fontId="0" fillId="0" borderId="23" xfId="3" applyFont="1" applyBorder="1"/>
    <xf numFmtId="0" fontId="0" fillId="0" borderId="23" xfId="3" applyFont="1" applyBorder="1" applyAlignment="1">
      <alignment horizontal="center"/>
    </xf>
    <xf numFmtId="0" fontId="0" fillId="0" borderId="22" xfId="3" applyFont="1" applyBorder="1"/>
    <xf numFmtId="0" fontId="0" fillId="0" borderId="22" xfId="3" applyFont="1" applyBorder="1" applyAlignment="1">
      <alignment horizontal="center"/>
    </xf>
    <xf numFmtId="0" fontId="0" fillId="0" borderId="22" xfId="3" applyFont="1" applyBorder="1" applyAlignment="1">
      <alignment horizontal="right"/>
    </xf>
    <xf numFmtId="0" fontId="0" fillId="0" borderId="23" xfId="0" quotePrefix="1" applyFont="1" applyFill="1" applyBorder="1" applyAlignment="1">
      <alignment horizontal="center" vertical="center"/>
    </xf>
    <xf numFmtId="0" fontId="29" fillId="0" borderId="23" xfId="0" applyFont="1" applyFill="1" applyBorder="1" applyAlignment="1">
      <alignment horizontal="left" wrapText="1"/>
    </xf>
    <xf numFmtId="0" fontId="0" fillId="0" borderId="23" xfId="0" applyFill="1" applyBorder="1" applyAlignment="1">
      <alignment horizontal="center" vertical="center" wrapText="1"/>
    </xf>
    <xf numFmtId="0" fontId="29" fillId="0" borderId="23" xfId="0" applyFont="1" applyFill="1" applyBorder="1" applyAlignment="1">
      <alignment vertical="center" wrapText="1"/>
    </xf>
    <xf numFmtId="0" fontId="0" fillId="0" borderId="23" xfId="0" applyFont="1" applyFill="1" applyBorder="1" applyAlignment="1">
      <alignment vertical="center"/>
    </xf>
    <xf numFmtId="0" fontId="29" fillId="0" borderId="23" xfId="0" quotePrefix="1" applyFont="1" applyFill="1" applyBorder="1" applyAlignment="1">
      <alignment horizontal="center" vertical="center"/>
    </xf>
    <xf numFmtId="0" fontId="29" fillId="0" borderId="23" xfId="0" applyFont="1" applyFill="1" applyBorder="1" applyAlignment="1">
      <alignment horizontal="center" vertical="center"/>
    </xf>
    <xf numFmtId="0" fontId="29" fillId="0" borderId="23" xfId="0" applyFont="1" applyFill="1" applyBorder="1" applyAlignment="1">
      <alignment vertical="center"/>
    </xf>
    <xf numFmtId="0" fontId="0" fillId="0" borderId="23" xfId="0" applyFill="1" applyBorder="1" applyAlignment="1">
      <alignment vertical="center" wrapText="1"/>
    </xf>
    <xf numFmtId="0" fontId="0" fillId="0" borderId="23" xfId="0" applyFont="1" applyFill="1" applyBorder="1" applyAlignment="1">
      <alignment horizontal="center" vertical="center" wrapText="1"/>
    </xf>
    <xf numFmtId="0" fontId="0" fillId="0" borderId="23" xfId="0" applyFont="1" applyFill="1" applyBorder="1" applyAlignment="1">
      <alignment vertical="center" wrapText="1"/>
    </xf>
    <xf numFmtId="0" fontId="29" fillId="0" borderId="23" xfId="0" applyFont="1" applyFill="1" applyBorder="1" applyAlignment="1">
      <alignment horizontal="left" vertical="top" wrapText="1"/>
    </xf>
    <xf numFmtId="0" fontId="29" fillId="0" borderId="23" xfId="0" quotePrefix="1" applyFont="1" applyFill="1" applyBorder="1" applyAlignment="1">
      <alignment horizontal="center" vertical="top"/>
    </xf>
    <xf numFmtId="0" fontId="29" fillId="0" borderId="23" xfId="0" applyFont="1" applyFill="1" applyBorder="1" applyAlignment="1">
      <alignment horizontal="center" vertical="top"/>
    </xf>
    <xf numFmtId="0" fontId="0" fillId="0" borderId="23" xfId="0" applyFont="1" applyFill="1" applyBorder="1" applyAlignment="1">
      <alignment horizontal="center" vertical="center"/>
    </xf>
    <xf numFmtId="0" fontId="29" fillId="0" borderId="23" xfId="0" applyFont="1" applyFill="1" applyBorder="1" applyAlignment="1">
      <alignment horizontal="left" vertical="top"/>
    </xf>
    <xf numFmtId="0" fontId="0" fillId="0" borderId="25" xfId="0" applyFont="1" applyFill="1" applyBorder="1"/>
    <xf numFmtId="0" fontId="0" fillId="0" borderId="25" xfId="0" applyFont="1" applyFill="1" applyBorder="1" applyAlignment="1">
      <alignment horizontal="center" vertical="center"/>
    </xf>
    <xf numFmtId="0" fontId="0" fillId="0" borderId="25" xfId="0" applyFont="1" applyFill="1" applyBorder="1" applyAlignment="1">
      <alignment horizontal="center"/>
    </xf>
    <xf numFmtId="0" fontId="29" fillId="0" borderId="22" xfId="0" applyFont="1" applyFill="1" applyBorder="1" applyAlignment="1">
      <alignment wrapText="1"/>
    </xf>
    <xf numFmtId="0" fontId="29" fillId="0" borderId="22" xfId="0" quotePrefix="1" applyFont="1" applyFill="1" applyBorder="1" applyAlignment="1">
      <alignment horizontal="center" vertical="center"/>
    </xf>
    <xf numFmtId="0" fontId="29" fillId="0" borderId="22" xfId="0" quotePrefix="1" applyFont="1" applyFill="1" applyBorder="1" applyAlignment="1">
      <alignment horizontal="center" vertical="top"/>
    </xf>
    <xf numFmtId="0" fontId="0" fillId="0" borderId="26" xfId="0" applyFont="1" applyFill="1" applyBorder="1" applyAlignment="1">
      <alignment horizontal="right"/>
    </xf>
    <xf numFmtId="1" fontId="0" fillId="0" borderId="26" xfId="0" applyNumberFormat="1" applyFont="1" applyFill="1" applyBorder="1"/>
    <xf numFmtId="0" fontId="0" fillId="0" borderId="26" xfId="0" applyFont="1" applyFill="1" applyBorder="1" applyAlignment="1">
      <alignment horizontal="center"/>
    </xf>
    <xf numFmtId="0" fontId="0" fillId="0" borderId="26" xfId="0" applyFont="1" applyFill="1" applyBorder="1"/>
    <xf numFmtId="0" fontId="1" fillId="0" borderId="2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3" borderId="0" xfId="0" applyFont="1" applyFill="1" applyBorder="1" applyAlignment="1">
      <alignment horizontal="center"/>
    </xf>
    <xf numFmtId="0" fontId="1" fillId="0" borderId="20" xfId="3" applyFont="1" applyFill="1" applyBorder="1" applyAlignment="1">
      <alignment horizontal="center" vertical="center"/>
    </xf>
    <xf numFmtId="0" fontId="1" fillId="0" borderId="2" xfId="3" applyFont="1" applyFill="1" applyBorder="1" applyAlignment="1">
      <alignment horizontal="center" vertical="center" wrapText="1"/>
    </xf>
    <xf numFmtId="0" fontId="1" fillId="0" borderId="19" xfId="3" applyFont="1" applyFill="1" applyBorder="1" applyAlignment="1">
      <alignment horizontal="center" vertical="center"/>
    </xf>
    <xf numFmtId="0" fontId="1" fillId="0" borderId="0" xfId="3" applyFont="1" applyFill="1" applyBorder="1" applyAlignment="1">
      <alignment horizontal="center" vertical="center"/>
    </xf>
    <xf numFmtId="3" fontId="8" fillId="0" borderId="0" xfId="0" applyNumberFormat="1" applyFont="1" applyAlignment="1">
      <alignment horizontal="center"/>
    </xf>
    <xf numFmtId="3" fontId="8" fillId="0" borderId="0" xfId="0" applyNumberFormat="1" applyFont="1" applyFill="1" applyAlignment="1">
      <alignment horizontal="center"/>
    </xf>
    <xf numFmtId="3" fontId="8" fillId="0" borderId="2" xfId="0" applyNumberFormat="1" applyFont="1" applyBorder="1" applyAlignment="1">
      <alignment horizontal="center"/>
    </xf>
    <xf numFmtId="1" fontId="0" fillId="0" borderId="0" xfId="1" applyNumberFormat="1" applyFont="1" applyFill="1" applyBorder="1" applyAlignment="1">
      <alignment horizontal="right"/>
    </xf>
    <xf numFmtId="0" fontId="0" fillId="0" borderId="0" xfId="0" applyFont="1" applyFill="1" applyAlignment="1">
      <alignment horizontal="right"/>
    </xf>
    <xf numFmtId="0" fontId="0" fillId="0" borderId="0" xfId="0" applyFont="1" applyFill="1" applyBorder="1" applyAlignment="1">
      <alignment horizontal="right" vertical="center"/>
    </xf>
    <xf numFmtId="1" fontId="0" fillId="0" borderId="0" xfId="0" applyNumberFormat="1" applyFont="1" applyFill="1" applyBorder="1" applyAlignment="1">
      <alignment horizontal="right"/>
    </xf>
    <xf numFmtId="0" fontId="0" fillId="0" borderId="0" xfId="0" applyFont="1" applyFill="1" applyAlignment="1"/>
    <xf numFmtId="0" fontId="0" fillId="0" borderId="0" xfId="0" applyAlignment="1">
      <alignment horizontal="center"/>
    </xf>
    <xf numFmtId="0" fontId="0" fillId="0" borderId="0" xfId="0" applyFill="1" applyBorder="1" applyAlignment="1">
      <alignment horizontal="center"/>
    </xf>
    <xf numFmtId="0" fontId="35" fillId="0" borderId="23" xfId="0" applyFont="1" applyFill="1" applyBorder="1" applyAlignment="1">
      <alignment horizontal="right" vertical="center"/>
    </xf>
    <xf numFmtId="0" fontId="35" fillId="0" borderId="23" xfId="0" applyFont="1" applyFill="1" applyBorder="1" applyAlignment="1">
      <alignment horizontal="center" vertical="center"/>
    </xf>
    <xf numFmtId="0" fontId="0" fillId="0" borderId="23" xfId="3" applyFont="1" applyFill="1" applyBorder="1" applyAlignment="1"/>
    <xf numFmtId="0" fontId="35" fillId="0" borderId="23" xfId="3" applyFont="1" applyFill="1" applyBorder="1" applyAlignment="1">
      <alignment horizontal="center" vertical="center"/>
    </xf>
    <xf numFmtId="0" fontId="0" fillId="0" borderId="0" xfId="0" applyFont="1" applyFill="1" applyBorder="1" applyAlignment="1">
      <alignment horizontal="left"/>
    </xf>
    <xf numFmtId="0" fontId="0" fillId="0" borderId="0" xfId="0" applyAlignment="1">
      <alignment horizontal="left"/>
    </xf>
    <xf numFmtId="0" fontId="0" fillId="0" borderId="0" xfId="0" applyFont="1" applyFill="1" applyAlignment="1">
      <alignment horizontal="left"/>
    </xf>
    <xf numFmtId="0" fontId="0" fillId="0" borderId="0" xfId="3" applyFont="1" applyFill="1" applyAlignment="1"/>
    <xf numFmtId="0" fontId="1" fillId="0" borderId="19" xfId="3" applyFont="1" applyFill="1" applyBorder="1" applyAlignment="1">
      <alignment horizontal="center" vertical="center" wrapText="1"/>
    </xf>
    <xf numFmtId="3" fontId="0" fillId="0" borderId="26" xfId="0" applyNumberFormat="1" applyFont="1" applyFill="1" applyBorder="1"/>
    <xf numFmtId="3" fontId="0" fillId="0" borderId="26" xfId="0" applyNumberFormat="1" applyFont="1" applyFill="1" applyBorder="1" applyAlignment="1"/>
    <xf numFmtId="0" fontId="0" fillId="0" borderId="0" xfId="3" applyFont="1" applyAlignment="1">
      <alignment horizontal="center"/>
    </xf>
    <xf numFmtId="0" fontId="0" fillId="0" borderId="0" xfId="0" applyFont="1" applyAlignment="1">
      <alignment horizontal="center"/>
    </xf>
    <xf numFmtId="0" fontId="1" fillId="0" borderId="20"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1" fillId="0" borderId="2" xfId="3" applyFont="1" applyFill="1" applyBorder="1" applyAlignment="1">
      <alignment horizontal="center" vertical="center" wrapText="1"/>
    </xf>
    <xf numFmtId="0" fontId="29" fillId="0" borderId="0" xfId="0" applyFont="1" applyFill="1" applyBorder="1"/>
    <xf numFmtId="49" fontId="6" fillId="0" borderId="0" xfId="0" applyNumberFormat="1" applyFont="1" applyFill="1" applyAlignment="1"/>
    <xf numFmtId="49" fontId="29" fillId="0" borderId="26" xfId="1" applyNumberFormat="1" applyFont="1" applyFill="1" applyBorder="1"/>
    <xf numFmtId="49" fontId="29" fillId="0" borderId="26" xfId="1" applyNumberFormat="1" applyFont="1" applyFill="1" applyBorder="1" applyAlignment="1">
      <alignment horizontal="center"/>
    </xf>
    <xf numFmtId="0" fontId="29" fillId="0" borderId="26" xfId="1" applyFont="1" applyFill="1" applyBorder="1" applyAlignment="1">
      <alignment horizontal="right" vertical="center"/>
    </xf>
    <xf numFmtId="164" fontId="29" fillId="0" borderId="26" xfId="1" applyNumberFormat="1" applyFont="1" applyFill="1" applyBorder="1"/>
    <xf numFmtId="49" fontId="29" fillId="0" borderId="26" xfId="1" applyNumberFormat="1" applyFont="1" applyFill="1" applyBorder="1" applyAlignment="1">
      <alignment horizontal="center" vertical="center"/>
    </xf>
    <xf numFmtId="1" fontId="29" fillId="0" borderId="26" xfId="1" quotePrefix="1" applyNumberFormat="1" applyFont="1" applyFill="1" applyBorder="1" applyAlignment="1">
      <alignment horizontal="right"/>
    </xf>
    <xf numFmtId="1" fontId="29" fillId="0" borderId="26" xfId="1" applyNumberFormat="1" applyFont="1" applyFill="1" applyBorder="1" applyAlignment="1">
      <alignment horizontal="center" vertical="center"/>
    </xf>
    <xf numFmtId="0" fontId="29" fillId="0" borderId="26" xfId="1" applyFont="1" applyFill="1" applyBorder="1" applyAlignment="1">
      <alignment horizontal="center" vertical="center"/>
    </xf>
    <xf numFmtId="0" fontId="29" fillId="0" borderId="26" xfId="1" applyFont="1" applyFill="1" applyBorder="1"/>
    <xf numFmtId="164" fontId="29" fillId="0" borderId="26" xfId="1" applyNumberFormat="1" applyFont="1" applyFill="1" applyBorder="1" applyAlignment="1">
      <alignment horizontal="right"/>
    </xf>
    <xf numFmtId="0" fontId="29" fillId="0" borderId="26" xfId="0" applyFont="1" applyFill="1" applyBorder="1" applyAlignment="1">
      <alignment horizontal="right" vertical="center"/>
    </xf>
    <xf numFmtId="1" fontId="29" fillId="0" borderId="26" xfId="0" quotePrefix="1" applyNumberFormat="1" applyFont="1" applyFill="1" applyBorder="1" applyAlignment="1">
      <alignment horizontal="right"/>
    </xf>
    <xf numFmtId="1"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49" fontId="29" fillId="0" borderId="23" xfId="1" applyNumberFormat="1" applyFont="1" applyFill="1" applyBorder="1"/>
    <xf numFmtId="49" fontId="29" fillId="0" borderId="23" xfId="1" applyNumberFormat="1" applyFont="1" applyFill="1" applyBorder="1" applyAlignment="1">
      <alignment horizontal="center"/>
    </xf>
    <xf numFmtId="0" fontId="29" fillId="0" borderId="23" xfId="1" applyFont="1" applyFill="1" applyBorder="1" applyAlignment="1">
      <alignment horizontal="right" vertical="center"/>
    </xf>
    <xf numFmtId="49" fontId="29" fillId="0" borderId="23" xfId="1" applyNumberFormat="1" applyFont="1" applyFill="1" applyBorder="1" applyAlignment="1">
      <alignment horizontal="center" vertical="center"/>
    </xf>
    <xf numFmtId="1" fontId="29" fillId="0" borderId="23" xfId="1" quotePrefix="1" applyNumberFormat="1" applyFont="1" applyFill="1" applyBorder="1" applyAlignment="1">
      <alignment horizontal="right"/>
    </xf>
    <xf numFmtId="1" fontId="29" fillId="0" borderId="23" xfId="1" applyNumberFormat="1" applyFont="1" applyFill="1" applyBorder="1" applyAlignment="1">
      <alignment horizontal="center" vertical="center"/>
    </xf>
    <xf numFmtId="0" fontId="29" fillId="0" borderId="23" xfId="1" applyFont="1" applyFill="1" applyBorder="1" applyAlignment="1">
      <alignment horizontal="center" vertical="center"/>
    </xf>
    <xf numFmtId="3" fontId="29" fillId="0" borderId="23" xfId="1" applyNumberFormat="1" applyFont="1" applyFill="1" applyBorder="1" applyAlignment="1">
      <alignment horizontal="right"/>
    </xf>
    <xf numFmtId="0" fontId="29" fillId="0" borderId="23" xfId="0" applyFont="1" applyFill="1" applyBorder="1" applyAlignment="1">
      <alignment horizontal="right" vertical="center"/>
    </xf>
    <xf numFmtId="1" fontId="29" fillId="0" borderId="23" xfId="0" quotePrefix="1" applyNumberFormat="1" applyFont="1" applyFill="1" applyBorder="1" applyAlignment="1">
      <alignment horizontal="right"/>
    </xf>
    <xf numFmtId="1" fontId="29" fillId="0" borderId="23" xfId="0" applyNumberFormat="1" applyFont="1" applyFill="1" applyBorder="1" applyAlignment="1">
      <alignment horizontal="center" vertical="center"/>
    </xf>
    <xf numFmtId="164" fontId="29" fillId="0" borderId="23" xfId="1" applyNumberFormat="1" applyFont="1" applyFill="1" applyBorder="1"/>
    <xf numFmtId="164" fontId="29" fillId="0" borderId="23" xfId="1" applyNumberFormat="1" applyFont="1" applyFill="1" applyBorder="1" applyAlignment="1">
      <alignment horizontal="right"/>
    </xf>
    <xf numFmtId="49" fontId="29" fillId="0" borderId="23" xfId="1" applyNumberFormat="1" applyFont="1" applyFill="1" applyBorder="1" applyAlignment="1">
      <alignment horizontal="right"/>
    </xf>
    <xf numFmtId="49" fontId="29" fillId="0" borderId="23" xfId="1" applyNumberFormat="1" applyFont="1" applyFill="1" applyBorder="1" applyAlignment="1">
      <alignment horizontal="right" vertical="center"/>
    </xf>
    <xf numFmtId="2" fontId="29" fillId="0" borderId="23" xfId="1" applyNumberFormat="1" applyFont="1" applyFill="1" applyBorder="1"/>
    <xf numFmtId="2" fontId="29" fillId="0" borderId="23" xfId="1" applyNumberFormat="1" applyFont="1" applyFill="1" applyBorder="1" applyAlignment="1">
      <alignment horizontal="right"/>
    </xf>
    <xf numFmtId="1" fontId="29" fillId="0" borderId="23" xfId="1" applyNumberFormat="1" applyFont="1" applyFill="1" applyBorder="1"/>
    <xf numFmtId="1" fontId="29" fillId="0" borderId="23" xfId="1" applyNumberFormat="1" applyFont="1" applyFill="1" applyBorder="1" applyAlignment="1">
      <alignment horizontal="right"/>
    </xf>
    <xf numFmtId="164" fontId="29" fillId="0" borderId="23" xfId="0" applyNumberFormat="1" applyFont="1" applyFill="1" applyBorder="1" applyAlignment="1">
      <alignment horizontal="right"/>
    </xf>
    <xf numFmtId="164" fontId="29" fillId="0" borderId="23" xfId="0" applyNumberFormat="1" applyFont="1" applyFill="1" applyBorder="1"/>
    <xf numFmtId="1" fontId="29" fillId="0" borderId="23" xfId="0" applyNumberFormat="1" applyFont="1" applyFill="1" applyBorder="1" applyAlignment="1">
      <alignment horizontal="right"/>
    </xf>
    <xf numFmtId="0" fontId="29" fillId="0" borderId="23" xfId="1" applyFont="1" applyFill="1" applyBorder="1" applyAlignment="1">
      <alignment horizontal="right"/>
    </xf>
    <xf numFmtId="164" fontId="29" fillId="0" borderId="23" xfId="0" applyNumberFormat="1" applyFont="1" applyFill="1" applyBorder="1" applyAlignment="1">
      <alignment horizontal="center" vertical="center"/>
    </xf>
    <xf numFmtId="164" fontId="29" fillId="0" borderId="23" xfId="1" applyNumberFormat="1" applyFont="1" applyFill="1" applyBorder="1" applyAlignment="1">
      <alignment horizontal="center" vertical="center"/>
    </xf>
    <xf numFmtId="1" fontId="29" fillId="0" borderId="23" xfId="1" applyNumberFormat="1" applyFont="1" applyFill="1" applyBorder="1" applyAlignment="1">
      <alignment horizontal="center"/>
    </xf>
    <xf numFmtId="49" fontId="29" fillId="0" borderId="24" xfId="1" applyNumberFormat="1" applyFont="1" applyFill="1" applyBorder="1"/>
    <xf numFmtId="49" fontId="29" fillId="0" borderId="24" xfId="1" applyNumberFormat="1" applyFont="1" applyFill="1" applyBorder="1" applyAlignment="1">
      <alignment horizontal="center"/>
    </xf>
    <xf numFmtId="0" fontId="29" fillId="0" borderId="24" xfId="1" applyFont="1" applyFill="1" applyBorder="1" applyAlignment="1">
      <alignment horizontal="right" vertical="center"/>
    </xf>
    <xf numFmtId="2" fontId="29" fillId="0" borderId="24" xfId="1" applyNumberFormat="1" applyFont="1" applyFill="1" applyBorder="1"/>
    <xf numFmtId="49" fontId="29" fillId="0" borderId="24" xfId="1" applyNumberFormat="1" applyFont="1" applyFill="1" applyBorder="1" applyAlignment="1">
      <alignment horizontal="center" vertical="center"/>
    </xf>
    <xf numFmtId="1" fontId="29" fillId="0" borderId="24" xfId="1" quotePrefix="1" applyNumberFormat="1" applyFont="1" applyFill="1" applyBorder="1" applyAlignment="1">
      <alignment horizontal="right"/>
    </xf>
    <xf numFmtId="1" fontId="29" fillId="0" borderId="24" xfId="1" applyNumberFormat="1" applyFont="1" applyFill="1" applyBorder="1" applyAlignment="1">
      <alignment horizontal="center" vertical="center"/>
    </xf>
    <xf numFmtId="164" fontId="29" fillId="0" borderId="24" xfId="0" applyNumberFormat="1" applyFont="1" applyFill="1" applyBorder="1" applyAlignment="1">
      <alignment horizontal="right" vertical="center"/>
    </xf>
    <xf numFmtId="164" fontId="29" fillId="0" borderId="24" xfId="0" applyNumberFormat="1" applyFont="1" applyFill="1" applyBorder="1"/>
    <xf numFmtId="2" fontId="29" fillId="0" borderId="24" xfId="0" applyNumberFormat="1" applyFont="1" applyFill="1" applyBorder="1" applyAlignment="1">
      <alignment horizontal="right"/>
    </xf>
    <xf numFmtId="0" fontId="29" fillId="0" borderId="24" xfId="1" applyFont="1" applyFill="1" applyBorder="1" applyAlignment="1">
      <alignment horizontal="center" vertical="center"/>
    </xf>
    <xf numFmtId="0" fontId="29" fillId="0" borderId="24" xfId="1" applyFont="1" applyFill="1" applyBorder="1"/>
    <xf numFmtId="1" fontId="29" fillId="0" borderId="24" xfId="0" quotePrefix="1" applyNumberFormat="1" applyFont="1" applyFill="1" applyBorder="1" applyAlignment="1">
      <alignment horizontal="right"/>
    </xf>
    <xf numFmtId="1" fontId="29" fillId="0" borderId="24" xfId="0" applyNumberFormat="1" applyFont="1" applyFill="1" applyBorder="1" applyAlignment="1">
      <alignment horizontal="center" vertical="center"/>
    </xf>
    <xf numFmtId="0" fontId="29" fillId="0" borderId="24" xfId="0" applyFont="1" applyFill="1" applyBorder="1" applyAlignment="1">
      <alignment horizontal="right" vertical="center"/>
    </xf>
    <xf numFmtId="0" fontId="29" fillId="0" borderId="26" xfId="0" applyFont="1" applyFill="1" applyBorder="1"/>
    <xf numFmtId="0" fontId="29" fillId="0" borderId="26" xfId="0" applyFont="1" applyFill="1" applyBorder="1" applyAlignment="1">
      <alignment horizontal="center"/>
    </xf>
    <xf numFmtId="3" fontId="29" fillId="0" borderId="26" xfId="1" applyNumberFormat="1" applyFont="1" applyFill="1" applyBorder="1"/>
    <xf numFmtId="3" fontId="29" fillId="0" borderId="26" xfId="1" applyNumberFormat="1" applyFont="1" applyFill="1" applyBorder="1" applyAlignment="1">
      <alignment horizontal="right"/>
    </xf>
    <xf numFmtId="164" fontId="29" fillId="0" borderId="26" xfId="0" applyNumberFormat="1" applyFont="1" applyFill="1" applyBorder="1"/>
    <xf numFmtId="0" fontId="29" fillId="0" borderId="23" xfId="0" applyFont="1" applyFill="1" applyBorder="1" applyAlignment="1">
      <alignment horizontal="center"/>
    </xf>
    <xf numFmtId="0" fontId="29" fillId="0" borderId="23" xfId="0" applyFont="1" applyFill="1" applyBorder="1" applyAlignment="1">
      <alignment horizontal="right"/>
    </xf>
    <xf numFmtId="4" fontId="29" fillId="0" borderId="23" xfId="1" applyNumberFormat="1" applyFont="1" applyFill="1" applyBorder="1" applyAlignment="1">
      <alignment horizontal="right"/>
    </xf>
    <xf numFmtId="2" fontId="29" fillId="0" borderId="23" xfId="0" applyNumberFormat="1" applyFont="1" applyFill="1" applyBorder="1" applyAlignment="1">
      <alignment horizontal="right"/>
    </xf>
    <xf numFmtId="0" fontId="29" fillId="0" borderId="24" xfId="0" applyFont="1" applyFill="1" applyBorder="1"/>
    <xf numFmtId="0" fontId="29" fillId="0" borderId="24" xfId="0" applyFont="1" applyFill="1" applyBorder="1" applyAlignment="1">
      <alignment horizontal="center"/>
    </xf>
    <xf numFmtId="0" fontId="29" fillId="0" borderId="24" xfId="0" applyFont="1" applyFill="1" applyBorder="1" applyAlignment="1">
      <alignment horizontal="right"/>
    </xf>
    <xf numFmtId="0" fontId="29" fillId="0" borderId="24" xfId="0" applyFont="1" applyFill="1" applyBorder="1" applyAlignment="1">
      <alignment horizontal="center" vertical="center"/>
    </xf>
    <xf numFmtId="165" fontId="29" fillId="0" borderId="26" xfId="1" applyNumberFormat="1" applyFont="1" applyFill="1" applyBorder="1"/>
    <xf numFmtId="49" fontId="29" fillId="0" borderId="26" xfId="1" applyNumberFormat="1" applyFont="1" applyFill="1" applyBorder="1" applyAlignment="1">
      <alignment horizontal="right" vertical="center"/>
    </xf>
    <xf numFmtId="1" fontId="29" fillId="0" borderId="26" xfId="1" applyNumberFormat="1" applyFont="1" applyFill="1" applyBorder="1" applyAlignment="1">
      <alignment horizontal="right"/>
    </xf>
    <xf numFmtId="165" fontId="29" fillId="0" borderId="26" xfId="1" applyNumberFormat="1" applyFont="1" applyFill="1" applyBorder="1" applyAlignment="1">
      <alignment horizontal="right"/>
    </xf>
    <xf numFmtId="1" fontId="29" fillId="0" borderId="26" xfId="0" applyNumberFormat="1" applyFont="1" applyFill="1" applyBorder="1" applyAlignment="1">
      <alignment horizontal="right" vertical="center"/>
    </xf>
    <xf numFmtId="49" fontId="29" fillId="0" borderId="24" xfId="1" applyNumberFormat="1" applyFont="1" applyFill="1" applyBorder="1" applyAlignment="1">
      <alignment horizontal="right"/>
    </xf>
    <xf numFmtId="49" fontId="29" fillId="0" borderId="24" xfId="1" applyNumberFormat="1" applyFont="1" applyFill="1" applyBorder="1" applyAlignment="1">
      <alignment horizontal="right" vertical="center"/>
    </xf>
    <xf numFmtId="1" fontId="29" fillId="0" borderId="24" xfId="1" applyNumberFormat="1" applyFont="1" applyFill="1" applyBorder="1" applyAlignment="1">
      <alignment horizontal="right"/>
    </xf>
    <xf numFmtId="2" fontId="29" fillId="0" borderId="24" xfId="1" applyNumberFormat="1" applyFont="1" applyFill="1" applyBorder="1" applyAlignment="1">
      <alignment horizontal="right"/>
    </xf>
    <xf numFmtId="1" fontId="29" fillId="0" borderId="24" xfId="0" applyNumberFormat="1" applyFont="1" applyFill="1" applyBorder="1" applyAlignment="1">
      <alignment horizontal="right" vertical="center"/>
    </xf>
    <xf numFmtId="49" fontId="29" fillId="0" borderId="28" xfId="1" applyNumberFormat="1" applyFont="1" applyFill="1" applyBorder="1"/>
    <xf numFmtId="49" fontId="29" fillId="0" borderId="28" xfId="1" applyNumberFormat="1" applyFont="1" applyFill="1" applyBorder="1" applyAlignment="1">
      <alignment horizontal="center"/>
    </xf>
    <xf numFmtId="0" fontId="29" fillId="0" borderId="28" xfId="1" applyFont="1" applyFill="1" applyBorder="1" applyAlignment="1">
      <alignment horizontal="right" vertical="center"/>
    </xf>
    <xf numFmtId="3" fontId="29" fillId="0" borderId="28" xfId="1" applyNumberFormat="1" applyFont="1" applyFill="1" applyBorder="1"/>
    <xf numFmtId="49" fontId="29" fillId="0" borderId="28" xfId="1" applyNumberFormat="1" applyFont="1" applyFill="1" applyBorder="1" applyAlignment="1">
      <alignment horizontal="center" vertical="center"/>
    </xf>
    <xf numFmtId="49" fontId="29" fillId="0" borderId="28" xfId="1" applyNumberFormat="1" applyFont="1" applyFill="1" applyBorder="1" applyAlignment="1">
      <alignment horizontal="right" vertical="center"/>
    </xf>
    <xf numFmtId="1" fontId="29" fillId="0" borderId="28" xfId="1" applyNumberFormat="1" applyFont="1" applyFill="1" applyBorder="1" applyAlignment="1">
      <alignment horizontal="right"/>
    </xf>
    <xf numFmtId="1" fontId="29" fillId="0" borderId="28" xfId="1" applyNumberFormat="1" applyFont="1" applyFill="1" applyBorder="1" applyAlignment="1">
      <alignment horizontal="center" vertical="center"/>
    </xf>
    <xf numFmtId="0" fontId="29" fillId="0" borderId="28" xfId="1" applyFont="1" applyFill="1" applyBorder="1" applyAlignment="1">
      <alignment horizontal="center" vertical="center"/>
    </xf>
    <xf numFmtId="1" fontId="29" fillId="0" borderId="28" xfId="0" applyNumberFormat="1" applyFont="1" applyFill="1" applyBorder="1" applyAlignment="1">
      <alignment horizontal="right"/>
    </xf>
    <xf numFmtId="0" fontId="29" fillId="0" borderId="28" xfId="0" applyFont="1" applyFill="1" applyBorder="1" applyAlignment="1">
      <alignment horizontal="right" vertical="center"/>
    </xf>
    <xf numFmtId="1" fontId="29" fillId="0" borderId="28" xfId="0" applyNumberFormat="1" applyFont="1" applyFill="1" applyBorder="1" applyAlignment="1">
      <alignment horizontal="right" vertical="center"/>
    </xf>
    <xf numFmtId="0" fontId="29" fillId="0" borderId="22" xfId="0" applyFont="1" applyFill="1" applyBorder="1" applyAlignment="1">
      <alignment horizontal="center" vertical="center"/>
    </xf>
    <xf numFmtId="0" fontId="29" fillId="0" borderId="22" xfId="0" applyFont="1" applyFill="1" applyBorder="1" applyAlignment="1">
      <alignment horizontal="right" vertical="center"/>
    </xf>
    <xf numFmtId="0" fontId="29" fillId="0" borderId="22" xfId="0" applyFont="1" applyFill="1" applyBorder="1" applyAlignment="1">
      <alignment horizontal="center"/>
    </xf>
    <xf numFmtId="0" fontId="29" fillId="0" borderId="23" xfId="0" quotePrefix="1" applyFont="1" applyFill="1" applyBorder="1" applyAlignment="1">
      <alignment horizontal="right" vertical="center"/>
    </xf>
    <xf numFmtId="0" fontId="29" fillId="0" borderId="23" xfId="0" applyNumberFormat="1" applyFont="1" applyFill="1" applyBorder="1" applyAlignment="1">
      <alignment horizontal="right" vertical="center"/>
    </xf>
    <xf numFmtId="0" fontId="29" fillId="0" borderId="23" xfId="3" applyFont="1" applyFill="1" applyBorder="1" applyAlignment="1">
      <alignment vertical="center"/>
    </xf>
    <xf numFmtId="0" fontId="29" fillId="0" borderId="23" xfId="3" applyFont="1" applyFill="1" applyBorder="1" applyAlignment="1"/>
    <xf numFmtId="0" fontId="29" fillId="0" borderId="22" xfId="3" applyFont="1" applyFill="1" applyBorder="1" applyAlignment="1">
      <alignment vertical="center"/>
    </xf>
    <xf numFmtId="0" fontId="47" fillId="3" borderId="23" xfId="0" applyFont="1" applyFill="1" applyBorder="1" applyAlignment="1">
      <alignment horizontal="right" vertical="center"/>
    </xf>
    <xf numFmtId="0" fontId="47" fillId="3" borderId="23" xfId="0" applyFont="1" applyFill="1" applyBorder="1" applyAlignment="1">
      <alignment horizontal="center" vertical="center"/>
    </xf>
    <xf numFmtId="0" fontId="29" fillId="0" borderId="23" xfId="3" applyFont="1" applyFill="1" applyBorder="1" applyAlignment="1">
      <alignment horizontal="left" vertical="center"/>
    </xf>
    <xf numFmtId="0" fontId="29" fillId="0" borderId="22" xfId="3" applyFont="1" applyFill="1" applyBorder="1" applyAlignment="1">
      <alignment horizontal="left" vertical="center"/>
    </xf>
    <xf numFmtId="0" fontId="47" fillId="0" borderId="19" xfId="3" applyFont="1" applyFill="1" applyBorder="1" applyAlignment="1">
      <alignment horizontal="center" vertical="center"/>
    </xf>
    <xf numFmtId="0" fontId="47" fillId="0" borderId="0" xfId="0" applyFont="1" applyFill="1" applyBorder="1" applyAlignment="1">
      <alignment horizontal="center" vertical="center" wrapText="1"/>
    </xf>
    <xf numFmtId="0" fontId="47" fillId="0" borderId="2" xfId="3" applyFont="1" applyFill="1" applyBorder="1" applyAlignment="1">
      <alignment horizontal="center" vertical="center"/>
    </xf>
    <xf numFmtId="0" fontId="47" fillId="0" borderId="2" xfId="3" applyFont="1" applyFill="1" applyBorder="1" applyAlignment="1">
      <alignment horizontal="center" vertical="center" wrapText="1"/>
    </xf>
    <xf numFmtId="0" fontId="47" fillId="3" borderId="0" xfId="0" applyFont="1" applyFill="1" applyBorder="1" applyAlignment="1"/>
    <xf numFmtId="0" fontId="47" fillId="3" borderId="0" xfId="0" applyFont="1" applyFill="1" applyBorder="1" applyAlignment="1">
      <alignment horizontal="center"/>
    </xf>
    <xf numFmtId="0" fontId="29" fillId="0" borderId="23" xfId="3" applyFont="1" applyFill="1" applyBorder="1"/>
    <xf numFmtId="0" fontId="29" fillId="0" borderId="23" xfId="3" applyFont="1" applyFill="1" applyBorder="1" applyAlignment="1">
      <alignment horizontal="center"/>
    </xf>
    <xf numFmtId="0" fontId="29" fillId="0" borderId="23" xfId="3" applyFont="1" applyFill="1" applyBorder="1" applyAlignment="1">
      <alignment horizontal="right" vertical="center"/>
    </xf>
    <xf numFmtId="0" fontId="29" fillId="0" borderId="23" xfId="3" quotePrefix="1" applyFont="1" applyFill="1" applyBorder="1" applyAlignment="1">
      <alignment horizontal="right" vertical="center"/>
    </xf>
    <xf numFmtId="0" fontId="29" fillId="0" borderId="23" xfId="3" applyFont="1" applyFill="1" applyBorder="1" applyAlignment="1">
      <alignment horizontal="center" vertical="center"/>
    </xf>
    <xf numFmtId="0" fontId="29" fillId="0" borderId="23" xfId="3" applyNumberFormat="1" applyFont="1" applyFill="1" applyBorder="1" applyAlignment="1">
      <alignment horizontal="right" vertical="center"/>
    </xf>
    <xf numFmtId="1" fontId="29" fillId="0" borderId="23" xfId="0" applyNumberFormat="1" applyFont="1" applyFill="1" applyBorder="1"/>
    <xf numFmtId="0" fontId="29" fillId="0" borderId="23" xfId="3" applyFont="1" applyFill="1" applyBorder="1" applyAlignment="1">
      <alignment horizontal="left"/>
    </xf>
    <xf numFmtId="0" fontId="29" fillId="0" borderId="23" xfId="3" applyFont="1" applyFill="1" applyBorder="1" applyAlignment="1">
      <alignment horizontal="left" indent="1"/>
    </xf>
    <xf numFmtId="2" fontId="29" fillId="0" borderId="23" xfId="3" applyNumberFormat="1" applyFont="1" applyFill="1" applyBorder="1"/>
    <xf numFmtId="1" fontId="29" fillId="0" borderId="23" xfId="3" applyNumberFormat="1" applyFont="1" applyFill="1" applyBorder="1"/>
    <xf numFmtId="0" fontId="29" fillId="0" borderId="22" xfId="3" applyFont="1" applyFill="1" applyBorder="1"/>
    <xf numFmtId="0" fontId="29" fillId="0" borderId="22" xfId="3" applyFont="1" applyFill="1" applyBorder="1" applyAlignment="1">
      <alignment horizontal="center"/>
    </xf>
    <xf numFmtId="0" fontId="29" fillId="0" borderId="22" xfId="3" applyFont="1" applyFill="1" applyBorder="1" applyAlignment="1">
      <alignment horizontal="right"/>
    </xf>
    <xf numFmtId="0" fontId="29" fillId="0" borderId="22" xfId="3" applyFont="1" applyFill="1" applyBorder="1" applyAlignment="1">
      <alignment horizontal="center" vertical="center"/>
    </xf>
    <xf numFmtId="0" fontId="29" fillId="0" borderId="22" xfId="3" applyFont="1" applyFill="1" applyBorder="1" applyAlignment="1">
      <alignment horizontal="right" vertical="center"/>
    </xf>
    <xf numFmtId="0" fontId="29" fillId="0" borderId="22" xfId="3" quotePrefix="1" applyFont="1" applyFill="1" applyBorder="1" applyAlignment="1">
      <alignment horizontal="right" vertical="center"/>
    </xf>
    <xf numFmtId="0" fontId="29" fillId="0" borderId="22" xfId="3" applyNumberFormat="1" applyFont="1" applyFill="1" applyBorder="1" applyAlignment="1"/>
    <xf numFmtId="1" fontId="29" fillId="0" borderId="22" xfId="3" applyNumberFormat="1" applyFont="1" applyFill="1" applyBorder="1"/>
    <xf numFmtId="0" fontId="29" fillId="0" borderId="23" xfId="3" applyNumberFormat="1" applyFont="1" applyFill="1" applyBorder="1" applyAlignment="1"/>
    <xf numFmtId="0" fontId="47" fillId="0" borderId="0" xfId="0" applyFont="1" applyFill="1" applyAlignment="1">
      <alignment horizontal="center" vertical="center"/>
    </xf>
    <xf numFmtId="0" fontId="47" fillId="0" borderId="20" xfId="3" applyFont="1" applyFill="1" applyBorder="1" applyAlignment="1">
      <alignment horizontal="center" vertical="center"/>
    </xf>
    <xf numFmtId="3" fontId="29" fillId="0" borderId="23" xfId="3" applyNumberFormat="1" applyFont="1" applyFill="1" applyBorder="1"/>
    <xf numFmtId="164" fontId="29" fillId="0" borderId="23" xfId="3" applyNumberFormat="1" applyFont="1" applyFill="1" applyBorder="1"/>
    <xf numFmtId="49" fontId="29" fillId="0" borderId="23" xfId="1" applyNumberFormat="1" applyFont="1" applyFill="1" applyBorder="1" applyAlignment="1">
      <alignment horizontal="left" vertical="center"/>
    </xf>
    <xf numFmtId="1" fontId="29" fillId="0" borderId="23" xfId="1" quotePrefix="1" applyNumberFormat="1" applyFont="1" applyFill="1" applyBorder="1" applyAlignment="1">
      <alignment horizontal="right" vertical="center"/>
    </xf>
    <xf numFmtId="165" fontId="29" fillId="0" borderId="23" xfId="1" applyNumberFormat="1" applyFont="1" applyFill="1" applyBorder="1"/>
    <xf numFmtId="1" fontId="29" fillId="0" borderId="23" xfId="3" applyNumberFormat="1" applyFont="1" applyFill="1" applyBorder="1" applyAlignment="1">
      <alignment horizontal="center" vertical="center"/>
    </xf>
    <xf numFmtId="1" fontId="29" fillId="0" borderId="23" xfId="3" applyNumberFormat="1" applyFont="1" applyFill="1" applyBorder="1" applyAlignment="1">
      <alignment horizontal="right" vertical="center"/>
    </xf>
    <xf numFmtId="166" fontId="29" fillId="0" borderId="23" xfId="1" applyNumberFormat="1" applyFont="1" applyFill="1" applyBorder="1"/>
    <xf numFmtId="0" fontId="29" fillId="0" borderId="23" xfId="0" applyFont="1" applyFill="1" applyBorder="1" applyAlignment="1">
      <alignment horizontal="left" vertical="center"/>
    </xf>
    <xf numFmtId="49" fontId="29" fillId="0" borderId="23" xfId="1" applyNumberFormat="1" applyFont="1" applyFill="1" applyBorder="1" applyAlignment="1">
      <alignment horizontal="left"/>
    </xf>
    <xf numFmtId="49" fontId="29" fillId="0" borderId="23" xfId="1" quotePrefix="1" applyNumberFormat="1" applyFont="1" applyFill="1" applyBorder="1" applyAlignment="1">
      <alignment horizontal="right" vertical="center"/>
    </xf>
    <xf numFmtId="1" fontId="29" fillId="0" borderId="23" xfId="1" applyNumberFormat="1" applyFont="1" applyFill="1" applyBorder="1" applyAlignment="1">
      <alignment horizontal="right" vertical="center"/>
    </xf>
    <xf numFmtId="0" fontId="29" fillId="0" borderId="23" xfId="45" applyFont="1" applyFill="1" applyBorder="1" applyAlignment="1">
      <alignment horizontal="left" vertical="center"/>
    </xf>
    <xf numFmtId="0" fontId="29" fillId="0" borderId="23" xfId="45" applyFont="1" applyFill="1" applyBorder="1" applyAlignment="1">
      <alignment horizontal="right" vertical="center"/>
    </xf>
    <xf numFmtId="0" fontId="29" fillId="0" borderId="23" xfId="45" applyFont="1" applyFill="1" applyBorder="1" applyAlignment="1">
      <alignment horizontal="center" vertical="center"/>
    </xf>
    <xf numFmtId="0" fontId="29" fillId="0" borderId="22" xfId="45" applyFont="1" applyFill="1" applyBorder="1" applyAlignment="1">
      <alignment horizontal="left" vertical="center"/>
    </xf>
    <xf numFmtId="49" fontId="29" fillId="0" borderId="22" xfId="1" applyNumberFormat="1" applyFont="1" applyFill="1" applyBorder="1" applyAlignment="1">
      <alignment horizontal="center"/>
    </xf>
    <xf numFmtId="0" fontId="29" fillId="0" borderId="22" xfId="45" applyFont="1" applyFill="1" applyBorder="1" applyAlignment="1">
      <alignment horizontal="right" vertical="center"/>
    </xf>
    <xf numFmtId="0" fontId="29" fillId="0" borderId="22" xfId="45" applyFont="1" applyFill="1" applyBorder="1" applyAlignment="1">
      <alignment horizontal="center" vertical="center"/>
    </xf>
    <xf numFmtId="164" fontId="29" fillId="0" borderId="22" xfId="3" applyNumberFormat="1" applyFont="1" applyFill="1" applyBorder="1"/>
    <xf numFmtId="49" fontId="29" fillId="0" borderId="22" xfId="1" quotePrefix="1" applyNumberFormat="1" applyFont="1" applyFill="1" applyBorder="1" applyAlignment="1">
      <alignment horizontal="right" vertical="center"/>
    </xf>
    <xf numFmtId="1" fontId="29" fillId="0" borderId="22" xfId="3" applyNumberFormat="1" applyFont="1" applyFill="1" applyBorder="1" applyAlignment="1">
      <alignment horizontal="right" vertical="center"/>
    </xf>
    <xf numFmtId="0" fontId="29" fillId="0" borderId="0" xfId="0" applyFont="1" applyFill="1" applyBorder="1" applyAlignment="1"/>
    <xf numFmtId="0" fontId="29" fillId="0" borderId="0" xfId="0" applyFont="1" applyFill="1" applyBorder="1" applyAlignment="1">
      <alignment horizontal="left"/>
    </xf>
    <xf numFmtId="0" fontId="29" fillId="0" borderId="0" xfId="0" applyFont="1" applyFill="1" applyBorder="1" applyAlignment="1">
      <alignment horizontal="center"/>
    </xf>
    <xf numFmtId="0" fontId="29" fillId="0" borderId="0" xfId="0" applyFont="1" applyAlignment="1"/>
    <xf numFmtId="0" fontId="29" fillId="0" borderId="0" xfId="0" applyFont="1" applyAlignment="1">
      <alignment horizontal="center"/>
    </xf>
    <xf numFmtId="0" fontId="29" fillId="0" borderId="0" xfId="0" applyFont="1" applyFill="1" applyAlignment="1">
      <alignment horizontal="left"/>
    </xf>
    <xf numFmtId="0" fontId="29" fillId="0" borderId="0" xfId="0" applyFont="1" applyFill="1" applyAlignment="1">
      <alignment horizontal="center"/>
    </xf>
    <xf numFmtId="0" fontId="29" fillId="0" borderId="0" xfId="0" applyFont="1" applyFill="1" applyAlignment="1">
      <alignment vertical="center"/>
    </xf>
    <xf numFmtId="0" fontId="29" fillId="0" borderId="0" xfId="0" applyFont="1" applyFill="1" applyAlignment="1">
      <alignment horizontal="center" vertical="center"/>
    </xf>
    <xf numFmtId="0" fontId="29" fillId="0" borderId="26" xfId="3" applyFont="1" applyFill="1" applyBorder="1"/>
    <xf numFmtId="0" fontId="29" fillId="0" borderId="26" xfId="3" applyFont="1" applyFill="1" applyBorder="1" applyAlignment="1">
      <alignment horizontal="center"/>
    </xf>
    <xf numFmtId="0" fontId="29" fillId="0" borderId="26" xfId="3" applyFont="1" applyFill="1" applyBorder="1" applyAlignment="1">
      <alignment horizontal="right"/>
    </xf>
    <xf numFmtId="0" fontId="29" fillId="0" borderId="26" xfId="3" applyFont="1" applyFill="1" applyBorder="1" applyAlignment="1">
      <alignment horizontal="center" vertical="center"/>
    </xf>
    <xf numFmtId="0" fontId="29" fillId="0" borderId="26" xfId="3" applyFont="1" applyFill="1" applyBorder="1" applyAlignment="1">
      <alignment horizontal="right" vertical="center"/>
    </xf>
    <xf numFmtId="0" fontId="29" fillId="0" borderId="26" xfId="3" applyNumberFormat="1" applyFont="1" applyFill="1" applyBorder="1" applyAlignment="1"/>
    <xf numFmtId="1" fontId="29" fillId="0" borderId="26" xfId="3" applyNumberFormat="1" applyFont="1" applyFill="1" applyBorder="1"/>
    <xf numFmtId="3" fontId="29" fillId="0" borderId="26" xfId="3" applyNumberFormat="1" applyFont="1" applyFill="1" applyBorder="1"/>
    <xf numFmtId="3" fontId="29" fillId="0" borderId="26" xfId="3" applyNumberFormat="1" applyFont="1" applyFill="1" applyBorder="1" applyAlignment="1"/>
    <xf numFmtId="3" fontId="29" fillId="0" borderId="23" xfId="3" applyNumberFormat="1" applyFont="1" applyFill="1" applyBorder="1" applyAlignment="1"/>
    <xf numFmtId="3" fontId="29" fillId="0" borderId="22" xfId="3" applyNumberFormat="1" applyFont="1" applyFill="1" applyBorder="1"/>
    <xf numFmtId="3" fontId="29" fillId="0" borderId="22" xfId="3" applyNumberFormat="1" applyFont="1" applyFill="1" applyBorder="1" applyAlignment="1"/>
    <xf numFmtId="0" fontId="47" fillId="0" borderId="23" xfId="0" quotePrefix="1" applyFont="1" applyFill="1" applyBorder="1" applyAlignment="1">
      <alignment horizontal="right"/>
    </xf>
    <xf numFmtId="49" fontId="29" fillId="0" borderId="23" xfId="1" quotePrefix="1" applyNumberFormat="1" applyFont="1" applyFill="1" applyBorder="1" applyAlignment="1">
      <alignment horizontal="right"/>
    </xf>
    <xf numFmtId="164" fontId="29" fillId="0" borderId="23" xfId="3" applyNumberFormat="1" applyFont="1" applyBorder="1"/>
    <xf numFmtId="0" fontId="47" fillId="0" borderId="22" xfId="0" quotePrefix="1" applyFont="1" applyFill="1" applyBorder="1" applyAlignment="1">
      <alignment horizontal="right"/>
    </xf>
    <xf numFmtId="165" fontId="29" fillId="0" borderId="23" xfId="3" applyNumberFormat="1" applyFont="1" applyFill="1" applyBorder="1"/>
    <xf numFmtId="166" fontId="29" fillId="0" borderId="23" xfId="3" applyNumberFormat="1" applyFont="1" applyFill="1" applyBorder="1"/>
    <xf numFmtId="166" fontId="29" fillId="0" borderId="23" xfId="3" applyNumberFormat="1" applyFont="1" applyFill="1" applyBorder="1" applyAlignment="1">
      <alignment horizontal="center" vertical="center"/>
    </xf>
    <xf numFmtId="0" fontId="29" fillId="0" borderId="23" xfId="3" applyFont="1" applyBorder="1" applyAlignment="1">
      <alignment horizontal="center"/>
    </xf>
    <xf numFmtId="0" fontId="29" fillId="0" borderId="23" xfId="3" applyFont="1" applyBorder="1"/>
    <xf numFmtId="0" fontId="29" fillId="0" borderId="23" xfId="3" applyFont="1" applyBorder="1" applyAlignment="1">
      <alignment horizontal="right"/>
    </xf>
    <xf numFmtId="0" fontId="29" fillId="0" borderId="23" xfId="3" applyFont="1" applyBorder="1" applyAlignment="1">
      <alignment horizontal="center" vertical="center"/>
    </xf>
    <xf numFmtId="0" fontId="29" fillId="0" borderId="23" xfId="3" applyFont="1" applyBorder="1" applyAlignment="1">
      <alignment horizontal="right" vertical="center"/>
    </xf>
    <xf numFmtId="1" fontId="29" fillId="0" borderId="23" xfId="3" applyNumberFormat="1" applyFont="1" applyBorder="1"/>
    <xf numFmtId="0" fontId="29" fillId="0" borderId="22" xfId="3" applyFont="1" applyBorder="1" applyAlignment="1">
      <alignment horizontal="right" vertical="center"/>
    </xf>
    <xf numFmtId="0" fontId="29" fillId="0" borderId="22" xfId="3" applyFont="1" applyBorder="1" applyAlignment="1">
      <alignment horizontal="center" vertical="center"/>
    </xf>
    <xf numFmtId="0" fontId="29" fillId="0" borderId="22" xfId="3" applyFont="1" applyBorder="1" applyAlignment="1">
      <alignment horizontal="right"/>
    </xf>
    <xf numFmtId="0" fontId="29" fillId="0" borderId="22" xfId="3" applyFont="1" applyBorder="1"/>
    <xf numFmtId="1" fontId="29" fillId="0" borderId="22" xfId="3" applyNumberFormat="1" applyFont="1" applyBorder="1"/>
    <xf numFmtId="0" fontId="1" fillId="0" borderId="20" xfId="0" applyFont="1" applyFill="1" applyBorder="1" applyAlignment="1">
      <alignment horizontal="center" vertical="center" wrapText="1"/>
    </xf>
    <xf numFmtId="0" fontId="29" fillId="0" borderId="23" xfId="0" quotePrefix="1" applyFont="1" applyFill="1" applyBorder="1" applyAlignment="1">
      <alignment horizontal="center"/>
    </xf>
    <xf numFmtId="0" fontId="29" fillId="0" borderId="22" xfId="0" applyFont="1" applyFill="1" applyBorder="1"/>
    <xf numFmtId="0" fontId="29" fillId="0" borderId="22" xfId="0" quotePrefix="1" applyFont="1" applyFill="1" applyBorder="1" applyAlignment="1">
      <alignment horizontal="center"/>
    </xf>
    <xf numFmtId="0" fontId="29" fillId="0" borderId="22" xfId="0" quotePrefix="1" applyFont="1" applyFill="1" applyBorder="1"/>
    <xf numFmtId="167" fontId="29" fillId="0" borderId="23" xfId="1" applyNumberFormat="1" applyFont="1" applyFill="1" applyBorder="1"/>
    <xf numFmtId="167" fontId="29" fillId="0" borderId="23" xfId="1" applyNumberFormat="1" applyFont="1" applyFill="1" applyBorder="1" applyAlignment="1">
      <alignment horizontal="right"/>
    </xf>
    <xf numFmtId="49" fontId="0" fillId="0" borderId="0" xfId="1" applyNumberFormat="1" applyFont="1" applyFill="1" applyBorder="1" applyProtection="1">
      <protection locked="0"/>
    </xf>
    <xf numFmtId="0" fontId="47" fillId="0" borderId="0" xfId="0" quotePrefix="1" applyFont="1" applyFill="1" applyBorder="1" applyAlignment="1" applyProtection="1">
      <alignment horizontal="right"/>
      <protection locked="0"/>
    </xf>
    <xf numFmtId="2" fontId="29" fillId="0" borderId="0" xfId="0" applyNumberFormat="1" applyFont="1" applyBorder="1" applyAlignment="1" applyProtection="1">
      <alignment horizontal="right"/>
      <protection locked="0"/>
    </xf>
    <xf numFmtId="0" fontId="29" fillId="0" borderId="0" xfId="0" applyFont="1" applyBorder="1" applyProtection="1">
      <protection locked="0"/>
    </xf>
    <xf numFmtId="0" fontId="29" fillId="0" borderId="2" xfId="0" applyFont="1" applyBorder="1" applyAlignment="1">
      <alignment vertical="top" wrapText="1"/>
    </xf>
    <xf numFmtId="3" fontId="29" fillId="0" borderId="23" xfId="0" applyNumberFormat="1" applyFont="1" applyFill="1" applyBorder="1" applyAlignment="1">
      <alignment horizontal="center" vertical="center"/>
    </xf>
    <xf numFmtId="3" fontId="29" fillId="0" borderId="23" xfId="0" applyNumberFormat="1" applyFont="1" applyFill="1" applyBorder="1" applyAlignment="1">
      <alignment horizontal="right" vertical="center"/>
    </xf>
    <xf numFmtId="3" fontId="0" fillId="0" borderId="22" xfId="0" applyNumberFormat="1" applyFont="1" applyFill="1" applyBorder="1" applyAlignment="1"/>
    <xf numFmtId="3" fontId="0" fillId="0" borderId="22" xfId="0" applyNumberFormat="1" applyFont="1" applyFill="1" applyBorder="1"/>
    <xf numFmtId="1" fontId="0" fillId="0" borderId="23" xfId="0" applyNumberFormat="1" applyFont="1" applyFill="1" applyBorder="1" applyAlignment="1"/>
    <xf numFmtId="1" fontId="0" fillId="0" borderId="22" xfId="0" applyNumberFormat="1" applyFont="1" applyFill="1" applyBorder="1" applyAlignment="1"/>
    <xf numFmtId="0" fontId="61" fillId="3" borderId="31" xfId="0" applyFont="1" applyFill="1" applyBorder="1" applyAlignment="1">
      <alignment horizontal="right" vertical="center"/>
    </xf>
    <xf numFmtId="0" fontId="61" fillId="3" borderId="31" xfId="0" applyFont="1" applyFill="1" applyBorder="1" applyAlignment="1">
      <alignment horizontal="center" vertical="center"/>
    </xf>
    <xf numFmtId="0" fontId="61" fillId="3" borderId="29" xfId="0" applyFont="1" applyFill="1" applyBorder="1" applyAlignment="1">
      <alignment horizontal="right" vertical="center"/>
    </xf>
    <xf numFmtId="0" fontId="47" fillId="3" borderId="31" xfId="0" applyFont="1" applyFill="1" applyBorder="1" applyAlignment="1">
      <alignment horizontal="right" vertical="center"/>
    </xf>
    <xf numFmtId="0" fontId="47" fillId="3" borderId="31" xfId="0" applyFont="1" applyFill="1" applyBorder="1" applyAlignment="1">
      <alignment horizontal="center" vertical="center"/>
    </xf>
    <xf numFmtId="0" fontId="47" fillId="3" borderId="29" xfId="0" applyFont="1" applyFill="1" applyBorder="1" applyAlignment="1">
      <alignment horizontal="right" vertical="center"/>
    </xf>
    <xf numFmtId="2" fontId="29" fillId="0" borderId="23" xfId="3" applyNumberFormat="1" applyFont="1" applyFill="1" applyBorder="1" applyAlignment="1">
      <alignment horizontal="center" vertical="center"/>
    </xf>
    <xf numFmtId="164" fontId="29" fillId="0" borderId="23" xfId="3" applyNumberFormat="1" applyFont="1" applyFill="1" applyBorder="1" applyAlignment="1">
      <alignment horizontal="right" vertical="center"/>
    </xf>
    <xf numFmtId="2" fontId="29" fillId="0" borderId="22" xfId="3" applyNumberFormat="1" applyFont="1" applyFill="1" applyBorder="1"/>
    <xf numFmtId="0" fontId="66" fillId="0" borderId="0" xfId="0" applyFont="1" applyFill="1" applyBorder="1" applyAlignment="1">
      <alignment horizontal="left" vertical="center" wrapText="1"/>
    </xf>
    <xf numFmtId="14" fontId="35" fillId="0" borderId="0" xfId="0" applyNumberFormat="1" applyFont="1" applyBorder="1" applyAlignment="1">
      <alignment horizontal="center" vertical="center"/>
    </xf>
    <xf numFmtId="14" fontId="35" fillId="0" borderId="0" xfId="0" applyNumberFormat="1" applyFont="1" applyFill="1" applyBorder="1" applyAlignment="1">
      <alignment horizontal="center" vertical="center" wrapText="1"/>
    </xf>
    <xf numFmtId="49" fontId="35" fillId="0" borderId="0" xfId="0" applyNumberFormat="1" applyFont="1" applyBorder="1" applyAlignment="1">
      <alignment horizontal="center" vertical="center" wrapText="1"/>
    </xf>
    <xf numFmtId="0" fontId="61" fillId="0" borderId="20" xfId="0" applyFont="1" applyFill="1" applyBorder="1" applyAlignment="1">
      <alignment horizontal="center" vertical="center" wrapText="1"/>
    </xf>
    <xf numFmtId="0" fontId="35" fillId="0" borderId="23" xfId="45" applyFont="1" applyFill="1" applyBorder="1" applyAlignment="1">
      <alignment vertical="top"/>
    </xf>
    <xf numFmtId="0" fontId="35" fillId="0" borderId="23" xfId="0" applyFont="1" applyFill="1" applyBorder="1" applyAlignment="1">
      <alignment vertical="top"/>
    </xf>
    <xf numFmtId="0" fontId="35" fillId="0" borderId="23" xfId="0" applyFont="1" applyFill="1" applyBorder="1"/>
    <xf numFmtId="0" fontId="1" fillId="0" borderId="20" xfId="0" applyFont="1" applyFill="1" applyBorder="1" applyAlignment="1">
      <alignment horizontal="center" vertical="center" wrapText="1"/>
    </xf>
    <xf numFmtId="0" fontId="47" fillId="3" borderId="23" xfId="0" applyFont="1" applyFill="1" applyBorder="1" applyAlignment="1">
      <alignment horizontal="center"/>
    </xf>
    <xf numFmtId="0" fontId="0" fillId="0" borderId="0" xfId="0" applyAlignment="1">
      <alignment wrapText="1"/>
    </xf>
    <xf numFmtId="0" fontId="29" fillId="0" borderId="0" xfId="0" applyFont="1" applyAlignment="1">
      <alignment horizontal="left" vertical="top" wrapText="1"/>
    </xf>
    <xf numFmtId="0" fontId="29" fillId="0" borderId="0" xfId="0" applyFont="1" applyAlignment="1">
      <alignment horizontal="left" vertical="top"/>
    </xf>
    <xf numFmtId="0" fontId="29" fillId="0" borderId="2" xfId="0" applyFont="1" applyBorder="1" applyAlignment="1">
      <alignment horizontal="left" wrapText="1"/>
    </xf>
    <xf numFmtId="0" fontId="56" fillId="0" borderId="19" xfId="0" applyFont="1" applyBorder="1" applyAlignment="1">
      <alignment horizontal="left" vertical="top" wrapText="1"/>
    </xf>
    <xf numFmtId="0" fontId="56" fillId="0" borderId="0" xfId="0" applyFont="1" applyAlignment="1">
      <alignment wrapText="1"/>
    </xf>
    <xf numFmtId="0" fontId="1" fillId="3" borderId="0" xfId="0" applyFont="1" applyFill="1"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0" fontId="1" fillId="2" borderId="23" xfId="0" applyFont="1" applyFill="1" applyBorder="1" applyAlignment="1">
      <alignment horizontal="center" wrapText="1"/>
    </xf>
    <xf numFmtId="0" fontId="1" fillId="2" borderId="23"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47" fillId="2" borderId="23" xfId="0" applyFont="1" applyFill="1" applyBorder="1" applyAlignment="1">
      <alignment horizontal="center" vertical="center" wrapText="1"/>
    </xf>
    <xf numFmtId="0" fontId="1" fillId="2" borderId="0" xfId="0" applyFont="1" applyFill="1" applyAlignment="1">
      <alignment horizontal="center" wrapText="1"/>
    </xf>
    <xf numFmtId="0" fontId="47" fillId="2" borderId="23" xfId="0" applyFont="1" applyFill="1" applyBorder="1" applyAlignment="1">
      <alignment horizontal="center" wrapText="1"/>
    </xf>
    <xf numFmtId="0" fontId="29" fillId="0" borderId="0" xfId="0" applyFont="1" applyFill="1" applyBorder="1" applyAlignment="1">
      <alignment horizontal="left" vertical="center" wrapText="1"/>
    </xf>
    <xf numFmtId="0" fontId="47" fillId="0" borderId="3"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29" fillId="0" borderId="2" xfId="0" applyFont="1" applyBorder="1" applyAlignment="1">
      <alignment vertical="center" wrapText="1"/>
    </xf>
    <xf numFmtId="0" fontId="0" fillId="0" borderId="20" xfId="0" applyBorder="1" applyAlignment="1">
      <alignment horizontal="left" vertical="center" wrapText="1"/>
    </xf>
    <xf numFmtId="20" fontId="8" fillId="0" borderId="0" xfId="0" applyNumberFormat="1" applyFont="1" applyFill="1" applyBorder="1" applyAlignment="1">
      <alignment horizontal="left" vertical="top" wrapText="1"/>
    </xf>
    <xf numFmtId="0" fontId="8" fillId="0" borderId="0" xfId="0" applyFont="1" applyAlignment="1">
      <alignment horizontal="left" vertical="top" wrapText="1"/>
    </xf>
    <xf numFmtId="20" fontId="8" fillId="0" borderId="19" xfId="0" applyNumberFormat="1" applyFont="1" applyBorder="1" applyAlignment="1">
      <alignment horizontal="left" vertical="top"/>
    </xf>
    <xf numFmtId="0" fontId="1" fillId="0" borderId="20" xfId="0" applyFont="1" applyFill="1" applyBorder="1" applyAlignment="1">
      <alignment horizontal="center"/>
    </xf>
    <xf numFmtId="0" fontId="47" fillId="0" borderId="27" xfId="0" applyFont="1" applyFill="1" applyBorder="1" applyAlignment="1">
      <alignment horizontal="center"/>
    </xf>
    <xf numFmtId="49" fontId="47" fillId="0" borderId="27" xfId="1" applyNumberFormat="1" applyFont="1" applyFill="1" applyBorder="1" applyAlignment="1">
      <alignment horizontal="center"/>
    </xf>
    <xf numFmtId="0" fontId="0" fillId="0" borderId="0" xfId="0" applyFill="1" applyBorder="1" applyAlignment="1">
      <alignment horizontal="left" vertical="center"/>
    </xf>
    <xf numFmtId="0" fontId="0" fillId="0" borderId="0" xfId="0" applyFont="1" applyFill="1" applyBorder="1" applyAlignment="1">
      <alignment horizontal="lef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0" fontId="1" fillId="0" borderId="19"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2" xfId="0" applyFill="1" applyBorder="1" applyAlignment="1">
      <alignment horizontal="left" vertical="center" wrapText="1"/>
    </xf>
    <xf numFmtId="0" fontId="1" fillId="3" borderId="23" xfId="0" applyFont="1" applyFill="1" applyBorder="1" applyAlignment="1">
      <alignment horizontal="center"/>
    </xf>
    <xf numFmtId="0" fontId="1" fillId="3" borderId="30" xfId="0" applyFont="1" applyFill="1" applyBorder="1" applyAlignment="1">
      <alignment horizontal="center"/>
    </xf>
    <xf numFmtId="0" fontId="0" fillId="0" borderId="0" xfId="0" applyFill="1" applyAlignment="1">
      <alignment horizontal="left" vertical="center" wrapText="1"/>
    </xf>
    <xf numFmtId="0" fontId="1" fillId="3" borderId="0" xfId="0" applyFont="1" applyFill="1" applyBorder="1" applyAlignment="1">
      <alignment horizontal="center"/>
    </xf>
    <xf numFmtId="0" fontId="1" fillId="0" borderId="19" xfId="0" applyFont="1" applyFill="1" applyBorder="1" applyAlignment="1">
      <alignment horizontal="center"/>
    </xf>
    <xf numFmtId="0" fontId="1" fillId="0" borderId="3" xfId="3" applyFont="1" applyFill="1" applyBorder="1" applyAlignment="1">
      <alignment horizontal="center" vertical="center"/>
    </xf>
    <xf numFmtId="0" fontId="1" fillId="0" borderId="20" xfId="3" applyFont="1" applyFill="1" applyBorder="1" applyAlignment="1">
      <alignment horizontal="center" vertical="center"/>
    </xf>
    <xf numFmtId="0" fontId="1" fillId="0" borderId="3" xfId="3" applyFont="1" applyFill="1" applyBorder="1" applyAlignment="1">
      <alignment horizontal="center" vertical="center" wrapText="1"/>
    </xf>
    <xf numFmtId="0" fontId="1" fillId="0" borderId="2" xfId="3" applyFont="1" applyFill="1" applyBorder="1" applyAlignment="1">
      <alignment horizontal="center" vertical="center" wrapText="1"/>
    </xf>
    <xf numFmtId="0" fontId="47" fillId="0" borderId="1" xfId="3" applyFont="1" applyFill="1" applyBorder="1" applyAlignment="1">
      <alignment horizontal="center" vertical="center"/>
    </xf>
    <xf numFmtId="0" fontId="47" fillId="0" borderId="19" xfId="0" applyFont="1" applyFill="1" applyBorder="1" applyAlignment="1">
      <alignment horizontal="center" wrapText="1"/>
    </xf>
    <xf numFmtId="0" fontId="47" fillId="0" borderId="19" xfId="3" applyFont="1" applyFill="1" applyBorder="1" applyAlignment="1">
      <alignment horizontal="center" vertical="center"/>
    </xf>
    <xf numFmtId="0" fontId="47" fillId="0" borderId="2" xfId="3" applyFont="1" applyFill="1" applyBorder="1" applyAlignment="1">
      <alignment horizontal="center" vertical="center"/>
    </xf>
    <xf numFmtId="0" fontId="47" fillId="0" borderId="3" xfId="3" applyFont="1" applyFill="1" applyBorder="1" applyAlignment="1">
      <alignment horizontal="center" vertical="center" wrapText="1"/>
    </xf>
    <xf numFmtId="0" fontId="47" fillId="0" borderId="0" xfId="3" applyFont="1" applyFill="1" applyBorder="1" applyAlignment="1">
      <alignment horizontal="center" vertical="center" wrapText="1"/>
    </xf>
    <xf numFmtId="0" fontId="47" fillId="0" borderId="2" xfId="3" applyFont="1" applyFill="1" applyBorder="1" applyAlignment="1">
      <alignment horizontal="center" vertical="center" wrapText="1"/>
    </xf>
    <xf numFmtId="0" fontId="47" fillId="0" borderId="3" xfId="3" applyFont="1" applyFill="1" applyBorder="1" applyAlignment="1">
      <alignment horizontal="center" vertical="center"/>
    </xf>
    <xf numFmtId="0" fontId="29" fillId="0" borderId="0" xfId="0" applyFont="1" applyFill="1" applyAlignment="1">
      <alignment horizontal="left" vertical="center"/>
    </xf>
    <xf numFmtId="0" fontId="29" fillId="0" borderId="2" xfId="0" applyFont="1" applyFill="1" applyBorder="1" applyAlignment="1">
      <alignment horizontal="left" vertical="center" wrapText="1"/>
    </xf>
    <xf numFmtId="0" fontId="47" fillId="3" borderId="23" xfId="0" applyFont="1" applyFill="1" applyBorder="1" applyAlignment="1">
      <alignment horizontal="center"/>
    </xf>
    <xf numFmtId="0" fontId="47" fillId="3" borderId="0" xfId="0" applyFont="1" applyFill="1" applyBorder="1" applyAlignment="1">
      <alignment horizontal="center"/>
    </xf>
    <xf numFmtId="0" fontId="29" fillId="0" borderId="0" xfId="0" applyFont="1" applyFill="1" applyAlignment="1">
      <alignment horizontal="left" vertical="center" wrapText="1"/>
    </xf>
    <xf numFmtId="0" fontId="47" fillId="0" borderId="20" xfId="3" applyFont="1" applyFill="1" applyBorder="1" applyAlignment="1">
      <alignment horizontal="center" vertical="center"/>
    </xf>
    <xf numFmtId="0" fontId="47" fillId="3" borderId="19" xfId="0" applyFont="1" applyFill="1" applyBorder="1" applyAlignment="1">
      <alignment horizontal="center"/>
    </xf>
    <xf numFmtId="0" fontId="29" fillId="0" borderId="0" xfId="0" applyFont="1" applyFill="1" applyAlignment="1">
      <alignment vertical="center"/>
    </xf>
    <xf numFmtId="0" fontId="47" fillId="0" borderId="20" xfId="3" applyFont="1" applyFill="1" applyBorder="1" applyAlignment="1">
      <alignment horizontal="center"/>
    </xf>
    <xf numFmtId="0" fontId="47" fillId="0" borderId="0" xfId="3" applyFont="1" applyFill="1" applyBorder="1" applyAlignment="1">
      <alignment horizontal="center" vertical="center"/>
    </xf>
    <xf numFmtId="0" fontId="1" fillId="0" borderId="2" xfId="3" applyFont="1" applyFill="1" applyBorder="1" applyAlignment="1">
      <alignment horizontal="center" vertical="center"/>
    </xf>
    <xf numFmtId="0" fontId="0" fillId="0" borderId="0" xfId="0" applyFill="1" applyAlignment="1">
      <alignment horizontal="left" vertical="center"/>
    </xf>
    <xf numFmtId="0" fontId="1" fillId="0" borderId="19" xfId="3" applyFont="1" applyFill="1" applyBorder="1" applyAlignment="1">
      <alignment horizontal="center"/>
    </xf>
    <xf numFmtId="0" fontId="1" fillId="0" borderId="20" xfId="3" applyFont="1" applyFill="1" applyBorder="1" applyAlignment="1">
      <alignment horizontal="center" vertical="center" wrapText="1"/>
    </xf>
    <xf numFmtId="0" fontId="61" fillId="0" borderId="20" xfId="3"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center"/>
    </xf>
    <xf numFmtId="0" fontId="0" fillId="0" borderId="0" xfId="0" applyAlignment="1">
      <alignment horizontal="left" vertical="center"/>
    </xf>
    <xf numFmtId="49" fontId="0" fillId="0" borderId="24" xfId="1" applyNumberFormat="1" applyFont="1" applyFill="1" applyBorder="1"/>
    <xf numFmtId="0" fontId="47" fillId="0" borderId="24" xfId="0" quotePrefix="1" applyFont="1" applyFill="1" applyBorder="1" applyAlignment="1">
      <alignment horizontal="right"/>
    </xf>
    <xf numFmtId="2" fontId="29" fillId="0" borderId="24" xfId="0" applyNumberFormat="1" applyFont="1" applyBorder="1" applyAlignment="1">
      <alignment horizontal="right"/>
    </xf>
    <xf numFmtId="0" fontId="29" fillId="0" borderId="24" xfId="0" applyFont="1" applyBorder="1"/>
    <xf numFmtId="49" fontId="0" fillId="0" borderId="32" xfId="1" applyNumberFormat="1" applyFont="1" applyFill="1" applyBorder="1" applyProtection="1">
      <protection locked="0"/>
    </xf>
    <xf numFmtId="2" fontId="29" fillId="0" borderId="32" xfId="0" applyNumberFormat="1" applyFont="1" applyBorder="1" applyAlignment="1" applyProtection="1">
      <alignment horizontal="right"/>
      <protection locked="0"/>
    </xf>
    <xf numFmtId="0" fontId="29" fillId="0" borderId="32" xfId="0" applyFont="1" applyBorder="1" applyProtection="1">
      <protection locked="0"/>
    </xf>
    <xf numFmtId="0" fontId="29" fillId="0" borderId="32" xfId="0" quotePrefix="1" applyFont="1" applyFill="1" applyBorder="1" applyAlignment="1" applyProtection="1">
      <alignment horizontal="right"/>
      <protection locked="0"/>
    </xf>
    <xf numFmtId="0" fontId="29" fillId="0" borderId="22" xfId="0" applyFont="1" applyFill="1" applyBorder="1" applyAlignment="1">
      <alignment horizontal="right"/>
    </xf>
    <xf numFmtId="0" fontId="47" fillId="3" borderId="23" xfId="0" applyFont="1" applyFill="1" applyBorder="1" applyAlignment="1">
      <alignment horizontal="left"/>
    </xf>
  </cellXfs>
  <cellStyles count="87">
    <cellStyle name="20% - Accent1 2" xfId="21"/>
    <cellStyle name="20% - Accent1 3" xfId="52"/>
    <cellStyle name="20% - Accent2 2" xfId="25"/>
    <cellStyle name="20% - Accent2 3" xfId="53"/>
    <cellStyle name="20% - Accent3 2" xfId="29"/>
    <cellStyle name="20% - Accent3 3" xfId="54"/>
    <cellStyle name="20% - Accent4 2" xfId="33"/>
    <cellStyle name="20% - Accent4 3" xfId="55"/>
    <cellStyle name="20% - Accent5" xfId="51" builtinId="46" customBuiltin="1"/>
    <cellStyle name="20% - Accent5 2" xfId="37"/>
    <cellStyle name="20% - Accent6 2" xfId="41"/>
    <cellStyle name="20% - Accent6 3" xfId="56"/>
    <cellStyle name="40% - Accent1 2" xfId="22"/>
    <cellStyle name="40% - Accent1 3" xfId="57"/>
    <cellStyle name="40% - Accent2" xfId="49" builtinId="35" customBuiltin="1"/>
    <cellStyle name="40% - Accent2 2" xfId="26"/>
    <cellStyle name="40% - Accent3 2" xfId="30"/>
    <cellStyle name="40% - Accent3 3" xfId="58"/>
    <cellStyle name="40% - Accent4 2" xfId="34"/>
    <cellStyle name="40% - Accent4 3" xfId="59"/>
    <cellStyle name="40% - Accent5 2" xfId="38"/>
    <cellStyle name="40% - Accent5 3" xfId="60"/>
    <cellStyle name="40% - Accent6 2" xfId="42"/>
    <cellStyle name="40% - Accent6 3" xfId="61"/>
    <cellStyle name="60% - Accent1 2" xfId="23"/>
    <cellStyle name="60% - Accent1 3" xfId="62"/>
    <cellStyle name="60% - Accent2 2" xfId="27"/>
    <cellStyle name="60% - Accent2 3" xfId="63"/>
    <cellStyle name="60% - Accent3 2" xfId="31"/>
    <cellStyle name="60% - Accent3 3" xfId="64"/>
    <cellStyle name="60% - Accent4 2" xfId="35"/>
    <cellStyle name="60% - Accent4 3" xfId="65"/>
    <cellStyle name="60% - Accent5 2" xfId="39"/>
    <cellStyle name="60% - Accent5 3" xfId="66"/>
    <cellStyle name="60% - Accent6 2" xfId="43"/>
    <cellStyle name="60% - Accent6 3" xfId="67"/>
    <cellStyle name="Accent1 2" xfId="20"/>
    <cellStyle name="Accent1 3" xfId="68"/>
    <cellStyle name="Accent2 2" xfId="24"/>
    <cellStyle name="Accent2 3" xfId="69"/>
    <cellStyle name="Accent3 2" xfId="28"/>
    <cellStyle name="Accent3 3" xfId="70"/>
    <cellStyle name="Accent4 2" xfId="32"/>
    <cellStyle name="Accent4 3" xfId="71"/>
    <cellStyle name="Accent5" xfId="50" builtinId="45" customBuiltin="1"/>
    <cellStyle name="Accent5 2" xfId="36"/>
    <cellStyle name="Accent6 2" xfId="40"/>
    <cellStyle name="Accent6 3" xfId="72"/>
    <cellStyle name="Bad 2" xfId="9"/>
    <cellStyle name="Bad 3" xfId="73"/>
    <cellStyle name="Calculation 2" xfId="13"/>
    <cellStyle name="Calculation 3" xfId="74"/>
    <cellStyle name="Check Cell" xfId="46" builtinId="23" customBuiltin="1"/>
    <cellStyle name="Check Cell 2" xfId="15"/>
    <cellStyle name="Explanatory Text" xfId="48" builtinId="53" customBuiltin="1"/>
    <cellStyle name="Explanatory Text 2" xfId="18"/>
    <cellStyle name="Good 2" xfId="8"/>
    <cellStyle name="Good 3" xfId="75"/>
    <cellStyle name="Heading 1 2" xfId="4"/>
    <cellStyle name="Heading 1 3" xfId="76"/>
    <cellStyle name="Heading 2 2" xfId="5"/>
    <cellStyle name="Heading 2 3" xfId="77"/>
    <cellStyle name="Heading 3 2" xfId="6"/>
    <cellStyle name="Heading 3 3" xfId="78"/>
    <cellStyle name="Heading 4 2" xfId="7"/>
    <cellStyle name="Heading 4 3" xfId="79"/>
    <cellStyle name="Input 2" xfId="11"/>
    <cellStyle name="Input 3" xfId="80"/>
    <cellStyle name="Linked Cell 2" xfId="14"/>
    <cellStyle name="Linked Cell 3" xfId="81"/>
    <cellStyle name="Neutral 2" xfId="10"/>
    <cellStyle name="Neutral 3" xfId="82"/>
    <cellStyle name="Normal" xfId="0" builtinId="0"/>
    <cellStyle name="Normal 2" xfId="44"/>
    <cellStyle name="Normal 2 2" xfId="45"/>
    <cellStyle name="Normal 3" xfId="1"/>
    <cellStyle name="Normal 4" xfId="3"/>
    <cellStyle name="Note 2" xfId="17"/>
    <cellStyle name="Note 3" xfId="83"/>
    <cellStyle name="Output 2" xfId="12"/>
    <cellStyle name="Output 3" xfId="84"/>
    <cellStyle name="Title" xfId="2" builtinId="15" customBuiltin="1"/>
    <cellStyle name="Title 2" xfId="85"/>
    <cellStyle name="Total 2" xfId="19"/>
    <cellStyle name="Total 3" xfId="86"/>
    <cellStyle name="Warning Text" xfId="47" builtinId="11" customBuiltin="1"/>
    <cellStyle name="Warning Text 2"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usernames" Target="revisions/userNam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revisions/_rels/revisionHeaders.xml.rels><?xml version="1.0" encoding="UTF-8" standalone="yes"?>
<Relationships xmlns="http://schemas.openxmlformats.org/package/2006/relationships"><Relationship Id="rId66" Type="http://schemas.openxmlformats.org/officeDocument/2006/relationships/revisionLog" Target="revisionLog1.xml"/><Relationship Id="rId65" Type="http://schemas.openxmlformats.org/officeDocument/2006/relationships/revisionLog" Target="revisionLog11.xml"/><Relationship Id="rId64" Type="http://schemas.openxmlformats.org/officeDocument/2006/relationships/revisionLog" Target="revisionLog111.xml"/></Relationships>
</file>

<file path=xl/revisions/revisionHeaders.xml><?xml version="1.0" encoding="utf-8"?>
<headers xmlns="http://schemas.openxmlformats.org/spreadsheetml/2006/main" xmlns:r="http://schemas.openxmlformats.org/officeDocument/2006/relationships" guid="{5FBD410D-AC68-4DD3-A566-70FAA6EBE97E}" diskRevisions="1" revisionId="1775" version="3">
  <header guid="{E4506046-FE19-406A-A268-B29D5B4DF774}" dateTime="2012-10-25T11:26:26" maxSheetId="16" userName="Peter R. Wright - Wyoming WSC" r:id="rId64">
    <sheetIdMap count="15">
      <sheetId val="1"/>
      <sheetId val="2"/>
      <sheetId val="3"/>
      <sheetId val="4"/>
      <sheetId val="5"/>
      <sheetId val="6"/>
      <sheetId val="7"/>
      <sheetId val="8"/>
      <sheetId val="9"/>
      <sheetId val="10"/>
      <sheetId val="11"/>
      <sheetId val="12"/>
      <sheetId val="13"/>
      <sheetId val="14"/>
      <sheetId val="15"/>
    </sheetIdMap>
  </header>
  <header guid="{D4277FA4-8897-4F12-A1E2-284B9651506C}" dateTime="2012-10-25T12:15:00" maxSheetId="16" userName="Peter R. Wright - Wyoming WSC" r:id="rId65" minRId="1716" maxRId="1740">
    <sheetIdMap count="15">
      <sheetId val="1"/>
      <sheetId val="2"/>
      <sheetId val="3"/>
      <sheetId val="4"/>
      <sheetId val="5"/>
      <sheetId val="6"/>
      <sheetId val="7"/>
      <sheetId val="8"/>
      <sheetId val="9"/>
      <sheetId val="10"/>
      <sheetId val="11"/>
      <sheetId val="12"/>
      <sheetId val="13"/>
      <sheetId val="14"/>
      <sheetId val="15"/>
    </sheetIdMap>
  </header>
  <header guid="{5FBD410D-AC68-4DD3-A566-70FAA6EBE97E}" dateTime="2012-10-25T14:14:58" maxSheetId="16" userName="Peter R. Wright - Wyoming WSC" r:id="rId66" minRId="1758">
    <sheetIdMap count="15">
      <sheetId val="1"/>
      <sheetId val="2"/>
      <sheetId val="3"/>
      <sheetId val="4"/>
      <sheetId val="5"/>
      <sheetId val="6"/>
      <sheetId val="7"/>
      <sheetId val="8"/>
      <sheetId val="9"/>
      <sheetId val="10"/>
      <sheetId val="11"/>
      <sheetId val="12"/>
      <sheetId val="13"/>
      <sheetId val="14"/>
      <sheetId val="15"/>
    </sheetIdMap>
  </header>
</headers>
</file>

<file path=xl/revisions/revisionLog1.xml><?xml version="1.0" encoding="utf-8"?>
<revisions xmlns="http://schemas.openxmlformats.org/spreadsheetml/2006/main" xmlns:r="http://schemas.openxmlformats.org/officeDocument/2006/relationships">
  <rcc rId="1758" sId="12">
    <nc r="A20" t="inlineStr">
      <is>
        <t>U.S. Geological Survey Menlo Park Tritium Laboratory</t>
      </is>
    </nc>
  </rcc>
  <rfmt sheetId="12" sqref="A20">
    <dxf>
      <alignment horizontal="left" readingOrder="0"/>
    </dxf>
  </rfmt>
  <rcv guid="{90AC2FE0-55C9-4776-863E-D338125D2682}" action="delete"/>
  <rdn rId="0" localSheetId="4" customView="1" name="Z_90AC2FE0_55C9_4776_863E_D338125D2682_.wvu.PrintTitles" hidden="1" oldHidden="1">
    <formula>'Table 3'!$3:$4</formula>
    <oldFormula>'Table 3'!$3:$4</oldFormula>
  </rdn>
  <rdn rId="0" localSheetId="5" customView="1" name="Z_90AC2FE0_55C9_4776_863E_D338125D2682_.wvu.PrintTitles" hidden="1" oldHidden="1">
    <formula>'Table 4'!$3:$3</formula>
    <oldFormula>'Table 4'!$3:$3</oldFormula>
  </rdn>
  <rdn rId="0" localSheetId="5" customView="1" name="Z_90AC2FE0_55C9_4776_863E_D338125D2682_.wvu.Cols" hidden="1" oldHidden="1">
    <formula>'Table 4'!$D:$D</formula>
    <oldFormula>'Table 4'!$D:$D</oldFormula>
  </rdn>
  <rdn rId="0" localSheetId="6" customView="1" name="Z_90AC2FE0_55C9_4776_863E_D338125D2682_.wvu.PrintTitles" hidden="1" oldHidden="1">
    <formula>'Table 5'!$3:$4</formula>
    <oldFormula>'Table 5'!$3:$4</oldFormula>
  </rdn>
  <rdn rId="0" localSheetId="6" customView="1" name="Z_90AC2FE0_55C9_4776_863E_D338125D2682_.wvu.FilterData" hidden="1" oldHidden="1">
    <formula>'Table 5'!$A$4:$W$98</formula>
    <oldFormula>'Table 5'!$A$4:$W$98</oldFormula>
  </rdn>
  <rdn rId="0" localSheetId="7" customView="1" name="Z_90AC2FE0_55C9_4776_863E_D338125D2682_.wvu.FilterData" hidden="1" oldHidden="1">
    <formula>'Table 6'!$A$5:$AG$79</formula>
    <oldFormula>'Table 6'!$A$5:$AG$79</oldFormula>
  </rdn>
  <rdn rId="0" localSheetId="8" customView="1" name="Z_90AC2FE0_55C9_4776_863E_D338125D2682_.wvu.PrintTitles" hidden="1" oldHidden="1">
    <formula>'Table 7'!$3:$4</formula>
    <oldFormula>'Table 7'!$3:$4</oldFormula>
  </rdn>
  <rdn rId="0" localSheetId="8" customView="1" name="Z_90AC2FE0_55C9_4776_863E_D338125D2682_.wvu.FilterData" hidden="1" oldHidden="1">
    <formula>'Table 7'!$A$4:$Y$247</formula>
    <oldFormula>'Table 7'!$A$4:$Y$247</oldFormula>
  </rdn>
  <rdn rId="0" localSheetId="9" customView="1" name="Z_90AC2FE0_55C9_4776_863E_D338125D2682_.wvu.PrintTitles" hidden="1" oldHidden="1">
    <formula>'Table 8'!$3:$5</formula>
    <oldFormula>'Table 8'!$3:$5</oldFormula>
  </rdn>
  <rdn rId="0" localSheetId="9" customView="1" name="Z_90AC2FE0_55C9_4776_863E_D338125D2682_.wvu.FilterData" hidden="1" oldHidden="1">
    <formula>'Table 8'!$A$5:$CC$250</formula>
    <oldFormula>'Table 8'!$A$5:$CC$250</oldFormula>
  </rdn>
  <rdn rId="0" localSheetId="10" customView="1" name="Z_90AC2FE0_55C9_4776_863E_D338125D2682_.wvu.FilterData" hidden="1" oldHidden="1">
    <formula>'Table 9'!$A$4:$Y$36</formula>
    <oldFormula>'Table 9'!$A$4:$Y$36</oldFormula>
  </rdn>
  <rdn rId="0" localSheetId="11" customView="1" name="Z_90AC2FE0_55C9_4776_863E_D338125D2682_.wvu.FilterData" hidden="1" oldHidden="1">
    <formula>'Table 10'!$A$5:$AN$14</formula>
    <oldFormula>'Table 10'!$A$5:$AN$14</oldFormula>
  </rdn>
  <rdn rId="0" localSheetId="12" customView="1" name="Z_90AC2FE0_55C9_4776_863E_D338125D2682_.wvu.FilterData" hidden="1" oldHidden="1">
    <formula>'Table 11'!$A$4:$Q$4</formula>
    <oldFormula>'Table 11'!$A$4:$Q$4</oldFormula>
  </rdn>
  <rdn rId="0" localSheetId="13" customView="1" name="Z_90AC2FE0_55C9_4776_863E_D338125D2682_.wvu.FilterData" hidden="1" oldHidden="1">
    <formula>'Table 12'!$A$5:$AG$46</formula>
    <oldFormula>'Table 12'!$A$5:$AG$46</oldFormula>
  </rdn>
  <rdn rId="0" localSheetId="14" customView="1" name="Z_90AC2FE0_55C9_4776_863E_D338125D2682_.wvu.PrintTitles" hidden="1" oldHidden="1">
    <formula>'Table 13'!$3:$5</formula>
    <oldFormula>'Table 13'!$3:$5</oldFormula>
  </rdn>
  <rdn rId="0" localSheetId="14" customView="1" name="Z_90AC2FE0_55C9_4776_863E_D338125D2682_.wvu.FilterData" hidden="1" oldHidden="1">
    <formula>'Table 13'!$A$5:$AC$169</formula>
    <oldFormula>'Table 13'!$A$5:$AC$169</oldFormula>
  </rdn>
  <rdn rId="0" localSheetId="15" customView="1" name="Z_90AC2FE0_55C9_4776_863E_D338125D2682_.wvu.FilterData" hidden="1" oldHidden="1">
    <formula>'Table 14'!$A$5:$AD$5</formula>
    <oldFormula>'Table 14'!$A$5:$AD$5</oldFormula>
  </rdn>
  <rcv guid="{90AC2FE0-55C9-4776-863E-D338125D2682}" action="add"/>
</revisions>
</file>

<file path=xl/revisions/revisionLog11.xml><?xml version="1.0" encoding="utf-8"?>
<revisions xmlns="http://schemas.openxmlformats.org/spreadsheetml/2006/main" xmlns:r="http://schemas.openxmlformats.org/officeDocument/2006/relationships">
  <rrc rId="1716" sId="12" ref="A21:XFD21" action="insertRow"/>
  <rrc rId="1717" sId="12" ref="A21:XFD21" action="insertRow"/>
  <rcc rId="1718" sId="12">
    <nc r="A21" t="inlineStr">
      <is>
        <t>Tritium in water</t>
      </is>
    </nc>
  </rcc>
  <rcc rId="1719" sId="12">
    <nc r="B21" t="inlineStr">
      <is>
        <t>picocuries per liter</t>
      </is>
    </nc>
  </rcc>
  <rcc rId="1720" sId="12" odxf="1" dxf="1" quotePrefix="1">
    <nc r="C21" t="inlineStr">
      <is>
        <t>--</t>
      </is>
    </nc>
    <odxf>
      <border outline="0">
        <left/>
        <right/>
        <top/>
        <bottom/>
      </border>
      <protection locked="0"/>
    </odxf>
    <ndxf>
      <border outline="0">
        <left style="hair">
          <color indexed="64"/>
        </left>
        <right style="hair">
          <color indexed="64"/>
        </right>
        <top style="hair">
          <color indexed="64"/>
        </top>
        <bottom style="thin">
          <color indexed="64"/>
        </bottom>
      </border>
      <protection locked="1"/>
    </ndxf>
  </rcc>
  <rcc rId="1721" sId="12" odxf="1" dxf="1" quotePrefix="1">
    <nc r="E21" t="inlineStr">
      <is>
        <t>--</t>
      </is>
    </nc>
    <odxf>
      <border outline="0">
        <left/>
        <right/>
        <top/>
        <bottom/>
      </border>
      <protection locked="0"/>
    </odxf>
    <ndxf>
      <border outline="0">
        <left style="hair">
          <color indexed="64"/>
        </left>
        <right style="hair">
          <color indexed="64"/>
        </right>
        <top style="hair">
          <color indexed="64"/>
        </top>
        <bottom style="thin">
          <color indexed="64"/>
        </bottom>
      </border>
      <protection locked="1"/>
    </ndxf>
  </rcc>
  <rcc rId="1722" sId="12" odxf="1" dxf="1" quotePrefix="1">
    <nc r="F21" t="inlineStr">
      <is>
        <t>--</t>
      </is>
    </nc>
    <odxf>
      <border outline="0">
        <left/>
        <right/>
        <top/>
        <bottom/>
      </border>
      <protection locked="0"/>
    </odxf>
    <ndxf>
      <border outline="0">
        <left style="hair">
          <color indexed="64"/>
        </left>
        <right style="hair">
          <color indexed="64"/>
        </right>
        <top style="hair">
          <color indexed="64"/>
        </top>
        <bottom style="thin">
          <color indexed="64"/>
        </bottom>
      </border>
      <protection locked="1"/>
    </ndxf>
  </rcc>
  <rfmt sheetId="12" sqref="H21" start="0" length="0">
    <dxf>
      <border outline="0">
        <left style="hair">
          <color indexed="64"/>
        </left>
        <right style="hair">
          <color indexed="64"/>
        </right>
        <top style="hair">
          <color indexed="64"/>
        </top>
        <bottom style="thin">
          <color indexed="64"/>
        </bottom>
      </border>
      <protection locked="1"/>
    </dxf>
  </rfmt>
  <rcc rId="1723" sId="12" odxf="1" dxf="1" quotePrefix="1">
    <nc r="J21" t="inlineStr">
      <is>
        <t>--</t>
      </is>
    </nc>
    <odxf>
      <border outline="0">
        <left/>
        <right/>
        <top/>
        <bottom/>
      </border>
      <protection locked="0"/>
    </odxf>
    <ndxf>
      <border outline="0">
        <left style="hair">
          <color indexed="64"/>
        </left>
        <right style="hair">
          <color indexed="64"/>
        </right>
        <top style="hair">
          <color indexed="64"/>
        </top>
        <bottom style="thin">
          <color indexed="64"/>
        </bottom>
      </border>
      <protection locked="1"/>
    </ndxf>
  </rcc>
  <rfmt sheetId="12" sqref="K21" start="0" length="0">
    <dxf>
      <border outline="0">
        <left style="hair">
          <color indexed="64"/>
        </left>
        <right style="hair">
          <color indexed="64"/>
        </right>
        <top style="hair">
          <color indexed="64"/>
        </top>
        <bottom style="thin">
          <color indexed="64"/>
        </bottom>
      </border>
      <protection locked="1"/>
    </dxf>
  </rfmt>
  <rfmt sheetId="12" s="1" sqref="A20" start="0" length="0">
    <dxf>
      <font>
        <b/>
        <sz val="11"/>
        <color auto="1"/>
        <name val="Calibri"/>
        <scheme val="minor"/>
      </font>
      <numFmt numFmtId="0" formatCode="General"/>
      <fill>
        <patternFill patternType="solid">
          <bgColor theme="0" tint="-0.14996795556505021"/>
        </patternFill>
      </fill>
      <alignment horizontal="center" readingOrder="0"/>
      <border outline="0">
        <left style="hair">
          <color indexed="64"/>
        </left>
        <right style="hair">
          <color indexed="64"/>
        </right>
        <top style="hair">
          <color indexed="64"/>
        </top>
        <bottom style="hair">
          <color indexed="64"/>
        </bottom>
      </border>
      <protection locked="1"/>
    </dxf>
  </rfmt>
  <rfmt sheetId="12" s="1" sqref="B20" start="0" length="0">
    <dxf>
      <font>
        <b/>
        <sz val="11"/>
        <color auto="1"/>
        <name val="Calibri"/>
        <scheme val="minor"/>
      </font>
      <numFmt numFmtId="0" formatCode="General"/>
      <fill>
        <patternFill patternType="solid">
          <bgColor theme="0" tint="-0.14996795556505021"/>
        </patternFill>
      </fill>
      <alignment horizontal="center" readingOrder="0"/>
      <border outline="0">
        <left style="hair">
          <color indexed="64"/>
        </left>
        <right style="hair">
          <color indexed="64"/>
        </right>
        <top style="hair">
          <color indexed="64"/>
        </top>
        <bottom style="hair">
          <color indexed="64"/>
        </bottom>
      </border>
      <protection locked="1"/>
    </dxf>
  </rfmt>
  <rfmt sheetId="12" sqref="C20" start="0" length="0">
    <dxf>
      <fill>
        <patternFill patternType="solid">
          <bgColor theme="0" tint="-0.14996795556505021"/>
        </patternFill>
      </fill>
      <alignment horizontal="center" readingOrder="0"/>
      <border outline="0">
        <left style="hair">
          <color indexed="64"/>
        </left>
        <right style="hair">
          <color indexed="64"/>
        </right>
        <top style="hair">
          <color indexed="64"/>
        </top>
        <bottom style="hair">
          <color indexed="64"/>
        </bottom>
      </border>
      <protection locked="1"/>
    </dxf>
  </rfmt>
  <rfmt sheetId="12" sqref="D20" start="0" length="0">
    <dxf>
      <font>
        <b/>
        <color auto="1"/>
      </font>
      <numFmt numFmtId="0" formatCode="General"/>
      <fill>
        <patternFill patternType="solid">
          <bgColor theme="0" tint="-0.14996795556505021"/>
        </patternFill>
      </fill>
      <alignment horizontal="center" readingOrder="0"/>
      <border outline="0">
        <left style="hair">
          <color indexed="64"/>
        </left>
        <right style="hair">
          <color indexed="64"/>
        </right>
        <top style="hair">
          <color indexed="64"/>
        </top>
        <bottom style="hair">
          <color indexed="64"/>
        </bottom>
      </border>
      <protection locked="1"/>
    </dxf>
  </rfmt>
  <rfmt sheetId="12" sqref="E20" start="0" length="0">
    <dxf>
      <fill>
        <patternFill patternType="solid">
          <bgColor theme="0" tint="-0.14996795556505021"/>
        </patternFill>
      </fill>
      <alignment horizontal="center" readingOrder="0"/>
      <border outline="0">
        <left style="hair">
          <color indexed="64"/>
        </left>
        <right style="hair">
          <color indexed="64"/>
        </right>
        <top style="hair">
          <color indexed="64"/>
        </top>
        <bottom style="hair">
          <color indexed="64"/>
        </bottom>
      </border>
      <protection locked="1"/>
    </dxf>
  </rfmt>
  <rfmt sheetId="12" sqref="F20" start="0" length="0">
    <dxf>
      <fill>
        <patternFill patternType="solid">
          <bgColor theme="0" tint="-0.14996795556505021"/>
        </patternFill>
      </fill>
      <alignment horizontal="center" readingOrder="0"/>
      <border outline="0">
        <left style="hair">
          <color indexed="64"/>
        </left>
        <right style="hair">
          <color indexed="64"/>
        </right>
        <top style="hair">
          <color indexed="64"/>
        </top>
        <bottom style="hair">
          <color indexed="64"/>
        </bottom>
      </border>
      <protection locked="1"/>
    </dxf>
  </rfmt>
  <rfmt sheetId="12" sqref="G20" start="0" length="0">
    <dxf>
      <font>
        <b/>
        <color auto="1"/>
      </font>
      <fill>
        <patternFill patternType="solid">
          <bgColor theme="0" tint="-0.14996795556505021"/>
        </patternFill>
      </fill>
      <alignment horizontal="center" vertical="top" readingOrder="0"/>
      <border outline="0">
        <left style="hair">
          <color indexed="64"/>
        </left>
        <right style="hair">
          <color indexed="64"/>
        </right>
        <top style="hair">
          <color indexed="64"/>
        </top>
        <bottom style="hair">
          <color indexed="64"/>
        </bottom>
      </border>
      <protection locked="1"/>
    </dxf>
  </rfmt>
  <rfmt sheetId="12" sqref="H20" start="0" length="0">
    <dxf>
      <fill>
        <patternFill patternType="solid">
          <bgColor theme="0" tint="-0.14996795556505021"/>
        </patternFill>
      </fill>
      <alignment horizontal="center" readingOrder="0"/>
      <border outline="0">
        <left style="hair">
          <color indexed="64"/>
        </left>
        <right style="hair">
          <color indexed="64"/>
        </right>
        <top style="hair">
          <color indexed="64"/>
        </top>
        <bottom style="hair">
          <color indexed="64"/>
        </bottom>
      </border>
      <protection locked="1"/>
    </dxf>
  </rfmt>
  <rfmt sheetId="12" sqref="I20" start="0" length="0">
    <dxf>
      <fill>
        <patternFill patternType="solid">
          <bgColor theme="0" tint="-0.14996795556505021"/>
        </patternFill>
      </fill>
      <alignment horizontal="center" readingOrder="0"/>
      <border outline="0">
        <left style="hair">
          <color indexed="64"/>
        </left>
        <right style="hair">
          <color indexed="64"/>
        </right>
        <top style="hair">
          <color indexed="64"/>
        </top>
        <bottom style="hair">
          <color indexed="64"/>
        </bottom>
      </border>
      <protection locked="1"/>
    </dxf>
  </rfmt>
  <rfmt sheetId="12" sqref="J20" start="0" length="0">
    <dxf>
      <fill>
        <patternFill patternType="solid">
          <bgColor theme="0" tint="-0.14996795556505021"/>
        </patternFill>
      </fill>
      <alignment horizontal="center" readingOrder="0"/>
      <border outline="0">
        <left style="hair">
          <color indexed="64"/>
        </left>
        <right style="hair">
          <color indexed="64"/>
        </right>
        <top style="hair">
          <color indexed="64"/>
        </top>
        <bottom style="hair">
          <color indexed="64"/>
        </bottom>
      </border>
      <protection locked="1"/>
    </dxf>
  </rfmt>
  <rfmt sheetId="12" sqref="K20" start="0" length="0">
    <dxf>
      <fill>
        <patternFill patternType="solid">
          <bgColor theme="0" tint="-0.14996795556505021"/>
        </patternFill>
      </fill>
      <alignment horizontal="center" readingOrder="0"/>
      <border outline="0">
        <left style="hair">
          <color indexed="64"/>
        </left>
        <right style="hair">
          <color indexed="64"/>
        </right>
        <top style="hair">
          <color indexed="64"/>
        </top>
        <bottom style="hair">
          <color indexed="64"/>
        </bottom>
      </border>
      <protection locked="1"/>
    </dxf>
  </rfmt>
  <rfmt sheetId="12" sqref="L20" start="0" length="0">
    <dxf>
      <fill>
        <patternFill patternType="solid">
          <bgColor theme="0" tint="-0.14996795556505021"/>
        </patternFill>
      </fill>
      <alignment horizontal="center" readingOrder="0"/>
      <border outline="0">
        <left style="hair">
          <color indexed="64"/>
        </left>
        <right style="hair">
          <color indexed="64"/>
        </right>
        <top style="hair">
          <color indexed="64"/>
        </top>
        <bottom style="hair">
          <color indexed="64"/>
        </bottom>
      </border>
      <protection locked="1"/>
    </dxf>
  </rfmt>
  <rfmt sheetId="12" sqref="M20" start="0" length="0">
    <dxf>
      <font>
        <b/>
        <color auto="1"/>
      </font>
      <fill>
        <patternFill patternType="solid">
          <bgColor theme="0" tint="-0.14996795556505021"/>
        </patternFill>
      </fill>
      <alignment horizontal="center" vertical="top" readingOrder="0"/>
      <border outline="0">
        <left style="hair">
          <color indexed="64"/>
        </left>
        <right style="hair">
          <color indexed="64"/>
        </right>
        <top style="hair">
          <color indexed="64"/>
        </top>
        <bottom style="hair">
          <color indexed="64"/>
        </bottom>
      </border>
      <protection locked="1"/>
    </dxf>
  </rfmt>
  <rfmt sheetId="12" sqref="N20" start="0" length="0">
    <dxf>
      <fill>
        <patternFill patternType="solid">
          <bgColor theme="0" tint="-0.14996795556505021"/>
        </patternFill>
      </fill>
      <alignment horizontal="center" readingOrder="0"/>
      <border outline="0">
        <left style="hair">
          <color indexed="64"/>
        </left>
        <right style="hair">
          <color indexed="64"/>
        </right>
        <top style="hair">
          <color indexed="64"/>
        </top>
        <bottom style="hair">
          <color indexed="64"/>
        </bottom>
      </border>
      <protection locked="1"/>
    </dxf>
  </rfmt>
  <rfmt sheetId="12" sqref="O20" start="0" length="0">
    <dxf>
      <font>
        <b/>
        <color auto="1"/>
      </font>
      <numFmt numFmtId="0" formatCode="General"/>
      <fill>
        <patternFill patternType="solid">
          <bgColor theme="0" tint="-0.14996795556505021"/>
        </patternFill>
      </fill>
      <alignment horizontal="center" readingOrder="0"/>
      <border outline="0">
        <left style="hair">
          <color indexed="64"/>
        </left>
        <right style="hair">
          <color indexed="64"/>
        </right>
        <top style="hair">
          <color indexed="64"/>
        </top>
        <bottom style="hair">
          <color indexed="64"/>
        </bottom>
      </border>
      <protection locked="1"/>
    </dxf>
  </rfmt>
  <rfmt sheetId="12" sqref="P20" start="0" length="0">
    <dxf>
      <fill>
        <patternFill patternType="solid">
          <bgColor theme="0" tint="-0.14996795556505021"/>
        </patternFill>
      </fill>
      <alignment horizontal="center" readingOrder="0"/>
      <border outline="0">
        <left style="hair">
          <color indexed="64"/>
        </left>
        <right style="hair">
          <color indexed="64"/>
        </right>
        <top style="hair">
          <color indexed="64"/>
        </top>
        <bottom style="hair">
          <color indexed="64"/>
        </bottom>
      </border>
      <protection locked="1"/>
    </dxf>
  </rfmt>
  <rfmt sheetId="12" sqref="Q20" start="0" length="0">
    <dxf>
      <fill>
        <patternFill patternType="solid">
          <bgColor theme="0" tint="-0.14996795556505021"/>
        </patternFill>
      </fill>
      <alignment horizontal="center" readingOrder="0"/>
      <border outline="0">
        <left style="hair">
          <color indexed="64"/>
        </left>
        <right style="hair">
          <color indexed="64"/>
        </right>
        <top style="hair">
          <color indexed="64"/>
        </top>
        <bottom style="hair">
          <color indexed="64"/>
        </bottom>
      </border>
      <protection locked="1"/>
    </dxf>
  </rfmt>
  <rfmt sheetId="12" sqref="A20:Q20" start="0" length="0">
    <dxf>
      <border>
        <top style="hair">
          <color indexed="64"/>
        </top>
      </border>
    </dxf>
  </rfmt>
  <rfmt sheetId="12" sqref="A21:Q21" start="0" length="0">
    <dxf>
      <border>
        <bottom style="thin">
          <color indexed="64"/>
        </bottom>
      </border>
    </dxf>
  </rfmt>
  <rcc rId="1724" sId="12" numFmtId="4">
    <nc r="D21">
      <v>0.6</v>
    </nc>
  </rcc>
  <rcc rId="1725" sId="12">
    <nc r="I21">
      <v>0.2</v>
    </nc>
  </rcc>
  <rfmt sheetId="12" sqref="I21" start="0" length="2147483647">
    <dxf>
      <font>
        <b val="0"/>
      </font>
    </dxf>
  </rfmt>
  <rcc rId="1726" sId="12" odxf="1" dxf="1">
    <nc r="H21" t="inlineStr">
      <is>
        <t>&lt;</t>
      </is>
    </nc>
    <ndxf/>
  </rcc>
  <rfmt sheetId="12" sqref="H21" start="0" length="2147483647">
    <dxf>
      <font>
        <b val="0"/>
      </font>
    </dxf>
  </rfmt>
  <rcc rId="1727" sId="12" odxf="1" dxf="1">
    <nc r="K21" t="inlineStr">
      <is>
        <t>R</t>
      </is>
    </nc>
    <ndxf/>
  </rcc>
  <rfmt sheetId="12" sqref="K21" start="0" length="2147483647">
    <dxf>
      <font>
        <b val="0"/>
      </font>
    </dxf>
  </rfmt>
  <rcc rId="1728" sId="12" odxf="1" dxf="1">
    <oc r="K4" t="inlineStr">
      <is>
        <t>Laboratory data qualifiers</t>
      </is>
    </oc>
    <nc r="K4" t="inlineStr">
      <is>
        <r>
          <t>Laboratory data qualifiers</t>
        </r>
        <r>
          <rPr>
            <b/>
            <vertAlign val="superscript"/>
            <sz val="11"/>
            <color theme="1"/>
            <rFont val="Calibri"/>
            <family val="2"/>
          </rPr>
          <t>3</t>
        </r>
      </is>
    </nc>
    <odxf/>
    <ndxf/>
  </rcc>
  <rrc rId="1729" sId="12" eol="1" ref="A37:XFD37" action="insertRow"/>
  <rcc rId="1730" sId="12" odxf="1" dxf="1">
    <nc r="A37" t="inlineStr">
      <is>
        <r>
          <rPr>
            <vertAlign val="superscript"/>
            <sz val="11"/>
            <rFont val="Calibri"/>
            <family val="2"/>
          </rPr>
          <t>2</t>
        </r>
        <r>
          <rPr>
            <sz val="11"/>
            <rFont val="Calibri"/>
            <family val="2"/>
          </rPr>
          <t>Laboratory data qualifiers used in table:</t>
        </r>
      </is>
    </nc>
    <ndxf>
      <font>
        <sz val="11"/>
        <color auto="1"/>
        <name val="Calibri"/>
        <scheme val="minor"/>
      </font>
    </ndxf>
  </rcc>
  <rcc rId="1731" sId="12">
    <nc r="A37" t="inlineStr">
      <is>
        <r>
          <rPr>
            <vertAlign val="superscript"/>
            <sz val="11"/>
            <rFont val="Calibri"/>
            <family val="2"/>
          </rPr>
          <t>3</t>
        </r>
        <r>
          <rPr>
            <sz val="11"/>
            <rFont val="Calibri"/>
            <family val="2"/>
          </rPr>
          <t>Laboratory data qualifiers used in table:</t>
        </r>
      </is>
    </nc>
  </rcc>
  <rrc rId="1732" sId="12" eol="1" ref="A38:XFD38" action="insertRow"/>
  <rcc rId="1733" sId="12">
    <nc r="A38" t="inlineStr">
      <is>
        <t xml:space="preserve">     R - radchem non-detect, below sample specific critical level</t>
      </is>
    </nc>
  </rcc>
  <rcc rId="1734" sId="12" odxf="1" s="1" dxf="1" quotePrefix="1">
    <nc r="F6" t="inlineStr">
      <is>
        <t>--</t>
      </is>
    </nc>
    <o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style="hair">
          <color indexed="64"/>
        </left>
        <right style="hair">
          <color indexed="64"/>
        </right>
        <top style="hair">
          <color indexed="64"/>
        </top>
        <bottom style="hair">
          <color indexed="64"/>
        </bottom>
      </border>
      <protection locked="1" hidden="0"/>
    </odxf>
    <ndxf>
      <font>
        <b/>
        <sz val="11"/>
        <color auto="1"/>
        <name val="Calibri"/>
        <scheme val="minor"/>
      </font>
      <numFmt numFmtId="0" formatCode="General"/>
      <alignment horizontal="right" readingOrder="0"/>
    </ndxf>
  </rcc>
  <rcc rId="1735" sId="12" odxf="1" s="1" dxf="1" quotePrefix="1">
    <nc r="F7" t="inlineStr">
      <is>
        <t>--</t>
      </is>
    </nc>
    <o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style="hair">
          <color indexed="64"/>
        </left>
        <right style="hair">
          <color indexed="64"/>
        </right>
        <top style="hair">
          <color indexed="64"/>
        </top>
        <bottom style="hair">
          <color indexed="64"/>
        </bottom>
      </border>
      <protection locked="1" hidden="0"/>
    </odxf>
    <ndxf>
      <font>
        <b/>
        <sz val="11"/>
        <color auto="1"/>
        <name val="Calibri"/>
        <scheme val="minor"/>
      </font>
      <numFmt numFmtId="0" formatCode="General"/>
      <alignment horizontal="right" readingOrder="0"/>
    </ndxf>
  </rcc>
  <rcc rId="1736" sId="12" odxf="1" dxf="1" quotePrefix="1">
    <nc r="L21" t="inlineStr">
      <is>
        <t>--</t>
      </is>
    </nc>
    <odxf>
      <border outline="0">
        <left/>
        <right/>
        <bottom style="thin">
          <color indexed="64"/>
        </bottom>
      </border>
      <protection locked="0"/>
    </odxf>
    <ndxf>
      <border outline="0">
        <left style="hair">
          <color indexed="64"/>
        </left>
        <right style="hair">
          <color indexed="64"/>
        </right>
        <bottom/>
      </border>
      <protection locked="1"/>
    </ndxf>
  </rcc>
  <rcc rId="1737" sId="12" odxf="1" dxf="1" quotePrefix="1">
    <nc r="N21" t="inlineStr">
      <is>
        <t>--</t>
      </is>
    </nc>
    <odxf>
      <border outline="0">
        <left/>
        <right/>
        <bottom style="thin">
          <color indexed="64"/>
        </bottom>
      </border>
      <protection locked="0"/>
    </odxf>
    <ndxf>
      <border outline="0">
        <left style="hair">
          <color indexed="64"/>
        </left>
        <right style="hair">
          <color indexed="64"/>
        </right>
        <bottom/>
      </border>
      <protection locked="1"/>
    </ndxf>
  </rcc>
  <rcc rId="1738" sId="12" odxf="1" dxf="1" quotePrefix="1">
    <nc r="P21" t="inlineStr">
      <is>
        <t>--</t>
      </is>
    </nc>
    <odxf>
      <border outline="0">
        <left/>
        <right/>
        <bottom style="thin">
          <color indexed="64"/>
        </bottom>
      </border>
      <protection locked="0"/>
    </odxf>
    <ndxf>
      <border outline="0">
        <left style="hair">
          <color indexed="64"/>
        </left>
        <right style="hair">
          <color indexed="64"/>
        </right>
        <bottom/>
      </border>
      <protection locked="1"/>
    </ndxf>
  </rcc>
  <rcc rId="1739" sId="12" odxf="1" dxf="1" quotePrefix="1">
    <nc r="Q21" t="inlineStr">
      <is>
        <t>--</t>
      </is>
    </nc>
    <odxf>
      <border outline="0">
        <left/>
        <right/>
        <bottom style="thin">
          <color indexed="64"/>
        </bottom>
      </border>
      <protection locked="0"/>
    </odxf>
    <ndxf>
      <border outline="0">
        <left style="hair">
          <color indexed="64"/>
        </left>
        <right style="hair">
          <color indexed="64"/>
        </right>
        <bottom/>
      </border>
      <protection locked="1"/>
    </ndxf>
  </rcc>
  <rcc rId="1740" sId="12" numFmtId="4">
    <nc r="O21">
      <v>0.3</v>
    </nc>
  </rcc>
  <rfmt sheetId="12" sqref="L21:Q21" start="0" length="0">
    <dxf>
      <border>
        <bottom style="thin">
          <color indexed="64"/>
        </bottom>
      </border>
    </dxf>
  </rfmt>
  <rcv guid="{90AC2FE0-55C9-4776-863E-D338125D2682}" action="delete"/>
  <rdn rId="0" localSheetId="4" customView="1" name="Z_90AC2FE0_55C9_4776_863E_D338125D2682_.wvu.PrintTitles" hidden="1" oldHidden="1">
    <formula>'Table 3'!$3:$4</formula>
    <oldFormula>'Table 3'!$3:$4</oldFormula>
  </rdn>
  <rdn rId="0" localSheetId="5" customView="1" name="Z_90AC2FE0_55C9_4776_863E_D338125D2682_.wvu.PrintTitles" hidden="1" oldHidden="1">
    <formula>'Table 4'!$3:$3</formula>
    <oldFormula>'Table 4'!$3:$3</oldFormula>
  </rdn>
  <rdn rId="0" localSheetId="5" customView="1" name="Z_90AC2FE0_55C9_4776_863E_D338125D2682_.wvu.Cols" hidden="1" oldHidden="1">
    <formula>'Table 4'!$D:$D</formula>
    <oldFormula>'Table 4'!$D:$D</oldFormula>
  </rdn>
  <rdn rId="0" localSheetId="6" customView="1" name="Z_90AC2FE0_55C9_4776_863E_D338125D2682_.wvu.PrintTitles" hidden="1" oldHidden="1">
    <formula>'Table 5'!$3:$4</formula>
    <oldFormula>'Table 5'!$3:$4</oldFormula>
  </rdn>
  <rdn rId="0" localSheetId="6" customView="1" name="Z_90AC2FE0_55C9_4776_863E_D338125D2682_.wvu.FilterData" hidden="1" oldHidden="1">
    <formula>'Table 5'!$A$4:$W$98</formula>
    <oldFormula>'Table 5'!$A$4:$W$98</oldFormula>
  </rdn>
  <rdn rId="0" localSheetId="7" customView="1" name="Z_90AC2FE0_55C9_4776_863E_D338125D2682_.wvu.FilterData" hidden="1" oldHidden="1">
    <formula>'Table 6'!$A$5:$AG$79</formula>
    <oldFormula>'Table 6'!$A$5:$AG$79</oldFormula>
  </rdn>
  <rdn rId="0" localSheetId="8" customView="1" name="Z_90AC2FE0_55C9_4776_863E_D338125D2682_.wvu.PrintTitles" hidden="1" oldHidden="1">
    <formula>'Table 7'!$3:$4</formula>
    <oldFormula>'Table 7'!$3:$4</oldFormula>
  </rdn>
  <rdn rId="0" localSheetId="8" customView="1" name="Z_90AC2FE0_55C9_4776_863E_D338125D2682_.wvu.FilterData" hidden="1" oldHidden="1">
    <formula>'Table 7'!$A$4:$Y$247</formula>
    <oldFormula>'Table 7'!$A$4:$Y$247</oldFormula>
  </rdn>
  <rdn rId="0" localSheetId="9" customView="1" name="Z_90AC2FE0_55C9_4776_863E_D338125D2682_.wvu.PrintTitles" hidden="1" oldHidden="1">
    <formula>'Table 8'!$3:$5</formula>
    <oldFormula>'Table 8'!$3:$5</oldFormula>
  </rdn>
  <rdn rId="0" localSheetId="9" customView="1" name="Z_90AC2FE0_55C9_4776_863E_D338125D2682_.wvu.FilterData" hidden="1" oldHidden="1">
    <formula>'Table 8'!$A$5:$CC$250</formula>
    <oldFormula>'Table 8'!$A$5:$CC$250</oldFormula>
  </rdn>
  <rdn rId="0" localSheetId="10" customView="1" name="Z_90AC2FE0_55C9_4776_863E_D338125D2682_.wvu.FilterData" hidden="1" oldHidden="1">
    <formula>'Table 9'!$A$4:$Y$36</formula>
    <oldFormula>'Table 9'!$A$4:$Y$36</oldFormula>
  </rdn>
  <rdn rId="0" localSheetId="11" customView="1" name="Z_90AC2FE0_55C9_4776_863E_D338125D2682_.wvu.FilterData" hidden="1" oldHidden="1">
    <formula>'Table 10'!$A$5:$AN$14</formula>
    <oldFormula>'Table 10'!$A$5:$AN$14</oldFormula>
  </rdn>
  <rdn rId="0" localSheetId="12" customView="1" name="Z_90AC2FE0_55C9_4776_863E_D338125D2682_.wvu.FilterData" hidden="1" oldHidden="1">
    <formula>'Table 11'!$A$4:$Q$4</formula>
    <oldFormula>'Table 11'!$A$4:$Q$4</oldFormula>
  </rdn>
  <rdn rId="0" localSheetId="13" customView="1" name="Z_90AC2FE0_55C9_4776_863E_D338125D2682_.wvu.FilterData" hidden="1" oldHidden="1">
    <formula>'Table 12'!$A$5:$AG$46</formula>
    <oldFormula>'Table 12'!$A$5:$AG$46</oldFormula>
  </rdn>
  <rdn rId="0" localSheetId="14" customView="1" name="Z_90AC2FE0_55C9_4776_863E_D338125D2682_.wvu.PrintTitles" hidden="1" oldHidden="1">
    <formula>'Table 13'!$3:$5</formula>
    <oldFormula>'Table 13'!$3:$5</oldFormula>
  </rdn>
  <rdn rId="0" localSheetId="14" customView="1" name="Z_90AC2FE0_55C9_4776_863E_D338125D2682_.wvu.FilterData" hidden="1" oldHidden="1">
    <formula>'Table 13'!$A$5:$AC$169</formula>
    <oldFormula>'Table 13'!$A$5:$AC$169</oldFormula>
  </rdn>
  <rdn rId="0" localSheetId="15" customView="1" name="Z_90AC2FE0_55C9_4776_863E_D338125D2682_.wvu.FilterData" hidden="1" oldHidden="1">
    <formula>'Table 14'!$A$5:$AD$5</formula>
    <oldFormula>'Table 14'!$A$5:$AD$5</oldFormula>
  </rdn>
  <rcv guid="{90AC2FE0-55C9-4776-863E-D338125D2682}" action="add"/>
</revisions>
</file>

<file path=xl/revisions/revisionLog111.xml><?xml version="1.0" encoding="utf-8"?>
<revisions xmlns="http://schemas.openxmlformats.org/spreadsheetml/2006/main" xmlns:r="http://schemas.openxmlformats.org/officeDocument/2006/relationships">
  <rcv guid="{90AC2FE0-55C9-4776-863E-D338125D2682}" action="delete"/>
  <rdn rId="0" localSheetId="4" customView="1" name="Z_90AC2FE0_55C9_4776_863E_D338125D2682_.wvu.PrintTitles" hidden="1" oldHidden="1">
    <formula>'Table 3'!$3:$4</formula>
    <oldFormula>'Table 3'!$3:$4</oldFormula>
  </rdn>
  <rdn rId="0" localSheetId="5" customView="1" name="Z_90AC2FE0_55C9_4776_863E_D338125D2682_.wvu.PrintTitles" hidden="1" oldHidden="1">
    <formula>'Table 4'!$3:$3</formula>
    <oldFormula>'Table 4'!$3:$3</oldFormula>
  </rdn>
  <rdn rId="0" localSheetId="5" customView="1" name="Z_90AC2FE0_55C9_4776_863E_D338125D2682_.wvu.Cols" hidden="1" oldHidden="1">
    <formula>'Table 4'!$D:$D</formula>
    <oldFormula>'Table 4'!$D:$D</oldFormula>
  </rdn>
  <rdn rId="0" localSheetId="6" customView="1" name="Z_90AC2FE0_55C9_4776_863E_D338125D2682_.wvu.PrintTitles" hidden="1" oldHidden="1">
    <formula>'Table 5'!$3:$4</formula>
    <oldFormula>'Table 5'!$3:$4</oldFormula>
  </rdn>
  <rdn rId="0" localSheetId="6" customView="1" name="Z_90AC2FE0_55C9_4776_863E_D338125D2682_.wvu.FilterData" hidden="1" oldHidden="1">
    <formula>'Table 5'!$A$4:$W$98</formula>
    <oldFormula>'Table 5'!$A$4:$W$98</oldFormula>
  </rdn>
  <rdn rId="0" localSheetId="7" customView="1" name="Z_90AC2FE0_55C9_4776_863E_D338125D2682_.wvu.FilterData" hidden="1" oldHidden="1">
    <formula>'Table 6'!$A$5:$AG$79</formula>
    <oldFormula>'Table 6'!$A$5:$AG$79</oldFormula>
  </rdn>
  <rdn rId="0" localSheetId="8" customView="1" name="Z_90AC2FE0_55C9_4776_863E_D338125D2682_.wvu.PrintTitles" hidden="1" oldHidden="1">
    <formula>'Table 7'!$3:$4</formula>
    <oldFormula>'Table 7'!$3:$4</oldFormula>
  </rdn>
  <rdn rId="0" localSheetId="8" customView="1" name="Z_90AC2FE0_55C9_4776_863E_D338125D2682_.wvu.FilterData" hidden="1" oldHidden="1">
    <formula>'Table 7'!$A$4:$Y$247</formula>
    <oldFormula>'Table 7'!$A$4:$Y$247</oldFormula>
  </rdn>
  <rdn rId="0" localSheetId="9" customView="1" name="Z_90AC2FE0_55C9_4776_863E_D338125D2682_.wvu.PrintTitles" hidden="1" oldHidden="1">
    <formula>'Table 8'!$3:$5</formula>
    <oldFormula>'Table 8'!$3:$5</oldFormula>
  </rdn>
  <rdn rId="0" localSheetId="9" customView="1" name="Z_90AC2FE0_55C9_4776_863E_D338125D2682_.wvu.FilterData" hidden="1" oldHidden="1">
    <formula>'Table 8'!$A$5:$CC$250</formula>
    <oldFormula>'Table 8'!$A$5:$CC$250</oldFormula>
  </rdn>
  <rdn rId="0" localSheetId="10" customView="1" name="Z_90AC2FE0_55C9_4776_863E_D338125D2682_.wvu.FilterData" hidden="1" oldHidden="1">
    <formula>'Table 9'!$A$4:$Y$36</formula>
    <oldFormula>'Table 9'!$A$4:$Y$36</oldFormula>
  </rdn>
  <rdn rId="0" localSheetId="11" customView="1" name="Z_90AC2FE0_55C9_4776_863E_D338125D2682_.wvu.FilterData" hidden="1" oldHidden="1">
    <formula>'Table 10'!$A$5:$AN$14</formula>
    <oldFormula>'Table 10'!$A$5:$AN$14</oldFormula>
  </rdn>
  <rdn rId="0" localSheetId="12" customView="1" name="Z_90AC2FE0_55C9_4776_863E_D338125D2682_.wvu.FilterData" hidden="1" oldHidden="1">
    <formula>'Table 11'!$A$4:$Q$4</formula>
    <oldFormula>'Table 11'!$A$4:$Q$4</oldFormula>
  </rdn>
  <rdn rId="0" localSheetId="13" customView="1" name="Z_90AC2FE0_55C9_4776_863E_D338125D2682_.wvu.FilterData" hidden="1" oldHidden="1">
    <formula>'Table 12'!$A$5:$AG$46</formula>
    <oldFormula>'Table 12'!$A$5:$AG$46</oldFormula>
  </rdn>
  <rdn rId="0" localSheetId="14" customView="1" name="Z_90AC2FE0_55C9_4776_863E_D338125D2682_.wvu.PrintTitles" hidden="1" oldHidden="1">
    <formula>'Table 13'!$3:$5</formula>
    <oldFormula>'Table 13'!$3:$5</oldFormula>
  </rdn>
  <rdn rId="0" localSheetId="14" customView="1" name="Z_90AC2FE0_55C9_4776_863E_D338125D2682_.wvu.FilterData" hidden="1" oldHidden="1">
    <formula>'Table 13'!$A$5:$AC$169</formula>
    <oldFormula>'Table 13'!$A$5:$AC$169</oldFormula>
  </rdn>
  <rdn rId="0" localSheetId="15" customView="1" name="Z_90AC2FE0_55C9_4776_863E_D338125D2682_.wvu.FilterData" hidden="1" oldHidden="1">
    <formula>'Table 14'!$A$5:$AD$5</formula>
    <oldFormula>'Table 14'!$A$5:$AD$5</oldFormula>
  </rdn>
  <rcv guid="{90AC2FE0-55C9-4776-863E-D338125D2682}" action="add"/>
</revisions>
</file>

<file path=xl/revisions/userNames.xml><?xml version="1.0" encoding="utf-8"?>
<users xmlns="http://schemas.openxmlformats.org/spreadsheetml/2006/main" xmlns:r="http://schemas.openxmlformats.org/officeDocument/2006/relationships" count="1">
  <userInfo guid="{5FBD410D-AC68-4DD3-A566-70FAA6EBE97E}" name="Peter R. Wright - Wyoming WSC" id="-396845034" dateTime="2012-10-26T14:11:40"/>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7.bin"/><Relationship Id="rId7" Type="http://schemas.openxmlformats.org/officeDocument/2006/relationships/vmlDrawing" Target="../drawings/vmlDrawing9.vml"/><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3.bin"/><Relationship Id="rId7" Type="http://schemas.openxmlformats.org/officeDocument/2006/relationships/vmlDrawing" Target="../drawings/vmlDrawing10.vml"/><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9.bin"/><Relationship Id="rId7" Type="http://schemas.openxmlformats.org/officeDocument/2006/relationships/vmlDrawing" Target="../drawings/vmlDrawing11.vml"/><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5.bin"/><Relationship Id="rId7" Type="http://schemas.openxmlformats.org/officeDocument/2006/relationships/vmlDrawing" Target="../drawings/vmlDrawing12.vml"/><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1.bin"/><Relationship Id="rId7" Type="http://schemas.openxmlformats.org/officeDocument/2006/relationships/vmlDrawing" Target="../drawings/vmlDrawing13.vml"/><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87.bin"/><Relationship Id="rId7" Type="http://schemas.openxmlformats.org/officeDocument/2006/relationships/vmlDrawing" Target="../drawings/vmlDrawing14.vml"/><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6" Type="http://schemas.openxmlformats.org/officeDocument/2006/relationships/printerSettings" Target="../printerSettings/printerSettings90.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vmlDrawing" Target="../drawings/vmlDrawing2.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vmlDrawing" Target="../drawings/vmlDrawing3.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7" Type="http://schemas.openxmlformats.org/officeDocument/2006/relationships/vmlDrawing" Target="../drawings/vmlDrawing4.v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7" Type="http://schemas.openxmlformats.org/officeDocument/2006/relationships/vmlDrawing" Target="../drawings/vmlDrawing5.v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7" Type="http://schemas.openxmlformats.org/officeDocument/2006/relationships/vmlDrawing" Target="../drawings/vmlDrawing6.v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vmlDrawing" Target="../drawings/vmlDrawing7.v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1.bin"/><Relationship Id="rId7" Type="http://schemas.openxmlformats.org/officeDocument/2006/relationships/vmlDrawing" Target="../drawings/vmlDrawing8.vml"/><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dimension ref="A1:F16"/>
  <sheetViews>
    <sheetView workbookViewId="0">
      <selection sqref="A1:C16"/>
    </sheetView>
  </sheetViews>
  <sheetFormatPr defaultRowHeight="15"/>
  <cols>
    <col min="1" max="1" width="28.5703125" customWidth="1"/>
    <col min="2" max="2" width="25" customWidth="1"/>
    <col min="3" max="3" width="32.140625" customWidth="1"/>
  </cols>
  <sheetData>
    <row r="1" spans="1:6" ht="58.5" customHeight="1">
      <c r="A1" s="458" t="s">
        <v>28</v>
      </c>
      <c r="B1" s="458"/>
      <c r="C1" s="458"/>
      <c r="D1" s="1"/>
      <c r="E1" s="1"/>
      <c r="F1" s="1"/>
    </row>
    <row r="3" spans="1:6" ht="47.25">
      <c r="A3" s="2" t="s">
        <v>3</v>
      </c>
      <c r="B3" s="2" t="s">
        <v>21</v>
      </c>
      <c r="C3" s="3" t="s">
        <v>4</v>
      </c>
    </row>
    <row r="4" spans="1:6" ht="30">
      <c r="A4" s="5" t="s">
        <v>5</v>
      </c>
      <c r="B4" s="6" t="s">
        <v>6</v>
      </c>
      <c r="C4" s="1" t="s">
        <v>7</v>
      </c>
    </row>
    <row r="6" spans="1:6" ht="60">
      <c r="A6" s="7" t="s">
        <v>8</v>
      </c>
      <c r="B6" s="7" t="s">
        <v>10</v>
      </c>
      <c r="C6" s="7" t="s">
        <v>9</v>
      </c>
    </row>
    <row r="8" spans="1:6" ht="60">
      <c r="A8" s="5" t="s">
        <v>2</v>
      </c>
      <c r="B8" s="8" t="s">
        <v>11</v>
      </c>
      <c r="C8" s="7" t="s">
        <v>12</v>
      </c>
    </row>
    <row r="10" spans="1:6" ht="75">
      <c r="A10" s="5" t="s">
        <v>13</v>
      </c>
      <c r="B10" s="8" t="s">
        <v>19</v>
      </c>
      <c r="C10" s="7" t="s">
        <v>14</v>
      </c>
    </row>
    <row r="12" spans="1:6" ht="75">
      <c r="A12" s="7" t="s">
        <v>22</v>
      </c>
      <c r="B12" s="9" t="s">
        <v>20</v>
      </c>
      <c r="C12" s="7" t="s">
        <v>15</v>
      </c>
    </row>
    <row r="14" spans="1:6" ht="30">
      <c r="A14" s="1" t="s">
        <v>16</v>
      </c>
      <c r="B14" s="4" t="s">
        <v>17</v>
      </c>
      <c r="C14" s="1" t="s">
        <v>18</v>
      </c>
    </row>
    <row r="15" spans="1:6" ht="17.25">
      <c r="A15" t="s">
        <v>23</v>
      </c>
    </row>
    <row r="16" spans="1:6" ht="17.25">
      <c r="A16" t="s">
        <v>24</v>
      </c>
    </row>
  </sheetData>
  <customSheetViews>
    <customSheetView guid="{90AC2FE0-55C9-4776-863E-D338125D2682}">
      <selection sqref="A1:C16"/>
      <pageMargins left="0.7" right="0.7" top="0.75" bottom="0.75" header="0.3" footer="0.3"/>
      <pageSetup orientation="portrait" r:id="rId1"/>
    </customSheetView>
    <customSheetView guid="{C1D98982-23BE-4174-A069-4A7B2785798C}">
      <selection sqref="A1:C16"/>
      <pageMargins left="0.7" right="0.7" top="0.75" bottom="0.75" header="0.3" footer="0.3"/>
      <pageSetup orientation="portrait" r:id="rId2"/>
    </customSheetView>
    <customSheetView guid="{3EC83101-929A-4090-A4DA-367C5978DE69}">
      <selection sqref="A1:C16"/>
      <pageMargins left="0.7" right="0.7" top="0.75" bottom="0.75" header="0.3" footer="0.3"/>
      <pageSetup orientation="portrait" r:id="rId3"/>
    </customSheetView>
    <customSheetView guid="{172FCDF7-27A5-431B-9A68-D3A3AF74327F}">
      <selection sqref="A1:C16"/>
      <pageMargins left="0.7" right="0.7" top="0.75" bottom="0.75" header="0.3" footer="0.3"/>
      <pageSetup orientation="portrait" r:id="rId4"/>
    </customSheetView>
    <customSheetView guid="{709837BA-2D8F-4232-8293-039065FDC58A}">
      <selection sqref="A1:C16"/>
      <pageMargins left="0.7" right="0.7" top="0.75" bottom="0.75" header="0.3" footer="0.3"/>
      <pageSetup orientation="portrait" r:id="rId5"/>
    </customSheetView>
  </customSheetViews>
  <mergeCells count="1">
    <mergeCell ref="A1:C1"/>
  </mergeCell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sheetPr>
    <pageSetUpPr fitToPage="1"/>
  </sheetPr>
  <dimension ref="A1:Y49"/>
  <sheetViews>
    <sheetView zoomScaleNormal="100" workbookViewId="0">
      <selection activeCell="A45" sqref="A45"/>
    </sheetView>
  </sheetViews>
  <sheetFormatPr defaultRowHeight="15"/>
  <cols>
    <col min="1" max="1" width="30.5703125" style="50" bestFit="1" customWidth="1"/>
    <col min="2" max="2" width="30.5703125" style="387" bestFit="1" customWidth="1"/>
    <col min="3" max="3" width="19" style="388" customWidth="1"/>
    <col min="4" max="4" width="13.7109375" style="388" customWidth="1"/>
    <col min="5" max="5" width="8.7109375" style="50" customWidth="1"/>
    <col min="6" max="6" width="9.140625" style="50"/>
    <col min="7" max="7" width="10.85546875" style="388" customWidth="1"/>
    <col min="8" max="8" width="10.28515625" style="388" customWidth="1"/>
    <col min="9" max="9" width="2.7109375" style="50" customWidth="1"/>
    <col min="10" max="10" width="8.7109375" style="50" customWidth="1"/>
    <col min="11" max="11" width="9.140625" style="50"/>
    <col min="12" max="12" width="10.42578125" style="388" customWidth="1"/>
    <col min="13" max="13" width="10.140625" style="388" customWidth="1"/>
    <col min="14" max="14" width="9.140625" style="50"/>
    <col min="15" max="15" width="2.28515625" style="50" customWidth="1"/>
    <col min="16" max="16" width="8.7109375" style="50" customWidth="1"/>
    <col min="17" max="17" width="9.140625" style="50"/>
    <col min="18" max="18" width="10.7109375" style="388" customWidth="1"/>
    <col min="19" max="19" width="10.42578125" style="388" customWidth="1"/>
    <col min="20" max="20" width="3" style="50" customWidth="1"/>
    <col min="21" max="21" width="8.7109375" style="50" customWidth="1"/>
    <col min="22" max="22" width="9.140625" style="50"/>
    <col min="23" max="23" width="10.7109375" style="388" customWidth="1"/>
    <col min="24" max="24" width="10.28515625" style="388" customWidth="1"/>
    <col min="25" max="16384" width="9.140625" style="50"/>
  </cols>
  <sheetData>
    <row r="1" spans="1:25" ht="18" customHeight="1">
      <c r="A1" s="516" t="s">
        <v>665</v>
      </c>
      <c r="B1" s="516"/>
      <c r="C1" s="516"/>
      <c r="D1" s="516"/>
      <c r="E1" s="516"/>
      <c r="F1" s="516"/>
      <c r="G1" s="516"/>
      <c r="H1" s="516"/>
      <c r="I1" s="516"/>
      <c r="J1" s="516"/>
      <c r="K1" s="516"/>
      <c r="L1" s="516"/>
      <c r="M1" s="516"/>
      <c r="N1" s="516"/>
      <c r="O1" s="516"/>
      <c r="P1" s="516"/>
      <c r="Q1" s="516"/>
      <c r="R1" s="516"/>
      <c r="S1" s="516"/>
      <c r="T1" s="516"/>
      <c r="U1" s="516"/>
      <c r="V1" s="516"/>
      <c r="W1" s="516"/>
      <c r="X1" s="516"/>
      <c r="Y1" s="516"/>
    </row>
    <row r="2" spans="1:25" ht="18" customHeight="1">
      <c r="A2" s="474" t="s">
        <v>666</v>
      </c>
      <c r="B2" s="474"/>
      <c r="C2" s="474"/>
      <c r="D2" s="474"/>
      <c r="E2" s="474"/>
      <c r="F2" s="474"/>
      <c r="G2" s="474"/>
      <c r="H2" s="474"/>
      <c r="I2" s="474"/>
      <c r="J2" s="474"/>
      <c r="K2" s="474"/>
      <c r="L2" s="474"/>
      <c r="M2" s="474"/>
      <c r="N2" s="474"/>
      <c r="O2" s="474"/>
      <c r="P2" s="474"/>
      <c r="Q2" s="474"/>
      <c r="R2" s="474"/>
      <c r="S2" s="474"/>
      <c r="T2" s="474"/>
      <c r="U2" s="474"/>
      <c r="V2" s="474"/>
      <c r="W2" s="474"/>
      <c r="X2" s="474"/>
      <c r="Y2" s="474"/>
    </row>
    <row r="3" spans="1:25" s="358" customFormat="1">
      <c r="A3" s="517" t="s">
        <v>468</v>
      </c>
      <c r="B3" s="517"/>
      <c r="C3" s="517"/>
      <c r="D3" s="508" t="s">
        <v>397</v>
      </c>
      <c r="E3" s="517" t="s">
        <v>384</v>
      </c>
      <c r="F3" s="517"/>
      <c r="G3" s="517"/>
      <c r="H3" s="517"/>
      <c r="I3" s="332"/>
      <c r="J3" s="517" t="s">
        <v>41</v>
      </c>
      <c r="K3" s="517"/>
      <c r="L3" s="517"/>
      <c r="M3" s="517"/>
      <c r="N3" s="517"/>
      <c r="O3" s="332"/>
      <c r="P3" s="517" t="s">
        <v>386</v>
      </c>
      <c r="Q3" s="517"/>
      <c r="R3" s="517"/>
      <c r="S3" s="517"/>
      <c r="T3" s="332"/>
      <c r="U3" s="517" t="s">
        <v>45</v>
      </c>
      <c r="V3" s="517"/>
      <c r="W3" s="517"/>
      <c r="X3" s="517"/>
      <c r="Y3" s="517"/>
    </row>
    <row r="4" spans="1:25" s="358" customFormat="1" ht="47.25">
      <c r="A4" s="359" t="s">
        <v>57</v>
      </c>
      <c r="B4" s="359" t="s">
        <v>150</v>
      </c>
      <c r="C4" s="359" t="s">
        <v>58</v>
      </c>
      <c r="D4" s="510"/>
      <c r="E4" s="101" t="s">
        <v>627</v>
      </c>
      <c r="F4" s="335" t="s">
        <v>60</v>
      </c>
      <c r="G4" s="226" t="s">
        <v>667</v>
      </c>
      <c r="H4" s="101" t="s">
        <v>715</v>
      </c>
      <c r="I4" s="226"/>
      <c r="J4" s="101" t="s">
        <v>627</v>
      </c>
      <c r="K4" s="335" t="s">
        <v>60</v>
      </c>
      <c r="L4" s="226" t="s">
        <v>667</v>
      </c>
      <c r="M4" s="101" t="s">
        <v>715</v>
      </c>
      <c r="N4" s="335" t="s">
        <v>61</v>
      </c>
      <c r="O4" s="335"/>
      <c r="P4" s="101" t="s">
        <v>627</v>
      </c>
      <c r="Q4" s="335" t="s">
        <v>60</v>
      </c>
      <c r="R4" s="226" t="s">
        <v>667</v>
      </c>
      <c r="S4" s="101" t="s">
        <v>715</v>
      </c>
      <c r="T4" s="226"/>
      <c r="U4" s="101" t="s">
        <v>627</v>
      </c>
      <c r="V4" s="335" t="s">
        <v>60</v>
      </c>
      <c r="W4" s="226" t="s">
        <v>667</v>
      </c>
      <c r="X4" s="101" t="s">
        <v>716</v>
      </c>
      <c r="Y4" s="335" t="s">
        <v>61</v>
      </c>
    </row>
    <row r="5" spans="1:25" s="228" customFormat="1">
      <c r="A5" s="518" t="s">
        <v>36</v>
      </c>
      <c r="B5" s="518"/>
      <c r="C5" s="518"/>
      <c r="D5" s="518"/>
      <c r="E5" s="518"/>
      <c r="F5" s="518"/>
      <c r="G5" s="518"/>
      <c r="H5" s="518"/>
      <c r="I5" s="518"/>
      <c r="J5" s="518"/>
      <c r="K5" s="518"/>
      <c r="L5" s="518"/>
      <c r="M5" s="518"/>
      <c r="N5" s="518"/>
      <c r="O5" s="518"/>
      <c r="P5" s="518"/>
      <c r="Q5" s="518"/>
      <c r="R5" s="518"/>
      <c r="S5" s="518"/>
      <c r="T5" s="518"/>
      <c r="U5" s="518"/>
      <c r="V5" s="518"/>
      <c r="W5" s="518"/>
      <c r="X5" s="518"/>
      <c r="Y5" s="518"/>
    </row>
    <row r="6" spans="1:25">
      <c r="A6" s="338" t="s">
        <v>307</v>
      </c>
      <c r="B6" s="330" t="s">
        <v>30</v>
      </c>
      <c r="C6" s="339" t="s">
        <v>451</v>
      </c>
      <c r="D6" s="339" t="s">
        <v>152</v>
      </c>
      <c r="E6" s="340" t="s">
        <v>30</v>
      </c>
      <c r="F6" s="360">
        <v>27500</v>
      </c>
      <c r="G6" s="290">
        <v>5</v>
      </c>
      <c r="H6" s="342" t="s">
        <v>30</v>
      </c>
      <c r="I6" s="340"/>
      <c r="J6" s="340" t="s">
        <v>30</v>
      </c>
      <c r="K6" s="360">
        <v>30500</v>
      </c>
      <c r="L6" s="290">
        <v>5</v>
      </c>
      <c r="M6" s="342" t="s">
        <v>30</v>
      </c>
      <c r="N6" s="361">
        <v>10.344827586206897</v>
      </c>
      <c r="O6" s="361"/>
      <c r="P6" s="340" t="s">
        <v>30</v>
      </c>
      <c r="Q6" s="360">
        <v>25500</v>
      </c>
      <c r="R6" s="290">
        <v>5</v>
      </c>
      <c r="S6" s="342" t="s">
        <v>30</v>
      </c>
      <c r="T6" s="340"/>
      <c r="U6" s="340" t="s">
        <v>30</v>
      </c>
      <c r="V6" s="360">
        <v>27000</v>
      </c>
      <c r="W6" s="290">
        <v>5</v>
      </c>
      <c r="X6" s="342" t="s">
        <v>30</v>
      </c>
      <c r="Y6" s="361">
        <v>5.7142857142857144</v>
      </c>
    </row>
    <row r="7" spans="1:25">
      <c r="A7" s="338" t="s">
        <v>307</v>
      </c>
      <c r="B7" s="330" t="s">
        <v>30</v>
      </c>
      <c r="C7" s="339" t="s">
        <v>451</v>
      </c>
      <c r="D7" s="339" t="s">
        <v>153</v>
      </c>
      <c r="E7" s="340" t="s">
        <v>30</v>
      </c>
      <c r="F7" s="360">
        <v>27000</v>
      </c>
      <c r="G7" s="290">
        <v>5</v>
      </c>
      <c r="H7" s="342" t="s">
        <v>30</v>
      </c>
      <c r="I7" s="340"/>
      <c r="J7" s="340" t="s">
        <v>30</v>
      </c>
      <c r="K7" s="360">
        <v>27000</v>
      </c>
      <c r="L7" s="290">
        <v>5</v>
      </c>
      <c r="M7" s="342" t="s">
        <v>30</v>
      </c>
      <c r="N7" s="361">
        <v>0</v>
      </c>
      <c r="O7" s="361"/>
      <c r="P7" s="340" t="s">
        <v>30</v>
      </c>
      <c r="Q7" s="360">
        <v>20000</v>
      </c>
      <c r="R7" s="290">
        <v>5</v>
      </c>
      <c r="S7" s="342" t="s">
        <v>30</v>
      </c>
      <c r="T7" s="340"/>
      <c r="U7" s="340" t="s">
        <v>30</v>
      </c>
      <c r="V7" s="360">
        <v>22000</v>
      </c>
      <c r="W7" s="290">
        <v>5</v>
      </c>
      <c r="X7" s="342" t="s">
        <v>30</v>
      </c>
      <c r="Y7" s="361">
        <v>9.5238095238095237</v>
      </c>
    </row>
    <row r="8" spans="1:25">
      <c r="A8" s="338" t="s">
        <v>305</v>
      </c>
      <c r="B8" s="330" t="s">
        <v>30</v>
      </c>
      <c r="C8" s="339" t="s">
        <v>451</v>
      </c>
      <c r="D8" s="339" t="s">
        <v>152</v>
      </c>
      <c r="E8" s="340" t="s">
        <v>30</v>
      </c>
      <c r="F8" s="360">
        <v>3600</v>
      </c>
      <c r="G8" s="290">
        <v>4</v>
      </c>
      <c r="H8" s="342" t="s">
        <v>30</v>
      </c>
      <c r="I8" s="340"/>
      <c r="J8" s="340" t="s">
        <v>30</v>
      </c>
      <c r="K8" s="360">
        <v>4000</v>
      </c>
      <c r="L8" s="290">
        <v>4</v>
      </c>
      <c r="M8" s="342" t="s">
        <v>30</v>
      </c>
      <c r="N8" s="361">
        <v>10.526315789473683</v>
      </c>
      <c r="O8" s="361"/>
      <c r="P8" s="340" t="s">
        <v>30</v>
      </c>
      <c r="Q8" s="360">
        <v>3200</v>
      </c>
      <c r="R8" s="290">
        <v>4</v>
      </c>
      <c r="S8" s="342" t="s">
        <v>30</v>
      </c>
      <c r="T8" s="340"/>
      <c r="U8" s="340" t="s">
        <v>30</v>
      </c>
      <c r="V8" s="360">
        <v>3300</v>
      </c>
      <c r="W8" s="290">
        <v>4</v>
      </c>
      <c r="X8" s="342" t="s">
        <v>30</v>
      </c>
      <c r="Y8" s="361">
        <v>3.0769230769230771</v>
      </c>
    </row>
    <row r="9" spans="1:25">
      <c r="A9" s="338" t="s">
        <v>305</v>
      </c>
      <c r="B9" s="330" t="s">
        <v>30</v>
      </c>
      <c r="C9" s="339" t="s">
        <v>451</v>
      </c>
      <c r="D9" s="339" t="s">
        <v>153</v>
      </c>
      <c r="E9" s="340" t="s">
        <v>30</v>
      </c>
      <c r="F9" s="360">
        <v>3800</v>
      </c>
      <c r="G9" s="290">
        <v>4</v>
      </c>
      <c r="H9" s="342" t="s">
        <v>30</v>
      </c>
      <c r="I9" s="340"/>
      <c r="J9" s="340" t="s">
        <v>30</v>
      </c>
      <c r="K9" s="360">
        <v>3800</v>
      </c>
      <c r="L9" s="290">
        <v>4</v>
      </c>
      <c r="M9" s="342" t="s">
        <v>30</v>
      </c>
      <c r="N9" s="361">
        <v>0</v>
      </c>
      <c r="O9" s="361"/>
      <c r="P9" s="340" t="s">
        <v>30</v>
      </c>
      <c r="Q9" s="360">
        <v>2600</v>
      </c>
      <c r="R9" s="290">
        <v>4</v>
      </c>
      <c r="S9" s="342" t="s">
        <v>30</v>
      </c>
      <c r="T9" s="340"/>
      <c r="U9" s="340" t="s">
        <v>30</v>
      </c>
      <c r="V9" s="360">
        <v>2800</v>
      </c>
      <c r="W9" s="290">
        <v>4</v>
      </c>
      <c r="X9" s="342" t="s">
        <v>30</v>
      </c>
      <c r="Y9" s="361">
        <v>7.4074074074074066</v>
      </c>
    </row>
    <row r="10" spans="1:25">
      <c r="A10" s="338" t="s">
        <v>306</v>
      </c>
      <c r="B10" s="330" t="s">
        <v>30</v>
      </c>
      <c r="C10" s="339" t="s">
        <v>451</v>
      </c>
      <c r="D10" s="339" t="s">
        <v>152</v>
      </c>
      <c r="E10" s="160" t="s">
        <v>66</v>
      </c>
      <c r="F10" s="338">
        <v>7.2</v>
      </c>
      <c r="G10" s="290">
        <v>5</v>
      </c>
      <c r="H10" s="342" t="s">
        <v>30</v>
      </c>
      <c r="I10" s="340"/>
      <c r="J10" s="160" t="s">
        <v>66</v>
      </c>
      <c r="K10" s="338">
        <v>7.2</v>
      </c>
      <c r="L10" s="290">
        <v>5</v>
      </c>
      <c r="M10" s="342" t="s">
        <v>30</v>
      </c>
      <c r="N10" s="340" t="s">
        <v>30</v>
      </c>
      <c r="O10" s="340"/>
      <c r="P10" s="160" t="s">
        <v>66</v>
      </c>
      <c r="Q10" s="338">
        <v>7.2</v>
      </c>
      <c r="R10" s="290">
        <v>5</v>
      </c>
      <c r="S10" s="342" t="s">
        <v>30</v>
      </c>
      <c r="T10" s="340"/>
      <c r="U10" s="160" t="s">
        <v>66</v>
      </c>
      <c r="V10" s="338">
        <v>7.2</v>
      </c>
      <c r="W10" s="290">
        <v>5</v>
      </c>
      <c r="X10" s="342" t="s">
        <v>30</v>
      </c>
      <c r="Y10" s="340" t="s">
        <v>30</v>
      </c>
    </row>
    <row r="11" spans="1:25">
      <c r="A11" s="338" t="s">
        <v>306</v>
      </c>
      <c r="B11" s="330" t="s">
        <v>30</v>
      </c>
      <c r="C11" s="339" t="s">
        <v>451</v>
      </c>
      <c r="D11" s="339" t="s">
        <v>153</v>
      </c>
      <c r="E11" s="160" t="s">
        <v>66</v>
      </c>
      <c r="F11" s="338">
        <v>7.2</v>
      </c>
      <c r="G11" s="290">
        <v>5</v>
      </c>
      <c r="H11" s="342" t="s">
        <v>30</v>
      </c>
      <c r="I11" s="340"/>
      <c r="J11" s="160" t="s">
        <v>66</v>
      </c>
      <c r="K11" s="338">
        <v>7.2</v>
      </c>
      <c r="L11" s="290">
        <v>5</v>
      </c>
      <c r="M11" s="342" t="s">
        <v>30</v>
      </c>
      <c r="N11" s="340" t="s">
        <v>30</v>
      </c>
      <c r="O11" s="340"/>
      <c r="P11" s="160" t="s">
        <v>66</v>
      </c>
      <c r="Q11" s="338">
        <v>7.2</v>
      </c>
      <c r="R11" s="290">
        <v>5</v>
      </c>
      <c r="S11" s="342" t="s">
        <v>30</v>
      </c>
      <c r="T11" s="340"/>
      <c r="U11" s="160" t="s">
        <v>66</v>
      </c>
      <c r="V11" s="338">
        <v>7.2</v>
      </c>
      <c r="W11" s="290">
        <v>5</v>
      </c>
      <c r="X11" s="342" t="s">
        <v>30</v>
      </c>
      <c r="Y11" s="340" t="s">
        <v>30</v>
      </c>
    </row>
    <row r="12" spans="1:25">
      <c r="A12" s="338" t="s">
        <v>308</v>
      </c>
      <c r="B12" s="330" t="s">
        <v>30</v>
      </c>
      <c r="C12" s="339" t="s">
        <v>451</v>
      </c>
      <c r="D12" s="339" t="s">
        <v>152</v>
      </c>
      <c r="E12" s="340" t="s">
        <v>30</v>
      </c>
      <c r="F12" s="360">
        <v>1400</v>
      </c>
      <c r="G12" s="174" t="s">
        <v>30</v>
      </c>
      <c r="H12" s="342" t="s">
        <v>30</v>
      </c>
      <c r="I12" s="340"/>
      <c r="J12" s="340" t="s">
        <v>30</v>
      </c>
      <c r="K12" s="360">
        <v>1300</v>
      </c>
      <c r="L12" s="174" t="s">
        <v>30</v>
      </c>
      <c r="M12" s="342" t="s">
        <v>30</v>
      </c>
      <c r="N12" s="361">
        <v>7.4074074074074066</v>
      </c>
      <c r="O12" s="361"/>
      <c r="P12" s="340" t="s">
        <v>30</v>
      </c>
      <c r="Q12" s="360">
        <v>1100</v>
      </c>
      <c r="R12" s="174" t="s">
        <v>30</v>
      </c>
      <c r="S12" s="342" t="s">
        <v>30</v>
      </c>
      <c r="T12" s="340"/>
      <c r="U12" s="340" t="s">
        <v>30</v>
      </c>
      <c r="V12" s="360">
        <v>1000</v>
      </c>
      <c r="W12" s="174" t="s">
        <v>30</v>
      </c>
      <c r="X12" s="342" t="s">
        <v>30</v>
      </c>
      <c r="Y12" s="361">
        <v>9.5238095238095237</v>
      </c>
    </row>
    <row r="13" spans="1:25">
      <c r="A13" s="338" t="s">
        <v>308</v>
      </c>
      <c r="B13" s="330" t="s">
        <v>30</v>
      </c>
      <c r="C13" s="339" t="s">
        <v>451</v>
      </c>
      <c r="D13" s="339" t="s">
        <v>153</v>
      </c>
      <c r="E13" s="340" t="s">
        <v>30</v>
      </c>
      <c r="F13" s="360">
        <v>1300</v>
      </c>
      <c r="G13" s="174" t="s">
        <v>30</v>
      </c>
      <c r="H13" s="342" t="s">
        <v>30</v>
      </c>
      <c r="I13" s="340"/>
      <c r="J13" s="340" t="s">
        <v>30</v>
      </c>
      <c r="K13" s="360">
        <v>1100</v>
      </c>
      <c r="L13" s="174" t="s">
        <v>30</v>
      </c>
      <c r="M13" s="342" t="s">
        <v>30</v>
      </c>
      <c r="N13" s="361">
        <v>16.666666666666664</v>
      </c>
      <c r="O13" s="361"/>
      <c r="P13" s="340" t="s">
        <v>30</v>
      </c>
      <c r="Q13" s="360">
        <v>1000</v>
      </c>
      <c r="R13" s="174" t="s">
        <v>30</v>
      </c>
      <c r="S13" s="342" t="s">
        <v>30</v>
      </c>
      <c r="T13" s="340"/>
      <c r="U13" s="340" t="s">
        <v>30</v>
      </c>
      <c r="V13" s="338">
        <v>970</v>
      </c>
      <c r="W13" s="174" t="s">
        <v>30</v>
      </c>
      <c r="X13" s="342" t="s">
        <v>30</v>
      </c>
      <c r="Y13" s="361">
        <v>3.0456852791878175</v>
      </c>
    </row>
    <row r="14" spans="1:25" s="228" customFormat="1">
      <c r="A14" s="514" t="s">
        <v>34</v>
      </c>
      <c r="B14" s="514"/>
      <c r="C14" s="514"/>
      <c r="D14" s="514"/>
      <c r="E14" s="514"/>
      <c r="F14" s="514"/>
      <c r="G14" s="514"/>
      <c r="H14" s="514"/>
      <c r="I14" s="514"/>
      <c r="J14" s="514"/>
      <c r="K14" s="514"/>
      <c r="L14" s="514"/>
      <c r="M14" s="514"/>
      <c r="N14" s="514"/>
      <c r="O14" s="514"/>
      <c r="P14" s="514"/>
      <c r="Q14" s="514"/>
      <c r="R14" s="514"/>
      <c r="S14" s="514"/>
      <c r="T14" s="514"/>
      <c r="U14" s="514"/>
      <c r="V14" s="514"/>
      <c r="W14" s="514"/>
      <c r="X14" s="514"/>
      <c r="Y14" s="514"/>
    </row>
    <row r="15" spans="1:25">
      <c r="A15" s="244" t="s">
        <v>312</v>
      </c>
      <c r="B15" s="362" t="s">
        <v>30</v>
      </c>
      <c r="C15" s="245" t="s">
        <v>324</v>
      </c>
      <c r="D15" s="245" t="s">
        <v>152</v>
      </c>
      <c r="E15" s="246" t="s">
        <v>30</v>
      </c>
      <c r="F15" s="363" t="s">
        <v>614</v>
      </c>
      <c r="G15" s="250" t="s">
        <v>30</v>
      </c>
      <c r="H15" s="250" t="s">
        <v>30</v>
      </c>
      <c r="I15" s="246"/>
      <c r="J15" s="246" t="s">
        <v>30</v>
      </c>
      <c r="K15" s="363" t="s">
        <v>614</v>
      </c>
      <c r="L15" s="249" t="s">
        <v>30</v>
      </c>
      <c r="M15" s="250" t="s">
        <v>30</v>
      </c>
      <c r="N15" s="246" t="s">
        <v>30</v>
      </c>
      <c r="O15" s="246"/>
      <c r="P15" s="246" t="s">
        <v>30</v>
      </c>
      <c r="Q15" s="364">
        <v>0.44600000000000001</v>
      </c>
      <c r="R15" s="247" t="s">
        <v>30</v>
      </c>
      <c r="S15" s="247" t="s">
        <v>30</v>
      </c>
      <c r="T15" s="258"/>
      <c r="U15" s="340" t="s">
        <v>30</v>
      </c>
      <c r="V15" s="363" t="s">
        <v>614</v>
      </c>
      <c r="W15" s="365" t="s">
        <v>30</v>
      </c>
      <c r="X15" s="174" t="s">
        <v>30</v>
      </c>
      <c r="Y15" s="252" t="s">
        <v>30</v>
      </c>
    </row>
    <row r="16" spans="1:25">
      <c r="A16" s="244" t="s">
        <v>309</v>
      </c>
      <c r="B16" s="362" t="s">
        <v>30</v>
      </c>
      <c r="C16" s="245" t="s">
        <v>324</v>
      </c>
      <c r="D16" s="245" t="s">
        <v>152</v>
      </c>
      <c r="E16" s="246" t="s">
        <v>30</v>
      </c>
      <c r="F16" s="363" t="s">
        <v>614</v>
      </c>
      <c r="G16" s="250" t="s">
        <v>30</v>
      </c>
      <c r="H16" s="250" t="s">
        <v>30</v>
      </c>
      <c r="I16" s="246"/>
      <c r="J16" s="246" t="s">
        <v>30</v>
      </c>
      <c r="K16" s="363" t="s">
        <v>614</v>
      </c>
      <c r="L16" s="249" t="s">
        <v>30</v>
      </c>
      <c r="M16" s="250" t="s">
        <v>30</v>
      </c>
      <c r="N16" s="246" t="s">
        <v>30</v>
      </c>
      <c r="O16" s="246"/>
      <c r="P16" s="266" t="s">
        <v>310</v>
      </c>
      <c r="Q16" s="366" t="s">
        <v>30</v>
      </c>
      <c r="R16" s="247" t="s">
        <v>30</v>
      </c>
      <c r="S16" s="247" t="s">
        <v>30</v>
      </c>
      <c r="T16" s="258"/>
      <c r="U16" s="340" t="s">
        <v>30</v>
      </c>
      <c r="V16" s="363" t="s">
        <v>614</v>
      </c>
      <c r="W16" s="365" t="s">
        <v>30</v>
      </c>
      <c r="X16" s="174" t="s">
        <v>30</v>
      </c>
      <c r="Y16" s="252" t="s">
        <v>30</v>
      </c>
    </row>
    <row r="17" spans="1:25">
      <c r="A17" s="244" t="s">
        <v>315</v>
      </c>
      <c r="B17" s="362" t="s">
        <v>30</v>
      </c>
      <c r="C17" s="245" t="s">
        <v>324</v>
      </c>
      <c r="D17" s="245" t="s">
        <v>152</v>
      </c>
      <c r="E17" s="246" t="s">
        <v>30</v>
      </c>
      <c r="F17" s="363" t="s">
        <v>614</v>
      </c>
      <c r="G17" s="250" t="s">
        <v>30</v>
      </c>
      <c r="H17" s="250" t="s">
        <v>30</v>
      </c>
      <c r="I17" s="246"/>
      <c r="J17" s="246" t="s">
        <v>30</v>
      </c>
      <c r="K17" s="363" t="s">
        <v>614</v>
      </c>
      <c r="L17" s="249" t="s">
        <v>30</v>
      </c>
      <c r="M17" s="250" t="s">
        <v>30</v>
      </c>
      <c r="N17" s="246" t="s">
        <v>30</v>
      </c>
      <c r="O17" s="246"/>
      <c r="P17" s="266" t="s">
        <v>310</v>
      </c>
      <c r="Q17" s="366" t="s">
        <v>30</v>
      </c>
      <c r="R17" s="247" t="s">
        <v>30</v>
      </c>
      <c r="S17" s="247" t="s">
        <v>30</v>
      </c>
      <c r="T17" s="258"/>
      <c r="U17" s="340" t="s">
        <v>30</v>
      </c>
      <c r="V17" s="363" t="s">
        <v>614</v>
      </c>
      <c r="W17" s="365" t="s">
        <v>30</v>
      </c>
      <c r="X17" s="174" t="s">
        <v>30</v>
      </c>
      <c r="Y17" s="252" t="s">
        <v>30</v>
      </c>
    </row>
    <row r="18" spans="1:25">
      <c r="A18" s="244" t="s">
        <v>311</v>
      </c>
      <c r="B18" s="362" t="s">
        <v>30</v>
      </c>
      <c r="C18" s="245" t="s">
        <v>324</v>
      </c>
      <c r="D18" s="245" t="s">
        <v>152</v>
      </c>
      <c r="E18" s="246" t="s">
        <v>30</v>
      </c>
      <c r="F18" s="363" t="s">
        <v>614</v>
      </c>
      <c r="G18" s="250" t="s">
        <v>30</v>
      </c>
      <c r="H18" s="250" t="s">
        <v>30</v>
      </c>
      <c r="I18" s="246"/>
      <c r="J18" s="246" t="s">
        <v>30</v>
      </c>
      <c r="K18" s="363" t="s">
        <v>614</v>
      </c>
      <c r="L18" s="249" t="s">
        <v>30</v>
      </c>
      <c r="M18" s="250" t="s">
        <v>30</v>
      </c>
      <c r="N18" s="246" t="s">
        <v>30</v>
      </c>
      <c r="O18" s="246"/>
      <c r="P18" s="266" t="s">
        <v>310</v>
      </c>
      <c r="Q18" s="366" t="s">
        <v>30</v>
      </c>
      <c r="R18" s="247" t="s">
        <v>30</v>
      </c>
      <c r="S18" s="247" t="s">
        <v>30</v>
      </c>
      <c r="T18" s="258"/>
      <c r="U18" s="340" t="s">
        <v>30</v>
      </c>
      <c r="V18" s="363" t="s">
        <v>614</v>
      </c>
      <c r="W18" s="365" t="s">
        <v>30</v>
      </c>
      <c r="X18" s="174" t="s">
        <v>30</v>
      </c>
      <c r="Y18" s="252" t="s">
        <v>30</v>
      </c>
    </row>
    <row r="19" spans="1:25">
      <c r="A19" s="244" t="s">
        <v>313</v>
      </c>
      <c r="B19" s="362" t="s">
        <v>30</v>
      </c>
      <c r="C19" s="245" t="s">
        <v>324</v>
      </c>
      <c r="D19" s="245" t="s">
        <v>152</v>
      </c>
      <c r="E19" s="246" t="s">
        <v>30</v>
      </c>
      <c r="F19" s="363" t="s">
        <v>614</v>
      </c>
      <c r="G19" s="250" t="s">
        <v>30</v>
      </c>
      <c r="H19" s="250" t="s">
        <v>30</v>
      </c>
      <c r="I19" s="246"/>
      <c r="J19" s="246" t="s">
        <v>30</v>
      </c>
      <c r="K19" s="363" t="s">
        <v>614</v>
      </c>
      <c r="L19" s="249" t="s">
        <v>30</v>
      </c>
      <c r="M19" s="250" t="s">
        <v>30</v>
      </c>
      <c r="N19" s="246" t="s">
        <v>30</v>
      </c>
      <c r="O19" s="246"/>
      <c r="P19" s="246" t="s">
        <v>30</v>
      </c>
      <c r="Q19" s="364">
        <v>7.8E-2</v>
      </c>
      <c r="R19" s="247" t="s">
        <v>30</v>
      </c>
      <c r="S19" s="247" t="s">
        <v>30</v>
      </c>
      <c r="T19" s="258"/>
      <c r="U19" s="340" t="s">
        <v>30</v>
      </c>
      <c r="V19" s="363" t="s">
        <v>614</v>
      </c>
      <c r="W19" s="365" t="s">
        <v>30</v>
      </c>
      <c r="X19" s="174" t="s">
        <v>30</v>
      </c>
      <c r="Y19" s="252" t="s">
        <v>30</v>
      </c>
    </row>
    <row r="20" spans="1:25">
      <c r="A20" s="244" t="s">
        <v>314</v>
      </c>
      <c r="B20" s="362" t="s">
        <v>30</v>
      </c>
      <c r="C20" s="245" t="s">
        <v>324</v>
      </c>
      <c r="D20" s="245" t="s">
        <v>152</v>
      </c>
      <c r="E20" s="246" t="s">
        <v>30</v>
      </c>
      <c r="F20" s="363" t="s">
        <v>614</v>
      </c>
      <c r="G20" s="250" t="s">
        <v>30</v>
      </c>
      <c r="H20" s="250" t="s">
        <v>30</v>
      </c>
      <c r="I20" s="246"/>
      <c r="J20" s="246" t="s">
        <v>30</v>
      </c>
      <c r="K20" s="363" t="s">
        <v>614</v>
      </c>
      <c r="L20" s="249" t="s">
        <v>30</v>
      </c>
      <c r="M20" s="250" t="s">
        <v>30</v>
      </c>
      <c r="N20" s="246" t="s">
        <v>30</v>
      </c>
      <c r="O20" s="246"/>
      <c r="P20" s="246" t="s">
        <v>30</v>
      </c>
      <c r="Q20" s="259">
        <v>20.399999999999999</v>
      </c>
      <c r="R20" s="247" t="s">
        <v>30</v>
      </c>
      <c r="S20" s="247" t="s">
        <v>30</v>
      </c>
      <c r="T20" s="258"/>
      <c r="U20" s="340" t="s">
        <v>30</v>
      </c>
      <c r="V20" s="363" t="s">
        <v>614</v>
      </c>
      <c r="W20" s="365" t="s">
        <v>30</v>
      </c>
      <c r="X20" s="174" t="s">
        <v>30</v>
      </c>
      <c r="Y20" s="252" t="s">
        <v>30</v>
      </c>
    </row>
    <row r="21" spans="1:25">
      <c r="A21" s="244" t="s">
        <v>316</v>
      </c>
      <c r="B21" s="362" t="s">
        <v>30</v>
      </c>
      <c r="C21" s="245" t="s">
        <v>324</v>
      </c>
      <c r="D21" s="245" t="s">
        <v>152</v>
      </c>
      <c r="E21" s="246" t="s">
        <v>30</v>
      </c>
      <c r="F21" s="363" t="s">
        <v>614</v>
      </c>
      <c r="G21" s="250" t="s">
        <v>30</v>
      </c>
      <c r="H21" s="250" t="s">
        <v>30</v>
      </c>
      <c r="I21" s="246"/>
      <c r="J21" s="246" t="s">
        <v>30</v>
      </c>
      <c r="K21" s="363" t="s">
        <v>614</v>
      </c>
      <c r="L21" s="249" t="s">
        <v>30</v>
      </c>
      <c r="M21" s="250" t="s">
        <v>30</v>
      </c>
      <c r="N21" s="246" t="s">
        <v>30</v>
      </c>
      <c r="O21" s="246"/>
      <c r="P21" s="246" t="s">
        <v>30</v>
      </c>
      <c r="Q21" s="259">
        <v>73.44</v>
      </c>
      <c r="R21" s="247" t="s">
        <v>30</v>
      </c>
      <c r="S21" s="247" t="s">
        <v>30</v>
      </c>
      <c r="T21" s="258"/>
      <c r="U21" s="340" t="s">
        <v>30</v>
      </c>
      <c r="V21" s="363" t="s">
        <v>614</v>
      </c>
      <c r="W21" s="365" t="s">
        <v>30</v>
      </c>
      <c r="X21" s="174" t="s">
        <v>30</v>
      </c>
      <c r="Y21" s="252" t="s">
        <v>30</v>
      </c>
    </row>
    <row r="22" spans="1:25">
      <c r="A22" s="244" t="s">
        <v>317</v>
      </c>
      <c r="B22" s="362" t="s">
        <v>30</v>
      </c>
      <c r="C22" s="245" t="s">
        <v>324</v>
      </c>
      <c r="D22" s="245" t="s">
        <v>152</v>
      </c>
      <c r="E22" s="246" t="s">
        <v>30</v>
      </c>
      <c r="F22" s="363" t="s">
        <v>614</v>
      </c>
      <c r="G22" s="250" t="s">
        <v>30</v>
      </c>
      <c r="H22" s="250" t="s">
        <v>30</v>
      </c>
      <c r="I22" s="246"/>
      <c r="J22" s="246" t="s">
        <v>30</v>
      </c>
      <c r="K22" s="363" t="s">
        <v>614</v>
      </c>
      <c r="L22" s="249" t="s">
        <v>30</v>
      </c>
      <c r="M22" s="250" t="s">
        <v>30</v>
      </c>
      <c r="N22" s="246" t="s">
        <v>30</v>
      </c>
      <c r="O22" s="246"/>
      <c r="P22" s="246" t="s">
        <v>30</v>
      </c>
      <c r="Q22" s="259">
        <v>4.18</v>
      </c>
      <c r="R22" s="247" t="s">
        <v>30</v>
      </c>
      <c r="S22" s="247" t="s">
        <v>30</v>
      </c>
      <c r="T22" s="258"/>
      <c r="U22" s="340" t="s">
        <v>30</v>
      </c>
      <c r="V22" s="363" t="s">
        <v>614</v>
      </c>
      <c r="W22" s="365" t="s">
        <v>30</v>
      </c>
      <c r="X22" s="174" t="s">
        <v>30</v>
      </c>
      <c r="Y22" s="252" t="s">
        <v>30</v>
      </c>
    </row>
    <row r="23" spans="1:25">
      <c r="A23" s="244" t="s">
        <v>306</v>
      </c>
      <c r="B23" s="362" t="s">
        <v>30</v>
      </c>
      <c r="C23" s="245" t="s">
        <v>324</v>
      </c>
      <c r="D23" s="245" t="s">
        <v>152</v>
      </c>
      <c r="E23" s="246" t="s">
        <v>30</v>
      </c>
      <c r="F23" s="363" t="s">
        <v>614</v>
      </c>
      <c r="G23" s="250" t="s">
        <v>30</v>
      </c>
      <c r="H23" s="250" t="s">
        <v>30</v>
      </c>
      <c r="I23" s="246"/>
      <c r="J23" s="246" t="s">
        <v>30</v>
      </c>
      <c r="K23" s="363" t="s">
        <v>614</v>
      </c>
      <c r="L23" s="249" t="s">
        <v>30</v>
      </c>
      <c r="M23" s="250" t="s">
        <v>30</v>
      </c>
      <c r="N23" s="246" t="s">
        <v>30</v>
      </c>
      <c r="O23" s="246"/>
      <c r="P23" s="246" t="s">
        <v>30</v>
      </c>
      <c r="Q23" s="367">
        <v>1.2999999999999999E-3</v>
      </c>
      <c r="R23" s="247" t="s">
        <v>30</v>
      </c>
      <c r="S23" s="247" t="s">
        <v>30</v>
      </c>
      <c r="T23" s="258"/>
      <c r="U23" s="340" t="s">
        <v>30</v>
      </c>
      <c r="V23" s="363" t="s">
        <v>614</v>
      </c>
      <c r="W23" s="365" t="s">
        <v>30</v>
      </c>
      <c r="X23" s="174" t="s">
        <v>30</v>
      </c>
      <c r="Y23" s="252" t="s">
        <v>30</v>
      </c>
    </row>
    <row r="24" spans="1:25">
      <c r="A24" s="244" t="s">
        <v>308</v>
      </c>
      <c r="B24" s="362" t="s">
        <v>30</v>
      </c>
      <c r="C24" s="245" t="s">
        <v>324</v>
      </c>
      <c r="D24" s="245" t="s">
        <v>152</v>
      </c>
      <c r="E24" s="246" t="s">
        <v>30</v>
      </c>
      <c r="F24" s="363" t="s">
        <v>614</v>
      </c>
      <c r="G24" s="250" t="s">
        <v>30</v>
      </c>
      <c r="H24" s="250" t="s">
        <v>30</v>
      </c>
      <c r="I24" s="246"/>
      <c r="J24" s="246" t="s">
        <v>30</v>
      </c>
      <c r="K24" s="363" t="s">
        <v>614</v>
      </c>
      <c r="L24" s="249" t="s">
        <v>30</v>
      </c>
      <c r="M24" s="250" t="s">
        <v>30</v>
      </c>
      <c r="N24" s="246" t="s">
        <v>30</v>
      </c>
      <c r="O24" s="246"/>
      <c r="P24" s="246" t="s">
        <v>30</v>
      </c>
      <c r="Q24" s="364">
        <v>0.91300000000000003</v>
      </c>
      <c r="R24" s="247" t="s">
        <v>30</v>
      </c>
      <c r="S24" s="247" t="s">
        <v>30</v>
      </c>
      <c r="T24" s="258"/>
      <c r="U24" s="340" t="s">
        <v>30</v>
      </c>
      <c r="V24" s="363" t="s">
        <v>614</v>
      </c>
      <c r="W24" s="365" t="s">
        <v>30</v>
      </c>
      <c r="X24" s="174" t="s">
        <v>30</v>
      </c>
      <c r="Y24" s="252" t="s">
        <v>30</v>
      </c>
    </row>
    <row r="25" spans="1:25">
      <c r="A25" s="244" t="s">
        <v>318</v>
      </c>
      <c r="B25" s="362" t="s">
        <v>30</v>
      </c>
      <c r="C25" s="245" t="s">
        <v>324</v>
      </c>
      <c r="D25" s="245" t="s">
        <v>152</v>
      </c>
      <c r="E25" s="246" t="s">
        <v>30</v>
      </c>
      <c r="F25" s="363" t="s">
        <v>614</v>
      </c>
      <c r="G25" s="250" t="s">
        <v>30</v>
      </c>
      <c r="H25" s="250" t="s">
        <v>30</v>
      </c>
      <c r="I25" s="246"/>
      <c r="J25" s="246" t="s">
        <v>30</v>
      </c>
      <c r="K25" s="363" t="s">
        <v>614</v>
      </c>
      <c r="L25" s="249" t="s">
        <v>30</v>
      </c>
      <c r="M25" s="250" t="s">
        <v>30</v>
      </c>
      <c r="N25" s="246" t="s">
        <v>30</v>
      </c>
      <c r="O25" s="246"/>
      <c r="P25" s="246" t="s">
        <v>30</v>
      </c>
      <c r="Q25" s="367">
        <v>1E-3</v>
      </c>
      <c r="R25" s="247" t="s">
        <v>30</v>
      </c>
      <c r="S25" s="247" t="s">
        <v>30</v>
      </c>
      <c r="T25" s="258"/>
      <c r="U25" s="340" t="s">
        <v>30</v>
      </c>
      <c r="V25" s="363" t="s">
        <v>614</v>
      </c>
      <c r="W25" s="365" t="s">
        <v>30</v>
      </c>
      <c r="X25" s="174" t="s">
        <v>30</v>
      </c>
      <c r="Y25" s="252" t="s">
        <v>30</v>
      </c>
    </row>
    <row r="26" spans="1:25">
      <c r="A26" s="244" t="s">
        <v>668</v>
      </c>
      <c r="B26" s="368" t="s">
        <v>30</v>
      </c>
      <c r="C26" s="245" t="s">
        <v>324</v>
      </c>
      <c r="D26" s="245" t="s">
        <v>152</v>
      </c>
      <c r="E26" s="246" t="s">
        <v>30</v>
      </c>
      <c r="F26" s="363" t="s">
        <v>614</v>
      </c>
      <c r="G26" s="342" t="s">
        <v>30</v>
      </c>
      <c r="H26" s="250" t="s">
        <v>30</v>
      </c>
      <c r="I26" s="246"/>
      <c r="J26" s="246" t="s">
        <v>30</v>
      </c>
      <c r="K26" s="363" t="s">
        <v>614</v>
      </c>
      <c r="L26" s="249" t="s">
        <v>30</v>
      </c>
      <c r="M26" s="342" t="s">
        <v>30</v>
      </c>
      <c r="N26" s="246" t="s">
        <v>30</v>
      </c>
      <c r="O26" s="246"/>
      <c r="P26" s="246" t="s">
        <v>30</v>
      </c>
      <c r="Q26" s="367">
        <v>0.17799999999999999</v>
      </c>
      <c r="R26" s="247" t="s">
        <v>30</v>
      </c>
      <c r="S26" s="247" t="s">
        <v>30</v>
      </c>
      <c r="T26" s="258"/>
      <c r="U26" s="340" t="s">
        <v>30</v>
      </c>
      <c r="V26" s="363" t="s">
        <v>614</v>
      </c>
      <c r="W26" s="365" t="s">
        <v>30</v>
      </c>
      <c r="X26" s="174" t="s">
        <v>30</v>
      </c>
      <c r="Y26" s="252" t="s">
        <v>30</v>
      </c>
    </row>
    <row r="27" spans="1:25">
      <c r="A27" s="244" t="s">
        <v>321</v>
      </c>
      <c r="B27" s="369" t="s">
        <v>323</v>
      </c>
      <c r="C27" s="245" t="s">
        <v>324</v>
      </c>
      <c r="D27" s="245" t="s">
        <v>152</v>
      </c>
      <c r="E27" s="246" t="s">
        <v>30</v>
      </c>
      <c r="F27" s="363" t="s">
        <v>614</v>
      </c>
      <c r="G27" s="250" t="s">
        <v>30</v>
      </c>
      <c r="H27" s="250" t="s">
        <v>30</v>
      </c>
      <c r="I27" s="246"/>
      <c r="J27" s="246" t="s">
        <v>30</v>
      </c>
      <c r="K27" s="363" t="s">
        <v>614</v>
      </c>
      <c r="L27" s="249" t="s">
        <v>30</v>
      </c>
      <c r="M27" s="250" t="s">
        <v>30</v>
      </c>
      <c r="N27" s="246" t="s">
        <v>30</v>
      </c>
      <c r="O27" s="246"/>
      <c r="P27" s="246" t="s">
        <v>30</v>
      </c>
      <c r="Q27" s="367">
        <v>0.21299999999999999</v>
      </c>
      <c r="R27" s="247" t="s">
        <v>30</v>
      </c>
      <c r="S27" s="247" t="s">
        <v>30</v>
      </c>
      <c r="T27" s="258"/>
      <c r="U27" s="246" t="s">
        <v>30</v>
      </c>
      <c r="V27" s="363" t="s">
        <v>614</v>
      </c>
      <c r="W27" s="249" t="s">
        <v>30</v>
      </c>
      <c r="X27" s="174" t="s">
        <v>30</v>
      </c>
      <c r="Y27" s="252" t="s">
        <v>30</v>
      </c>
    </row>
    <row r="28" spans="1:25">
      <c r="A28" s="244" t="s">
        <v>669</v>
      </c>
      <c r="B28" s="368" t="s">
        <v>30</v>
      </c>
      <c r="C28" s="245" t="s">
        <v>324</v>
      </c>
      <c r="D28" s="245" t="s">
        <v>152</v>
      </c>
      <c r="E28" s="246" t="s">
        <v>30</v>
      </c>
      <c r="F28" s="363" t="s">
        <v>614</v>
      </c>
      <c r="G28" s="250" t="s">
        <v>30</v>
      </c>
      <c r="H28" s="250" t="s">
        <v>30</v>
      </c>
      <c r="I28" s="246"/>
      <c r="J28" s="246" t="s">
        <v>30</v>
      </c>
      <c r="K28" s="363" t="s">
        <v>614</v>
      </c>
      <c r="L28" s="249" t="s">
        <v>30</v>
      </c>
      <c r="M28" s="250" t="s">
        <v>30</v>
      </c>
      <c r="N28" s="246" t="s">
        <v>30</v>
      </c>
      <c r="O28" s="246"/>
      <c r="P28" s="246" t="s">
        <v>30</v>
      </c>
      <c r="Q28" s="367">
        <v>3.0099999999999998E-2</v>
      </c>
      <c r="R28" s="247" t="s">
        <v>30</v>
      </c>
      <c r="S28" s="247" t="s">
        <v>30</v>
      </c>
      <c r="T28" s="258"/>
      <c r="U28" s="340" t="s">
        <v>30</v>
      </c>
      <c r="V28" s="363" t="s">
        <v>614</v>
      </c>
      <c r="W28" s="365" t="s">
        <v>30</v>
      </c>
      <c r="X28" s="174" t="s">
        <v>30</v>
      </c>
      <c r="Y28" s="252" t="s">
        <v>30</v>
      </c>
    </row>
    <row r="29" spans="1:25">
      <c r="A29" s="244" t="s">
        <v>320</v>
      </c>
      <c r="B29" s="369" t="s">
        <v>322</v>
      </c>
      <c r="C29" s="245" t="s">
        <v>324</v>
      </c>
      <c r="D29" s="245" t="s">
        <v>152</v>
      </c>
      <c r="E29" s="246" t="s">
        <v>30</v>
      </c>
      <c r="F29" s="363" t="s">
        <v>614</v>
      </c>
      <c r="G29" s="250" t="s">
        <v>30</v>
      </c>
      <c r="H29" s="250" t="s">
        <v>30</v>
      </c>
      <c r="I29" s="246"/>
      <c r="J29" s="246" t="s">
        <v>30</v>
      </c>
      <c r="K29" s="363" t="s">
        <v>614</v>
      </c>
      <c r="L29" s="249" t="s">
        <v>30</v>
      </c>
      <c r="M29" s="250" t="s">
        <v>30</v>
      </c>
      <c r="N29" s="246" t="s">
        <v>30</v>
      </c>
      <c r="O29" s="246"/>
      <c r="P29" s="246" t="s">
        <v>30</v>
      </c>
      <c r="Q29" s="367">
        <v>6.59E-2</v>
      </c>
      <c r="R29" s="247" t="s">
        <v>30</v>
      </c>
      <c r="S29" s="247" t="s">
        <v>30</v>
      </c>
      <c r="T29" s="258"/>
      <c r="U29" s="246" t="s">
        <v>30</v>
      </c>
      <c r="V29" s="363" t="s">
        <v>614</v>
      </c>
      <c r="W29" s="249" t="s">
        <v>30</v>
      </c>
      <c r="X29" s="174" t="s">
        <v>30</v>
      </c>
      <c r="Y29" s="252" t="s">
        <v>30</v>
      </c>
    </row>
    <row r="30" spans="1:25">
      <c r="A30" s="244" t="s">
        <v>346</v>
      </c>
      <c r="B30" s="362" t="s">
        <v>30</v>
      </c>
      <c r="C30" s="245" t="s">
        <v>324</v>
      </c>
      <c r="D30" s="245" t="s">
        <v>152</v>
      </c>
      <c r="E30" s="246" t="s">
        <v>30</v>
      </c>
      <c r="F30" s="363" t="s">
        <v>614</v>
      </c>
      <c r="G30" s="250" t="s">
        <v>30</v>
      </c>
      <c r="H30" s="250" t="s">
        <v>30</v>
      </c>
      <c r="I30" s="246"/>
      <c r="J30" s="246" t="s">
        <v>30</v>
      </c>
      <c r="K30" s="363" t="s">
        <v>614</v>
      </c>
      <c r="L30" s="249" t="s">
        <v>30</v>
      </c>
      <c r="M30" s="250" t="s">
        <v>30</v>
      </c>
      <c r="N30" s="246" t="s">
        <v>30</v>
      </c>
      <c r="O30" s="246"/>
      <c r="P30" s="246" t="s">
        <v>30</v>
      </c>
      <c r="Q30" s="367">
        <v>5.2999999999999999E-2</v>
      </c>
      <c r="R30" s="247" t="s">
        <v>30</v>
      </c>
      <c r="S30" s="247" t="s">
        <v>30</v>
      </c>
      <c r="T30" s="258"/>
      <c r="U30" s="246" t="s">
        <v>30</v>
      </c>
      <c r="V30" s="363" t="s">
        <v>614</v>
      </c>
      <c r="W30" s="249" t="s">
        <v>30</v>
      </c>
      <c r="X30" s="174" t="s">
        <v>30</v>
      </c>
      <c r="Y30" s="252" t="s">
        <v>30</v>
      </c>
    </row>
    <row r="31" spans="1:25" s="228" customFormat="1">
      <c r="A31" s="514" t="s">
        <v>319</v>
      </c>
      <c r="B31" s="514"/>
      <c r="C31" s="514"/>
      <c r="D31" s="514"/>
      <c r="E31" s="514"/>
      <c r="F31" s="514"/>
      <c r="G31" s="514"/>
      <c r="H31" s="514"/>
      <c r="I31" s="514"/>
      <c r="J31" s="514"/>
      <c r="K31" s="514"/>
      <c r="L31" s="514"/>
      <c r="M31" s="514"/>
      <c r="N31" s="514"/>
      <c r="O31" s="514"/>
      <c r="P31" s="514"/>
      <c r="Q31" s="514"/>
      <c r="R31" s="514"/>
      <c r="S31" s="514"/>
      <c r="T31" s="514"/>
      <c r="U31" s="514"/>
      <c r="V31" s="514"/>
      <c r="W31" s="514"/>
      <c r="X31" s="514"/>
      <c r="Y31" s="514"/>
    </row>
    <row r="32" spans="1:25">
      <c r="A32" s="244" t="s">
        <v>344</v>
      </c>
      <c r="B32" s="362" t="s">
        <v>30</v>
      </c>
      <c r="C32" s="245" t="s">
        <v>67</v>
      </c>
      <c r="D32" s="245" t="s">
        <v>153</v>
      </c>
      <c r="E32" s="246" t="s">
        <v>30</v>
      </c>
      <c r="F32" s="367">
        <v>0.18310000000000001</v>
      </c>
      <c r="G32" s="245" t="s">
        <v>361</v>
      </c>
      <c r="H32" s="247" t="s">
        <v>30</v>
      </c>
      <c r="I32" s="258"/>
      <c r="J32" s="246" t="s">
        <v>30</v>
      </c>
      <c r="K32" s="367">
        <v>0.1855</v>
      </c>
      <c r="L32" s="245" t="s">
        <v>361</v>
      </c>
      <c r="M32" s="247" t="s">
        <v>30</v>
      </c>
      <c r="N32" s="361">
        <v>1.3022246337493137</v>
      </c>
      <c r="O32" s="361"/>
      <c r="P32" s="246" t="s">
        <v>30</v>
      </c>
      <c r="Q32" s="367">
        <v>0.30499999999999999</v>
      </c>
      <c r="R32" s="245" t="s">
        <v>361</v>
      </c>
      <c r="S32" s="174" t="s">
        <v>30</v>
      </c>
      <c r="T32" s="252"/>
      <c r="U32" s="258" t="s">
        <v>30</v>
      </c>
      <c r="V32" s="370" t="s">
        <v>614</v>
      </c>
      <c r="W32" s="247" t="s">
        <v>30</v>
      </c>
      <c r="X32" s="250" t="s">
        <v>30</v>
      </c>
      <c r="Y32" s="371" t="s">
        <v>30</v>
      </c>
    </row>
    <row r="33" spans="1:25">
      <c r="A33" s="244" t="s">
        <v>345</v>
      </c>
      <c r="B33" s="362" t="s">
        <v>30</v>
      </c>
      <c r="C33" s="245" t="s">
        <v>67</v>
      </c>
      <c r="D33" s="245" t="s">
        <v>153</v>
      </c>
      <c r="E33" s="246" t="s">
        <v>30</v>
      </c>
      <c r="F33" s="255">
        <v>129.1</v>
      </c>
      <c r="G33" s="245" t="s">
        <v>361</v>
      </c>
      <c r="H33" s="247" t="s">
        <v>30</v>
      </c>
      <c r="I33" s="258"/>
      <c r="J33" s="246" t="s">
        <v>30</v>
      </c>
      <c r="K33" s="255">
        <v>125</v>
      </c>
      <c r="L33" s="245" t="s">
        <v>361</v>
      </c>
      <c r="M33" s="247" t="s">
        <v>30</v>
      </c>
      <c r="N33" s="361">
        <v>3.2270759543486771</v>
      </c>
      <c r="O33" s="361"/>
      <c r="P33" s="246" t="s">
        <v>30</v>
      </c>
      <c r="Q33" s="255">
        <v>121.1</v>
      </c>
      <c r="R33" s="245" t="s">
        <v>361</v>
      </c>
      <c r="S33" s="174" t="s">
        <v>30</v>
      </c>
      <c r="T33" s="252"/>
      <c r="U33" s="258" t="s">
        <v>30</v>
      </c>
      <c r="V33" s="370" t="s">
        <v>614</v>
      </c>
      <c r="W33" s="247" t="s">
        <v>30</v>
      </c>
      <c r="X33" s="250" t="s">
        <v>30</v>
      </c>
      <c r="Y33" s="371" t="s">
        <v>30</v>
      </c>
    </row>
    <row r="34" spans="1:25">
      <c r="A34" s="244" t="s">
        <v>313</v>
      </c>
      <c r="B34" s="362" t="s">
        <v>30</v>
      </c>
      <c r="C34" s="245" t="s">
        <v>67</v>
      </c>
      <c r="D34" s="245" t="s">
        <v>153</v>
      </c>
      <c r="E34" s="246" t="s">
        <v>30</v>
      </c>
      <c r="F34" s="255">
        <v>0.1</v>
      </c>
      <c r="G34" s="245" t="s">
        <v>361</v>
      </c>
      <c r="H34" s="247" t="s">
        <v>30</v>
      </c>
      <c r="I34" s="258"/>
      <c r="J34" s="246" t="s">
        <v>30</v>
      </c>
      <c r="K34" s="255">
        <v>0.1</v>
      </c>
      <c r="L34" s="245" t="s">
        <v>361</v>
      </c>
      <c r="M34" s="247" t="s">
        <v>30</v>
      </c>
      <c r="N34" s="361">
        <v>0</v>
      </c>
      <c r="O34" s="361"/>
      <c r="P34" s="246" t="s">
        <v>30</v>
      </c>
      <c r="Q34" s="255">
        <v>0.1</v>
      </c>
      <c r="R34" s="245" t="s">
        <v>361</v>
      </c>
      <c r="S34" s="174" t="s">
        <v>30</v>
      </c>
      <c r="T34" s="252"/>
      <c r="U34" s="258" t="s">
        <v>30</v>
      </c>
      <c r="V34" s="370" t="s">
        <v>614</v>
      </c>
      <c r="W34" s="247" t="s">
        <v>30</v>
      </c>
      <c r="X34" s="250" t="s">
        <v>30</v>
      </c>
      <c r="Y34" s="371" t="s">
        <v>30</v>
      </c>
    </row>
    <row r="35" spans="1:25">
      <c r="A35" s="150" t="s">
        <v>307</v>
      </c>
      <c r="B35" s="372" t="s">
        <v>30</v>
      </c>
      <c r="C35" s="151" t="s">
        <v>67</v>
      </c>
      <c r="D35" s="245" t="s">
        <v>153</v>
      </c>
      <c r="E35" s="373" t="s">
        <v>30</v>
      </c>
      <c r="F35" s="153">
        <v>25.9</v>
      </c>
      <c r="G35" s="339">
        <v>5</v>
      </c>
      <c r="H35" s="374" t="s">
        <v>30</v>
      </c>
      <c r="I35" s="373"/>
      <c r="J35" s="373" t="s">
        <v>30</v>
      </c>
      <c r="K35" s="153">
        <v>25.5</v>
      </c>
      <c r="L35" s="339">
        <v>5</v>
      </c>
      <c r="M35" s="342" t="s">
        <v>30</v>
      </c>
      <c r="N35" s="361">
        <v>1.5564202334630295</v>
      </c>
      <c r="O35" s="361"/>
      <c r="P35" s="373" t="s">
        <v>30</v>
      </c>
      <c r="Q35" s="153">
        <v>28.1</v>
      </c>
      <c r="R35" s="339">
        <v>5</v>
      </c>
      <c r="S35" s="174" t="s">
        <v>30</v>
      </c>
      <c r="T35" s="252"/>
      <c r="U35" s="340" t="s">
        <v>30</v>
      </c>
      <c r="V35" s="370" t="s">
        <v>614</v>
      </c>
      <c r="W35" s="374" t="s">
        <v>30</v>
      </c>
      <c r="X35" s="250" t="s">
        <v>30</v>
      </c>
      <c r="Y35" s="371" t="s">
        <v>30</v>
      </c>
    </row>
    <row r="36" spans="1:25">
      <c r="A36" s="154" t="s">
        <v>314</v>
      </c>
      <c r="B36" s="375" t="s">
        <v>30</v>
      </c>
      <c r="C36" s="155" t="s">
        <v>67</v>
      </c>
      <c r="D36" s="376" t="s">
        <v>153</v>
      </c>
      <c r="E36" s="377" t="s">
        <v>30</v>
      </c>
      <c r="F36" s="156">
        <v>3.86</v>
      </c>
      <c r="G36" s="350">
        <v>5</v>
      </c>
      <c r="H36" s="378" t="s">
        <v>30</v>
      </c>
      <c r="I36" s="377"/>
      <c r="J36" s="377" t="s">
        <v>30</v>
      </c>
      <c r="K36" s="156">
        <v>4.01</v>
      </c>
      <c r="L36" s="350">
        <v>5</v>
      </c>
      <c r="M36" s="352" t="s">
        <v>30</v>
      </c>
      <c r="N36" s="379">
        <v>3.811944091486656</v>
      </c>
      <c r="O36" s="379"/>
      <c r="P36" s="377" t="s">
        <v>30</v>
      </c>
      <c r="Q36" s="156">
        <v>7.95</v>
      </c>
      <c r="R36" s="350">
        <v>5</v>
      </c>
      <c r="S36" s="320" t="s">
        <v>30</v>
      </c>
      <c r="T36" s="321"/>
      <c r="U36" s="377" t="s">
        <v>30</v>
      </c>
      <c r="V36" s="380" t="s">
        <v>614</v>
      </c>
      <c r="W36" s="378" t="s">
        <v>30</v>
      </c>
      <c r="X36" s="352" t="s">
        <v>30</v>
      </c>
      <c r="Y36" s="381" t="s">
        <v>30</v>
      </c>
    </row>
    <row r="38" spans="1:25" s="228" customFormat="1" ht="17.25">
      <c r="A38" s="382" t="s">
        <v>670</v>
      </c>
      <c r="B38" s="383"/>
      <c r="G38" s="384"/>
      <c r="H38" s="384"/>
      <c r="L38" s="384"/>
      <c r="M38" s="384"/>
      <c r="R38" s="384"/>
      <c r="S38" s="384"/>
      <c r="W38" s="384"/>
      <c r="X38" s="384"/>
    </row>
    <row r="39" spans="1:25" s="228" customFormat="1">
      <c r="A39" s="385" t="s">
        <v>510</v>
      </c>
      <c r="B39" s="57"/>
      <c r="C39" s="385"/>
      <c r="D39" s="385"/>
      <c r="E39" s="385"/>
      <c r="F39" s="385"/>
      <c r="G39" s="386"/>
      <c r="H39" s="384"/>
      <c r="L39" s="384"/>
      <c r="M39" s="384"/>
      <c r="R39" s="384"/>
      <c r="S39" s="384"/>
      <c r="W39" s="384"/>
      <c r="X39" s="384"/>
    </row>
    <row r="40" spans="1:25" s="228" customFormat="1">
      <c r="A40" s="385" t="s">
        <v>511</v>
      </c>
      <c r="B40" s="57"/>
      <c r="C40" s="385"/>
      <c r="D40" s="385"/>
      <c r="E40" s="385"/>
      <c r="F40" s="385"/>
      <c r="G40" s="386"/>
      <c r="H40" s="384"/>
      <c r="L40" s="384"/>
      <c r="M40" s="384"/>
      <c r="R40" s="384"/>
      <c r="S40" s="384"/>
      <c r="W40" s="384"/>
      <c r="X40" s="384"/>
    </row>
    <row r="41" spans="1:25" s="228" customFormat="1">
      <c r="A41" s="385"/>
      <c r="B41" s="57"/>
      <c r="C41" s="385"/>
      <c r="D41" s="385"/>
      <c r="E41" s="385"/>
      <c r="F41" s="385"/>
      <c r="G41" s="386"/>
      <c r="H41" s="384"/>
      <c r="L41" s="384"/>
      <c r="M41" s="384"/>
      <c r="R41" s="384"/>
      <c r="S41" s="384"/>
      <c r="W41" s="384"/>
      <c r="X41" s="384"/>
    </row>
    <row r="42" spans="1:25" s="228" customFormat="1" ht="17.25">
      <c r="A42" s="382" t="s">
        <v>671</v>
      </c>
      <c r="B42" s="383"/>
      <c r="C42" s="382"/>
      <c r="D42" s="382"/>
      <c r="E42" s="382"/>
      <c r="F42" s="382"/>
      <c r="G42" s="384"/>
      <c r="H42" s="384"/>
      <c r="L42" s="384"/>
      <c r="M42" s="384"/>
      <c r="R42" s="384"/>
      <c r="S42" s="384"/>
      <c r="W42" s="384"/>
      <c r="X42" s="384"/>
    </row>
    <row r="43" spans="1:25" s="228" customFormat="1">
      <c r="A43" s="385" t="s">
        <v>728</v>
      </c>
      <c r="B43" s="57"/>
      <c r="C43" s="385"/>
      <c r="D43" s="385"/>
      <c r="E43" s="385"/>
      <c r="F43" s="385"/>
      <c r="G43" s="386"/>
      <c r="H43" s="384"/>
      <c r="L43" s="384"/>
      <c r="M43" s="384"/>
      <c r="R43" s="384"/>
      <c r="S43" s="384"/>
      <c r="W43" s="384"/>
      <c r="X43" s="384"/>
    </row>
    <row r="44" spans="1:25" s="228" customFormat="1">
      <c r="A44" s="385" t="s">
        <v>504</v>
      </c>
      <c r="B44" s="57"/>
      <c r="C44" s="385"/>
      <c r="D44" s="385"/>
      <c r="E44" s="385"/>
      <c r="F44" s="385"/>
      <c r="G44" s="386"/>
      <c r="H44" s="384"/>
      <c r="L44" s="384"/>
      <c r="M44" s="384"/>
      <c r="R44" s="384"/>
      <c r="S44" s="384"/>
      <c r="W44" s="384"/>
      <c r="X44" s="384"/>
    </row>
    <row r="45" spans="1:25" s="228" customFormat="1">
      <c r="A45" s="385" t="s">
        <v>672</v>
      </c>
      <c r="B45" s="57"/>
      <c r="C45" s="385"/>
      <c r="D45" s="385"/>
      <c r="E45" s="385"/>
      <c r="F45" s="385"/>
      <c r="G45" s="386"/>
      <c r="H45" s="384"/>
      <c r="L45" s="384"/>
      <c r="M45" s="384"/>
      <c r="R45" s="384"/>
      <c r="S45" s="384"/>
      <c r="W45" s="384"/>
      <c r="X45" s="384"/>
    </row>
    <row r="46" spans="1:25" s="228" customFormat="1">
      <c r="A46" s="382" t="s">
        <v>673</v>
      </c>
      <c r="B46" s="383"/>
      <c r="C46" s="382"/>
      <c r="D46" s="382"/>
      <c r="E46" s="382"/>
      <c r="F46" s="382"/>
      <c r="G46" s="384"/>
      <c r="H46" s="384"/>
      <c r="L46" s="384"/>
      <c r="M46" s="384"/>
      <c r="R46" s="384"/>
      <c r="S46" s="384"/>
      <c r="W46" s="384"/>
      <c r="X46" s="384"/>
    </row>
    <row r="47" spans="1:25">
      <c r="A47" s="56" t="s">
        <v>461</v>
      </c>
      <c r="C47" s="50"/>
      <c r="D47" s="50"/>
    </row>
    <row r="48" spans="1:25">
      <c r="A48" s="50" t="s">
        <v>506</v>
      </c>
      <c r="C48" s="50"/>
      <c r="D48" s="50"/>
    </row>
    <row r="49" spans="1:4">
      <c r="A49" s="56"/>
      <c r="C49" s="50"/>
      <c r="D49" s="50"/>
    </row>
  </sheetData>
  <customSheetViews>
    <customSheetView guid="{90AC2FE0-55C9-4776-863E-D338125D2682}" fitToPage="1">
      <selection activeCell="A45" sqref="A45"/>
      <pageMargins left="0.7" right="0.7" top="0.75" bottom="0.75" header="0.3" footer="0.3"/>
      <pageSetup paperSize="17" scale="73" fitToHeight="0" orientation="landscape" r:id="rId1"/>
      <headerFooter>
        <oddHeader>&amp;L&amp;G</oddHeader>
        <oddFooter>&amp;R&amp;G</oddFooter>
      </headerFooter>
    </customSheetView>
    <customSheetView guid="{C1D98982-23BE-4174-A069-4A7B2785798C}" fitToPage="1" topLeftCell="A25">
      <selection activeCell="K39" sqref="K39"/>
      <pageMargins left="0.7" right="0.7" top="0.75" bottom="0.75" header="0.3" footer="0.3"/>
      <pageSetup paperSize="17" scale="73" fitToHeight="0" orientation="landscape" r:id="rId2"/>
      <headerFooter>
        <oddHeader>&amp;L&amp;G</oddHeader>
        <oddFooter>&amp;R&amp;G</oddFooter>
      </headerFooter>
    </customSheetView>
    <customSheetView guid="{3EC83101-929A-4090-A4DA-367C5978DE69}" fitToPage="1" topLeftCell="A25">
      <selection activeCell="K39" sqref="K39"/>
      <pageMargins left="0.7" right="0.7" top="0.75" bottom="0.75" header="0.3" footer="0.3"/>
      <pageSetup paperSize="17" scale="73" fitToHeight="0" orientation="landscape" r:id="rId3"/>
      <headerFooter>
        <oddHeader>&amp;L&amp;G</oddHeader>
        <oddFooter>&amp;R&amp;G</oddFooter>
      </headerFooter>
    </customSheetView>
    <customSheetView guid="{172FCDF7-27A5-431B-9A68-D3A3AF74327F}" fitToPage="1" topLeftCell="A25">
      <selection activeCell="A45" sqref="A45"/>
      <pageMargins left="0.7" right="0.7" top="0.75" bottom="0.75" header="0.3" footer="0.3"/>
      <pageSetup paperSize="17" scale="73" fitToHeight="0" orientation="landscape" r:id="rId4"/>
      <headerFooter>
        <oddHeader>&amp;L&amp;G</oddHeader>
        <oddFooter>&amp;R&amp;G</oddFooter>
      </headerFooter>
    </customSheetView>
    <customSheetView guid="{709837BA-2D8F-4232-8293-039065FDC58A}" fitToPage="1" topLeftCell="A25">
      <selection activeCell="K39" sqref="K39"/>
      <pageMargins left="0.7" right="0.7" top="0.75" bottom="0.75" header="0.3" footer="0.3"/>
      <pageSetup paperSize="17" scale="73" fitToHeight="0" orientation="landscape" r:id="rId5"/>
      <headerFooter>
        <oddHeader>&amp;L&amp;G</oddHeader>
        <oddFooter>&amp;R&amp;G</oddFooter>
      </headerFooter>
    </customSheetView>
  </customSheetViews>
  <mergeCells count="11">
    <mergeCell ref="A31:Y31"/>
    <mergeCell ref="E3:H3"/>
    <mergeCell ref="J3:N3"/>
    <mergeCell ref="P3:S3"/>
    <mergeCell ref="U3:Y3"/>
    <mergeCell ref="D3:D4"/>
    <mergeCell ref="A2:Y2"/>
    <mergeCell ref="A1:Y1"/>
    <mergeCell ref="A3:C3"/>
    <mergeCell ref="A14:Y14"/>
    <mergeCell ref="A5:Y5"/>
  </mergeCells>
  <pageMargins left="0.7" right="0.7" top="0.75" bottom="0.75" header="0.3" footer="0.3"/>
  <pageSetup paperSize="17" scale="73" fitToHeight="0" orientation="landscape" r:id="rId6"/>
  <headerFooter>
    <oddHeader>&amp;L&amp;G</oddHeader>
    <oddFooter>&amp;R&amp;G</oddFooter>
  </headerFooter>
  <legacyDrawingHF r:id="rId7"/>
</worksheet>
</file>

<file path=xl/worksheets/sheet11.xml><?xml version="1.0" encoding="utf-8"?>
<worksheet xmlns="http://schemas.openxmlformats.org/spreadsheetml/2006/main" xmlns:r="http://schemas.openxmlformats.org/officeDocument/2006/relationships">
  <sheetPr>
    <pageSetUpPr fitToPage="1"/>
  </sheetPr>
  <dimension ref="A1:AN21"/>
  <sheetViews>
    <sheetView zoomScaleNormal="100" workbookViewId="0">
      <selection activeCell="A19" sqref="A19"/>
    </sheetView>
  </sheetViews>
  <sheetFormatPr defaultRowHeight="15"/>
  <cols>
    <col min="1" max="1" width="18.7109375" style="50" customWidth="1"/>
    <col min="2" max="2" width="5.7109375" style="50" bestFit="1" customWidth="1"/>
    <col min="3" max="3" width="12.28515625" style="50" bestFit="1" customWidth="1"/>
    <col min="4" max="4" width="8.7109375" style="50" customWidth="1"/>
    <col min="5" max="5" width="9.140625" style="50"/>
    <col min="6" max="6" width="10.140625" style="388" customWidth="1"/>
    <col min="7" max="7" width="8.7109375" style="50" customWidth="1"/>
    <col min="8" max="8" width="9.140625" style="50"/>
    <col min="9" max="9" width="10.5703125" style="388" customWidth="1"/>
    <col min="10" max="10" width="8.7109375" style="50" customWidth="1"/>
    <col min="11" max="11" width="9.140625" style="50"/>
    <col min="12" max="12" width="11.140625" style="388" customWidth="1"/>
    <col min="13" max="13" width="8.7109375" style="50" customWidth="1"/>
    <col min="14" max="14" width="9.140625" style="50"/>
    <col min="15" max="15" width="10.7109375" style="388" customWidth="1"/>
    <col min="16" max="16" width="8.7109375" style="50" customWidth="1"/>
    <col min="17" max="17" width="9.140625" style="50"/>
    <col min="18" max="18" width="11" style="388" customWidth="1"/>
    <col min="19" max="19" width="10.85546875" style="50" customWidth="1"/>
    <col min="20" max="20" width="2.5703125" style="50" customWidth="1"/>
    <col min="21" max="21" width="8.7109375" style="50" customWidth="1"/>
    <col min="22" max="22" width="9.140625" style="50"/>
    <col min="23" max="23" width="11" style="388" customWidth="1"/>
    <col min="24" max="25" width="9.140625" style="50"/>
    <col min="26" max="26" width="8.7109375" style="50" customWidth="1"/>
    <col min="27" max="27" width="9.140625" style="50"/>
    <col min="28" max="28" width="10.7109375" style="388" customWidth="1"/>
    <col min="29" max="30" width="9.140625" style="50"/>
    <col min="31" max="31" width="8.7109375" style="50" customWidth="1"/>
    <col min="32" max="32" width="9.140625" style="50"/>
    <col min="33" max="33" width="10.5703125" style="388" customWidth="1"/>
    <col min="34" max="35" width="9.140625" style="50"/>
    <col min="36" max="36" width="8.7109375" style="50" customWidth="1"/>
    <col min="37" max="37" width="9.140625" style="50"/>
    <col min="38" max="38" width="10.5703125" style="388" customWidth="1"/>
    <col min="39" max="16384" width="9.140625" style="50"/>
  </cols>
  <sheetData>
    <row r="1" spans="1:40" s="389" customFormat="1" ht="18" customHeight="1">
      <c r="A1" s="519" t="s">
        <v>674</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row>
    <row r="2" spans="1:40" s="389" customFormat="1" ht="18" customHeight="1">
      <c r="A2" s="513" t="s">
        <v>675</v>
      </c>
      <c r="B2" s="513"/>
      <c r="C2" s="513"/>
      <c r="D2" s="513"/>
      <c r="E2" s="513"/>
      <c r="F2" s="513"/>
      <c r="G2" s="513"/>
      <c r="H2" s="513"/>
      <c r="I2" s="513"/>
      <c r="J2" s="513"/>
      <c r="K2" s="513"/>
      <c r="L2" s="513"/>
      <c r="M2" s="513"/>
      <c r="N2" s="513"/>
      <c r="O2" s="513"/>
      <c r="P2" s="513"/>
      <c r="Q2" s="513"/>
      <c r="R2" s="513"/>
      <c r="S2" s="513"/>
      <c r="T2" s="474"/>
      <c r="U2" s="513"/>
      <c r="V2" s="513"/>
      <c r="W2" s="513"/>
      <c r="X2" s="513"/>
      <c r="Y2" s="513"/>
      <c r="Z2" s="513"/>
      <c r="AA2" s="513"/>
      <c r="AB2" s="513"/>
      <c r="AC2" s="513"/>
      <c r="AD2" s="513"/>
      <c r="AE2" s="513"/>
      <c r="AF2" s="513"/>
      <c r="AG2" s="513"/>
      <c r="AH2" s="513"/>
      <c r="AI2" s="513"/>
      <c r="AJ2" s="513"/>
      <c r="AK2" s="513"/>
      <c r="AL2" s="513"/>
      <c r="AM2" s="513"/>
      <c r="AN2" s="513"/>
    </row>
    <row r="3" spans="1:40" s="390" customFormat="1" ht="15" customHeight="1">
      <c r="A3" s="511" t="s">
        <v>469</v>
      </c>
      <c r="B3" s="511"/>
      <c r="C3" s="508" t="s">
        <v>397</v>
      </c>
      <c r="D3" s="511" t="s">
        <v>143</v>
      </c>
      <c r="E3" s="511"/>
      <c r="F3" s="511"/>
      <c r="G3" s="511"/>
      <c r="H3" s="511"/>
      <c r="I3" s="511"/>
      <c r="J3" s="511"/>
      <c r="K3" s="511"/>
      <c r="L3" s="511"/>
      <c r="M3" s="511"/>
      <c r="N3" s="511"/>
      <c r="O3" s="511"/>
      <c r="P3" s="511"/>
      <c r="Q3" s="511"/>
      <c r="R3" s="511"/>
      <c r="S3" s="511"/>
      <c r="T3" s="332"/>
      <c r="U3" s="511" t="s">
        <v>400</v>
      </c>
      <c r="V3" s="511"/>
      <c r="W3" s="511"/>
      <c r="X3" s="511"/>
      <c r="Y3" s="511"/>
      <c r="Z3" s="511"/>
      <c r="AA3" s="511"/>
      <c r="AB3" s="511"/>
      <c r="AC3" s="511"/>
      <c r="AD3" s="511"/>
      <c r="AE3" s="511"/>
      <c r="AF3" s="511"/>
      <c r="AG3" s="511"/>
      <c r="AH3" s="511"/>
      <c r="AI3" s="511"/>
      <c r="AJ3" s="511"/>
      <c r="AK3" s="511"/>
      <c r="AL3" s="511"/>
      <c r="AM3" s="511"/>
      <c r="AN3" s="511"/>
    </row>
    <row r="4" spans="1:40" s="390" customFormat="1">
      <c r="A4" s="521"/>
      <c r="B4" s="521"/>
      <c r="C4" s="509"/>
      <c r="D4" s="504" t="s">
        <v>457</v>
      </c>
      <c r="E4" s="504"/>
      <c r="F4" s="504"/>
      <c r="G4" s="504" t="s">
        <v>392</v>
      </c>
      <c r="H4" s="504"/>
      <c r="I4" s="504"/>
      <c r="J4" s="504" t="s">
        <v>304</v>
      </c>
      <c r="K4" s="504"/>
      <c r="L4" s="504"/>
      <c r="M4" s="504" t="s">
        <v>144</v>
      </c>
      <c r="N4" s="504"/>
      <c r="O4" s="504"/>
      <c r="P4" s="504" t="s">
        <v>64</v>
      </c>
      <c r="Q4" s="504"/>
      <c r="R4" s="504"/>
      <c r="S4" s="475" t="s">
        <v>148</v>
      </c>
      <c r="T4" s="333"/>
      <c r="U4" s="504" t="s">
        <v>398</v>
      </c>
      <c r="V4" s="504"/>
      <c r="W4" s="504"/>
      <c r="X4" s="504"/>
      <c r="Y4" s="504"/>
      <c r="Z4" s="504" t="s">
        <v>459</v>
      </c>
      <c r="AA4" s="504"/>
      <c r="AB4" s="504"/>
      <c r="AC4" s="504"/>
      <c r="AD4" s="504"/>
      <c r="AE4" s="504" t="s">
        <v>42</v>
      </c>
      <c r="AF4" s="504"/>
      <c r="AG4" s="504"/>
      <c r="AH4" s="504"/>
      <c r="AI4" s="504"/>
      <c r="AJ4" s="504" t="s">
        <v>433</v>
      </c>
      <c r="AK4" s="504"/>
      <c r="AL4" s="504"/>
      <c r="AM4" s="504"/>
      <c r="AN4" s="504"/>
    </row>
    <row r="5" spans="1:40" s="390" customFormat="1" ht="47.25">
      <c r="A5" s="359" t="s">
        <v>57</v>
      </c>
      <c r="B5" s="359" t="s">
        <v>58</v>
      </c>
      <c r="C5" s="510"/>
      <c r="D5" s="101" t="s">
        <v>627</v>
      </c>
      <c r="E5" s="334" t="s">
        <v>60</v>
      </c>
      <c r="F5" s="101" t="s">
        <v>628</v>
      </c>
      <c r="G5" s="101" t="s">
        <v>627</v>
      </c>
      <c r="H5" s="334" t="s">
        <v>60</v>
      </c>
      <c r="I5" s="101" t="s">
        <v>628</v>
      </c>
      <c r="J5" s="101" t="s">
        <v>627</v>
      </c>
      <c r="K5" s="334" t="s">
        <v>60</v>
      </c>
      <c r="L5" s="101" t="s">
        <v>628</v>
      </c>
      <c r="M5" s="101" t="s">
        <v>627</v>
      </c>
      <c r="N5" s="334" t="s">
        <v>60</v>
      </c>
      <c r="O5" s="101" t="s">
        <v>628</v>
      </c>
      <c r="P5" s="101" t="s">
        <v>627</v>
      </c>
      <c r="Q5" s="334" t="s">
        <v>60</v>
      </c>
      <c r="R5" s="101" t="s">
        <v>628</v>
      </c>
      <c r="S5" s="476"/>
      <c r="T5" s="226"/>
      <c r="U5" s="101" t="s">
        <v>627</v>
      </c>
      <c r="V5" s="335" t="s">
        <v>60</v>
      </c>
      <c r="W5" s="101" t="s">
        <v>628</v>
      </c>
      <c r="X5" s="335" t="s">
        <v>145</v>
      </c>
      <c r="Y5" s="335" t="s">
        <v>460</v>
      </c>
      <c r="Z5" s="101" t="s">
        <v>627</v>
      </c>
      <c r="AA5" s="335" t="s">
        <v>60</v>
      </c>
      <c r="AB5" s="101" t="s">
        <v>628</v>
      </c>
      <c r="AC5" s="335" t="s">
        <v>145</v>
      </c>
      <c r="AD5" s="335" t="s">
        <v>460</v>
      </c>
      <c r="AE5" s="101" t="s">
        <v>627</v>
      </c>
      <c r="AF5" s="335" t="s">
        <v>60</v>
      </c>
      <c r="AG5" s="101" t="s">
        <v>628</v>
      </c>
      <c r="AH5" s="335" t="s">
        <v>145</v>
      </c>
      <c r="AI5" s="335" t="s">
        <v>460</v>
      </c>
      <c r="AJ5" s="101" t="s">
        <v>627</v>
      </c>
      <c r="AK5" s="335" t="s">
        <v>60</v>
      </c>
      <c r="AL5" s="101" t="s">
        <v>628</v>
      </c>
      <c r="AM5" s="335" t="s">
        <v>145</v>
      </c>
      <c r="AN5" s="335" t="s">
        <v>460</v>
      </c>
    </row>
    <row r="6" spans="1:40">
      <c r="A6" s="520" t="s">
        <v>36</v>
      </c>
      <c r="B6" s="520"/>
      <c r="C6" s="520"/>
      <c r="D6" s="520"/>
      <c r="E6" s="520"/>
      <c r="F6" s="520"/>
      <c r="G6" s="520"/>
      <c r="H6" s="520"/>
      <c r="I6" s="520"/>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0"/>
      <c r="AL6" s="520"/>
      <c r="AM6" s="520"/>
      <c r="AN6" s="520"/>
    </row>
    <row r="7" spans="1:40">
      <c r="A7" s="391" t="s">
        <v>307</v>
      </c>
      <c r="B7" s="392" t="s">
        <v>451</v>
      </c>
      <c r="C7" s="392" t="s">
        <v>152</v>
      </c>
      <c r="D7" s="393" t="s">
        <v>66</v>
      </c>
      <c r="E7" s="391">
        <v>0.22</v>
      </c>
      <c r="F7" s="394" t="s">
        <v>30</v>
      </c>
      <c r="G7" s="393" t="s">
        <v>66</v>
      </c>
      <c r="H7" s="391">
        <v>0.22</v>
      </c>
      <c r="I7" s="394" t="s">
        <v>30</v>
      </c>
      <c r="J7" s="393" t="s">
        <v>66</v>
      </c>
      <c r="K7" s="391">
        <v>0.22</v>
      </c>
      <c r="L7" s="394" t="s">
        <v>30</v>
      </c>
      <c r="M7" s="393" t="s">
        <v>66</v>
      </c>
      <c r="N7" s="391">
        <v>0.22</v>
      </c>
      <c r="O7" s="394" t="s">
        <v>30</v>
      </c>
      <c r="P7" s="393" t="s">
        <v>66</v>
      </c>
      <c r="Q7" s="391">
        <v>0.22</v>
      </c>
      <c r="R7" s="394" t="s">
        <v>30</v>
      </c>
      <c r="S7" s="395" t="s">
        <v>30</v>
      </c>
      <c r="T7" s="395"/>
      <c r="U7" s="395" t="s">
        <v>30</v>
      </c>
      <c r="V7" s="391">
        <v>66.8</v>
      </c>
      <c r="W7" s="394" t="s">
        <v>30</v>
      </c>
      <c r="X7" s="396">
        <v>73.2</v>
      </c>
      <c r="Y7" s="397">
        <v>91.256830601092886</v>
      </c>
      <c r="Z7" s="395" t="s">
        <v>30</v>
      </c>
      <c r="AA7" s="391">
        <v>68.400000000000006</v>
      </c>
      <c r="AB7" s="394" t="s">
        <v>30</v>
      </c>
      <c r="AC7" s="396">
        <v>73.2</v>
      </c>
      <c r="AD7" s="397">
        <v>93.442622950819683</v>
      </c>
      <c r="AE7" s="395" t="s">
        <v>30</v>
      </c>
      <c r="AF7" s="398">
        <v>40750</v>
      </c>
      <c r="AG7" s="392">
        <v>4</v>
      </c>
      <c r="AH7" s="399">
        <v>1320</v>
      </c>
      <c r="AI7" s="397">
        <v>1003.7878787878788</v>
      </c>
      <c r="AJ7" s="395" t="s">
        <v>30</v>
      </c>
      <c r="AK7" s="398">
        <v>39000</v>
      </c>
      <c r="AL7" s="392">
        <v>4</v>
      </c>
      <c r="AM7" s="399">
        <v>1320</v>
      </c>
      <c r="AN7" s="397">
        <v>871.21212121212125</v>
      </c>
    </row>
    <row r="8" spans="1:40">
      <c r="A8" s="338" t="s">
        <v>307</v>
      </c>
      <c r="B8" s="339" t="s">
        <v>451</v>
      </c>
      <c r="C8" s="339" t="s">
        <v>153</v>
      </c>
      <c r="D8" s="340" t="s">
        <v>30</v>
      </c>
      <c r="E8" s="340" t="s">
        <v>30</v>
      </c>
      <c r="F8" s="342" t="s">
        <v>30</v>
      </c>
      <c r="G8" s="160" t="s">
        <v>66</v>
      </c>
      <c r="H8" s="338">
        <v>0.22</v>
      </c>
      <c r="I8" s="342" t="s">
        <v>30</v>
      </c>
      <c r="J8" s="160" t="s">
        <v>66</v>
      </c>
      <c r="K8" s="338">
        <v>0.22</v>
      </c>
      <c r="L8" s="342" t="s">
        <v>30</v>
      </c>
      <c r="M8" s="160" t="s">
        <v>66</v>
      </c>
      <c r="N8" s="338">
        <v>0.22</v>
      </c>
      <c r="O8" s="342" t="s">
        <v>30</v>
      </c>
      <c r="P8" s="160" t="s">
        <v>66</v>
      </c>
      <c r="Q8" s="338">
        <v>0.22</v>
      </c>
      <c r="R8" s="342" t="s">
        <v>30</v>
      </c>
      <c r="S8" s="340" t="s">
        <v>30</v>
      </c>
      <c r="T8" s="340"/>
      <c r="U8" s="340" t="s">
        <v>30</v>
      </c>
      <c r="V8" s="341" t="s">
        <v>614</v>
      </c>
      <c r="W8" s="342" t="s">
        <v>30</v>
      </c>
      <c r="X8" s="340" t="s">
        <v>30</v>
      </c>
      <c r="Y8" s="340" t="s">
        <v>30</v>
      </c>
      <c r="Z8" s="340" t="s">
        <v>30</v>
      </c>
      <c r="AA8" s="341" t="s">
        <v>614</v>
      </c>
      <c r="AB8" s="342" t="s">
        <v>30</v>
      </c>
      <c r="AC8" s="340" t="s">
        <v>30</v>
      </c>
      <c r="AD8" s="340" t="s">
        <v>30</v>
      </c>
      <c r="AE8" s="340" t="s">
        <v>30</v>
      </c>
      <c r="AF8" s="360">
        <v>33550</v>
      </c>
      <c r="AG8" s="339">
        <v>4</v>
      </c>
      <c r="AH8" s="400">
        <v>1320</v>
      </c>
      <c r="AI8" s="348">
        <v>496.21212121212119</v>
      </c>
      <c r="AJ8" s="340" t="s">
        <v>30</v>
      </c>
      <c r="AK8" s="360">
        <v>36400</v>
      </c>
      <c r="AL8" s="339">
        <v>4</v>
      </c>
      <c r="AM8" s="400">
        <v>1320</v>
      </c>
      <c r="AN8" s="348">
        <v>712.12121212121212</v>
      </c>
    </row>
    <row r="9" spans="1:40">
      <c r="A9" s="338" t="s">
        <v>305</v>
      </c>
      <c r="B9" s="339" t="s">
        <v>451</v>
      </c>
      <c r="C9" s="339" t="s">
        <v>152</v>
      </c>
      <c r="D9" s="160" t="s">
        <v>66</v>
      </c>
      <c r="E9" s="338">
        <v>0.56999999999999995</v>
      </c>
      <c r="F9" s="342" t="s">
        <v>30</v>
      </c>
      <c r="G9" s="160" t="s">
        <v>66</v>
      </c>
      <c r="H9" s="338">
        <v>0.56999999999999995</v>
      </c>
      <c r="I9" s="342" t="s">
        <v>30</v>
      </c>
      <c r="J9" s="160" t="s">
        <v>66</v>
      </c>
      <c r="K9" s="338">
        <v>0.56999999999999995</v>
      </c>
      <c r="L9" s="342" t="s">
        <v>30</v>
      </c>
      <c r="M9" s="160" t="s">
        <v>66</v>
      </c>
      <c r="N9" s="338">
        <v>0.56999999999999995</v>
      </c>
      <c r="O9" s="342" t="s">
        <v>30</v>
      </c>
      <c r="P9" s="160" t="s">
        <v>66</v>
      </c>
      <c r="Q9" s="338">
        <v>0.56999999999999995</v>
      </c>
      <c r="R9" s="342" t="s">
        <v>30</v>
      </c>
      <c r="S9" s="340" t="s">
        <v>30</v>
      </c>
      <c r="T9" s="340"/>
      <c r="U9" s="340" t="s">
        <v>30</v>
      </c>
      <c r="V9" s="338">
        <v>128</v>
      </c>
      <c r="W9" s="342" t="s">
        <v>30</v>
      </c>
      <c r="X9" s="357">
        <v>137</v>
      </c>
      <c r="Y9" s="338">
        <v>93</v>
      </c>
      <c r="Z9" s="340" t="s">
        <v>30</v>
      </c>
      <c r="AA9" s="338">
        <v>130</v>
      </c>
      <c r="AB9" s="342" t="s">
        <v>30</v>
      </c>
      <c r="AC9" s="357">
        <v>137</v>
      </c>
      <c r="AD9" s="338">
        <v>95</v>
      </c>
      <c r="AE9" s="340" t="s">
        <v>30</v>
      </c>
      <c r="AF9" s="360">
        <v>7780</v>
      </c>
      <c r="AG9" s="339" t="s">
        <v>147</v>
      </c>
      <c r="AH9" s="400">
        <v>2470</v>
      </c>
      <c r="AI9" s="348">
        <v>169.23076923076923</v>
      </c>
      <c r="AJ9" s="340" t="s">
        <v>30</v>
      </c>
      <c r="AK9" s="360">
        <v>7440</v>
      </c>
      <c r="AL9" s="339" t="s">
        <v>147</v>
      </c>
      <c r="AM9" s="400">
        <v>2470</v>
      </c>
      <c r="AN9" s="348">
        <v>155.4655870445344</v>
      </c>
    </row>
    <row r="10" spans="1:40">
      <c r="A10" s="338" t="s">
        <v>305</v>
      </c>
      <c r="B10" s="339" t="s">
        <v>451</v>
      </c>
      <c r="C10" s="339" t="s">
        <v>153</v>
      </c>
      <c r="D10" s="340" t="s">
        <v>30</v>
      </c>
      <c r="E10" s="340" t="s">
        <v>30</v>
      </c>
      <c r="F10" s="342" t="s">
        <v>30</v>
      </c>
      <c r="G10" s="160" t="s">
        <v>66</v>
      </c>
      <c r="H10" s="338">
        <v>0.56999999999999995</v>
      </c>
      <c r="I10" s="342" t="s">
        <v>30</v>
      </c>
      <c r="J10" s="160" t="s">
        <v>66</v>
      </c>
      <c r="K10" s="338">
        <v>0.56999999999999995</v>
      </c>
      <c r="L10" s="342" t="s">
        <v>30</v>
      </c>
      <c r="M10" s="160" t="s">
        <v>66</v>
      </c>
      <c r="N10" s="338">
        <v>0.56999999999999995</v>
      </c>
      <c r="O10" s="342" t="s">
        <v>30</v>
      </c>
      <c r="P10" s="160" t="s">
        <v>66</v>
      </c>
      <c r="Q10" s="338">
        <v>0.56999999999999995</v>
      </c>
      <c r="R10" s="342" t="s">
        <v>30</v>
      </c>
      <c r="S10" s="340" t="s">
        <v>30</v>
      </c>
      <c r="T10" s="340"/>
      <c r="U10" s="340" t="s">
        <v>30</v>
      </c>
      <c r="V10" s="341" t="s">
        <v>614</v>
      </c>
      <c r="W10" s="342" t="s">
        <v>30</v>
      </c>
      <c r="X10" s="340" t="s">
        <v>30</v>
      </c>
      <c r="Y10" s="340" t="s">
        <v>30</v>
      </c>
      <c r="Z10" s="340" t="s">
        <v>30</v>
      </c>
      <c r="AA10" s="341" t="s">
        <v>614</v>
      </c>
      <c r="AB10" s="342" t="s">
        <v>30</v>
      </c>
      <c r="AC10" s="340" t="s">
        <v>30</v>
      </c>
      <c r="AD10" s="340" t="s">
        <v>30</v>
      </c>
      <c r="AE10" s="340" t="s">
        <v>30</v>
      </c>
      <c r="AF10" s="360">
        <v>7040</v>
      </c>
      <c r="AG10" s="339" t="s">
        <v>147</v>
      </c>
      <c r="AH10" s="400">
        <v>2470</v>
      </c>
      <c r="AI10" s="348">
        <v>131.17408906882591</v>
      </c>
      <c r="AJ10" s="340" t="s">
        <v>30</v>
      </c>
      <c r="AK10" s="360">
        <v>7670</v>
      </c>
      <c r="AL10" s="339" t="s">
        <v>147</v>
      </c>
      <c r="AM10" s="400">
        <v>2470</v>
      </c>
      <c r="AN10" s="348">
        <v>156.68016194331983</v>
      </c>
    </row>
    <row r="11" spans="1:40">
      <c r="A11" s="338" t="s">
        <v>306</v>
      </c>
      <c r="B11" s="339" t="s">
        <v>451</v>
      </c>
      <c r="C11" s="339" t="s">
        <v>152</v>
      </c>
      <c r="D11" s="160" t="s">
        <v>66</v>
      </c>
      <c r="E11" s="338">
        <v>0.4</v>
      </c>
      <c r="F11" s="342" t="s">
        <v>30</v>
      </c>
      <c r="G11" s="160" t="s">
        <v>66</v>
      </c>
      <c r="H11" s="338">
        <v>0.4</v>
      </c>
      <c r="I11" s="342" t="s">
        <v>30</v>
      </c>
      <c r="J11" s="160" t="s">
        <v>66</v>
      </c>
      <c r="K11" s="338">
        <v>0.4</v>
      </c>
      <c r="L11" s="342" t="s">
        <v>30</v>
      </c>
      <c r="M11" s="160" t="s">
        <v>66</v>
      </c>
      <c r="N11" s="338">
        <v>0.4</v>
      </c>
      <c r="O11" s="342" t="s">
        <v>30</v>
      </c>
      <c r="P11" s="160" t="s">
        <v>66</v>
      </c>
      <c r="Q11" s="338">
        <v>0.4</v>
      </c>
      <c r="R11" s="342" t="s">
        <v>30</v>
      </c>
      <c r="S11" s="340" t="s">
        <v>30</v>
      </c>
      <c r="T11" s="340"/>
      <c r="U11" s="340" t="s">
        <v>30</v>
      </c>
      <c r="V11" s="348">
        <v>118.5</v>
      </c>
      <c r="W11" s="342" t="s">
        <v>30</v>
      </c>
      <c r="X11" s="357">
        <v>128</v>
      </c>
      <c r="Y11" s="348">
        <v>92.578125</v>
      </c>
      <c r="Z11" s="340" t="s">
        <v>30</v>
      </c>
      <c r="AA11" s="338">
        <v>121</v>
      </c>
      <c r="AB11" s="342" t="s">
        <v>30</v>
      </c>
      <c r="AC11" s="357">
        <v>128</v>
      </c>
      <c r="AD11" s="348">
        <v>94.53125</v>
      </c>
      <c r="AE11" s="340" t="s">
        <v>30</v>
      </c>
      <c r="AF11" s="360">
        <v>2240</v>
      </c>
      <c r="AG11" s="342" t="s">
        <v>30</v>
      </c>
      <c r="AH11" s="400">
        <v>2300</v>
      </c>
      <c r="AI11" s="348">
        <v>97.391304347826093</v>
      </c>
      <c r="AJ11" s="340" t="s">
        <v>30</v>
      </c>
      <c r="AK11" s="360">
        <v>2095</v>
      </c>
      <c r="AL11" s="342" t="s">
        <v>30</v>
      </c>
      <c r="AM11" s="400">
        <v>2300</v>
      </c>
      <c r="AN11" s="348">
        <v>91.086956521739125</v>
      </c>
    </row>
    <row r="12" spans="1:40">
      <c r="A12" s="338" t="s">
        <v>306</v>
      </c>
      <c r="B12" s="339" t="s">
        <v>451</v>
      </c>
      <c r="C12" s="339" t="s">
        <v>153</v>
      </c>
      <c r="D12" s="340" t="s">
        <v>30</v>
      </c>
      <c r="E12" s="340" t="s">
        <v>30</v>
      </c>
      <c r="F12" s="342" t="s">
        <v>30</v>
      </c>
      <c r="G12" s="160" t="s">
        <v>66</v>
      </c>
      <c r="H12" s="338">
        <v>0.4</v>
      </c>
      <c r="I12" s="342" t="s">
        <v>30</v>
      </c>
      <c r="J12" s="160" t="s">
        <v>66</v>
      </c>
      <c r="K12" s="338">
        <v>0.4</v>
      </c>
      <c r="L12" s="342" t="s">
        <v>30</v>
      </c>
      <c r="M12" s="160" t="s">
        <v>66</v>
      </c>
      <c r="N12" s="338">
        <v>0.4</v>
      </c>
      <c r="O12" s="342" t="s">
        <v>30</v>
      </c>
      <c r="P12" s="160" t="s">
        <v>66</v>
      </c>
      <c r="Q12" s="338">
        <v>0.4</v>
      </c>
      <c r="R12" s="342" t="s">
        <v>30</v>
      </c>
      <c r="S12" s="340" t="s">
        <v>30</v>
      </c>
      <c r="T12" s="340"/>
      <c r="U12" s="340" t="s">
        <v>30</v>
      </c>
      <c r="V12" s="341" t="s">
        <v>614</v>
      </c>
      <c r="W12" s="342" t="s">
        <v>30</v>
      </c>
      <c r="X12" s="340" t="s">
        <v>30</v>
      </c>
      <c r="Y12" s="340" t="s">
        <v>30</v>
      </c>
      <c r="Z12" s="340" t="s">
        <v>30</v>
      </c>
      <c r="AA12" s="341" t="s">
        <v>614</v>
      </c>
      <c r="AB12" s="342" t="s">
        <v>30</v>
      </c>
      <c r="AC12" s="340" t="s">
        <v>30</v>
      </c>
      <c r="AD12" s="340" t="s">
        <v>30</v>
      </c>
      <c r="AE12" s="340" t="s">
        <v>30</v>
      </c>
      <c r="AF12" s="360">
        <v>2090</v>
      </c>
      <c r="AG12" s="342" t="s">
        <v>30</v>
      </c>
      <c r="AH12" s="400">
        <v>2300</v>
      </c>
      <c r="AI12" s="348">
        <v>90.869565217391298</v>
      </c>
      <c r="AJ12" s="340" t="s">
        <v>30</v>
      </c>
      <c r="AK12" s="360">
        <v>2255</v>
      </c>
      <c r="AL12" s="342" t="s">
        <v>30</v>
      </c>
      <c r="AM12" s="400">
        <v>2300</v>
      </c>
      <c r="AN12" s="348">
        <v>98.043478260869563</v>
      </c>
    </row>
    <row r="13" spans="1:40">
      <c r="A13" s="338" t="s">
        <v>308</v>
      </c>
      <c r="B13" s="339" t="s">
        <v>451</v>
      </c>
      <c r="C13" s="339" t="s">
        <v>152</v>
      </c>
      <c r="D13" s="160" t="s">
        <v>66</v>
      </c>
      <c r="E13" s="338">
        <v>5</v>
      </c>
      <c r="F13" s="342" t="s">
        <v>30</v>
      </c>
      <c r="G13" s="160" t="s">
        <v>66</v>
      </c>
      <c r="H13" s="338">
        <v>5</v>
      </c>
      <c r="I13" s="342" t="s">
        <v>30</v>
      </c>
      <c r="J13" s="160" t="s">
        <v>66</v>
      </c>
      <c r="K13" s="338">
        <v>5</v>
      </c>
      <c r="L13" s="342" t="s">
        <v>30</v>
      </c>
      <c r="M13" s="160" t="s">
        <v>66</v>
      </c>
      <c r="N13" s="338">
        <v>5</v>
      </c>
      <c r="O13" s="342" t="s">
        <v>30</v>
      </c>
      <c r="P13" s="160" t="s">
        <v>66</v>
      </c>
      <c r="Q13" s="338">
        <v>5</v>
      </c>
      <c r="R13" s="342" t="s">
        <v>30</v>
      </c>
      <c r="S13" s="340" t="s">
        <v>30</v>
      </c>
      <c r="T13" s="340"/>
      <c r="U13" s="340" t="s">
        <v>30</v>
      </c>
      <c r="V13" s="338">
        <v>140</v>
      </c>
      <c r="W13" s="342" t="s">
        <v>30</v>
      </c>
      <c r="X13" s="357">
        <v>151</v>
      </c>
      <c r="Y13" s="338">
        <v>93</v>
      </c>
      <c r="Z13" s="340" t="s">
        <v>30</v>
      </c>
      <c r="AA13" s="338">
        <v>134</v>
      </c>
      <c r="AB13" s="342" t="s">
        <v>30</v>
      </c>
      <c r="AC13" s="357">
        <v>151</v>
      </c>
      <c r="AD13" s="338">
        <v>89</v>
      </c>
      <c r="AE13" s="340" t="s">
        <v>30</v>
      </c>
      <c r="AF13" s="360">
        <v>1350</v>
      </c>
      <c r="AG13" s="339">
        <v>4</v>
      </c>
      <c r="AH13" s="357">
        <v>151</v>
      </c>
      <c r="AI13" s="348">
        <v>-33.11258278145695</v>
      </c>
      <c r="AJ13" s="340" t="s">
        <v>30</v>
      </c>
      <c r="AK13" s="360">
        <v>1400</v>
      </c>
      <c r="AL13" s="339">
        <v>4</v>
      </c>
      <c r="AM13" s="400">
        <v>151</v>
      </c>
      <c r="AN13" s="348">
        <v>0</v>
      </c>
    </row>
    <row r="14" spans="1:40">
      <c r="A14" s="349" t="s">
        <v>308</v>
      </c>
      <c r="B14" s="350" t="s">
        <v>451</v>
      </c>
      <c r="C14" s="350" t="s">
        <v>153</v>
      </c>
      <c r="D14" s="353" t="s">
        <v>30</v>
      </c>
      <c r="E14" s="353" t="s">
        <v>30</v>
      </c>
      <c r="F14" s="352" t="s">
        <v>30</v>
      </c>
      <c r="G14" s="351" t="s">
        <v>66</v>
      </c>
      <c r="H14" s="349">
        <v>5</v>
      </c>
      <c r="I14" s="352" t="s">
        <v>30</v>
      </c>
      <c r="J14" s="351" t="s">
        <v>66</v>
      </c>
      <c r="K14" s="349">
        <v>5</v>
      </c>
      <c r="L14" s="352" t="s">
        <v>30</v>
      </c>
      <c r="M14" s="351" t="s">
        <v>66</v>
      </c>
      <c r="N14" s="349">
        <v>5</v>
      </c>
      <c r="O14" s="352" t="s">
        <v>30</v>
      </c>
      <c r="P14" s="351" t="s">
        <v>66</v>
      </c>
      <c r="Q14" s="349">
        <v>5</v>
      </c>
      <c r="R14" s="352" t="s">
        <v>30</v>
      </c>
      <c r="S14" s="353" t="s">
        <v>30</v>
      </c>
      <c r="T14" s="353"/>
      <c r="U14" s="353" t="s">
        <v>30</v>
      </c>
      <c r="V14" s="354" t="s">
        <v>614</v>
      </c>
      <c r="W14" s="352" t="s">
        <v>30</v>
      </c>
      <c r="X14" s="353" t="s">
        <v>30</v>
      </c>
      <c r="Y14" s="353" t="s">
        <v>30</v>
      </c>
      <c r="Z14" s="353" t="s">
        <v>30</v>
      </c>
      <c r="AA14" s="354" t="s">
        <v>614</v>
      </c>
      <c r="AB14" s="352" t="s">
        <v>30</v>
      </c>
      <c r="AC14" s="353" t="s">
        <v>30</v>
      </c>
      <c r="AD14" s="353" t="s">
        <v>30</v>
      </c>
      <c r="AE14" s="353" t="s">
        <v>30</v>
      </c>
      <c r="AF14" s="401">
        <v>1420</v>
      </c>
      <c r="AG14" s="350">
        <v>4</v>
      </c>
      <c r="AH14" s="355">
        <v>301</v>
      </c>
      <c r="AI14" s="356">
        <v>39.867109634551497</v>
      </c>
      <c r="AJ14" s="353" t="s">
        <v>30</v>
      </c>
      <c r="AK14" s="401">
        <v>1680</v>
      </c>
      <c r="AL14" s="350">
        <v>4</v>
      </c>
      <c r="AM14" s="402">
        <v>301</v>
      </c>
      <c r="AN14" s="356">
        <v>126.24584717607974</v>
      </c>
    </row>
    <row r="16" spans="1:40" s="228" customFormat="1" ht="17.25">
      <c r="A16" s="382" t="s">
        <v>670</v>
      </c>
      <c r="B16" s="384"/>
      <c r="F16" s="384"/>
      <c r="I16" s="384"/>
      <c r="L16" s="384"/>
      <c r="O16" s="384"/>
      <c r="R16" s="384"/>
      <c r="W16" s="384"/>
      <c r="AB16" s="384"/>
      <c r="AG16" s="384"/>
      <c r="AL16" s="384"/>
    </row>
    <row r="17" spans="1:38" s="228" customFormat="1">
      <c r="A17" s="385" t="s">
        <v>510</v>
      </c>
      <c r="B17" s="385"/>
      <c r="C17" s="385"/>
      <c r="D17" s="385"/>
      <c r="E17" s="385"/>
      <c r="F17" s="386"/>
      <c r="G17" s="385"/>
      <c r="I17" s="384"/>
      <c r="L17" s="384"/>
      <c r="O17" s="384"/>
      <c r="R17" s="384"/>
      <c r="W17" s="384"/>
      <c r="AB17" s="384"/>
      <c r="AG17" s="384"/>
      <c r="AL17" s="384"/>
    </row>
    <row r="18" spans="1:38" s="228" customFormat="1">
      <c r="A18" s="385"/>
      <c r="B18" s="385"/>
      <c r="C18" s="385"/>
      <c r="D18" s="385"/>
      <c r="E18" s="385"/>
      <c r="F18" s="386"/>
      <c r="G18" s="385"/>
      <c r="I18" s="384"/>
      <c r="L18" s="384"/>
      <c r="O18" s="384"/>
      <c r="R18" s="384"/>
      <c r="W18" s="384"/>
      <c r="AB18" s="384"/>
      <c r="AG18" s="384"/>
      <c r="AL18" s="384"/>
    </row>
    <row r="19" spans="1:38" ht="17.25">
      <c r="A19" s="56" t="s">
        <v>676</v>
      </c>
    </row>
    <row r="20" spans="1:38">
      <c r="A20" s="385" t="s">
        <v>726</v>
      </c>
    </row>
    <row r="21" spans="1:38" s="228" customFormat="1">
      <c r="A21" s="228" t="s">
        <v>456</v>
      </c>
      <c r="B21" s="384"/>
      <c r="F21" s="384"/>
      <c r="I21" s="384"/>
      <c r="L21" s="384"/>
      <c r="O21" s="384"/>
      <c r="R21" s="384"/>
      <c r="W21" s="384"/>
      <c r="AB21" s="384"/>
      <c r="AG21" s="384"/>
      <c r="AL21" s="384"/>
    </row>
  </sheetData>
  <customSheetViews>
    <customSheetView guid="{90AC2FE0-55C9-4776-863E-D338125D2682}" fitToPage="1">
      <selection activeCell="A19" sqref="A19"/>
      <pageMargins left="0.7" right="0.7" top="0.75" bottom="0.75" header="0.3" footer="0.3"/>
      <pageSetup paperSize="17" scale="52" fitToHeight="0" orientation="landscape" r:id="rId1"/>
      <headerFooter>
        <oddHeader>&amp;L&amp;G</oddHeader>
        <oddFooter>&amp;R&amp;G</oddFooter>
      </headerFooter>
    </customSheetView>
    <customSheetView guid="{C1D98982-23BE-4174-A069-4A7B2785798C}" fitToPage="1">
      <selection activeCell="I19" sqref="I19"/>
      <pageMargins left="0.7" right="0.7" top="0.75" bottom="0.75" header="0.3" footer="0.3"/>
      <pageSetup paperSize="17" scale="52" fitToHeight="0" orientation="landscape" r:id="rId2"/>
      <headerFooter>
        <oddHeader>&amp;L&amp;G</oddHeader>
        <oddFooter>&amp;R&amp;G</oddFooter>
      </headerFooter>
    </customSheetView>
    <customSheetView guid="{3EC83101-929A-4090-A4DA-367C5978DE69}" fitToPage="1">
      <selection activeCell="I19" sqref="I19"/>
      <pageMargins left="0.7" right="0.7" top="0.75" bottom="0.75" header="0.3" footer="0.3"/>
      <pageSetup paperSize="17" scale="52" fitToHeight="0" orientation="landscape" r:id="rId3"/>
      <headerFooter>
        <oddHeader>&amp;L&amp;G</oddHeader>
        <oddFooter>&amp;R&amp;G</oddFooter>
      </headerFooter>
    </customSheetView>
    <customSheetView guid="{172FCDF7-27A5-431B-9A68-D3A3AF74327F}" fitToPage="1">
      <selection activeCell="A20" sqref="A20"/>
      <pageMargins left="0.7" right="0.7" top="0.75" bottom="0.75" header="0.3" footer="0.3"/>
      <pageSetup paperSize="17" scale="52" fitToHeight="0" orientation="landscape" r:id="rId4"/>
      <headerFooter>
        <oddHeader>&amp;L&amp;G</oddHeader>
        <oddFooter>&amp;R&amp;G</oddFooter>
      </headerFooter>
    </customSheetView>
    <customSheetView guid="{709837BA-2D8F-4232-8293-039065FDC58A}" fitToPage="1">
      <selection activeCell="I19" sqref="I19"/>
      <pageMargins left="0.7" right="0.7" top="0.75" bottom="0.75" header="0.3" footer="0.3"/>
      <pageSetup paperSize="17" scale="52" fitToHeight="0" orientation="landscape" r:id="rId5"/>
      <headerFooter>
        <oddHeader>&amp;L&amp;G</oddHeader>
        <oddFooter>&amp;R&amp;G</oddFooter>
      </headerFooter>
    </customSheetView>
  </customSheetViews>
  <mergeCells count="17">
    <mergeCell ref="A6:AN6"/>
    <mergeCell ref="U4:Y4"/>
    <mergeCell ref="Z4:AD4"/>
    <mergeCell ref="AE4:AI4"/>
    <mergeCell ref="AJ4:AN4"/>
    <mergeCell ref="A3:B4"/>
    <mergeCell ref="C3:C5"/>
    <mergeCell ref="D3:S3"/>
    <mergeCell ref="U3:AN3"/>
    <mergeCell ref="D4:F4"/>
    <mergeCell ref="G4:I4"/>
    <mergeCell ref="J4:L4"/>
    <mergeCell ref="M4:O4"/>
    <mergeCell ref="P4:R4"/>
    <mergeCell ref="A1:AN1"/>
    <mergeCell ref="A2:AN2"/>
    <mergeCell ref="S4:S5"/>
  </mergeCells>
  <pageMargins left="0.7" right="0.7" top="0.75" bottom="0.75" header="0.3" footer="0.3"/>
  <pageSetup paperSize="17" scale="52" fitToHeight="0" orientation="landscape" r:id="rId6"/>
  <headerFooter>
    <oddHeader>&amp;L&amp;G</oddHeader>
    <oddFooter>&amp;R&amp;G</oddFooter>
  </headerFooter>
  <legacyDrawingHF r:id="rId7"/>
</worksheet>
</file>

<file path=xl/worksheets/sheet12.xml><?xml version="1.0" encoding="utf-8"?>
<worksheet xmlns="http://schemas.openxmlformats.org/spreadsheetml/2006/main" xmlns:r="http://schemas.openxmlformats.org/officeDocument/2006/relationships">
  <sheetPr>
    <pageSetUpPr fitToPage="1"/>
  </sheetPr>
  <dimension ref="A1:Q38"/>
  <sheetViews>
    <sheetView tabSelected="1" zoomScaleNormal="80" workbookViewId="0">
      <selection activeCell="A20" sqref="A20:Q20"/>
    </sheetView>
  </sheetViews>
  <sheetFormatPr defaultRowHeight="15"/>
  <cols>
    <col min="1" max="1" width="42.140625" style="40" bestFit="1" customWidth="1"/>
    <col min="2" max="2" width="30.5703125" style="40" bestFit="1" customWidth="1"/>
    <col min="3" max="3" width="8.7109375" style="40" customWidth="1"/>
    <col min="4" max="4" width="9.140625" style="40"/>
    <col min="5" max="5" width="10.42578125" style="40" customWidth="1"/>
    <col min="6" max="6" width="10.5703125" style="40" customWidth="1"/>
    <col min="7" max="7" width="2.7109375" style="40" customWidth="1"/>
    <col min="8" max="8" width="8.7109375" style="40" customWidth="1"/>
    <col min="9" max="9" width="9.140625" style="40"/>
    <col min="10" max="10" width="10" style="40" customWidth="1"/>
    <col min="11" max="11" width="10.42578125" style="40" customWidth="1"/>
    <col min="12" max="12" width="9.140625" style="40"/>
    <col min="13" max="13" width="2.7109375" style="40" customWidth="1"/>
    <col min="14" max="14" width="8.7109375" style="40" customWidth="1"/>
    <col min="15" max="15" width="9.140625" style="40"/>
    <col min="16" max="16" width="10.7109375" style="40" customWidth="1"/>
    <col min="17" max="17" width="10.42578125" style="40" customWidth="1"/>
    <col min="18" max="16384" width="9.140625" style="40"/>
  </cols>
  <sheetData>
    <row r="1" spans="1:17" s="111" customFormat="1" ht="18" customHeight="1">
      <c r="A1" s="497" t="s">
        <v>735</v>
      </c>
      <c r="B1" s="497"/>
      <c r="C1" s="497"/>
      <c r="D1" s="497"/>
      <c r="E1" s="497"/>
      <c r="F1" s="497"/>
      <c r="G1" s="497"/>
      <c r="H1" s="497"/>
      <c r="I1" s="497"/>
      <c r="J1" s="497"/>
      <c r="K1" s="497"/>
      <c r="L1" s="497"/>
      <c r="M1" s="497"/>
      <c r="N1" s="497"/>
      <c r="O1" s="497"/>
      <c r="P1" s="497"/>
      <c r="Q1" s="497"/>
    </row>
    <row r="2" spans="1:17" s="111" customFormat="1" ht="64.5" customHeight="1">
      <c r="A2" s="494" t="s">
        <v>717</v>
      </c>
      <c r="B2" s="494"/>
      <c r="C2" s="494"/>
      <c r="D2" s="494"/>
      <c r="E2" s="494"/>
      <c r="F2" s="494"/>
      <c r="G2" s="494"/>
      <c r="H2" s="494"/>
      <c r="I2" s="494"/>
      <c r="J2" s="494"/>
      <c r="K2" s="494"/>
      <c r="L2" s="494"/>
      <c r="M2" s="494"/>
      <c r="N2" s="494"/>
      <c r="O2" s="494"/>
      <c r="P2" s="494"/>
      <c r="Q2" s="494"/>
    </row>
    <row r="3" spans="1:17" s="95" customFormat="1" ht="19.5" customHeight="1">
      <c r="A3" s="500" t="s">
        <v>484</v>
      </c>
      <c r="B3" s="500" t="s">
        <v>58</v>
      </c>
      <c r="C3" s="501" t="s">
        <v>384</v>
      </c>
      <c r="D3" s="501"/>
      <c r="E3" s="501"/>
      <c r="F3" s="501"/>
      <c r="G3" s="88"/>
      <c r="H3" s="501" t="s">
        <v>41</v>
      </c>
      <c r="I3" s="501"/>
      <c r="J3" s="501"/>
      <c r="K3" s="501"/>
      <c r="L3" s="501"/>
      <c r="M3" s="88"/>
      <c r="N3" s="501" t="s">
        <v>386</v>
      </c>
      <c r="O3" s="501"/>
      <c r="P3" s="501"/>
      <c r="Q3" s="501"/>
    </row>
    <row r="4" spans="1:17" s="95" customFormat="1" ht="51" customHeight="1">
      <c r="A4" s="522"/>
      <c r="B4" s="522"/>
      <c r="C4" s="92" t="s">
        <v>364</v>
      </c>
      <c r="D4" s="97" t="s">
        <v>60</v>
      </c>
      <c r="E4" s="86" t="s">
        <v>391</v>
      </c>
      <c r="F4" s="421" t="s">
        <v>715</v>
      </c>
      <c r="G4" s="86"/>
      <c r="H4" s="92" t="s">
        <v>364</v>
      </c>
      <c r="I4" s="97" t="s">
        <v>60</v>
      </c>
      <c r="J4" s="86" t="s">
        <v>391</v>
      </c>
      <c r="K4" s="456" t="s">
        <v>454</v>
      </c>
      <c r="L4" s="97" t="s">
        <v>61</v>
      </c>
      <c r="M4" s="97"/>
      <c r="N4" s="92" t="s">
        <v>364</v>
      </c>
      <c r="O4" s="97" t="s">
        <v>60</v>
      </c>
      <c r="P4" s="86" t="s">
        <v>391</v>
      </c>
      <c r="Q4" s="421" t="s">
        <v>715</v>
      </c>
    </row>
    <row r="5" spans="1:17" s="23" customFormat="1">
      <c r="A5" s="498" t="s">
        <v>34</v>
      </c>
      <c r="B5" s="498"/>
      <c r="C5" s="498"/>
      <c r="D5" s="498"/>
      <c r="E5" s="498"/>
      <c r="F5" s="498"/>
      <c r="G5" s="498"/>
      <c r="H5" s="498"/>
      <c r="I5" s="498"/>
      <c r="J5" s="498"/>
      <c r="K5" s="498"/>
      <c r="L5" s="498"/>
      <c r="M5" s="498"/>
      <c r="N5" s="498"/>
      <c r="O5" s="498"/>
      <c r="P5" s="498"/>
      <c r="Q5" s="498"/>
    </row>
    <row r="6" spans="1:17" s="39" customFormat="1" ht="17.25">
      <c r="A6" s="244" t="s">
        <v>710</v>
      </c>
      <c r="B6" s="129" t="s">
        <v>333</v>
      </c>
      <c r="C6" s="403" t="s">
        <v>30</v>
      </c>
      <c r="D6" s="404" t="s">
        <v>614</v>
      </c>
      <c r="E6" s="403" t="s">
        <v>30</v>
      </c>
      <c r="F6" s="403" t="s">
        <v>30</v>
      </c>
      <c r="G6" s="261"/>
      <c r="H6" s="403" t="s">
        <v>30</v>
      </c>
      <c r="I6" s="403" t="s">
        <v>30</v>
      </c>
      <c r="J6" s="403" t="s">
        <v>30</v>
      </c>
      <c r="K6" s="403" t="s">
        <v>30</v>
      </c>
      <c r="L6" s="403" t="s">
        <v>30</v>
      </c>
      <c r="M6" s="261"/>
      <c r="N6" s="403" t="s">
        <v>30</v>
      </c>
      <c r="O6" s="259">
        <v>-38.54</v>
      </c>
      <c r="P6" s="403" t="s">
        <v>30</v>
      </c>
      <c r="Q6" s="403" t="s">
        <v>30</v>
      </c>
    </row>
    <row r="7" spans="1:17" s="39" customFormat="1" ht="17.25">
      <c r="A7" s="244" t="s">
        <v>711</v>
      </c>
      <c r="B7" s="129" t="s">
        <v>334</v>
      </c>
      <c r="C7" s="403" t="s">
        <v>30</v>
      </c>
      <c r="D7" s="404" t="s">
        <v>614</v>
      </c>
      <c r="E7" s="403" t="s">
        <v>30</v>
      </c>
      <c r="F7" s="403" t="s">
        <v>30</v>
      </c>
      <c r="G7" s="261"/>
      <c r="H7" s="403" t="s">
        <v>30</v>
      </c>
      <c r="I7" s="403" t="s">
        <v>30</v>
      </c>
      <c r="J7" s="403" t="s">
        <v>30</v>
      </c>
      <c r="K7" s="403" t="s">
        <v>30</v>
      </c>
      <c r="L7" s="403" t="s">
        <v>30</v>
      </c>
      <c r="M7" s="261"/>
      <c r="N7" s="403" t="s">
        <v>30</v>
      </c>
      <c r="O7" s="255">
        <v>-208</v>
      </c>
      <c r="P7" s="403" t="s">
        <v>30</v>
      </c>
      <c r="Q7" s="403" t="s">
        <v>30</v>
      </c>
    </row>
    <row r="8" spans="1:17" s="23" customFormat="1">
      <c r="A8" s="495" t="s">
        <v>325</v>
      </c>
      <c r="B8" s="495"/>
      <c r="C8" s="495"/>
      <c r="D8" s="495"/>
      <c r="E8" s="495"/>
      <c r="F8" s="495"/>
      <c r="G8" s="495"/>
      <c r="H8" s="495"/>
      <c r="I8" s="495"/>
      <c r="J8" s="495"/>
      <c r="K8" s="495"/>
      <c r="L8" s="495"/>
      <c r="M8" s="495"/>
      <c r="N8" s="495"/>
      <c r="O8" s="495"/>
      <c r="P8" s="495"/>
      <c r="Q8" s="495"/>
    </row>
    <row r="9" spans="1:17">
      <c r="A9" s="150" t="s">
        <v>327</v>
      </c>
      <c r="B9" s="150" t="s">
        <v>330</v>
      </c>
      <c r="C9" s="403" t="s">
        <v>30</v>
      </c>
      <c r="D9" s="153">
        <v>2</v>
      </c>
      <c r="E9" s="403" t="s">
        <v>30</v>
      </c>
      <c r="F9" s="403" t="s">
        <v>30</v>
      </c>
      <c r="G9" s="150"/>
      <c r="H9" s="403" t="s">
        <v>30</v>
      </c>
      <c r="I9" s="403" t="s">
        <v>30</v>
      </c>
      <c r="J9" s="403" t="s">
        <v>30</v>
      </c>
      <c r="K9" s="403" t="s">
        <v>30</v>
      </c>
      <c r="L9" s="403" t="s">
        <v>30</v>
      </c>
      <c r="M9" s="162"/>
      <c r="N9" s="403" t="s">
        <v>30</v>
      </c>
      <c r="O9" s="404" t="s">
        <v>614</v>
      </c>
      <c r="P9" s="403" t="s">
        <v>30</v>
      </c>
      <c r="Q9" s="403" t="s">
        <v>30</v>
      </c>
    </row>
    <row r="10" spans="1:17">
      <c r="A10" s="150" t="s">
        <v>328</v>
      </c>
      <c r="B10" s="150" t="s">
        <v>330</v>
      </c>
      <c r="C10" s="152" t="s">
        <v>310</v>
      </c>
      <c r="D10" s="403" t="s">
        <v>30</v>
      </c>
      <c r="E10" s="403" t="s">
        <v>30</v>
      </c>
      <c r="F10" s="403" t="s">
        <v>30</v>
      </c>
      <c r="G10" s="150"/>
      <c r="H10" s="403" t="s">
        <v>30</v>
      </c>
      <c r="I10" s="403" t="s">
        <v>30</v>
      </c>
      <c r="J10" s="403" t="s">
        <v>30</v>
      </c>
      <c r="K10" s="403" t="s">
        <v>30</v>
      </c>
      <c r="L10" s="403" t="s">
        <v>30</v>
      </c>
      <c r="M10" s="162"/>
      <c r="N10" s="403" t="s">
        <v>30</v>
      </c>
      <c r="O10" s="404" t="s">
        <v>614</v>
      </c>
      <c r="P10" s="403" t="s">
        <v>30</v>
      </c>
      <c r="Q10" s="403" t="s">
        <v>30</v>
      </c>
    </row>
    <row r="11" spans="1:17">
      <c r="A11" s="150" t="s">
        <v>329</v>
      </c>
      <c r="B11" s="150" t="s">
        <v>330</v>
      </c>
      <c r="C11" s="403" t="s">
        <v>30</v>
      </c>
      <c r="D11" s="153">
        <v>13</v>
      </c>
      <c r="E11" s="403" t="s">
        <v>30</v>
      </c>
      <c r="F11" s="403" t="s">
        <v>30</v>
      </c>
      <c r="G11" s="150"/>
      <c r="H11" s="403" t="s">
        <v>30</v>
      </c>
      <c r="I11" s="403" t="s">
        <v>30</v>
      </c>
      <c r="J11" s="403" t="s">
        <v>30</v>
      </c>
      <c r="K11" s="403" t="s">
        <v>30</v>
      </c>
      <c r="L11" s="403" t="s">
        <v>30</v>
      </c>
      <c r="M11" s="162"/>
      <c r="N11" s="403" t="s">
        <v>30</v>
      </c>
      <c r="O11" s="404" t="s">
        <v>614</v>
      </c>
      <c r="P11" s="403" t="s">
        <v>30</v>
      </c>
      <c r="Q11" s="403" t="s">
        <v>30</v>
      </c>
    </row>
    <row r="12" spans="1:17" s="50" customFormat="1" ht="47.25">
      <c r="A12" s="453" t="s">
        <v>734</v>
      </c>
      <c r="B12" s="158" t="s">
        <v>483</v>
      </c>
      <c r="C12" s="403" t="s">
        <v>30</v>
      </c>
      <c r="D12" s="159">
        <v>1170</v>
      </c>
      <c r="E12" s="160">
        <v>5</v>
      </c>
      <c r="F12" s="403" t="s">
        <v>30</v>
      </c>
      <c r="G12" s="150"/>
      <c r="H12" s="403" t="s">
        <v>30</v>
      </c>
      <c r="I12" s="159">
        <v>1190</v>
      </c>
      <c r="J12" s="161">
        <v>5</v>
      </c>
      <c r="K12" s="403" t="s">
        <v>30</v>
      </c>
      <c r="L12" s="162">
        <v>0.8</v>
      </c>
      <c r="M12" s="162"/>
      <c r="N12" s="403" t="s">
        <v>30</v>
      </c>
      <c r="O12" s="159">
        <v>2940</v>
      </c>
      <c r="P12" s="403" t="s">
        <v>30</v>
      </c>
      <c r="Q12" s="403" t="s">
        <v>30</v>
      </c>
    </row>
    <row r="13" spans="1:17" ht="18">
      <c r="A13" s="129" t="s">
        <v>471</v>
      </c>
      <c r="B13" s="150" t="s">
        <v>331</v>
      </c>
      <c r="C13" s="257" t="s">
        <v>66</v>
      </c>
      <c r="D13" s="259">
        <v>1</v>
      </c>
      <c r="E13" s="403" t="s">
        <v>30</v>
      </c>
      <c r="F13" s="403" t="s">
        <v>30</v>
      </c>
      <c r="G13" s="244"/>
      <c r="H13" s="403" t="s">
        <v>30</v>
      </c>
      <c r="I13" s="403" t="s">
        <v>30</v>
      </c>
      <c r="J13" s="403" t="s">
        <v>30</v>
      </c>
      <c r="K13" s="403" t="s">
        <v>30</v>
      </c>
      <c r="L13" s="403" t="s">
        <v>30</v>
      </c>
      <c r="M13" s="162"/>
      <c r="N13" s="257" t="s">
        <v>66</v>
      </c>
      <c r="O13" s="259">
        <v>1</v>
      </c>
      <c r="P13" s="403" t="s">
        <v>30</v>
      </c>
      <c r="Q13" s="403" t="s">
        <v>30</v>
      </c>
    </row>
    <row r="14" spans="1:17" s="23" customFormat="1">
      <c r="A14" s="495" t="s">
        <v>326</v>
      </c>
      <c r="B14" s="495"/>
      <c r="C14" s="495"/>
      <c r="D14" s="495"/>
      <c r="E14" s="495"/>
      <c r="F14" s="495"/>
      <c r="G14" s="495"/>
      <c r="H14" s="495"/>
      <c r="I14" s="495"/>
      <c r="J14" s="495"/>
      <c r="K14" s="495"/>
      <c r="L14" s="495"/>
      <c r="M14" s="495"/>
      <c r="N14" s="495"/>
      <c r="O14" s="495"/>
      <c r="P14" s="495"/>
      <c r="Q14" s="495"/>
    </row>
    <row r="15" spans="1:17" ht="17.25">
      <c r="A15" s="244" t="s">
        <v>712</v>
      </c>
      <c r="B15" s="244" t="s">
        <v>334</v>
      </c>
      <c r="C15" s="403" t="s">
        <v>30</v>
      </c>
      <c r="D15" s="259">
        <v>-13.32</v>
      </c>
      <c r="E15" s="403" t="s">
        <v>30</v>
      </c>
      <c r="F15" s="403" t="s">
        <v>30</v>
      </c>
      <c r="G15" s="244"/>
      <c r="H15" s="403" t="s">
        <v>30</v>
      </c>
      <c r="I15" s="259">
        <v>-13.38</v>
      </c>
      <c r="J15" s="403" t="s">
        <v>30</v>
      </c>
      <c r="K15" s="403" t="s">
        <v>30</v>
      </c>
      <c r="L15" s="405">
        <v>-0.44943820224719472</v>
      </c>
      <c r="M15" s="405"/>
      <c r="N15" s="403" t="s">
        <v>30</v>
      </c>
      <c r="O15" s="259">
        <v>-13.39</v>
      </c>
      <c r="P15" s="403" t="s">
        <v>30</v>
      </c>
      <c r="Q15" s="403" t="s">
        <v>30</v>
      </c>
    </row>
    <row r="16" spans="1:17" ht="17.25">
      <c r="A16" s="244" t="s">
        <v>713</v>
      </c>
      <c r="B16" s="244" t="s">
        <v>334</v>
      </c>
      <c r="C16" s="403" t="s">
        <v>30</v>
      </c>
      <c r="D16" s="261">
        <v>-113</v>
      </c>
      <c r="E16" s="403" t="s">
        <v>30</v>
      </c>
      <c r="F16" s="403" t="s">
        <v>30</v>
      </c>
      <c r="G16" s="244"/>
      <c r="H16" s="403" t="s">
        <v>30</v>
      </c>
      <c r="I16" s="261">
        <v>-113</v>
      </c>
      <c r="J16" s="403" t="s">
        <v>30</v>
      </c>
      <c r="K16" s="403" t="s">
        <v>30</v>
      </c>
      <c r="L16" s="405">
        <v>0</v>
      </c>
      <c r="M16" s="405"/>
      <c r="N16" s="403" t="s">
        <v>30</v>
      </c>
      <c r="O16" s="261">
        <v>-113</v>
      </c>
      <c r="P16" s="403" t="s">
        <v>30</v>
      </c>
      <c r="Q16" s="403" t="s">
        <v>30</v>
      </c>
    </row>
    <row r="17" spans="1:17" s="23" customFormat="1">
      <c r="A17" s="514" t="s">
        <v>362</v>
      </c>
      <c r="B17" s="514"/>
      <c r="C17" s="514"/>
      <c r="D17" s="514"/>
      <c r="E17" s="514"/>
      <c r="F17" s="514"/>
      <c r="G17" s="514"/>
      <c r="H17" s="514"/>
      <c r="I17" s="514"/>
      <c r="J17" s="514"/>
      <c r="K17" s="514"/>
      <c r="L17" s="514"/>
      <c r="M17" s="514"/>
      <c r="N17" s="514"/>
      <c r="O17" s="514"/>
      <c r="P17" s="514"/>
      <c r="Q17" s="514"/>
    </row>
    <row r="18" spans="1:17" ht="17.25">
      <c r="A18" s="244" t="s">
        <v>714</v>
      </c>
      <c r="B18" s="244" t="s">
        <v>333</v>
      </c>
      <c r="C18" s="403" t="s">
        <v>30</v>
      </c>
      <c r="D18" s="259">
        <v>-14.39</v>
      </c>
      <c r="E18" s="403" t="s">
        <v>30</v>
      </c>
      <c r="F18" s="403" t="s">
        <v>30</v>
      </c>
      <c r="G18" s="244"/>
      <c r="H18" s="403" t="s">
        <v>30</v>
      </c>
      <c r="I18" s="403" t="s">
        <v>30</v>
      </c>
      <c r="J18" s="403" t="s">
        <v>30</v>
      </c>
      <c r="K18" s="403" t="s">
        <v>30</v>
      </c>
      <c r="L18" s="403" t="s">
        <v>30</v>
      </c>
      <c r="M18" s="162"/>
      <c r="N18" s="403" t="s">
        <v>30</v>
      </c>
      <c r="O18" s="259">
        <v>-14.11</v>
      </c>
      <c r="P18" s="403" t="s">
        <v>30</v>
      </c>
      <c r="Q18" s="403" t="s">
        <v>30</v>
      </c>
    </row>
    <row r="19" spans="1:17">
      <c r="A19" s="530" t="s">
        <v>363</v>
      </c>
      <c r="B19" s="530" t="s">
        <v>738</v>
      </c>
      <c r="C19" s="531" t="s">
        <v>30</v>
      </c>
      <c r="D19" s="532">
        <v>2.2200000000000002</v>
      </c>
      <c r="E19" s="531" t="s">
        <v>30</v>
      </c>
      <c r="F19" s="531" t="s">
        <v>30</v>
      </c>
      <c r="G19" s="533"/>
      <c r="H19" s="531" t="s">
        <v>30</v>
      </c>
      <c r="I19" s="531" t="s">
        <v>30</v>
      </c>
      <c r="J19" s="531" t="s">
        <v>30</v>
      </c>
      <c r="K19" s="531" t="s">
        <v>30</v>
      </c>
      <c r="L19" s="531" t="s">
        <v>30</v>
      </c>
      <c r="M19" s="533"/>
      <c r="N19" s="531" t="s">
        <v>30</v>
      </c>
      <c r="O19" s="532">
        <v>1.53</v>
      </c>
      <c r="P19" s="531" t="s">
        <v>30</v>
      </c>
      <c r="Q19" s="531" t="s">
        <v>30</v>
      </c>
    </row>
    <row r="20" spans="1:17">
      <c r="A20" s="539" t="s">
        <v>396</v>
      </c>
      <c r="B20" s="457"/>
      <c r="C20" s="457"/>
      <c r="D20" s="457"/>
      <c r="E20" s="457"/>
      <c r="F20" s="457"/>
      <c r="G20" s="457"/>
      <c r="H20" s="457"/>
      <c r="I20" s="457"/>
      <c r="J20" s="457"/>
      <c r="K20" s="457"/>
      <c r="L20" s="457"/>
      <c r="M20" s="457"/>
      <c r="N20" s="457"/>
      <c r="O20" s="457"/>
      <c r="P20" s="457"/>
      <c r="Q20" s="457"/>
    </row>
    <row r="21" spans="1:17">
      <c r="A21" s="534" t="s">
        <v>739</v>
      </c>
      <c r="B21" s="534" t="s">
        <v>740</v>
      </c>
      <c r="C21" s="406" t="s">
        <v>30</v>
      </c>
      <c r="D21" s="535">
        <v>0.6</v>
      </c>
      <c r="E21" s="406" t="s">
        <v>30</v>
      </c>
      <c r="F21" s="406" t="s">
        <v>30</v>
      </c>
      <c r="G21" s="536"/>
      <c r="H21" s="538" t="s">
        <v>66</v>
      </c>
      <c r="I21" s="537">
        <v>0.2</v>
      </c>
      <c r="J21" s="406" t="s">
        <v>30</v>
      </c>
      <c r="K21" s="538" t="s">
        <v>142</v>
      </c>
      <c r="L21" s="406" t="s">
        <v>30</v>
      </c>
      <c r="M21" s="536"/>
      <c r="N21" s="406" t="s">
        <v>30</v>
      </c>
      <c r="O21" s="535">
        <v>0.3</v>
      </c>
      <c r="P21" s="406" t="s">
        <v>30</v>
      </c>
      <c r="Q21" s="406" t="s">
        <v>30</v>
      </c>
    </row>
    <row r="22" spans="1:17">
      <c r="A22" s="428"/>
      <c r="B22" s="428"/>
      <c r="C22" s="429"/>
      <c r="D22" s="430"/>
      <c r="E22" s="429"/>
      <c r="F22" s="429"/>
      <c r="G22" s="431"/>
      <c r="H22" s="429"/>
      <c r="I22" s="429"/>
      <c r="J22" s="429"/>
      <c r="K22" s="429"/>
      <c r="L22" s="429"/>
      <c r="M22" s="431"/>
      <c r="N22" s="429"/>
      <c r="O22" s="430"/>
      <c r="P22" s="429"/>
      <c r="Q22" s="429"/>
    </row>
    <row r="23" spans="1:17">
      <c r="A23" s="428"/>
      <c r="B23" s="428"/>
      <c r="C23" s="429"/>
      <c r="D23" s="430"/>
      <c r="E23" s="429"/>
      <c r="F23" s="429"/>
      <c r="G23" s="431"/>
      <c r="H23" s="429"/>
      <c r="I23" s="429"/>
      <c r="J23" s="429"/>
      <c r="K23" s="429"/>
      <c r="L23" s="429"/>
      <c r="M23" s="431"/>
      <c r="N23" s="429"/>
      <c r="O23" s="430"/>
      <c r="P23" s="429"/>
      <c r="Q23" s="429"/>
    </row>
    <row r="25" spans="1:17" s="23" customFormat="1" ht="17.25">
      <c r="A25" s="43" t="s">
        <v>594</v>
      </c>
      <c r="B25" s="28"/>
    </row>
    <row r="26" spans="1:17" s="23" customFormat="1">
      <c r="A26" s="54" t="s">
        <v>510</v>
      </c>
      <c r="B26" s="54"/>
      <c r="C26" s="54"/>
      <c r="D26" s="54"/>
      <c r="E26" s="54"/>
      <c r="F26" s="54"/>
      <c r="G26" s="54"/>
      <c r="H26" s="54"/>
    </row>
    <row r="27" spans="1:17" s="23" customFormat="1">
      <c r="A27" s="54" t="s">
        <v>511</v>
      </c>
      <c r="B27" s="54"/>
      <c r="C27" s="54"/>
      <c r="D27" s="54"/>
      <c r="E27" s="54"/>
      <c r="F27" s="54"/>
      <c r="G27" s="54"/>
      <c r="H27" s="54"/>
    </row>
    <row r="28" spans="1:17" s="23" customFormat="1">
      <c r="A28" s="54"/>
      <c r="B28" s="54"/>
      <c r="C28" s="54"/>
      <c r="D28" s="54"/>
      <c r="E28" s="54"/>
      <c r="F28" s="54"/>
      <c r="G28" s="54"/>
      <c r="H28" s="54"/>
    </row>
    <row r="29" spans="1:17" s="23" customFormat="1" ht="17.25">
      <c r="A29" s="43" t="s">
        <v>679</v>
      </c>
      <c r="B29" s="43"/>
      <c r="C29" s="43"/>
      <c r="D29" s="43"/>
      <c r="E29" s="43"/>
      <c r="F29" s="43"/>
      <c r="G29" s="43"/>
      <c r="H29" s="43"/>
    </row>
    <row r="30" spans="1:17" s="23" customFormat="1">
      <c r="A30" s="54" t="s">
        <v>727</v>
      </c>
      <c r="B30" s="54"/>
      <c r="C30" s="54"/>
      <c r="D30" s="54"/>
      <c r="E30" s="54"/>
      <c r="F30" s="54"/>
      <c r="G30" s="54"/>
      <c r="H30" s="54"/>
    </row>
    <row r="31" spans="1:17" s="23" customFormat="1">
      <c r="A31" s="54" t="s">
        <v>504</v>
      </c>
      <c r="B31" s="54"/>
      <c r="C31" s="54"/>
      <c r="D31" s="54"/>
      <c r="E31" s="54"/>
      <c r="F31" s="54"/>
      <c r="G31" s="54"/>
      <c r="H31" s="54"/>
    </row>
    <row r="32" spans="1:17" s="23" customFormat="1">
      <c r="A32" s="54" t="s">
        <v>678</v>
      </c>
      <c r="B32" s="54"/>
      <c r="C32" s="54"/>
      <c r="D32" s="54"/>
      <c r="E32" s="54"/>
      <c r="F32" s="54"/>
      <c r="G32" s="54"/>
      <c r="H32" s="54"/>
    </row>
    <row r="33" spans="1:8" s="23" customFormat="1">
      <c r="A33" s="43" t="s">
        <v>677</v>
      </c>
      <c r="B33" s="44"/>
      <c r="C33" s="44"/>
      <c r="D33" s="44"/>
      <c r="E33" s="44"/>
      <c r="F33" s="44"/>
      <c r="G33" s="44"/>
      <c r="H33" s="44"/>
    </row>
    <row r="34" spans="1:8" s="34" customFormat="1">
      <c r="A34" s="52" t="s">
        <v>461</v>
      </c>
    </row>
    <row r="35" spans="1:8" s="34" customFormat="1">
      <c r="A35" s="49" t="s">
        <v>506</v>
      </c>
    </row>
    <row r="36" spans="1:8" s="34" customFormat="1">
      <c r="A36" s="52"/>
    </row>
    <row r="37" spans="1:8" ht="17.25">
      <c r="A37" s="56" t="s">
        <v>741</v>
      </c>
    </row>
    <row r="38" spans="1:8">
      <c r="A38" s="52" t="s">
        <v>742</v>
      </c>
    </row>
  </sheetData>
  <customSheetViews>
    <customSheetView guid="{90AC2FE0-55C9-4776-863E-D338125D2682}" fitToPage="1">
      <selection activeCell="A20" sqref="A20:Q20"/>
      <pageMargins left="0.7" right="0.7" top="0.75" bottom="0.75" header="0.3" footer="0.3"/>
      <pageSetup paperSize="17" scale="98" fitToHeight="0" orientation="landscape" r:id="rId1"/>
      <headerFooter>
        <oddHeader>&amp;L&amp;G</oddHeader>
        <oddFooter>&amp;R&amp;G</oddFooter>
      </headerFooter>
    </customSheetView>
    <customSheetView guid="{C1D98982-23BE-4174-A069-4A7B2785798C}" fitToPage="1">
      <selection activeCell="B19" sqref="B19"/>
      <pageMargins left="0.7" right="0.7" top="0.75" bottom="0.75" header="0.3" footer="0.3"/>
      <pageSetup paperSize="17" scale="98" fitToHeight="0" orientation="landscape" r:id="rId2"/>
      <headerFooter>
        <oddHeader>&amp;L&amp;G</oddHeader>
        <oddFooter>&amp;R&amp;G</oddFooter>
      </headerFooter>
    </customSheetView>
    <customSheetView guid="{3EC83101-929A-4090-A4DA-367C5978DE69}" fitToPage="1" topLeftCell="A3">
      <selection activeCell="C10" sqref="C10"/>
      <pageMargins left="0.7" right="0.7" top="0.75" bottom="0.75" header="0.3" footer="0.3"/>
      <pageSetup paperSize="17" scale="98" fitToHeight="0" orientation="landscape" r:id="rId3"/>
      <headerFooter>
        <oddHeader>&amp;L&amp;G</oddHeader>
        <oddFooter>&amp;R&amp;G</oddFooter>
      </headerFooter>
    </customSheetView>
    <customSheetView guid="{172FCDF7-27A5-431B-9A68-D3A3AF74327F}" fitToPage="1" topLeftCell="A10">
      <selection activeCell="A29" sqref="A29"/>
      <pageMargins left="0.7" right="0.7" top="0.75" bottom="0.75" header="0.3" footer="0.3"/>
      <pageSetup paperSize="17" scale="98" fitToHeight="0" orientation="landscape" r:id="rId4"/>
      <headerFooter>
        <oddHeader>&amp;L&amp;G</oddHeader>
        <oddFooter>&amp;R&amp;G</oddFooter>
      </headerFooter>
    </customSheetView>
    <customSheetView guid="{709837BA-2D8F-4232-8293-039065FDC58A}" fitToPage="1" topLeftCell="A3">
      <selection activeCell="C10" sqref="C10"/>
      <pageMargins left="0.7" right="0.7" top="0.75" bottom="0.75" header="0.3" footer="0.3"/>
      <pageSetup paperSize="17" scale="98" fitToHeight="0" orientation="landscape" r:id="rId5"/>
      <headerFooter>
        <oddHeader>&amp;L&amp;G</oddHeader>
        <oddFooter>&amp;R&amp;G</oddFooter>
      </headerFooter>
    </customSheetView>
  </customSheetViews>
  <mergeCells count="11">
    <mergeCell ref="A2:Q2"/>
    <mergeCell ref="A1:Q1"/>
    <mergeCell ref="A17:Q17"/>
    <mergeCell ref="A5:Q5"/>
    <mergeCell ref="A14:Q14"/>
    <mergeCell ref="A8:Q8"/>
    <mergeCell ref="C3:F3"/>
    <mergeCell ref="H3:L3"/>
    <mergeCell ref="N3:Q3"/>
    <mergeCell ref="A3:A4"/>
    <mergeCell ref="B3:B4"/>
  </mergeCells>
  <pageMargins left="0.7" right="0.7" top="0.75" bottom="0.75" header="0.3" footer="0.3"/>
  <pageSetup paperSize="17" scale="98" fitToHeight="0" orientation="landscape" r:id="rId6"/>
  <headerFooter>
    <oddHeader>&amp;L&amp;G</oddHeader>
    <oddFooter>&amp;R&amp;G</oddFooter>
  </headerFooter>
  <legacyDrawingHF r:id="rId7"/>
</worksheet>
</file>

<file path=xl/worksheets/sheet13.xml><?xml version="1.0" encoding="utf-8"?>
<worksheet xmlns="http://schemas.openxmlformats.org/spreadsheetml/2006/main" xmlns:r="http://schemas.openxmlformats.org/officeDocument/2006/relationships">
  <sheetPr>
    <pageSetUpPr fitToPage="1"/>
  </sheetPr>
  <dimension ref="A1:AB64"/>
  <sheetViews>
    <sheetView zoomScaleNormal="100" workbookViewId="0">
      <selection activeCell="A63" sqref="A63"/>
    </sheetView>
  </sheetViews>
  <sheetFormatPr defaultRowHeight="15"/>
  <cols>
    <col min="1" max="1" width="41.7109375" style="34" customWidth="1"/>
    <col min="2" max="2" width="9.140625" style="34"/>
    <col min="3" max="3" width="8.7109375" style="34" customWidth="1"/>
    <col min="4" max="4" width="9.140625" style="34"/>
    <col min="5" max="5" width="10.5703125" style="45" customWidth="1"/>
    <col min="6" max="6" width="10.28515625" style="45" customWidth="1"/>
    <col min="7" max="7" width="2.7109375" style="45" customWidth="1"/>
    <col min="8" max="8" width="8.7109375" style="34" customWidth="1"/>
    <col min="9" max="9" width="9.140625" style="34"/>
    <col min="10" max="10" width="10.7109375" style="45" customWidth="1"/>
    <col min="11" max="11" width="8.7109375" style="34" customWidth="1"/>
    <col min="12" max="12" width="9.140625" style="34"/>
    <col min="13" max="13" width="11.5703125" style="45" customWidth="1"/>
    <col min="14" max="14" width="8.7109375" style="34" customWidth="1"/>
    <col min="15" max="15" width="9.140625" style="34"/>
    <col min="16" max="16" width="10.85546875" style="45" customWidth="1"/>
    <col min="17" max="17" width="10.42578125" style="34" customWidth="1"/>
    <col min="18" max="18" width="2.5703125" style="34" customWidth="1"/>
    <col min="19" max="19" width="8.7109375" style="34" customWidth="1"/>
    <col min="20" max="20" width="9.140625" style="34"/>
    <col min="21" max="21" width="11.28515625" style="45" customWidth="1"/>
    <col min="22" max="23" width="9.140625" style="34"/>
    <col min="24" max="24" width="8.7109375" style="34" customWidth="1"/>
    <col min="25" max="25" width="9.140625" style="34"/>
    <col min="26" max="26" width="10.7109375" style="45" customWidth="1"/>
    <col min="27" max="16384" width="9.140625" style="34"/>
  </cols>
  <sheetData>
    <row r="1" spans="1:28" s="111" customFormat="1" ht="18" customHeight="1">
      <c r="A1" s="523" t="s">
        <v>684</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row>
    <row r="2" spans="1:28" s="111" customFormat="1" ht="18" customHeight="1">
      <c r="A2" s="494" t="s">
        <v>685</v>
      </c>
      <c r="B2" s="494"/>
      <c r="C2" s="494"/>
      <c r="D2" s="494"/>
      <c r="E2" s="494"/>
      <c r="F2" s="494"/>
      <c r="G2" s="494"/>
      <c r="H2" s="494"/>
      <c r="I2" s="494"/>
      <c r="J2" s="494"/>
      <c r="K2" s="494"/>
      <c r="L2" s="494"/>
      <c r="M2" s="494"/>
      <c r="N2" s="494"/>
      <c r="O2" s="494"/>
      <c r="P2" s="494"/>
      <c r="Q2" s="494"/>
      <c r="R2" s="487"/>
      <c r="S2" s="494"/>
      <c r="T2" s="494"/>
      <c r="U2" s="494"/>
      <c r="V2" s="494"/>
      <c r="W2" s="494"/>
      <c r="X2" s="494"/>
      <c r="Y2" s="494"/>
      <c r="Z2" s="494"/>
      <c r="AA2" s="494"/>
      <c r="AB2" s="494"/>
    </row>
    <row r="3" spans="1:28" s="95" customFormat="1" ht="14.25" customHeight="1">
      <c r="A3" s="500" t="s">
        <v>56</v>
      </c>
      <c r="B3" s="500"/>
      <c r="C3" s="525" t="s">
        <v>473</v>
      </c>
      <c r="D3" s="525"/>
      <c r="E3" s="525"/>
      <c r="F3" s="525"/>
      <c r="G3" s="220"/>
      <c r="H3" s="500" t="s">
        <v>143</v>
      </c>
      <c r="I3" s="500"/>
      <c r="J3" s="500"/>
      <c r="K3" s="500"/>
      <c r="L3" s="500"/>
      <c r="M3" s="500"/>
      <c r="N3" s="500"/>
      <c r="O3" s="500"/>
      <c r="P3" s="500"/>
      <c r="Q3" s="500"/>
      <c r="R3" s="200"/>
      <c r="S3" s="500" t="s">
        <v>400</v>
      </c>
      <c r="T3" s="500"/>
      <c r="U3" s="500"/>
      <c r="V3" s="500"/>
      <c r="W3" s="500"/>
      <c r="X3" s="500"/>
      <c r="Y3" s="500"/>
      <c r="Z3" s="500"/>
      <c r="AA3" s="500"/>
      <c r="AB3" s="500"/>
    </row>
    <row r="4" spans="1:28" s="95" customFormat="1" ht="15" customHeight="1">
      <c r="A4" s="522"/>
      <c r="B4" s="522"/>
      <c r="C4" s="526" t="s">
        <v>731</v>
      </c>
      <c r="D4" s="501"/>
      <c r="E4" s="501"/>
      <c r="F4" s="501"/>
      <c r="G4" s="201"/>
      <c r="H4" s="501" t="s">
        <v>457</v>
      </c>
      <c r="I4" s="501"/>
      <c r="J4" s="501"/>
      <c r="K4" s="501" t="s">
        <v>304</v>
      </c>
      <c r="L4" s="501"/>
      <c r="M4" s="501"/>
      <c r="N4" s="501" t="s">
        <v>347</v>
      </c>
      <c r="O4" s="501"/>
      <c r="P4" s="501"/>
      <c r="Q4" s="527" t="s">
        <v>148</v>
      </c>
      <c r="R4" s="195"/>
      <c r="S4" s="501" t="s">
        <v>398</v>
      </c>
      <c r="T4" s="501"/>
      <c r="U4" s="501"/>
      <c r="V4" s="501"/>
      <c r="W4" s="501"/>
      <c r="X4" s="501" t="s">
        <v>399</v>
      </c>
      <c r="Y4" s="501"/>
      <c r="Z4" s="501"/>
      <c r="AA4" s="501"/>
      <c r="AB4" s="501"/>
    </row>
    <row r="5" spans="1:28" s="95" customFormat="1" ht="47.25">
      <c r="A5" s="91" t="s">
        <v>57</v>
      </c>
      <c r="B5" s="91" t="s">
        <v>58</v>
      </c>
      <c r="C5" s="92" t="s">
        <v>364</v>
      </c>
      <c r="D5" s="97" t="s">
        <v>60</v>
      </c>
      <c r="E5" s="196" t="s">
        <v>391</v>
      </c>
      <c r="F5" s="194" t="s">
        <v>454</v>
      </c>
      <c r="G5" s="196"/>
      <c r="H5" s="92" t="s">
        <v>364</v>
      </c>
      <c r="I5" s="90" t="s">
        <v>60</v>
      </c>
      <c r="J5" s="194" t="s">
        <v>454</v>
      </c>
      <c r="K5" s="92" t="s">
        <v>364</v>
      </c>
      <c r="L5" s="90" t="s">
        <v>60</v>
      </c>
      <c r="M5" s="194" t="s">
        <v>454</v>
      </c>
      <c r="N5" s="92" t="s">
        <v>364</v>
      </c>
      <c r="O5" s="90" t="s">
        <v>60</v>
      </c>
      <c r="P5" s="194" t="s">
        <v>454</v>
      </c>
      <c r="Q5" s="492"/>
      <c r="R5" s="196"/>
      <c r="S5" s="92" t="s">
        <v>364</v>
      </c>
      <c r="T5" s="97" t="s">
        <v>60</v>
      </c>
      <c r="U5" s="194" t="s">
        <v>454</v>
      </c>
      <c r="V5" s="227" t="s">
        <v>145</v>
      </c>
      <c r="W5" s="97" t="s">
        <v>460</v>
      </c>
      <c r="X5" s="92" t="s">
        <v>364</v>
      </c>
      <c r="Y5" s="97" t="s">
        <v>60</v>
      </c>
      <c r="Z5" s="194" t="s">
        <v>454</v>
      </c>
      <c r="AA5" s="227" t="s">
        <v>145</v>
      </c>
      <c r="AB5" s="97" t="s">
        <v>460</v>
      </c>
    </row>
    <row r="6" spans="1:28">
      <c r="A6" s="524" t="s">
        <v>36</v>
      </c>
      <c r="B6" s="524"/>
      <c r="C6" s="524"/>
      <c r="D6" s="524"/>
      <c r="E6" s="524"/>
      <c r="F6" s="524"/>
      <c r="G6" s="524"/>
      <c r="H6" s="524"/>
      <c r="I6" s="524"/>
      <c r="J6" s="524"/>
      <c r="K6" s="524"/>
      <c r="L6" s="524"/>
      <c r="M6" s="524"/>
      <c r="N6" s="524"/>
      <c r="O6" s="524"/>
      <c r="P6" s="524"/>
      <c r="Q6" s="524"/>
      <c r="R6" s="524"/>
      <c r="S6" s="524"/>
      <c r="T6" s="524"/>
      <c r="U6" s="524"/>
      <c r="V6" s="524"/>
      <c r="W6" s="524"/>
      <c r="X6" s="524"/>
      <c r="Y6" s="524"/>
      <c r="Z6" s="524"/>
      <c r="AA6" s="524"/>
      <c r="AB6" s="524"/>
    </row>
    <row r="7" spans="1:28">
      <c r="A7" s="144" t="s">
        <v>69</v>
      </c>
      <c r="B7" s="145" t="s">
        <v>451</v>
      </c>
      <c r="C7" s="340" t="s">
        <v>30</v>
      </c>
      <c r="D7" s="360">
        <v>2600</v>
      </c>
      <c r="E7" s="342" t="s">
        <v>30</v>
      </c>
      <c r="F7" s="342" t="s">
        <v>30</v>
      </c>
      <c r="G7" s="342"/>
      <c r="H7" s="160" t="s">
        <v>66</v>
      </c>
      <c r="I7" s="338">
        <v>35</v>
      </c>
      <c r="J7" s="342" t="s">
        <v>30</v>
      </c>
      <c r="K7" s="340" t="s">
        <v>30</v>
      </c>
      <c r="L7" s="340" t="s">
        <v>30</v>
      </c>
      <c r="M7" s="342" t="s">
        <v>30</v>
      </c>
      <c r="N7" s="340" t="s">
        <v>30</v>
      </c>
      <c r="O7" s="338">
        <v>320</v>
      </c>
      <c r="P7" s="342" t="s">
        <v>30</v>
      </c>
      <c r="Q7" s="338">
        <v>320</v>
      </c>
      <c r="R7" s="338"/>
      <c r="S7" s="340" t="s">
        <v>30</v>
      </c>
      <c r="T7" s="360">
        <v>46600</v>
      </c>
      <c r="U7" s="342" t="s">
        <v>30</v>
      </c>
      <c r="V7" s="360">
        <v>50000</v>
      </c>
      <c r="W7" s="348">
        <v>93.2</v>
      </c>
      <c r="X7" s="340" t="s">
        <v>30</v>
      </c>
      <c r="Y7" s="360">
        <v>46900</v>
      </c>
      <c r="Z7" s="342" t="s">
        <v>30</v>
      </c>
      <c r="AA7" s="360">
        <v>50000</v>
      </c>
      <c r="AB7" s="348">
        <v>93.8</v>
      </c>
    </row>
    <row r="8" spans="1:28">
      <c r="A8" s="144" t="s">
        <v>72</v>
      </c>
      <c r="B8" s="145" t="s">
        <v>451</v>
      </c>
      <c r="C8" s="160" t="s">
        <v>62</v>
      </c>
      <c r="D8" s="338">
        <v>150</v>
      </c>
      <c r="E8" s="339">
        <v>1</v>
      </c>
      <c r="F8" s="339" t="s">
        <v>71</v>
      </c>
      <c r="G8" s="339"/>
      <c r="H8" s="160" t="s">
        <v>66</v>
      </c>
      <c r="I8" s="338">
        <v>11</v>
      </c>
      <c r="J8" s="342" t="s">
        <v>30</v>
      </c>
      <c r="K8" s="340" t="s">
        <v>30</v>
      </c>
      <c r="L8" s="340" t="s">
        <v>30</v>
      </c>
      <c r="M8" s="342" t="s">
        <v>30</v>
      </c>
      <c r="N8" s="160" t="s">
        <v>62</v>
      </c>
      <c r="O8" s="338">
        <v>160</v>
      </c>
      <c r="P8" s="339" t="s">
        <v>71</v>
      </c>
      <c r="Q8" s="338">
        <v>160</v>
      </c>
      <c r="R8" s="338"/>
      <c r="S8" s="340" t="s">
        <v>30</v>
      </c>
      <c r="T8" s="360">
        <v>50000</v>
      </c>
      <c r="U8" s="342" t="s">
        <v>30</v>
      </c>
      <c r="V8" s="360">
        <v>50000</v>
      </c>
      <c r="W8" s="348">
        <v>100</v>
      </c>
      <c r="X8" s="340" t="s">
        <v>30</v>
      </c>
      <c r="Y8" s="360">
        <v>50500</v>
      </c>
      <c r="Z8" s="342" t="s">
        <v>30</v>
      </c>
      <c r="AA8" s="360">
        <v>50000</v>
      </c>
      <c r="AB8" s="348">
        <v>101</v>
      </c>
    </row>
    <row r="9" spans="1:28">
      <c r="A9" s="144" t="s">
        <v>75</v>
      </c>
      <c r="B9" s="145" t="s">
        <v>451</v>
      </c>
      <c r="C9" s="340" t="s">
        <v>30</v>
      </c>
      <c r="D9" s="360">
        <v>130000</v>
      </c>
      <c r="E9" s="342" t="s">
        <v>30</v>
      </c>
      <c r="F9" s="339" t="s">
        <v>74</v>
      </c>
      <c r="G9" s="339"/>
      <c r="H9" s="160" t="s">
        <v>62</v>
      </c>
      <c r="I9" s="338">
        <v>126</v>
      </c>
      <c r="J9" s="339" t="s">
        <v>71</v>
      </c>
      <c r="K9" s="340" t="s">
        <v>30</v>
      </c>
      <c r="L9" s="340" t="s">
        <v>30</v>
      </c>
      <c r="M9" s="342" t="s">
        <v>30</v>
      </c>
      <c r="N9" s="160" t="s">
        <v>62</v>
      </c>
      <c r="O9" s="338">
        <v>300</v>
      </c>
      <c r="P9" s="339" t="s">
        <v>350</v>
      </c>
      <c r="Q9" s="338">
        <v>300</v>
      </c>
      <c r="R9" s="338"/>
      <c r="S9" s="340" t="s">
        <v>30</v>
      </c>
      <c r="T9" s="360">
        <v>53500</v>
      </c>
      <c r="U9" s="342" t="s">
        <v>30</v>
      </c>
      <c r="V9" s="360">
        <v>50000</v>
      </c>
      <c r="W9" s="348">
        <v>107</v>
      </c>
      <c r="X9" s="340" t="s">
        <v>30</v>
      </c>
      <c r="Y9" s="360">
        <v>53800</v>
      </c>
      <c r="Z9" s="342" t="s">
        <v>30</v>
      </c>
      <c r="AA9" s="360">
        <v>50000</v>
      </c>
      <c r="AB9" s="348">
        <v>107.6</v>
      </c>
    </row>
    <row r="10" spans="1:28">
      <c r="A10" s="144" t="s">
        <v>77</v>
      </c>
      <c r="B10" s="145" t="s">
        <v>451</v>
      </c>
      <c r="C10" s="160" t="s">
        <v>62</v>
      </c>
      <c r="D10" s="338">
        <v>630</v>
      </c>
      <c r="E10" s="339">
        <v>1</v>
      </c>
      <c r="F10" s="339" t="s">
        <v>71</v>
      </c>
      <c r="G10" s="339"/>
      <c r="H10" s="160" t="s">
        <v>66</v>
      </c>
      <c r="I10" s="338">
        <v>240</v>
      </c>
      <c r="J10" s="342" t="s">
        <v>30</v>
      </c>
      <c r="K10" s="340" t="s">
        <v>30</v>
      </c>
      <c r="L10" s="340" t="s">
        <v>30</v>
      </c>
      <c r="M10" s="342" t="s">
        <v>30</v>
      </c>
      <c r="N10" s="160" t="s">
        <v>62</v>
      </c>
      <c r="O10" s="338">
        <v>460</v>
      </c>
      <c r="P10" s="339" t="s">
        <v>71</v>
      </c>
      <c r="Q10" s="338">
        <v>460</v>
      </c>
      <c r="R10" s="338"/>
      <c r="S10" s="340" t="s">
        <v>30</v>
      </c>
      <c r="T10" s="360">
        <v>53900</v>
      </c>
      <c r="U10" s="342" t="s">
        <v>30</v>
      </c>
      <c r="V10" s="360">
        <v>50000</v>
      </c>
      <c r="W10" s="348">
        <v>107.8</v>
      </c>
      <c r="X10" s="340" t="s">
        <v>30</v>
      </c>
      <c r="Y10" s="360">
        <v>54100</v>
      </c>
      <c r="Z10" s="342" t="s">
        <v>30</v>
      </c>
      <c r="AA10" s="360">
        <v>50000</v>
      </c>
      <c r="AB10" s="348">
        <v>108.2</v>
      </c>
    </row>
    <row r="11" spans="1:28">
      <c r="A11" s="144" t="s">
        <v>354</v>
      </c>
      <c r="B11" s="145" t="s">
        <v>67</v>
      </c>
      <c r="C11" s="340" t="s">
        <v>30</v>
      </c>
      <c r="D11" s="338">
        <v>9.4</v>
      </c>
      <c r="E11" s="342" t="s">
        <v>30</v>
      </c>
      <c r="F11" s="342" t="s">
        <v>30</v>
      </c>
      <c r="G11" s="342"/>
      <c r="H11" s="160" t="s">
        <v>66</v>
      </c>
      <c r="I11" s="338">
        <v>0.25</v>
      </c>
      <c r="J11" s="342" t="s">
        <v>30</v>
      </c>
      <c r="K11" s="340" t="s">
        <v>30</v>
      </c>
      <c r="L11" s="340" t="s">
        <v>30</v>
      </c>
      <c r="M11" s="342" t="s">
        <v>30</v>
      </c>
      <c r="N11" s="160" t="s">
        <v>66</v>
      </c>
      <c r="O11" s="338">
        <v>0.25</v>
      </c>
      <c r="P11" s="342" t="s">
        <v>30</v>
      </c>
      <c r="Q11" s="340" t="s">
        <v>30</v>
      </c>
      <c r="R11" s="340"/>
      <c r="S11" s="340" t="s">
        <v>30</v>
      </c>
      <c r="T11" s="338">
        <v>26.6</v>
      </c>
      <c r="U11" s="342" t="s">
        <v>30</v>
      </c>
      <c r="V11" s="338">
        <v>25</v>
      </c>
      <c r="W11" s="348">
        <v>106.4</v>
      </c>
      <c r="X11" s="340" t="s">
        <v>30</v>
      </c>
      <c r="Y11" s="338">
        <v>26.5</v>
      </c>
      <c r="Z11" s="342" t="s">
        <v>30</v>
      </c>
      <c r="AA11" s="338">
        <v>25</v>
      </c>
      <c r="AB11" s="348">
        <v>106</v>
      </c>
    </row>
    <row r="12" spans="1:28">
      <c r="A12" s="144" t="s">
        <v>355</v>
      </c>
      <c r="B12" s="145" t="s">
        <v>67</v>
      </c>
      <c r="C12" s="340" t="s">
        <v>30</v>
      </c>
      <c r="D12" s="338">
        <v>95</v>
      </c>
      <c r="E12" s="342" t="s">
        <v>30</v>
      </c>
      <c r="F12" s="342" t="s">
        <v>30</v>
      </c>
      <c r="G12" s="342"/>
      <c r="H12" s="160" t="s">
        <v>66</v>
      </c>
      <c r="I12" s="338">
        <v>0.23</v>
      </c>
      <c r="J12" s="342" t="s">
        <v>30</v>
      </c>
      <c r="K12" s="340" t="s">
        <v>30</v>
      </c>
      <c r="L12" s="340" t="s">
        <v>30</v>
      </c>
      <c r="M12" s="342" t="s">
        <v>30</v>
      </c>
      <c r="N12" s="160" t="s">
        <v>66</v>
      </c>
      <c r="O12" s="338">
        <v>0.23</v>
      </c>
      <c r="P12" s="342" t="s">
        <v>30</v>
      </c>
      <c r="Q12" s="340" t="s">
        <v>30</v>
      </c>
      <c r="R12" s="340"/>
      <c r="S12" s="340" t="s">
        <v>30</v>
      </c>
      <c r="T12" s="338">
        <v>26.5</v>
      </c>
      <c r="U12" s="342" t="s">
        <v>30</v>
      </c>
      <c r="V12" s="338">
        <v>25</v>
      </c>
      <c r="W12" s="348">
        <v>106</v>
      </c>
      <c r="X12" s="340" t="s">
        <v>30</v>
      </c>
      <c r="Y12" s="338">
        <v>26.4</v>
      </c>
      <c r="Z12" s="342" t="s">
        <v>30</v>
      </c>
      <c r="AA12" s="338">
        <v>25</v>
      </c>
      <c r="AB12" s="348">
        <v>105.6</v>
      </c>
    </row>
    <row r="13" spans="1:28">
      <c r="A13" s="144" t="s">
        <v>356</v>
      </c>
      <c r="B13" s="145" t="s">
        <v>67</v>
      </c>
      <c r="C13" s="160" t="s">
        <v>66</v>
      </c>
      <c r="D13" s="338">
        <v>0.11</v>
      </c>
      <c r="E13" s="342" t="s">
        <v>30</v>
      </c>
      <c r="F13" s="342" t="s">
        <v>30</v>
      </c>
      <c r="G13" s="342"/>
      <c r="H13" s="160" t="s">
        <v>66</v>
      </c>
      <c r="I13" s="338">
        <v>0.11</v>
      </c>
      <c r="J13" s="342" t="s">
        <v>30</v>
      </c>
      <c r="K13" s="340" t="s">
        <v>30</v>
      </c>
      <c r="L13" s="340" t="s">
        <v>30</v>
      </c>
      <c r="M13" s="342" t="s">
        <v>30</v>
      </c>
      <c r="N13" s="160" t="s">
        <v>66</v>
      </c>
      <c r="O13" s="338">
        <v>0.11</v>
      </c>
      <c r="P13" s="342" t="s">
        <v>30</v>
      </c>
      <c r="Q13" s="340" t="s">
        <v>30</v>
      </c>
      <c r="R13" s="340"/>
      <c r="S13" s="340" t="s">
        <v>30</v>
      </c>
      <c r="T13" s="338">
        <v>5.2</v>
      </c>
      <c r="U13" s="342" t="s">
        <v>30</v>
      </c>
      <c r="V13" s="338">
        <v>5</v>
      </c>
      <c r="W13" s="348">
        <v>104</v>
      </c>
      <c r="X13" s="340" t="s">
        <v>30</v>
      </c>
      <c r="Y13" s="338">
        <v>5.2</v>
      </c>
      <c r="Z13" s="342" t="s">
        <v>30</v>
      </c>
      <c r="AA13" s="338">
        <v>5</v>
      </c>
      <c r="AB13" s="348">
        <v>104</v>
      </c>
    </row>
    <row r="14" spans="1:28">
      <c r="A14" s="144" t="s">
        <v>357</v>
      </c>
      <c r="B14" s="145" t="s">
        <v>67</v>
      </c>
      <c r="C14" s="340" t="s">
        <v>30</v>
      </c>
      <c r="D14" s="338">
        <v>0.72</v>
      </c>
      <c r="E14" s="342" t="s">
        <v>30</v>
      </c>
      <c r="F14" s="342" t="s">
        <v>30</v>
      </c>
      <c r="G14" s="342"/>
      <c r="H14" s="160" t="s">
        <v>66</v>
      </c>
      <c r="I14" s="338">
        <v>0.06</v>
      </c>
      <c r="J14" s="342" t="s">
        <v>30</v>
      </c>
      <c r="K14" s="340" t="s">
        <v>30</v>
      </c>
      <c r="L14" s="340" t="s">
        <v>30</v>
      </c>
      <c r="M14" s="342" t="s">
        <v>30</v>
      </c>
      <c r="N14" s="160" t="s">
        <v>66</v>
      </c>
      <c r="O14" s="338">
        <v>0.06</v>
      </c>
      <c r="P14" s="342" t="s">
        <v>30</v>
      </c>
      <c r="Q14" s="340" t="s">
        <v>30</v>
      </c>
      <c r="R14" s="340"/>
      <c r="S14" s="340" t="s">
        <v>30</v>
      </c>
      <c r="T14" s="338">
        <v>5.43</v>
      </c>
      <c r="U14" s="342" t="s">
        <v>30</v>
      </c>
      <c r="V14" s="338">
        <v>5</v>
      </c>
      <c r="W14" s="348">
        <v>108.6</v>
      </c>
      <c r="X14" s="340" t="s">
        <v>30</v>
      </c>
      <c r="Y14" s="338">
        <v>5.42</v>
      </c>
      <c r="Z14" s="342" t="s">
        <v>30</v>
      </c>
      <c r="AA14" s="338">
        <v>5</v>
      </c>
      <c r="AB14" s="348">
        <v>108.4</v>
      </c>
    </row>
    <row r="15" spans="1:28">
      <c r="A15" s="144" t="s">
        <v>82</v>
      </c>
      <c r="B15" s="145" t="s">
        <v>451</v>
      </c>
      <c r="C15" s="340" t="s">
        <v>30</v>
      </c>
      <c r="D15" s="360">
        <v>8900</v>
      </c>
      <c r="E15" s="342" t="s">
        <v>30</v>
      </c>
      <c r="F15" s="342" t="s">
        <v>30</v>
      </c>
      <c r="G15" s="342"/>
      <c r="H15" s="160" t="s">
        <v>66</v>
      </c>
      <c r="I15" s="338">
        <v>74</v>
      </c>
      <c r="J15" s="342" t="s">
        <v>30</v>
      </c>
      <c r="K15" s="340" t="s">
        <v>30</v>
      </c>
      <c r="L15" s="340" t="s">
        <v>30</v>
      </c>
      <c r="M15" s="342" t="s">
        <v>30</v>
      </c>
      <c r="N15" s="160" t="s">
        <v>66</v>
      </c>
      <c r="O15" s="338">
        <v>74</v>
      </c>
      <c r="P15" s="342" t="s">
        <v>30</v>
      </c>
      <c r="Q15" s="340" t="s">
        <v>30</v>
      </c>
      <c r="R15" s="340"/>
      <c r="S15" s="340" t="s">
        <v>30</v>
      </c>
      <c r="T15" s="360">
        <v>20400</v>
      </c>
      <c r="U15" s="342" t="s">
        <v>30</v>
      </c>
      <c r="V15" s="360">
        <v>21400</v>
      </c>
      <c r="W15" s="348">
        <v>95.327102803738313</v>
      </c>
      <c r="X15" s="340" t="s">
        <v>30</v>
      </c>
      <c r="Y15" s="360">
        <v>20500</v>
      </c>
      <c r="Z15" s="342" t="s">
        <v>30</v>
      </c>
      <c r="AA15" s="360">
        <v>21400</v>
      </c>
      <c r="AB15" s="348">
        <v>95.794392523364479</v>
      </c>
    </row>
    <row r="16" spans="1:28">
      <c r="A16" s="144" t="s">
        <v>373</v>
      </c>
      <c r="B16" s="145" t="s">
        <v>67</v>
      </c>
      <c r="C16" s="340" t="s">
        <v>30</v>
      </c>
      <c r="D16" s="338">
        <v>310</v>
      </c>
      <c r="E16" s="342" t="s">
        <v>30</v>
      </c>
      <c r="F16" s="342" t="s">
        <v>30</v>
      </c>
      <c r="G16" s="342"/>
      <c r="H16" s="160" t="s">
        <v>66</v>
      </c>
      <c r="I16" s="338">
        <v>4.7</v>
      </c>
      <c r="J16" s="342" t="s">
        <v>30</v>
      </c>
      <c r="K16" s="340" t="s">
        <v>30</v>
      </c>
      <c r="L16" s="340" t="s">
        <v>30</v>
      </c>
      <c r="M16" s="342" t="s">
        <v>30</v>
      </c>
      <c r="N16" s="160" t="s">
        <v>66</v>
      </c>
      <c r="O16" s="338">
        <v>4.7</v>
      </c>
      <c r="P16" s="342" t="s">
        <v>30</v>
      </c>
      <c r="Q16" s="340" t="s">
        <v>30</v>
      </c>
      <c r="R16" s="340"/>
      <c r="S16" s="340" t="s">
        <v>30</v>
      </c>
      <c r="T16" s="338">
        <v>455</v>
      </c>
      <c r="U16" s="342" t="s">
        <v>30</v>
      </c>
      <c r="V16" s="338">
        <v>501</v>
      </c>
      <c r="W16" s="348">
        <v>90.818363273453087</v>
      </c>
      <c r="X16" s="340" t="s">
        <v>30</v>
      </c>
      <c r="Y16" s="338">
        <v>475</v>
      </c>
      <c r="Z16" s="342" t="s">
        <v>30</v>
      </c>
      <c r="AA16" s="338">
        <v>501</v>
      </c>
      <c r="AB16" s="348">
        <v>94.810379241516969</v>
      </c>
    </row>
    <row r="17" spans="1:28">
      <c r="A17" s="144" t="s">
        <v>687</v>
      </c>
      <c r="B17" s="145" t="s">
        <v>67</v>
      </c>
      <c r="C17" s="160" t="s">
        <v>62</v>
      </c>
      <c r="D17" s="338">
        <v>8.8999999999999996E-2</v>
      </c>
      <c r="E17" s="339">
        <v>1</v>
      </c>
      <c r="F17" s="339" t="s">
        <v>71</v>
      </c>
      <c r="G17" s="339"/>
      <c r="H17" s="160" t="s">
        <v>66</v>
      </c>
      <c r="I17" s="338">
        <v>2.1999999999999999E-2</v>
      </c>
      <c r="J17" s="342" t="s">
        <v>30</v>
      </c>
      <c r="K17" s="340" t="s">
        <v>30</v>
      </c>
      <c r="L17" s="340" t="s">
        <v>30</v>
      </c>
      <c r="M17" s="342" t="s">
        <v>30</v>
      </c>
      <c r="N17" s="340" t="s">
        <v>30</v>
      </c>
      <c r="O17" s="338">
        <v>0.12</v>
      </c>
      <c r="P17" s="342" t="s">
        <v>30</v>
      </c>
      <c r="Q17" s="338">
        <v>0.12</v>
      </c>
      <c r="R17" s="338"/>
      <c r="S17" s="340" t="s">
        <v>30</v>
      </c>
      <c r="T17" s="338">
        <v>4.9400000000000004</v>
      </c>
      <c r="U17" s="342" t="s">
        <v>30</v>
      </c>
      <c r="V17" s="338">
        <v>5</v>
      </c>
      <c r="W17" s="348">
        <v>98.800000000000011</v>
      </c>
      <c r="X17" s="340" t="s">
        <v>30</v>
      </c>
      <c r="Y17" s="338">
        <v>4.9400000000000004</v>
      </c>
      <c r="Z17" s="342" t="s">
        <v>30</v>
      </c>
      <c r="AA17" s="338">
        <v>5</v>
      </c>
      <c r="AB17" s="348">
        <v>98.800000000000011</v>
      </c>
    </row>
    <row r="18" spans="1:28">
      <c r="A18" s="144" t="s">
        <v>686</v>
      </c>
      <c r="B18" s="145" t="s">
        <v>67</v>
      </c>
      <c r="C18" s="160" t="s">
        <v>62</v>
      </c>
      <c r="D18" s="338">
        <v>7.0000000000000007E-2</v>
      </c>
      <c r="E18" s="339">
        <v>1</v>
      </c>
      <c r="F18" s="339" t="s">
        <v>146</v>
      </c>
      <c r="G18" s="339"/>
      <c r="H18" s="160" t="s">
        <v>62</v>
      </c>
      <c r="I18" s="338">
        <v>4.2999999999999997E-2</v>
      </c>
      <c r="J18" s="339" t="s">
        <v>71</v>
      </c>
      <c r="K18" s="340" t="s">
        <v>30</v>
      </c>
      <c r="L18" s="340" t="s">
        <v>30</v>
      </c>
      <c r="M18" s="342" t="s">
        <v>30</v>
      </c>
      <c r="N18" s="160" t="s">
        <v>62</v>
      </c>
      <c r="O18" s="338">
        <v>6.4000000000000001E-2</v>
      </c>
      <c r="P18" s="339" t="s">
        <v>146</v>
      </c>
      <c r="Q18" s="407">
        <v>6.4000000000000001E-2</v>
      </c>
      <c r="R18" s="407"/>
      <c r="S18" s="340" t="s">
        <v>30</v>
      </c>
      <c r="T18" s="361">
        <v>5</v>
      </c>
      <c r="U18" s="342" t="s">
        <v>30</v>
      </c>
      <c r="V18" s="338">
        <v>5</v>
      </c>
      <c r="W18" s="348">
        <v>100</v>
      </c>
      <c r="X18" s="340" t="s">
        <v>30</v>
      </c>
      <c r="Y18" s="338">
        <v>4.99</v>
      </c>
      <c r="Z18" s="342" t="s">
        <v>30</v>
      </c>
      <c r="AA18" s="338">
        <v>5</v>
      </c>
      <c r="AB18" s="348">
        <v>99.8</v>
      </c>
    </row>
    <row r="19" spans="1:28">
      <c r="A19" s="144" t="s">
        <v>86</v>
      </c>
      <c r="B19" s="145" t="s">
        <v>451</v>
      </c>
      <c r="C19" s="340" t="s">
        <v>30</v>
      </c>
      <c r="D19" s="338">
        <v>49</v>
      </c>
      <c r="E19" s="342" t="s">
        <v>30</v>
      </c>
      <c r="F19" s="339" t="s">
        <v>351</v>
      </c>
      <c r="G19" s="339"/>
      <c r="H19" s="160" t="s">
        <v>62</v>
      </c>
      <c r="I19" s="338">
        <v>0.99</v>
      </c>
      <c r="J19" s="339" t="s">
        <v>71</v>
      </c>
      <c r="K19" s="340" t="s">
        <v>30</v>
      </c>
      <c r="L19" s="340" t="s">
        <v>30</v>
      </c>
      <c r="M19" s="342" t="s">
        <v>30</v>
      </c>
      <c r="N19" s="160" t="s">
        <v>62</v>
      </c>
      <c r="O19" s="338">
        <v>3</v>
      </c>
      <c r="P19" s="339" t="s">
        <v>352</v>
      </c>
      <c r="Q19" s="347">
        <v>3</v>
      </c>
      <c r="R19" s="347"/>
      <c r="S19" s="340" t="s">
        <v>30</v>
      </c>
      <c r="T19" s="338">
        <v>43.4</v>
      </c>
      <c r="U19" s="342" t="s">
        <v>30</v>
      </c>
      <c r="V19" s="338">
        <v>40</v>
      </c>
      <c r="W19" s="348">
        <v>108.5</v>
      </c>
      <c r="X19" s="340" t="s">
        <v>30</v>
      </c>
      <c r="Y19" s="338">
        <v>38.799999999999997</v>
      </c>
      <c r="Z19" s="339" t="s">
        <v>353</v>
      </c>
      <c r="AA19" s="338">
        <v>40</v>
      </c>
      <c r="AB19" s="348">
        <v>96.999999999999986</v>
      </c>
    </row>
    <row r="20" spans="1:28">
      <c r="A20" s="144" t="s">
        <v>688</v>
      </c>
      <c r="B20" s="145" t="s">
        <v>67</v>
      </c>
      <c r="C20" s="160" t="s">
        <v>62</v>
      </c>
      <c r="D20" s="338">
        <v>0.67</v>
      </c>
      <c r="E20" s="339">
        <v>1</v>
      </c>
      <c r="F20" s="339" t="s">
        <v>71</v>
      </c>
      <c r="G20" s="339"/>
      <c r="H20" s="160" t="s">
        <v>66</v>
      </c>
      <c r="I20" s="338">
        <v>0.16</v>
      </c>
      <c r="J20" s="342" t="s">
        <v>30</v>
      </c>
      <c r="K20" s="340" t="s">
        <v>30</v>
      </c>
      <c r="L20" s="340" t="s">
        <v>30</v>
      </c>
      <c r="M20" s="342" t="s">
        <v>30</v>
      </c>
      <c r="N20" s="160" t="s">
        <v>62</v>
      </c>
      <c r="O20" s="338">
        <v>0.18</v>
      </c>
      <c r="P20" s="339" t="s">
        <v>71</v>
      </c>
      <c r="Q20" s="338">
        <v>0.18</v>
      </c>
      <c r="R20" s="338"/>
      <c r="S20" s="340" t="s">
        <v>30</v>
      </c>
      <c r="T20" s="338">
        <v>24</v>
      </c>
      <c r="U20" s="342" t="s">
        <v>30</v>
      </c>
      <c r="V20" s="338">
        <v>25</v>
      </c>
      <c r="W20" s="348">
        <v>96</v>
      </c>
      <c r="X20" s="340" t="s">
        <v>30</v>
      </c>
      <c r="Y20" s="338">
        <v>24</v>
      </c>
      <c r="Z20" s="342" t="s">
        <v>30</v>
      </c>
      <c r="AA20" s="338">
        <v>25</v>
      </c>
      <c r="AB20" s="348">
        <v>96</v>
      </c>
    </row>
    <row r="21" spans="1:28">
      <c r="A21" s="144" t="s">
        <v>593</v>
      </c>
      <c r="B21" s="145" t="s">
        <v>67</v>
      </c>
      <c r="C21" s="340" t="s">
        <v>30</v>
      </c>
      <c r="D21" s="338">
        <v>38</v>
      </c>
      <c r="E21" s="342" t="s">
        <v>30</v>
      </c>
      <c r="F21" s="342" t="s">
        <v>30</v>
      </c>
      <c r="G21" s="342"/>
      <c r="H21" s="160" t="s">
        <v>66</v>
      </c>
      <c r="I21" s="338">
        <v>0.16</v>
      </c>
      <c r="J21" s="342" t="s">
        <v>30</v>
      </c>
      <c r="K21" s="340" t="s">
        <v>30</v>
      </c>
      <c r="L21" s="340" t="s">
        <v>30</v>
      </c>
      <c r="M21" s="342" t="s">
        <v>30</v>
      </c>
      <c r="N21" s="160" t="s">
        <v>62</v>
      </c>
      <c r="O21" s="338">
        <v>0.56999999999999995</v>
      </c>
      <c r="P21" s="339" t="s">
        <v>71</v>
      </c>
      <c r="Q21" s="338">
        <v>0.56999999999999995</v>
      </c>
      <c r="R21" s="338"/>
      <c r="S21" s="340" t="s">
        <v>30</v>
      </c>
      <c r="T21" s="338">
        <v>26.1</v>
      </c>
      <c r="U21" s="342" t="s">
        <v>30</v>
      </c>
      <c r="V21" s="338">
        <v>25</v>
      </c>
      <c r="W21" s="348">
        <v>104.4</v>
      </c>
      <c r="X21" s="340" t="s">
        <v>30</v>
      </c>
      <c r="Y21" s="338">
        <v>26.3</v>
      </c>
      <c r="Z21" s="342" t="s">
        <v>30</v>
      </c>
      <c r="AA21" s="338">
        <v>25</v>
      </c>
      <c r="AB21" s="348">
        <v>105.2</v>
      </c>
    </row>
    <row r="22" spans="1:28">
      <c r="A22" s="144" t="s">
        <v>88</v>
      </c>
      <c r="B22" s="145" t="s">
        <v>451</v>
      </c>
      <c r="C22" s="160" t="s">
        <v>62</v>
      </c>
      <c r="D22" s="338">
        <v>68</v>
      </c>
      <c r="E22" s="342" t="s">
        <v>30</v>
      </c>
      <c r="F22" s="339" t="s">
        <v>71</v>
      </c>
      <c r="G22" s="339"/>
      <c r="H22" s="160" t="s">
        <v>66</v>
      </c>
      <c r="I22" s="338">
        <v>18</v>
      </c>
      <c r="J22" s="342" t="s">
        <v>30</v>
      </c>
      <c r="K22" s="340" t="s">
        <v>30</v>
      </c>
      <c r="L22" s="340" t="s">
        <v>30</v>
      </c>
      <c r="M22" s="342" t="s">
        <v>30</v>
      </c>
      <c r="N22" s="160" t="s">
        <v>66</v>
      </c>
      <c r="O22" s="338">
        <v>18</v>
      </c>
      <c r="P22" s="342" t="s">
        <v>30</v>
      </c>
      <c r="Q22" s="340" t="s">
        <v>30</v>
      </c>
      <c r="R22" s="340"/>
      <c r="S22" s="340" t="s">
        <v>30</v>
      </c>
      <c r="T22" s="360">
        <v>1980</v>
      </c>
      <c r="U22" s="342" t="s">
        <v>30</v>
      </c>
      <c r="V22" s="360">
        <v>2000</v>
      </c>
      <c r="W22" s="348">
        <v>99</v>
      </c>
      <c r="X22" s="340" t="s">
        <v>30</v>
      </c>
      <c r="Y22" s="360">
        <v>1990</v>
      </c>
      <c r="Z22" s="342" t="s">
        <v>30</v>
      </c>
      <c r="AA22" s="360">
        <v>2000</v>
      </c>
      <c r="AB22" s="348">
        <v>99.5</v>
      </c>
    </row>
    <row r="23" spans="1:28">
      <c r="A23" s="144" t="s">
        <v>91</v>
      </c>
      <c r="B23" s="145" t="s">
        <v>451</v>
      </c>
      <c r="C23" s="160" t="s">
        <v>66</v>
      </c>
      <c r="D23" s="338">
        <v>0.4</v>
      </c>
      <c r="E23" s="342" t="s">
        <v>30</v>
      </c>
      <c r="F23" s="342" t="s">
        <v>30</v>
      </c>
      <c r="G23" s="342"/>
      <c r="H23" s="160" t="s">
        <v>66</v>
      </c>
      <c r="I23" s="338">
        <v>0.4</v>
      </c>
      <c r="J23" s="342" t="s">
        <v>30</v>
      </c>
      <c r="K23" s="340" t="s">
        <v>30</v>
      </c>
      <c r="L23" s="340" t="s">
        <v>30</v>
      </c>
      <c r="M23" s="342" t="s">
        <v>30</v>
      </c>
      <c r="N23" s="160" t="s">
        <v>66</v>
      </c>
      <c r="O23" s="338">
        <v>0.4</v>
      </c>
      <c r="P23" s="342" t="s">
        <v>30</v>
      </c>
      <c r="Q23" s="340" t="s">
        <v>30</v>
      </c>
      <c r="R23" s="340"/>
      <c r="S23" s="340" t="s">
        <v>30</v>
      </c>
      <c r="T23" s="338">
        <v>36.200000000000003</v>
      </c>
      <c r="U23" s="342" t="s">
        <v>30</v>
      </c>
      <c r="V23" s="338">
        <v>40</v>
      </c>
      <c r="W23" s="348">
        <v>90.500000000000014</v>
      </c>
      <c r="X23" s="340" t="s">
        <v>30</v>
      </c>
      <c r="Y23" s="338">
        <v>38</v>
      </c>
      <c r="Z23" s="342" t="s">
        <v>30</v>
      </c>
      <c r="AA23" s="338">
        <v>40</v>
      </c>
      <c r="AB23" s="348">
        <v>95</v>
      </c>
    </row>
    <row r="24" spans="1:28">
      <c r="A24" s="144" t="s">
        <v>93</v>
      </c>
      <c r="B24" s="145" t="s">
        <v>451</v>
      </c>
      <c r="C24" s="160" t="s">
        <v>66</v>
      </c>
      <c r="D24" s="338">
        <v>0.33</v>
      </c>
      <c r="E24" s="342" t="s">
        <v>30</v>
      </c>
      <c r="F24" s="342" t="s">
        <v>30</v>
      </c>
      <c r="G24" s="342"/>
      <c r="H24" s="160" t="s">
        <v>66</v>
      </c>
      <c r="I24" s="338">
        <v>0.33</v>
      </c>
      <c r="J24" s="342" t="s">
        <v>30</v>
      </c>
      <c r="K24" s="340" t="s">
        <v>30</v>
      </c>
      <c r="L24" s="340" t="s">
        <v>30</v>
      </c>
      <c r="M24" s="342" t="s">
        <v>30</v>
      </c>
      <c r="N24" s="160" t="s">
        <v>66</v>
      </c>
      <c r="O24" s="338">
        <v>0.33</v>
      </c>
      <c r="P24" s="342" t="s">
        <v>30</v>
      </c>
      <c r="Q24" s="340" t="s">
        <v>30</v>
      </c>
      <c r="R24" s="340"/>
      <c r="S24" s="340" t="s">
        <v>30</v>
      </c>
      <c r="T24" s="338">
        <v>38.200000000000003</v>
      </c>
      <c r="U24" s="342" t="s">
        <v>30</v>
      </c>
      <c r="V24" s="338">
        <v>40</v>
      </c>
      <c r="W24" s="348">
        <v>95.500000000000014</v>
      </c>
      <c r="X24" s="340" t="s">
        <v>30</v>
      </c>
      <c r="Y24" s="338">
        <v>36.700000000000003</v>
      </c>
      <c r="Z24" s="342" t="s">
        <v>30</v>
      </c>
      <c r="AA24" s="338">
        <v>40</v>
      </c>
      <c r="AB24" s="348">
        <v>91.750000000000014</v>
      </c>
    </row>
    <row r="25" spans="1:28">
      <c r="A25" s="144" t="s">
        <v>95</v>
      </c>
      <c r="B25" s="145" t="s">
        <v>451</v>
      </c>
      <c r="C25" s="340" t="s">
        <v>30</v>
      </c>
      <c r="D25" s="338">
        <v>11</v>
      </c>
      <c r="E25" s="342" t="s">
        <v>30</v>
      </c>
      <c r="F25" s="342" t="s">
        <v>30</v>
      </c>
      <c r="G25" s="342"/>
      <c r="H25" s="160" t="s">
        <v>66</v>
      </c>
      <c r="I25" s="338">
        <v>0.28999999999999998</v>
      </c>
      <c r="J25" s="342" t="s">
        <v>30</v>
      </c>
      <c r="K25" s="340" t="s">
        <v>30</v>
      </c>
      <c r="L25" s="340" t="s">
        <v>30</v>
      </c>
      <c r="M25" s="342" t="s">
        <v>30</v>
      </c>
      <c r="N25" s="160" t="s">
        <v>62</v>
      </c>
      <c r="O25" s="338">
        <v>0.65</v>
      </c>
      <c r="P25" s="339" t="s">
        <v>71</v>
      </c>
      <c r="Q25" s="338">
        <v>0.65</v>
      </c>
      <c r="R25" s="338"/>
      <c r="S25" s="340" t="s">
        <v>30</v>
      </c>
      <c r="T25" s="338">
        <v>38.799999999999997</v>
      </c>
      <c r="U25" s="342" t="s">
        <v>30</v>
      </c>
      <c r="V25" s="338">
        <v>40</v>
      </c>
      <c r="W25" s="348">
        <v>96.999999999999986</v>
      </c>
      <c r="X25" s="340" t="s">
        <v>30</v>
      </c>
      <c r="Y25" s="338">
        <v>42.7</v>
      </c>
      <c r="Z25" s="342" t="s">
        <v>30</v>
      </c>
      <c r="AA25" s="338">
        <v>40</v>
      </c>
      <c r="AB25" s="348">
        <v>106.75</v>
      </c>
    </row>
    <row r="26" spans="1:28">
      <c r="A26" s="144" t="s">
        <v>97</v>
      </c>
      <c r="B26" s="145" t="s">
        <v>451</v>
      </c>
      <c r="C26" s="160" t="s">
        <v>66</v>
      </c>
      <c r="D26" s="338">
        <v>0.08</v>
      </c>
      <c r="E26" s="342" t="s">
        <v>30</v>
      </c>
      <c r="F26" s="342" t="s">
        <v>30</v>
      </c>
      <c r="G26" s="342"/>
      <c r="H26" s="160" t="s">
        <v>66</v>
      </c>
      <c r="I26" s="338">
        <v>0.08</v>
      </c>
      <c r="J26" s="342" t="s">
        <v>30</v>
      </c>
      <c r="K26" s="340" t="s">
        <v>30</v>
      </c>
      <c r="L26" s="340" t="s">
        <v>30</v>
      </c>
      <c r="M26" s="342" t="s">
        <v>30</v>
      </c>
      <c r="N26" s="160" t="s">
        <v>66</v>
      </c>
      <c r="O26" s="338">
        <v>0.08</v>
      </c>
      <c r="P26" s="342" t="s">
        <v>30</v>
      </c>
      <c r="Q26" s="340" t="s">
        <v>30</v>
      </c>
      <c r="R26" s="340"/>
      <c r="S26" s="340" t="s">
        <v>30</v>
      </c>
      <c r="T26" s="338">
        <v>38.5</v>
      </c>
      <c r="U26" s="342" t="s">
        <v>30</v>
      </c>
      <c r="V26" s="338">
        <v>40</v>
      </c>
      <c r="W26" s="348">
        <v>96.25</v>
      </c>
      <c r="X26" s="340" t="s">
        <v>30</v>
      </c>
      <c r="Y26" s="338">
        <v>39.4</v>
      </c>
      <c r="Z26" s="342" t="s">
        <v>30</v>
      </c>
      <c r="AA26" s="338">
        <v>40</v>
      </c>
      <c r="AB26" s="348">
        <v>98.5</v>
      </c>
    </row>
    <row r="27" spans="1:28">
      <c r="A27" s="144" t="s">
        <v>99</v>
      </c>
      <c r="B27" s="145" t="s">
        <v>451</v>
      </c>
      <c r="C27" s="340" t="s">
        <v>30</v>
      </c>
      <c r="D27" s="338">
        <v>170</v>
      </c>
      <c r="E27" s="342" t="s">
        <v>30</v>
      </c>
      <c r="F27" s="342" t="s">
        <v>30</v>
      </c>
      <c r="G27" s="342"/>
      <c r="H27" s="160" t="s">
        <v>66</v>
      </c>
      <c r="I27" s="338">
        <v>4.4000000000000004</v>
      </c>
      <c r="J27" s="342" t="s">
        <v>30</v>
      </c>
      <c r="K27" s="340" t="s">
        <v>30</v>
      </c>
      <c r="L27" s="340" t="s">
        <v>30</v>
      </c>
      <c r="M27" s="342" t="s">
        <v>30</v>
      </c>
      <c r="N27" s="160" t="s">
        <v>66</v>
      </c>
      <c r="O27" s="338">
        <v>4.4000000000000004</v>
      </c>
      <c r="P27" s="342" t="s">
        <v>30</v>
      </c>
      <c r="Q27" s="340" t="s">
        <v>30</v>
      </c>
      <c r="R27" s="340"/>
      <c r="S27" s="340" t="s">
        <v>30</v>
      </c>
      <c r="T27" s="338">
        <v>944</v>
      </c>
      <c r="U27" s="342" t="s">
        <v>30</v>
      </c>
      <c r="V27" s="360">
        <v>1000</v>
      </c>
      <c r="W27" s="348">
        <v>94.4</v>
      </c>
      <c r="X27" s="340" t="s">
        <v>30</v>
      </c>
      <c r="Y27" s="338">
        <v>947</v>
      </c>
      <c r="Z27" s="342" t="s">
        <v>30</v>
      </c>
      <c r="AA27" s="360">
        <v>1000</v>
      </c>
      <c r="AB27" s="348">
        <v>94.7</v>
      </c>
    </row>
    <row r="28" spans="1:28">
      <c r="A28" s="144" t="s">
        <v>101</v>
      </c>
      <c r="B28" s="145" t="s">
        <v>451</v>
      </c>
      <c r="C28" s="160" t="s">
        <v>66</v>
      </c>
      <c r="D28" s="338">
        <v>0.1</v>
      </c>
      <c r="E28" s="342" t="s">
        <v>30</v>
      </c>
      <c r="F28" s="342" t="s">
        <v>30</v>
      </c>
      <c r="G28" s="342"/>
      <c r="H28" s="160" t="s">
        <v>62</v>
      </c>
      <c r="I28" s="338">
        <v>0.161</v>
      </c>
      <c r="J28" s="339" t="s">
        <v>71</v>
      </c>
      <c r="K28" s="340" t="s">
        <v>30</v>
      </c>
      <c r="L28" s="340" t="s">
        <v>30</v>
      </c>
      <c r="M28" s="342" t="s">
        <v>30</v>
      </c>
      <c r="N28" s="160" t="s">
        <v>62</v>
      </c>
      <c r="O28" s="338">
        <v>0.18</v>
      </c>
      <c r="P28" s="339" t="s">
        <v>146</v>
      </c>
      <c r="Q28" s="347">
        <v>0.18</v>
      </c>
      <c r="R28" s="347"/>
      <c r="S28" s="340" t="s">
        <v>30</v>
      </c>
      <c r="T28" s="338">
        <v>37.200000000000003</v>
      </c>
      <c r="U28" s="342" t="s">
        <v>30</v>
      </c>
      <c r="V28" s="338">
        <v>40</v>
      </c>
      <c r="W28" s="348">
        <v>93.000000000000014</v>
      </c>
      <c r="X28" s="340" t="s">
        <v>30</v>
      </c>
      <c r="Y28" s="338">
        <v>39.1</v>
      </c>
      <c r="Z28" s="342" t="s">
        <v>30</v>
      </c>
      <c r="AA28" s="338">
        <v>40</v>
      </c>
      <c r="AB28" s="348">
        <v>97.75</v>
      </c>
    </row>
    <row r="29" spans="1:28">
      <c r="A29" s="144" t="s">
        <v>103</v>
      </c>
      <c r="B29" s="145" t="s">
        <v>451</v>
      </c>
      <c r="C29" s="160" t="s">
        <v>66</v>
      </c>
      <c r="D29" s="338">
        <v>0.5</v>
      </c>
      <c r="E29" s="342" t="s">
        <v>30</v>
      </c>
      <c r="F29" s="342" t="s">
        <v>30</v>
      </c>
      <c r="G29" s="342"/>
      <c r="H29" s="160" t="s">
        <v>66</v>
      </c>
      <c r="I29" s="338">
        <v>0.5</v>
      </c>
      <c r="J29" s="342" t="s">
        <v>30</v>
      </c>
      <c r="K29" s="340" t="s">
        <v>30</v>
      </c>
      <c r="L29" s="340" t="s">
        <v>30</v>
      </c>
      <c r="M29" s="342" t="s">
        <v>30</v>
      </c>
      <c r="N29" s="160" t="s">
        <v>66</v>
      </c>
      <c r="O29" s="338">
        <v>0.5</v>
      </c>
      <c r="P29" s="342" t="s">
        <v>30</v>
      </c>
      <c r="Q29" s="340" t="s">
        <v>30</v>
      </c>
      <c r="R29" s="340"/>
      <c r="S29" s="340" t="s">
        <v>30</v>
      </c>
      <c r="T29" s="338">
        <v>39</v>
      </c>
      <c r="U29" s="342" t="s">
        <v>30</v>
      </c>
      <c r="V29" s="338">
        <v>40</v>
      </c>
      <c r="W29" s="348">
        <v>97.5</v>
      </c>
      <c r="X29" s="340" t="s">
        <v>30</v>
      </c>
      <c r="Y29" s="338">
        <v>39.5</v>
      </c>
      <c r="Z29" s="342" t="s">
        <v>30</v>
      </c>
      <c r="AA29" s="338">
        <v>40</v>
      </c>
      <c r="AB29" s="348">
        <v>98.75</v>
      </c>
    </row>
    <row r="30" spans="1:28">
      <c r="A30" s="144" t="s">
        <v>105</v>
      </c>
      <c r="B30" s="145" t="s">
        <v>451</v>
      </c>
      <c r="C30" s="160" t="s">
        <v>66</v>
      </c>
      <c r="D30" s="338">
        <v>5.3999999999999999E-2</v>
      </c>
      <c r="E30" s="342" t="s">
        <v>30</v>
      </c>
      <c r="F30" s="342" t="s">
        <v>30</v>
      </c>
      <c r="G30" s="342"/>
      <c r="H30" s="160" t="s">
        <v>66</v>
      </c>
      <c r="I30" s="338">
        <v>5.3999999999999999E-2</v>
      </c>
      <c r="J30" s="342" t="s">
        <v>30</v>
      </c>
      <c r="K30" s="340" t="s">
        <v>30</v>
      </c>
      <c r="L30" s="340" t="s">
        <v>30</v>
      </c>
      <c r="M30" s="342" t="s">
        <v>30</v>
      </c>
      <c r="N30" s="160" t="s">
        <v>62</v>
      </c>
      <c r="O30" s="338">
        <v>6.3E-2</v>
      </c>
      <c r="P30" s="339" t="s">
        <v>71</v>
      </c>
      <c r="Q30" s="338">
        <v>6.3E-2</v>
      </c>
      <c r="R30" s="338"/>
      <c r="S30" s="340" t="s">
        <v>30</v>
      </c>
      <c r="T30" s="338">
        <v>39.700000000000003</v>
      </c>
      <c r="U30" s="342" t="s">
        <v>30</v>
      </c>
      <c r="V30" s="338">
        <v>40</v>
      </c>
      <c r="W30" s="348">
        <v>99.250000000000014</v>
      </c>
      <c r="X30" s="340" t="s">
        <v>30</v>
      </c>
      <c r="Y30" s="338">
        <v>39.799999999999997</v>
      </c>
      <c r="Z30" s="342" t="s">
        <v>30</v>
      </c>
      <c r="AA30" s="338">
        <v>40</v>
      </c>
      <c r="AB30" s="348">
        <v>99.499999999999986</v>
      </c>
    </row>
    <row r="31" spans="1:28">
      <c r="A31" s="144" t="s">
        <v>107</v>
      </c>
      <c r="B31" s="145" t="s">
        <v>451</v>
      </c>
      <c r="C31" s="160" t="s">
        <v>62</v>
      </c>
      <c r="D31" s="338">
        <v>0.67</v>
      </c>
      <c r="E31" s="342" t="s">
        <v>30</v>
      </c>
      <c r="F31" s="339" t="s">
        <v>71</v>
      </c>
      <c r="G31" s="339"/>
      <c r="H31" s="160" t="s">
        <v>66</v>
      </c>
      <c r="I31" s="338">
        <v>0.56000000000000005</v>
      </c>
      <c r="J31" s="342" t="s">
        <v>30</v>
      </c>
      <c r="K31" s="340" t="s">
        <v>30</v>
      </c>
      <c r="L31" s="340" t="s">
        <v>30</v>
      </c>
      <c r="M31" s="342" t="s">
        <v>30</v>
      </c>
      <c r="N31" s="160" t="s">
        <v>66</v>
      </c>
      <c r="O31" s="338">
        <v>0.56000000000000005</v>
      </c>
      <c r="P31" s="342" t="s">
        <v>30</v>
      </c>
      <c r="Q31" s="340" t="s">
        <v>30</v>
      </c>
      <c r="R31" s="340"/>
      <c r="S31" s="340" t="s">
        <v>30</v>
      </c>
      <c r="T31" s="338">
        <v>40.6</v>
      </c>
      <c r="U31" s="342" t="s">
        <v>30</v>
      </c>
      <c r="V31" s="338">
        <v>40</v>
      </c>
      <c r="W31" s="348">
        <v>101.5</v>
      </c>
      <c r="X31" s="340" t="s">
        <v>30</v>
      </c>
      <c r="Y31" s="338">
        <v>40</v>
      </c>
      <c r="Z31" s="342" t="s">
        <v>30</v>
      </c>
      <c r="AA31" s="338">
        <v>40</v>
      </c>
      <c r="AB31" s="348">
        <v>100</v>
      </c>
    </row>
    <row r="32" spans="1:28">
      <c r="A32" s="144" t="s">
        <v>109</v>
      </c>
      <c r="B32" s="145" t="s">
        <v>451</v>
      </c>
      <c r="C32" s="160" t="s">
        <v>62</v>
      </c>
      <c r="D32" s="338">
        <v>80</v>
      </c>
      <c r="E32" s="339">
        <v>1</v>
      </c>
      <c r="F32" s="339" t="s">
        <v>146</v>
      </c>
      <c r="G32" s="339"/>
      <c r="H32" s="160" t="s">
        <v>62</v>
      </c>
      <c r="I32" s="338">
        <v>22.2</v>
      </c>
      <c r="J32" s="339" t="s">
        <v>71</v>
      </c>
      <c r="K32" s="340" t="s">
        <v>30</v>
      </c>
      <c r="L32" s="340" t="s">
        <v>30</v>
      </c>
      <c r="M32" s="342" t="s">
        <v>30</v>
      </c>
      <c r="N32" s="160" t="s">
        <v>66</v>
      </c>
      <c r="O32" s="338">
        <v>22</v>
      </c>
      <c r="P32" s="342" t="s">
        <v>30</v>
      </c>
      <c r="Q32" s="361">
        <v>22.2</v>
      </c>
      <c r="R32" s="361"/>
      <c r="S32" s="340" t="s">
        <v>30</v>
      </c>
      <c r="T32" s="338">
        <v>893</v>
      </c>
      <c r="U32" s="342" t="s">
        <v>30</v>
      </c>
      <c r="V32" s="360">
        <v>1000</v>
      </c>
      <c r="W32" s="348">
        <v>89.3</v>
      </c>
      <c r="X32" s="340" t="s">
        <v>30</v>
      </c>
      <c r="Y32" s="338">
        <v>901</v>
      </c>
      <c r="Z32" s="342" t="s">
        <v>30</v>
      </c>
      <c r="AA32" s="360">
        <v>1000</v>
      </c>
      <c r="AB32" s="348">
        <v>90.1</v>
      </c>
    </row>
    <row r="33" spans="1:28">
      <c r="A33" s="144" t="s">
        <v>112</v>
      </c>
      <c r="B33" s="145" t="s">
        <v>451</v>
      </c>
      <c r="C33" s="340" t="s">
        <v>30</v>
      </c>
      <c r="D33" s="338">
        <v>1.1000000000000001</v>
      </c>
      <c r="E33" s="342" t="s">
        <v>30</v>
      </c>
      <c r="F33" s="342" t="s">
        <v>30</v>
      </c>
      <c r="G33" s="342"/>
      <c r="H33" s="160" t="s">
        <v>66</v>
      </c>
      <c r="I33" s="338">
        <v>0.18</v>
      </c>
      <c r="J33" s="342" t="s">
        <v>30</v>
      </c>
      <c r="K33" s="340" t="s">
        <v>30</v>
      </c>
      <c r="L33" s="340" t="s">
        <v>30</v>
      </c>
      <c r="M33" s="342" t="s">
        <v>30</v>
      </c>
      <c r="N33" s="160" t="s">
        <v>66</v>
      </c>
      <c r="O33" s="338">
        <v>0.18</v>
      </c>
      <c r="P33" s="342" t="s">
        <v>30</v>
      </c>
      <c r="Q33" s="340" t="s">
        <v>30</v>
      </c>
      <c r="R33" s="340"/>
      <c r="S33" s="340" t="s">
        <v>30</v>
      </c>
      <c r="T33" s="338">
        <v>40.299999999999997</v>
      </c>
      <c r="U33" s="342" t="s">
        <v>30</v>
      </c>
      <c r="V33" s="338">
        <v>40</v>
      </c>
      <c r="W33" s="348">
        <v>100.74999999999999</v>
      </c>
      <c r="X33" s="340" t="s">
        <v>30</v>
      </c>
      <c r="Y33" s="338">
        <v>41.4</v>
      </c>
      <c r="Z33" s="342" t="s">
        <v>30</v>
      </c>
      <c r="AA33" s="338">
        <v>40</v>
      </c>
      <c r="AB33" s="348">
        <v>103.5</v>
      </c>
    </row>
    <row r="34" spans="1:28">
      <c r="A34" s="144" t="s">
        <v>114</v>
      </c>
      <c r="B34" s="145" t="s">
        <v>451</v>
      </c>
      <c r="C34" s="160" t="s">
        <v>62</v>
      </c>
      <c r="D34" s="338">
        <v>6.3</v>
      </c>
      <c r="E34" s="342" t="s">
        <v>30</v>
      </c>
      <c r="F34" s="339" t="s">
        <v>71</v>
      </c>
      <c r="G34" s="339"/>
      <c r="H34" s="160" t="s">
        <v>66</v>
      </c>
      <c r="I34" s="338">
        <v>2.6</v>
      </c>
      <c r="J34" s="342" t="s">
        <v>30</v>
      </c>
      <c r="K34" s="340" t="s">
        <v>30</v>
      </c>
      <c r="L34" s="340" t="s">
        <v>30</v>
      </c>
      <c r="M34" s="342" t="s">
        <v>30</v>
      </c>
      <c r="N34" s="160" t="s">
        <v>66</v>
      </c>
      <c r="O34" s="338">
        <v>2.6</v>
      </c>
      <c r="P34" s="342" t="s">
        <v>30</v>
      </c>
      <c r="Q34" s="340" t="s">
        <v>30</v>
      </c>
      <c r="R34" s="340"/>
      <c r="S34" s="340" t="s">
        <v>30</v>
      </c>
      <c r="T34" s="360">
        <v>1050</v>
      </c>
      <c r="U34" s="342" t="s">
        <v>30</v>
      </c>
      <c r="V34" s="360">
        <v>1000</v>
      </c>
      <c r="W34" s="348">
        <v>105</v>
      </c>
      <c r="X34" s="340" t="s">
        <v>30</v>
      </c>
      <c r="Y34" s="360">
        <v>1050</v>
      </c>
      <c r="Z34" s="342" t="s">
        <v>30</v>
      </c>
      <c r="AA34" s="360">
        <v>1000</v>
      </c>
      <c r="AB34" s="348">
        <v>105</v>
      </c>
    </row>
    <row r="35" spans="1:28">
      <c r="A35" s="144" t="s">
        <v>116</v>
      </c>
      <c r="B35" s="145" t="s">
        <v>451</v>
      </c>
      <c r="C35" s="340" t="s">
        <v>30</v>
      </c>
      <c r="D35" s="338">
        <v>5.6</v>
      </c>
      <c r="E35" s="339">
        <v>1</v>
      </c>
      <c r="F35" s="342" t="s">
        <v>30</v>
      </c>
      <c r="G35" s="342"/>
      <c r="H35" s="160" t="s">
        <v>66</v>
      </c>
      <c r="I35" s="338">
        <v>0.31</v>
      </c>
      <c r="J35" s="342" t="s">
        <v>30</v>
      </c>
      <c r="K35" s="340" t="s">
        <v>30</v>
      </c>
      <c r="L35" s="340" t="s">
        <v>30</v>
      </c>
      <c r="M35" s="342" t="s">
        <v>30</v>
      </c>
      <c r="N35" s="340" t="s">
        <v>30</v>
      </c>
      <c r="O35" s="338">
        <v>1.8</v>
      </c>
      <c r="P35" s="342" t="s">
        <v>30</v>
      </c>
      <c r="Q35" s="338">
        <v>1.8</v>
      </c>
      <c r="R35" s="338"/>
      <c r="S35" s="340" t="s">
        <v>30</v>
      </c>
      <c r="T35" s="338">
        <v>39.1</v>
      </c>
      <c r="U35" s="342" t="s">
        <v>30</v>
      </c>
      <c r="V35" s="338">
        <v>40</v>
      </c>
      <c r="W35" s="348">
        <v>97.75</v>
      </c>
      <c r="X35" s="340" t="s">
        <v>30</v>
      </c>
      <c r="Y35" s="338">
        <v>40.700000000000003</v>
      </c>
      <c r="Z35" s="342" t="s">
        <v>30</v>
      </c>
      <c r="AA35" s="338">
        <v>40</v>
      </c>
      <c r="AB35" s="348">
        <v>101.75000000000001</v>
      </c>
    </row>
    <row r="36" spans="1:28">
      <c r="A36" s="144" t="s">
        <v>118</v>
      </c>
      <c r="B36" s="145" t="s">
        <v>451</v>
      </c>
      <c r="C36" s="160" t="s">
        <v>66</v>
      </c>
      <c r="D36" s="338">
        <v>2.7E-2</v>
      </c>
      <c r="E36" s="342" t="s">
        <v>30</v>
      </c>
      <c r="F36" s="342" t="s">
        <v>30</v>
      </c>
      <c r="G36" s="342"/>
      <c r="H36" s="160" t="s">
        <v>66</v>
      </c>
      <c r="I36" s="338">
        <v>2.7E-2</v>
      </c>
      <c r="J36" s="342" t="s">
        <v>30</v>
      </c>
      <c r="K36" s="340" t="s">
        <v>30</v>
      </c>
      <c r="L36" s="340" t="s">
        <v>30</v>
      </c>
      <c r="M36" s="342" t="s">
        <v>30</v>
      </c>
      <c r="N36" s="160" t="s">
        <v>66</v>
      </c>
      <c r="O36" s="338">
        <v>2.7E-2</v>
      </c>
      <c r="P36" s="342" t="s">
        <v>30</v>
      </c>
      <c r="Q36" s="340" t="s">
        <v>30</v>
      </c>
      <c r="R36" s="340"/>
      <c r="S36" s="340" t="s">
        <v>30</v>
      </c>
      <c r="T36" s="338">
        <v>4.84</v>
      </c>
      <c r="U36" s="342" t="s">
        <v>30</v>
      </c>
      <c r="V36" s="338">
        <v>5</v>
      </c>
      <c r="W36" s="348">
        <v>96.8</v>
      </c>
      <c r="X36" s="340" t="s">
        <v>30</v>
      </c>
      <c r="Y36" s="338">
        <v>4.72</v>
      </c>
      <c r="Z36" s="342" t="s">
        <v>30</v>
      </c>
      <c r="AA36" s="338">
        <v>5</v>
      </c>
      <c r="AB36" s="348">
        <v>94.4</v>
      </c>
    </row>
    <row r="37" spans="1:28">
      <c r="A37" s="144" t="s">
        <v>120</v>
      </c>
      <c r="B37" s="145" t="s">
        <v>451</v>
      </c>
      <c r="C37" s="340" t="s">
        <v>30</v>
      </c>
      <c r="D37" s="338">
        <v>2.2999999999999998</v>
      </c>
      <c r="E37" s="342" t="s">
        <v>30</v>
      </c>
      <c r="F37" s="342" t="s">
        <v>30</v>
      </c>
      <c r="G37" s="342"/>
      <c r="H37" s="160" t="s">
        <v>66</v>
      </c>
      <c r="I37" s="338">
        <v>0.14000000000000001</v>
      </c>
      <c r="J37" s="342" t="s">
        <v>30</v>
      </c>
      <c r="K37" s="340" t="s">
        <v>30</v>
      </c>
      <c r="L37" s="340" t="s">
        <v>30</v>
      </c>
      <c r="M37" s="342" t="s">
        <v>30</v>
      </c>
      <c r="N37" s="160" t="s">
        <v>62</v>
      </c>
      <c r="O37" s="338">
        <v>0.15</v>
      </c>
      <c r="P37" s="339" t="s">
        <v>71</v>
      </c>
      <c r="Q37" s="338">
        <v>0.15</v>
      </c>
      <c r="R37" s="338"/>
      <c r="S37" s="340" t="s">
        <v>30</v>
      </c>
      <c r="T37" s="338">
        <v>39.1</v>
      </c>
      <c r="U37" s="342" t="s">
        <v>30</v>
      </c>
      <c r="V37" s="338">
        <v>40</v>
      </c>
      <c r="W37" s="348">
        <v>97.75</v>
      </c>
      <c r="X37" s="340" t="s">
        <v>30</v>
      </c>
      <c r="Y37" s="338">
        <v>39.9</v>
      </c>
      <c r="Z37" s="342" t="s">
        <v>30</v>
      </c>
      <c r="AA37" s="338">
        <v>40</v>
      </c>
      <c r="AB37" s="348">
        <v>99.75</v>
      </c>
    </row>
    <row r="38" spans="1:28">
      <c r="A38" s="144" t="s">
        <v>122</v>
      </c>
      <c r="B38" s="145" t="s">
        <v>451</v>
      </c>
      <c r="C38" s="160" t="s">
        <v>66</v>
      </c>
      <c r="D38" s="338">
        <v>0.3</v>
      </c>
      <c r="E38" s="342" t="s">
        <v>30</v>
      </c>
      <c r="F38" s="342" t="s">
        <v>30</v>
      </c>
      <c r="G38" s="342"/>
      <c r="H38" s="160" t="s">
        <v>66</v>
      </c>
      <c r="I38" s="338">
        <v>0.3</v>
      </c>
      <c r="J38" s="342" t="s">
        <v>30</v>
      </c>
      <c r="K38" s="340" t="s">
        <v>30</v>
      </c>
      <c r="L38" s="340" t="s">
        <v>30</v>
      </c>
      <c r="M38" s="342" t="s">
        <v>30</v>
      </c>
      <c r="N38" s="160" t="s">
        <v>66</v>
      </c>
      <c r="O38" s="338">
        <v>0.3</v>
      </c>
      <c r="P38" s="342" t="s">
        <v>30</v>
      </c>
      <c r="Q38" s="340" t="s">
        <v>30</v>
      </c>
      <c r="R38" s="340"/>
      <c r="S38" s="340" t="s">
        <v>30</v>
      </c>
      <c r="T38" s="338">
        <v>40.6</v>
      </c>
      <c r="U38" s="342" t="s">
        <v>30</v>
      </c>
      <c r="V38" s="338">
        <v>40</v>
      </c>
      <c r="W38" s="348">
        <v>101.5</v>
      </c>
      <c r="X38" s="340" t="s">
        <v>30</v>
      </c>
      <c r="Y38" s="338">
        <v>40.9</v>
      </c>
      <c r="Z38" s="342" t="s">
        <v>30</v>
      </c>
      <c r="AA38" s="338">
        <v>40</v>
      </c>
      <c r="AB38" s="348">
        <v>102.25</v>
      </c>
    </row>
    <row r="39" spans="1:28">
      <c r="A39" s="144" t="s">
        <v>124</v>
      </c>
      <c r="B39" s="145" t="s">
        <v>451</v>
      </c>
      <c r="C39" s="160" t="s">
        <v>66</v>
      </c>
      <c r="D39" s="338">
        <v>0.7</v>
      </c>
      <c r="E39" s="342" t="s">
        <v>30</v>
      </c>
      <c r="F39" s="342" t="s">
        <v>30</v>
      </c>
      <c r="G39" s="342"/>
      <c r="H39" s="160" t="s">
        <v>66</v>
      </c>
      <c r="I39" s="338">
        <v>0.7</v>
      </c>
      <c r="J39" s="342" t="s">
        <v>30</v>
      </c>
      <c r="K39" s="340" t="s">
        <v>30</v>
      </c>
      <c r="L39" s="340" t="s">
        <v>30</v>
      </c>
      <c r="M39" s="342" t="s">
        <v>30</v>
      </c>
      <c r="N39" s="160" t="s">
        <v>66</v>
      </c>
      <c r="O39" s="338">
        <v>0.7</v>
      </c>
      <c r="P39" s="342" t="s">
        <v>30</v>
      </c>
      <c r="Q39" s="340" t="s">
        <v>30</v>
      </c>
      <c r="R39" s="340"/>
      <c r="S39" s="340" t="s">
        <v>30</v>
      </c>
      <c r="T39" s="338">
        <v>34.6</v>
      </c>
      <c r="U39" s="342" t="s">
        <v>30</v>
      </c>
      <c r="V39" s="338">
        <v>40</v>
      </c>
      <c r="W39" s="348">
        <v>86.5</v>
      </c>
      <c r="X39" s="340" t="s">
        <v>30</v>
      </c>
      <c r="Y39" s="338">
        <v>34.200000000000003</v>
      </c>
      <c r="Z39" s="342" t="s">
        <v>30</v>
      </c>
      <c r="AA39" s="338">
        <v>40</v>
      </c>
      <c r="AB39" s="348">
        <v>85.500000000000014</v>
      </c>
    </row>
    <row r="40" spans="1:28">
      <c r="A40" s="144" t="s">
        <v>126</v>
      </c>
      <c r="B40" s="145" t="s">
        <v>451</v>
      </c>
      <c r="C40" s="160" t="s">
        <v>66</v>
      </c>
      <c r="D40" s="338">
        <v>3.3000000000000002E-2</v>
      </c>
      <c r="E40" s="342" t="s">
        <v>30</v>
      </c>
      <c r="F40" s="342" t="s">
        <v>30</v>
      </c>
      <c r="G40" s="342"/>
      <c r="H40" s="160" t="s">
        <v>66</v>
      </c>
      <c r="I40" s="338">
        <v>3.3000000000000002E-2</v>
      </c>
      <c r="J40" s="342" t="s">
        <v>30</v>
      </c>
      <c r="K40" s="340" t="s">
        <v>30</v>
      </c>
      <c r="L40" s="340" t="s">
        <v>30</v>
      </c>
      <c r="M40" s="342" t="s">
        <v>30</v>
      </c>
      <c r="N40" s="160" t="s">
        <v>62</v>
      </c>
      <c r="O40" s="338">
        <v>5.3999999999999999E-2</v>
      </c>
      <c r="P40" s="339" t="s">
        <v>71</v>
      </c>
      <c r="Q40" s="338">
        <v>5.3999999999999999E-2</v>
      </c>
      <c r="R40" s="338"/>
      <c r="S40" s="340" t="s">
        <v>30</v>
      </c>
      <c r="T40" s="338">
        <v>38.4</v>
      </c>
      <c r="U40" s="342" t="s">
        <v>30</v>
      </c>
      <c r="V40" s="338">
        <v>40</v>
      </c>
      <c r="W40" s="348">
        <v>96</v>
      </c>
      <c r="X40" s="340" t="s">
        <v>30</v>
      </c>
      <c r="Y40" s="338">
        <v>38.700000000000003</v>
      </c>
      <c r="Z40" s="342" t="s">
        <v>30</v>
      </c>
      <c r="AA40" s="338">
        <v>40</v>
      </c>
      <c r="AB40" s="348">
        <v>96.750000000000014</v>
      </c>
    </row>
    <row r="41" spans="1:28">
      <c r="A41" s="144" t="s">
        <v>128</v>
      </c>
      <c r="B41" s="145" t="s">
        <v>451</v>
      </c>
      <c r="C41" s="340" t="s">
        <v>30</v>
      </c>
      <c r="D41" s="338">
        <v>43</v>
      </c>
      <c r="E41" s="342" t="s">
        <v>30</v>
      </c>
      <c r="F41" s="342" t="s">
        <v>30</v>
      </c>
      <c r="G41" s="342"/>
      <c r="H41" s="160" t="s">
        <v>66</v>
      </c>
      <c r="I41" s="338">
        <v>0.3</v>
      </c>
      <c r="J41" s="342" t="s">
        <v>30</v>
      </c>
      <c r="K41" s="340" t="s">
        <v>30</v>
      </c>
      <c r="L41" s="340" t="s">
        <v>30</v>
      </c>
      <c r="M41" s="342" t="s">
        <v>30</v>
      </c>
      <c r="N41" s="160" t="s">
        <v>62</v>
      </c>
      <c r="O41" s="338">
        <v>1.6</v>
      </c>
      <c r="P41" s="339" t="s">
        <v>71</v>
      </c>
      <c r="Q41" s="338">
        <v>1.6</v>
      </c>
      <c r="R41" s="338"/>
      <c r="S41" s="340" t="s">
        <v>30</v>
      </c>
      <c r="T41" s="338">
        <v>999</v>
      </c>
      <c r="U41" s="342" t="s">
        <v>30</v>
      </c>
      <c r="V41" s="360">
        <v>1000</v>
      </c>
      <c r="W41" s="348">
        <v>99.9</v>
      </c>
      <c r="X41" s="340" t="s">
        <v>30</v>
      </c>
      <c r="Y41" s="360">
        <v>1010</v>
      </c>
      <c r="Z41" s="342" t="s">
        <v>30</v>
      </c>
      <c r="AA41" s="360">
        <v>1000</v>
      </c>
      <c r="AB41" s="348">
        <v>101</v>
      </c>
    </row>
    <row r="42" spans="1:28">
      <c r="A42" s="144" t="s">
        <v>130</v>
      </c>
      <c r="B42" s="145" t="s">
        <v>451</v>
      </c>
      <c r="C42" s="160" t="s">
        <v>66</v>
      </c>
      <c r="D42" s="338">
        <v>0.05</v>
      </c>
      <c r="E42" s="342" t="s">
        <v>30</v>
      </c>
      <c r="F42" s="342" t="s">
        <v>30</v>
      </c>
      <c r="G42" s="342"/>
      <c r="H42" s="160" t="s">
        <v>66</v>
      </c>
      <c r="I42" s="338">
        <v>0.05</v>
      </c>
      <c r="J42" s="342" t="s">
        <v>30</v>
      </c>
      <c r="K42" s="340" t="s">
        <v>30</v>
      </c>
      <c r="L42" s="340" t="s">
        <v>30</v>
      </c>
      <c r="M42" s="342" t="s">
        <v>30</v>
      </c>
      <c r="N42" s="160" t="s">
        <v>62</v>
      </c>
      <c r="O42" s="338">
        <v>0.14000000000000001</v>
      </c>
      <c r="P42" s="339" t="s">
        <v>71</v>
      </c>
      <c r="Q42" s="338">
        <v>0.14000000000000001</v>
      </c>
      <c r="R42" s="338"/>
      <c r="S42" s="340" t="s">
        <v>30</v>
      </c>
      <c r="T42" s="338">
        <v>40.6</v>
      </c>
      <c r="U42" s="342" t="s">
        <v>30</v>
      </c>
      <c r="V42" s="338">
        <v>40</v>
      </c>
      <c r="W42" s="348">
        <v>101.5</v>
      </c>
      <c r="X42" s="340" t="s">
        <v>30</v>
      </c>
      <c r="Y42" s="338">
        <v>42.2</v>
      </c>
      <c r="Z42" s="342" t="s">
        <v>30</v>
      </c>
      <c r="AA42" s="338">
        <v>40</v>
      </c>
      <c r="AB42" s="348">
        <v>105.5</v>
      </c>
    </row>
    <row r="43" spans="1:28">
      <c r="A43" s="144" t="s">
        <v>132</v>
      </c>
      <c r="B43" s="145" t="s">
        <v>451</v>
      </c>
      <c r="C43" s="160" t="s">
        <v>66</v>
      </c>
      <c r="D43" s="338">
        <v>0.6</v>
      </c>
      <c r="E43" s="342" t="s">
        <v>30</v>
      </c>
      <c r="F43" s="342" t="s">
        <v>30</v>
      </c>
      <c r="G43" s="342"/>
      <c r="H43" s="160" t="s">
        <v>66</v>
      </c>
      <c r="I43" s="338">
        <v>0.6</v>
      </c>
      <c r="J43" s="342" t="s">
        <v>30</v>
      </c>
      <c r="K43" s="340" t="s">
        <v>30</v>
      </c>
      <c r="L43" s="340" t="s">
        <v>30</v>
      </c>
      <c r="M43" s="342" t="s">
        <v>30</v>
      </c>
      <c r="N43" s="160" t="s">
        <v>66</v>
      </c>
      <c r="O43" s="338">
        <v>0.6</v>
      </c>
      <c r="P43" s="342" t="s">
        <v>30</v>
      </c>
      <c r="Q43" s="340" t="s">
        <v>30</v>
      </c>
      <c r="R43" s="340"/>
      <c r="S43" s="340" t="s">
        <v>30</v>
      </c>
      <c r="T43" s="338">
        <v>998</v>
      </c>
      <c r="U43" s="342" t="s">
        <v>30</v>
      </c>
      <c r="V43" s="360">
        <v>1000</v>
      </c>
      <c r="W43" s="348">
        <v>99.8</v>
      </c>
      <c r="X43" s="340" t="s">
        <v>30</v>
      </c>
      <c r="Y43" s="360">
        <v>1000</v>
      </c>
      <c r="Z43" s="342" t="s">
        <v>30</v>
      </c>
      <c r="AA43" s="360">
        <v>1000</v>
      </c>
      <c r="AB43" s="348">
        <v>100</v>
      </c>
    </row>
    <row r="44" spans="1:28">
      <c r="A44" s="144" t="s">
        <v>134</v>
      </c>
      <c r="B44" s="145" t="s">
        <v>451</v>
      </c>
      <c r="C44" s="160" t="s">
        <v>62</v>
      </c>
      <c r="D44" s="338">
        <v>7.2999999999999995E-2</v>
      </c>
      <c r="E44" s="339">
        <v>1</v>
      </c>
      <c r="F44" s="339" t="s">
        <v>71</v>
      </c>
      <c r="G44" s="339"/>
      <c r="H44" s="160" t="s">
        <v>66</v>
      </c>
      <c r="I44" s="338">
        <v>0.05</v>
      </c>
      <c r="J44" s="342" t="s">
        <v>30</v>
      </c>
      <c r="K44" s="340" t="s">
        <v>30</v>
      </c>
      <c r="L44" s="340" t="s">
        <v>30</v>
      </c>
      <c r="M44" s="342" t="s">
        <v>30</v>
      </c>
      <c r="N44" s="160" t="s">
        <v>62</v>
      </c>
      <c r="O44" s="338">
        <v>0.11</v>
      </c>
      <c r="P44" s="339" t="s">
        <v>71</v>
      </c>
      <c r="Q44" s="338">
        <v>0.11</v>
      </c>
      <c r="R44" s="338"/>
      <c r="S44" s="340" t="s">
        <v>30</v>
      </c>
      <c r="T44" s="338">
        <v>40.799999999999997</v>
      </c>
      <c r="U44" s="342" t="s">
        <v>30</v>
      </c>
      <c r="V44" s="338">
        <v>40</v>
      </c>
      <c r="W44" s="348">
        <v>101.99999999999999</v>
      </c>
      <c r="X44" s="340" t="s">
        <v>30</v>
      </c>
      <c r="Y44" s="338">
        <v>41.9</v>
      </c>
      <c r="Z44" s="342" t="s">
        <v>30</v>
      </c>
      <c r="AA44" s="338">
        <v>40</v>
      </c>
      <c r="AB44" s="348">
        <v>104.75</v>
      </c>
    </row>
    <row r="45" spans="1:28">
      <c r="A45" s="144" t="s">
        <v>136</v>
      </c>
      <c r="B45" s="145" t="s">
        <v>451</v>
      </c>
      <c r="C45" s="160" t="s">
        <v>66</v>
      </c>
      <c r="D45" s="338">
        <v>0.5</v>
      </c>
      <c r="E45" s="342" t="s">
        <v>30</v>
      </c>
      <c r="F45" s="342" t="s">
        <v>30</v>
      </c>
      <c r="G45" s="342"/>
      <c r="H45" s="160" t="s">
        <v>66</v>
      </c>
      <c r="I45" s="338">
        <v>0.5</v>
      </c>
      <c r="J45" s="342" t="s">
        <v>30</v>
      </c>
      <c r="K45" s="340" t="s">
        <v>30</v>
      </c>
      <c r="L45" s="340" t="s">
        <v>30</v>
      </c>
      <c r="M45" s="342" t="s">
        <v>30</v>
      </c>
      <c r="N45" s="160" t="s">
        <v>66</v>
      </c>
      <c r="O45" s="338">
        <v>0.5</v>
      </c>
      <c r="P45" s="342" t="s">
        <v>30</v>
      </c>
      <c r="Q45" s="340" t="s">
        <v>30</v>
      </c>
      <c r="R45" s="340"/>
      <c r="S45" s="340" t="s">
        <v>30</v>
      </c>
      <c r="T45" s="338">
        <v>40.5</v>
      </c>
      <c r="U45" s="342" t="s">
        <v>30</v>
      </c>
      <c r="V45" s="338">
        <v>40</v>
      </c>
      <c r="W45" s="348">
        <v>101.25</v>
      </c>
      <c r="X45" s="340" t="s">
        <v>30</v>
      </c>
      <c r="Y45" s="338">
        <v>40.5</v>
      </c>
      <c r="Z45" s="342" t="s">
        <v>30</v>
      </c>
      <c r="AA45" s="338">
        <v>40</v>
      </c>
      <c r="AB45" s="348">
        <v>101.25</v>
      </c>
    </row>
    <row r="46" spans="1:28">
      <c r="A46" s="148" t="s">
        <v>139</v>
      </c>
      <c r="B46" s="149" t="s">
        <v>451</v>
      </c>
      <c r="C46" s="353" t="s">
        <v>30</v>
      </c>
      <c r="D46" s="349">
        <v>49</v>
      </c>
      <c r="E46" s="352" t="s">
        <v>30</v>
      </c>
      <c r="F46" s="352" t="s">
        <v>30</v>
      </c>
      <c r="G46" s="352"/>
      <c r="H46" s="351" t="s">
        <v>66</v>
      </c>
      <c r="I46" s="349">
        <v>2</v>
      </c>
      <c r="J46" s="352" t="s">
        <v>30</v>
      </c>
      <c r="K46" s="353" t="s">
        <v>30</v>
      </c>
      <c r="L46" s="353" t="s">
        <v>30</v>
      </c>
      <c r="M46" s="352" t="s">
        <v>30</v>
      </c>
      <c r="N46" s="351" t="s">
        <v>62</v>
      </c>
      <c r="O46" s="349">
        <v>4</v>
      </c>
      <c r="P46" s="350" t="s">
        <v>71</v>
      </c>
      <c r="Q46" s="349">
        <v>4</v>
      </c>
      <c r="R46" s="349"/>
      <c r="S46" s="353" t="s">
        <v>30</v>
      </c>
      <c r="T46" s="349">
        <v>37.200000000000003</v>
      </c>
      <c r="U46" s="352" t="s">
        <v>30</v>
      </c>
      <c r="V46" s="349">
        <v>40</v>
      </c>
      <c r="W46" s="356">
        <v>93.000000000000014</v>
      </c>
      <c r="X46" s="353" t="s">
        <v>30</v>
      </c>
      <c r="Y46" s="349">
        <v>39.9</v>
      </c>
      <c r="Z46" s="352" t="s">
        <v>30</v>
      </c>
      <c r="AA46" s="349">
        <v>40</v>
      </c>
      <c r="AB46" s="356">
        <v>99.75</v>
      </c>
    </row>
    <row r="47" spans="1:28">
      <c r="A47" s="36"/>
      <c r="B47" s="36"/>
      <c r="C47" s="36"/>
      <c r="D47" s="36"/>
      <c r="E47" s="35"/>
      <c r="F47" s="35"/>
      <c r="G47" s="35"/>
      <c r="H47" s="36"/>
      <c r="I47" s="36"/>
      <c r="J47" s="35"/>
      <c r="K47" s="36"/>
      <c r="L47" s="36"/>
      <c r="M47" s="35"/>
      <c r="N47" s="36"/>
      <c r="O47" s="36"/>
      <c r="P47" s="35"/>
      <c r="Q47" s="36"/>
      <c r="R47" s="36"/>
      <c r="S47" s="36"/>
      <c r="T47" s="36"/>
      <c r="U47" s="35"/>
      <c r="V47" s="36"/>
      <c r="W47" s="36"/>
      <c r="X47" s="36"/>
      <c r="Y47" s="36"/>
      <c r="Z47" s="35"/>
      <c r="AA47" s="36"/>
      <c r="AB47" s="36"/>
    </row>
    <row r="48" spans="1:28" s="23" customFormat="1" ht="17.25">
      <c r="A48" s="43" t="s">
        <v>594</v>
      </c>
      <c r="B48" s="28"/>
      <c r="E48" s="28"/>
      <c r="F48" s="28"/>
      <c r="G48" s="28"/>
      <c r="J48" s="28"/>
      <c r="M48" s="28"/>
      <c r="P48" s="28"/>
      <c r="U48" s="28"/>
      <c r="Z48" s="28"/>
    </row>
    <row r="49" spans="1:26" s="23" customFormat="1">
      <c r="A49" s="54" t="s">
        <v>510</v>
      </c>
      <c r="B49" s="54"/>
      <c r="C49" s="54"/>
      <c r="D49" s="54"/>
      <c r="E49" s="210"/>
      <c r="F49" s="210"/>
      <c r="G49" s="210"/>
      <c r="H49" s="54"/>
      <c r="J49" s="28"/>
      <c r="M49" s="28"/>
      <c r="P49" s="28"/>
      <c r="U49" s="28"/>
      <c r="Z49" s="28"/>
    </row>
    <row r="50" spans="1:26" s="23" customFormat="1">
      <c r="A50" s="54" t="s">
        <v>732</v>
      </c>
      <c r="B50" s="54"/>
      <c r="C50" s="54"/>
      <c r="D50" s="54"/>
      <c r="E50" s="210"/>
      <c r="F50" s="210"/>
      <c r="G50" s="210"/>
      <c r="H50" s="54"/>
      <c r="J50" s="28"/>
      <c r="M50" s="28"/>
      <c r="P50" s="28"/>
      <c r="U50" s="28"/>
      <c r="Z50" s="28"/>
    </row>
    <row r="51" spans="1:26" s="23" customFormat="1">
      <c r="A51" s="54"/>
      <c r="B51" s="54"/>
      <c r="C51" s="54"/>
      <c r="D51" s="54"/>
      <c r="E51" s="210"/>
      <c r="F51" s="210"/>
      <c r="G51" s="210"/>
      <c r="H51" s="54"/>
      <c r="J51" s="28"/>
      <c r="M51" s="28"/>
      <c r="P51" s="28"/>
      <c r="U51" s="28"/>
      <c r="Z51" s="28"/>
    </row>
    <row r="52" spans="1:26" s="23" customFormat="1" ht="17.25">
      <c r="A52" s="43" t="s">
        <v>681</v>
      </c>
      <c r="B52" s="43"/>
      <c r="C52" s="43"/>
      <c r="D52" s="43"/>
      <c r="E52" s="211"/>
      <c r="F52" s="211"/>
      <c r="G52" s="211"/>
      <c r="H52" s="43"/>
      <c r="J52" s="28"/>
      <c r="M52" s="28"/>
      <c r="P52" s="28"/>
      <c r="U52" s="28"/>
      <c r="Z52" s="28"/>
    </row>
    <row r="53" spans="1:26" s="23" customFormat="1">
      <c r="A53" s="54" t="s">
        <v>729</v>
      </c>
      <c r="B53" s="54"/>
      <c r="C53" s="54"/>
      <c r="D53" s="54"/>
      <c r="E53" s="210"/>
      <c r="F53" s="210"/>
      <c r="G53" s="210"/>
      <c r="H53" s="54"/>
      <c r="J53" s="28"/>
      <c r="M53" s="28"/>
      <c r="P53" s="28"/>
      <c r="U53" s="28"/>
      <c r="Z53" s="28"/>
    </row>
    <row r="54" spans="1:26" s="23" customFormat="1">
      <c r="A54" s="54" t="s">
        <v>504</v>
      </c>
      <c r="B54" s="54"/>
      <c r="C54" s="54"/>
      <c r="D54" s="54"/>
      <c r="E54" s="210"/>
      <c r="F54" s="210"/>
      <c r="G54" s="210"/>
      <c r="H54" s="54"/>
      <c r="J54" s="28"/>
      <c r="M54" s="28"/>
      <c r="P54" s="28"/>
      <c r="U54" s="28"/>
      <c r="Z54" s="28"/>
    </row>
    <row r="55" spans="1:26" s="23" customFormat="1">
      <c r="A55" s="54" t="s">
        <v>682</v>
      </c>
      <c r="B55" s="54"/>
      <c r="C55" s="54"/>
      <c r="D55" s="54"/>
      <c r="E55" s="210"/>
      <c r="F55" s="210"/>
      <c r="G55" s="210"/>
      <c r="H55" s="54"/>
      <c r="J55" s="28"/>
      <c r="M55" s="28"/>
      <c r="P55" s="28"/>
      <c r="U55" s="28"/>
      <c r="Z55" s="28"/>
    </row>
    <row r="56" spans="1:26" s="23" customFormat="1">
      <c r="A56" s="43" t="s">
        <v>677</v>
      </c>
      <c r="B56" s="44"/>
      <c r="C56" s="44"/>
      <c r="D56" s="44"/>
      <c r="E56" s="28"/>
      <c r="F56" s="28"/>
      <c r="G56" s="28"/>
      <c r="H56" s="44"/>
      <c r="J56" s="28"/>
      <c r="M56" s="28"/>
      <c r="P56" s="28"/>
      <c r="U56" s="28"/>
      <c r="Z56" s="28"/>
    </row>
    <row r="57" spans="1:26">
      <c r="A57" s="52" t="s">
        <v>461</v>
      </c>
    </row>
    <row r="58" spans="1:26">
      <c r="A58" s="49" t="s">
        <v>506</v>
      </c>
    </row>
    <row r="59" spans="1:26">
      <c r="A59" s="52"/>
    </row>
    <row r="60" spans="1:26" ht="17.25">
      <c r="A60" s="52" t="s">
        <v>683</v>
      </c>
    </row>
    <row r="61" spans="1:26">
      <c r="A61" s="52" t="s">
        <v>374</v>
      </c>
    </row>
    <row r="62" spans="1:26">
      <c r="A62" s="52" t="s">
        <v>470</v>
      </c>
    </row>
    <row r="63" spans="1:26" s="23" customFormat="1">
      <c r="A63" s="76" t="s">
        <v>493</v>
      </c>
      <c r="B63" s="28"/>
      <c r="E63" s="28"/>
      <c r="F63" s="28"/>
      <c r="G63" s="28"/>
      <c r="J63" s="28"/>
      <c r="M63" s="28"/>
      <c r="P63" s="28"/>
      <c r="U63" s="28"/>
      <c r="Z63" s="28"/>
    </row>
    <row r="64" spans="1:26" s="23" customFormat="1">
      <c r="A64" s="76" t="s">
        <v>680</v>
      </c>
      <c r="B64" s="28"/>
      <c r="E64" s="28"/>
      <c r="F64" s="28"/>
      <c r="G64" s="28"/>
      <c r="J64" s="28"/>
      <c r="M64" s="28"/>
      <c r="P64" s="28"/>
      <c r="U64" s="28"/>
      <c r="Z64" s="28"/>
    </row>
  </sheetData>
  <customSheetViews>
    <customSheetView guid="{90AC2FE0-55C9-4776-863E-D338125D2682}" fitToPage="1">
      <selection activeCell="A63" sqref="A63"/>
      <pageMargins left="0.7" right="0.7" top="0.75" bottom="0.75" header="0.3" footer="0.3"/>
      <pageSetup paperSize="17" scale="70" fitToHeight="0" orientation="landscape" r:id="rId1"/>
      <headerFooter>
        <oddHeader>&amp;L&amp;G</oddHeader>
        <oddFooter>&amp;R&amp;G</oddFooter>
      </headerFooter>
    </customSheetView>
    <customSheetView guid="{C1D98982-23BE-4174-A069-4A7B2785798C}" fitToPage="1" topLeftCell="A36">
      <selection activeCell="K52" sqref="K52"/>
      <pageMargins left="0.7" right="0.7" top="0.75" bottom="0.75" header="0.3" footer="0.3"/>
      <pageSetup paperSize="17" scale="70" fitToHeight="0" orientation="landscape" r:id="rId2"/>
      <headerFooter>
        <oddHeader>&amp;L&amp;G</oddHeader>
        <oddFooter>&amp;R&amp;G</oddFooter>
      </headerFooter>
    </customSheetView>
    <customSheetView guid="{3EC83101-929A-4090-A4DA-367C5978DE69}" fitToPage="1" topLeftCell="A36">
      <selection activeCell="K52" sqref="K52"/>
      <pageMargins left="0.7" right="0.7" top="0.75" bottom="0.75" header="0.3" footer="0.3"/>
      <pageSetup paperSize="17" scale="70" fitToHeight="0" orientation="landscape" r:id="rId3"/>
      <headerFooter>
        <oddHeader>&amp;L&amp;G</oddHeader>
        <oddFooter>&amp;R&amp;G</oddFooter>
      </headerFooter>
    </customSheetView>
    <customSheetView guid="{172FCDF7-27A5-431B-9A68-D3A3AF74327F}" fitToPage="1" topLeftCell="A37">
      <selection activeCell="A63" sqref="A63"/>
      <pageMargins left="0.7" right="0.7" top="0.75" bottom="0.75" header="0.3" footer="0.3"/>
      <pageSetup paperSize="17" scale="70" fitToHeight="0" orientation="landscape" r:id="rId4"/>
      <headerFooter>
        <oddHeader>&amp;L&amp;G</oddHeader>
        <oddFooter>&amp;R&amp;G</oddFooter>
      </headerFooter>
    </customSheetView>
    <customSheetView guid="{709837BA-2D8F-4232-8293-039065FDC58A}" fitToPage="1" topLeftCell="A36">
      <selection activeCell="K52" sqref="K52"/>
      <pageMargins left="0.7" right="0.7" top="0.75" bottom="0.75" header="0.3" footer="0.3"/>
      <pageSetup paperSize="17" scale="70" fitToHeight="0" orientation="landscape" r:id="rId5"/>
      <headerFooter>
        <oddHeader>&amp;L&amp;G</oddHeader>
        <oddFooter>&amp;R&amp;G</oddFooter>
      </headerFooter>
    </customSheetView>
  </customSheetViews>
  <mergeCells count="14">
    <mergeCell ref="A1:AB1"/>
    <mergeCell ref="A2:AB2"/>
    <mergeCell ref="A6:AB6"/>
    <mergeCell ref="C3:F3"/>
    <mergeCell ref="H3:Q3"/>
    <mergeCell ref="S3:AB3"/>
    <mergeCell ref="C4:F4"/>
    <mergeCell ref="X4:AB4"/>
    <mergeCell ref="H4:J4"/>
    <mergeCell ref="K4:M4"/>
    <mergeCell ref="N4:P4"/>
    <mergeCell ref="S4:W4"/>
    <mergeCell ref="Q4:Q5"/>
    <mergeCell ref="A3:B4"/>
  </mergeCells>
  <pageMargins left="0.7" right="0.7" top="0.75" bottom="0.75" header="0.3" footer="0.3"/>
  <pageSetup paperSize="17" scale="70" fitToHeight="0" orientation="landscape" r:id="rId6"/>
  <headerFooter>
    <oddHeader>&amp;L&amp;G</oddHeader>
    <oddFooter>&amp;R&amp;G</oddFooter>
  </headerFooter>
  <legacyDrawingHF r:id="rId7"/>
</worksheet>
</file>

<file path=xl/worksheets/sheet14.xml><?xml version="1.0" encoding="utf-8"?>
<worksheet xmlns="http://schemas.openxmlformats.org/spreadsheetml/2006/main" xmlns:r="http://schemas.openxmlformats.org/officeDocument/2006/relationships">
  <sheetPr>
    <pageSetUpPr fitToPage="1"/>
  </sheetPr>
  <dimension ref="A1:AC187"/>
  <sheetViews>
    <sheetView zoomScaleNormal="100" workbookViewId="0">
      <pane ySplit="7" topLeftCell="A80" activePane="bottomLeft" state="frozen"/>
      <selection pane="bottomLeft" activeCell="A182" sqref="A182"/>
    </sheetView>
  </sheetViews>
  <sheetFormatPr defaultRowHeight="15"/>
  <cols>
    <col min="1" max="1" width="34.140625" style="34" customWidth="1"/>
    <col min="2" max="2" width="32.28515625" style="209" bestFit="1" customWidth="1"/>
    <col min="3" max="3" width="9.140625" style="34"/>
    <col min="4" max="4" width="8.7109375" style="34" customWidth="1"/>
    <col min="5" max="5" width="9.140625" style="34"/>
    <col min="6" max="6" width="11.85546875" style="45" customWidth="1"/>
    <col min="7" max="7" width="12" style="45" customWidth="1"/>
    <col min="8" max="8" width="2.42578125" style="34" customWidth="1"/>
    <col min="9" max="9" width="8.7109375" style="34" customWidth="1"/>
    <col min="10" max="10" width="9.140625" style="34"/>
    <col min="11" max="11" width="10.5703125" style="45" customWidth="1"/>
    <col min="12" max="12" width="8.7109375" style="34" customWidth="1"/>
    <col min="13" max="13" width="9.140625" style="34"/>
    <col min="14" max="14" width="11" style="45" customWidth="1"/>
    <col min="15" max="15" width="8.7109375" style="34" customWidth="1"/>
    <col min="16" max="16" width="9.140625" style="34"/>
    <col min="17" max="17" width="10.140625" style="45" customWidth="1"/>
    <col min="18" max="18" width="10" style="34" customWidth="1"/>
    <col min="19" max="19" width="2.85546875" style="34" customWidth="1"/>
    <col min="20" max="20" width="8.7109375" style="34" customWidth="1"/>
    <col min="21" max="21" width="9.140625" style="34"/>
    <col min="22" max="22" width="11.28515625" style="45" customWidth="1"/>
    <col min="23" max="24" width="9.140625" style="34"/>
    <col min="25" max="25" width="8.7109375" style="34" customWidth="1"/>
    <col min="26" max="26" width="9.140625" style="34"/>
    <col min="27" max="27" width="11.28515625" style="45" customWidth="1"/>
    <col min="28" max="16384" width="9.140625" style="34"/>
  </cols>
  <sheetData>
    <row r="1" spans="1:29" ht="18" customHeight="1">
      <c r="A1" s="523" t="s">
        <v>548</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row>
    <row r="2" spans="1:29" ht="33" customHeight="1">
      <c r="A2" s="494" t="s">
        <v>691</v>
      </c>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row>
    <row r="3" spans="1:29" s="95" customFormat="1">
      <c r="A3" s="500" t="s">
        <v>56</v>
      </c>
      <c r="B3" s="500"/>
      <c r="C3" s="500"/>
      <c r="D3" s="500" t="s">
        <v>473</v>
      </c>
      <c r="E3" s="500"/>
      <c r="F3" s="500"/>
      <c r="G3" s="500"/>
      <c r="H3" s="200"/>
      <c r="I3" s="500" t="s">
        <v>143</v>
      </c>
      <c r="J3" s="500"/>
      <c r="K3" s="500"/>
      <c r="L3" s="500"/>
      <c r="M3" s="500"/>
      <c r="N3" s="500"/>
      <c r="O3" s="500"/>
      <c r="P3" s="500"/>
      <c r="Q3" s="500"/>
      <c r="R3" s="500"/>
      <c r="S3" s="200"/>
      <c r="T3" s="500" t="s">
        <v>472</v>
      </c>
      <c r="U3" s="500"/>
      <c r="V3" s="500"/>
      <c r="W3" s="500"/>
      <c r="X3" s="500"/>
      <c r="Y3" s="500"/>
      <c r="Z3" s="500"/>
      <c r="AA3" s="500"/>
      <c r="AB3" s="500"/>
      <c r="AC3" s="500"/>
    </row>
    <row r="4" spans="1:29" s="95" customFormat="1" ht="15" customHeight="1">
      <c r="A4" s="522"/>
      <c r="B4" s="522"/>
      <c r="C4" s="522"/>
      <c r="D4" s="526" t="s">
        <v>731</v>
      </c>
      <c r="E4" s="501"/>
      <c r="F4" s="501"/>
      <c r="G4" s="501"/>
      <c r="H4" s="201"/>
      <c r="I4" s="501" t="s">
        <v>457</v>
      </c>
      <c r="J4" s="501"/>
      <c r="K4" s="501"/>
      <c r="L4" s="501" t="s">
        <v>304</v>
      </c>
      <c r="M4" s="501"/>
      <c r="N4" s="501"/>
      <c r="O4" s="501" t="s">
        <v>347</v>
      </c>
      <c r="P4" s="501"/>
      <c r="Q4" s="501"/>
      <c r="R4" s="527" t="s">
        <v>148</v>
      </c>
      <c r="S4" s="195"/>
      <c r="T4" s="501" t="s">
        <v>348</v>
      </c>
      <c r="U4" s="501"/>
      <c r="V4" s="501"/>
      <c r="W4" s="501"/>
      <c r="X4" s="501"/>
      <c r="Y4" s="501" t="s">
        <v>349</v>
      </c>
      <c r="Z4" s="501"/>
      <c r="AA4" s="501"/>
      <c r="AB4" s="501"/>
      <c r="AC4" s="501"/>
    </row>
    <row r="5" spans="1:29" s="95" customFormat="1" ht="62.25" customHeight="1">
      <c r="A5" s="91" t="s">
        <v>57</v>
      </c>
      <c r="B5" s="198" t="s">
        <v>150</v>
      </c>
      <c r="C5" s="91" t="s">
        <v>58</v>
      </c>
      <c r="D5" s="92" t="s">
        <v>364</v>
      </c>
      <c r="E5" s="97" t="s">
        <v>60</v>
      </c>
      <c r="F5" s="196" t="s">
        <v>391</v>
      </c>
      <c r="G5" s="194" t="s">
        <v>454</v>
      </c>
      <c r="H5" s="196"/>
      <c r="I5" s="92" t="s">
        <v>364</v>
      </c>
      <c r="J5" s="90" t="s">
        <v>60</v>
      </c>
      <c r="K5" s="194" t="s">
        <v>454</v>
      </c>
      <c r="L5" s="92" t="s">
        <v>364</v>
      </c>
      <c r="M5" s="90" t="s">
        <v>60</v>
      </c>
      <c r="N5" s="194" t="s">
        <v>454</v>
      </c>
      <c r="O5" s="92" t="s">
        <v>364</v>
      </c>
      <c r="P5" s="90" t="s">
        <v>60</v>
      </c>
      <c r="Q5" s="194" t="s">
        <v>454</v>
      </c>
      <c r="R5" s="492"/>
      <c r="S5" s="196"/>
      <c r="T5" s="92" t="s">
        <v>364</v>
      </c>
      <c r="U5" s="97" t="s">
        <v>60</v>
      </c>
      <c r="V5" s="194" t="s">
        <v>454</v>
      </c>
      <c r="W5" s="227" t="s">
        <v>145</v>
      </c>
      <c r="X5" s="97" t="s">
        <v>460</v>
      </c>
      <c r="Y5" s="92" t="s">
        <v>364</v>
      </c>
      <c r="Z5" s="97" t="s">
        <v>60</v>
      </c>
      <c r="AA5" s="194" t="s">
        <v>454</v>
      </c>
      <c r="AB5" s="227" t="s">
        <v>145</v>
      </c>
      <c r="AC5" s="97" t="s">
        <v>460</v>
      </c>
    </row>
    <row r="6" spans="1:29">
      <c r="A6" s="528" t="s">
        <v>36</v>
      </c>
      <c r="B6" s="528"/>
      <c r="C6" s="528"/>
      <c r="D6" s="528"/>
      <c r="E6" s="528"/>
      <c r="F6" s="528"/>
      <c r="G6" s="528"/>
      <c r="H6" s="499"/>
      <c r="I6" s="528"/>
      <c r="J6" s="528"/>
      <c r="K6" s="528"/>
      <c r="L6" s="528"/>
      <c r="M6" s="528"/>
      <c r="N6" s="528"/>
      <c r="O6" s="528"/>
      <c r="P6" s="528"/>
      <c r="Q6" s="528"/>
      <c r="R6" s="528"/>
      <c r="S6" s="499"/>
      <c r="T6" s="528"/>
      <c r="U6" s="528"/>
      <c r="V6" s="528"/>
      <c r="W6" s="528"/>
      <c r="X6" s="528"/>
      <c r="Y6" s="528"/>
      <c r="Z6" s="528"/>
      <c r="AA6" s="528"/>
      <c r="AB6" s="528"/>
      <c r="AC6" s="528"/>
    </row>
    <row r="7" spans="1:29" s="23" customFormat="1">
      <c r="A7" s="498" t="s">
        <v>462</v>
      </c>
      <c r="B7" s="498"/>
      <c r="C7" s="498"/>
      <c r="D7" s="48"/>
      <c r="E7" s="48"/>
      <c r="F7" s="197"/>
      <c r="G7" s="197"/>
      <c r="H7" s="48"/>
      <c r="I7" s="48"/>
      <c r="J7" s="48"/>
      <c r="K7" s="197"/>
      <c r="L7" s="48"/>
      <c r="M7" s="48"/>
      <c r="N7" s="197"/>
      <c r="O7" s="48"/>
      <c r="P7" s="48"/>
      <c r="Q7" s="197"/>
      <c r="R7" s="48"/>
      <c r="S7" s="48"/>
      <c r="T7" s="48"/>
      <c r="U7" s="48"/>
      <c r="V7" s="197"/>
      <c r="W7" s="48"/>
      <c r="X7" s="48"/>
      <c r="Y7" s="48"/>
      <c r="Z7" s="48"/>
      <c r="AA7" s="197"/>
      <c r="AB7" s="48"/>
      <c r="AC7" s="48"/>
    </row>
    <row r="8" spans="1:29">
      <c r="A8" s="338" t="s">
        <v>151</v>
      </c>
      <c r="B8" s="325" t="s">
        <v>30</v>
      </c>
      <c r="C8" s="339" t="s">
        <v>451</v>
      </c>
      <c r="D8" s="160" t="s">
        <v>66</v>
      </c>
      <c r="E8" s="338">
        <v>0.21</v>
      </c>
      <c r="F8" s="342" t="s">
        <v>30</v>
      </c>
      <c r="G8" s="342" t="s">
        <v>30</v>
      </c>
      <c r="H8" s="340"/>
      <c r="I8" s="160" t="s">
        <v>66</v>
      </c>
      <c r="J8" s="338">
        <v>0.21</v>
      </c>
      <c r="K8" s="342" t="s">
        <v>30</v>
      </c>
      <c r="L8" s="160" t="s">
        <v>66</v>
      </c>
      <c r="M8" s="338">
        <v>0.21</v>
      </c>
      <c r="N8" s="342" t="s">
        <v>30</v>
      </c>
      <c r="O8" s="160" t="s">
        <v>66</v>
      </c>
      <c r="P8" s="338">
        <v>0.21</v>
      </c>
      <c r="Q8" s="342" t="s">
        <v>30</v>
      </c>
      <c r="R8" s="340" t="s">
        <v>30</v>
      </c>
      <c r="S8" s="340"/>
      <c r="T8" s="340" t="s">
        <v>30</v>
      </c>
      <c r="U8" s="338">
        <v>4.79</v>
      </c>
      <c r="V8" s="342" t="s">
        <v>30</v>
      </c>
      <c r="W8" s="338">
        <v>5</v>
      </c>
      <c r="X8" s="348">
        <v>95.8</v>
      </c>
      <c r="Y8" s="340" t="s">
        <v>30</v>
      </c>
      <c r="Z8" s="338">
        <v>4.8099999999999996</v>
      </c>
      <c r="AA8" s="342" t="s">
        <v>30</v>
      </c>
      <c r="AB8" s="338">
        <v>5</v>
      </c>
      <c r="AC8" s="348">
        <v>96.199999999999989</v>
      </c>
    </row>
    <row r="9" spans="1:29">
      <c r="A9" s="338" t="s">
        <v>154</v>
      </c>
      <c r="B9" s="325" t="s">
        <v>30</v>
      </c>
      <c r="C9" s="339" t="s">
        <v>451</v>
      </c>
      <c r="D9" s="160" t="s">
        <v>66</v>
      </c>
      <c r="E9" s="338">
        <v>0.16</v>
      </c>
      <c r="F9" s="342" t="s">
        <v>30</v>
      </c>
      <c r="G9" s="342" t="s">
        <v>30</v>
      </c>
      <c r="H9" s="340"/>
      <c r="I9" s="160" t="s">
        <v>66</v>
      </c>
      <c r="J9" s="338">
        <v>0.16</v>
      </c>
      <c r="K9" s="342" t="s">
        <v>30</v>
      </c>
      <c r="L9" s="160" t="s">
        <v>66</v>
      </c>
      <c r="M9" s="338">
        <v>0.16</v>
      </c>
      <c r="N9" s="342" t="s">
        <v>30</v>
      </c>
      <c r="O9" s="160" t="s">
        <v>66</v>
      </c>
      <c r="P9" s="338">
        <v>0.16</v>
      </c>
      <c r="Q9" s="342" t="s">
        <v>30</v>
      </c>
      <c r="R9" s="340" t="s">
        <v>30</v>
      </c>
      <c r="S9" s="340"/>
      <c r="T9" s="340" t="s">
        <v>30</v>
      </c>
      <c r="U9" s="338">
        <v>5.27</v>
      </c>
      <c r="V9" s="342" t="s">
        <v>30</v>
      </c>
      <c r="W9" s="338">
        <v>5</v>
      </c>
      <c r="X9" s="348">
        <v>105.4</v>
      </c>
      <c r="Y9" s="340" t="s">
        <v>30</v>
      </c>
      <c r="Z9" s="338">
        <v>5.4</v>
      </c>
      <c r="AA9" s="342" t="s">
        <v>30</v>
      </c>
      <c r="AB9" s="338">
        <v>5</v>
      </c>
      <c r="AC9" s="348">
        <v>108</v>
      </c>
    </row>
    <row r="10" spans="1:29">
      <c r="A10" s="338" t="s">
        <v>155</v>
      </c>
      <c r="B10" s="325" t="s">
        <v>30</v>
      </c>
      <c r="C10" s="339" t="s">
        <v>451</v>
      </c>
      <c r="D10" s="160" t="s">
        <v>66</v>
      </c>
      <c r="E10" s="338">
        <v>0.21</v>
      </c>
      <c r="F10" s="342" t="s">
        <v>30</v>
      </c>
      <c r="G10" s="342" t="s">
        <v>30</v>
      </c>
      <c r="H10" s="340"/>
      <c r="I10" s="160" t="s">
        <v>66</v>
      </c>
      <c r="J10" s="338">
        <v>0.21</v>
      </c>
      <c r="K10" s="342" t="s">
        <v>30</v>
      </c>
      <c r="L10" s="160" t="s">
        <v>66</v>
      </c>
      <c r="M10" s="338">
        <v>0.21</v>
      </c>
      <c r="N10" s="342" t="s">
        <v>30</v>
      </c>
      <c r="O10" s="160" t="s">
        <v>66</v>
      </c>
      <c r="P10" s="338">
        <v>0.21</v>
      </c>
      <c r="Q10" s="342" t="s">
        <v>30</v>
      </c>
      <c r="R10" s="340" t="s">
        <v>30</v>
      </c>
      <c r="S10" s="340"/>
      <c r="T10" s="340" t="s">
        <v>30</v>
      </c>
      <c r="U10" s="338">
        <v>4.17</v>
      </c>
      <c r="V10" s="342" t="s">
        <v>30</v>
      </c>
      <c r="W10" s="338">
        <v>5</v>
      </c>
      <c r="X10" s="348">
        <v>83.4</v>
      </c>
      <c r="Y10" s="340" t="s">
        <v>30</v>
      </c>
      <c r="Z10" s="338">
        <v>4.49</v>
      </c>
      <c r="AA10" s="342" t="s">
        <v>30</v>
      </c>
      <c r="AB10" s="338">
        <v>5</v>
      </c>
      <c r="AC10" s="348">
        <v>89.8</v>
      </c>
    </row>
    <row r="11" spans="1:29">
      <c r="A11" s="338" t="s">
        <v>156</v>
      </c>
      <c r="B11" s="325" t="s">
        <v>30</v>
      </c>
      <c r="C11" s="339" t="s">
        <v>451</v>
      </c>
      <c r="D11" s="160" t="s">
        <v>66</v>
      </c>
      <c r="E11" s="338">
        <v>0.27</v>
      </c>
      <c r="F11" s="342" t="s">
        <v>30</v>
      </c>
      <c r="G11" s="342" t="s">
        <v>30</v>
      </c>
      <c r="H11" s="340"/>
      <c r="I11" s="160" t="s">
        <v>66</v>
      </c>
      <c r="J11" s="338">
        <v>0.27</v>
      </c>
      <c r="K11" s="342" t="s">
        <v>30</v>
      </c>
      <c r="L11" s="160" t="s">
        <v>66</v>
      </c>
      <c r="M11" s="338">
        <v>0.27</v>
      </c>
      <c r="N11" s="342" t="s">
        <v>30</v>
      </c>
      <c r="O11" s="160" t="s">
        <v>66</v>
      </c>
      <c r="P11" s="338">
        <v>0.27</v>
      </c>
      <c r="Q11" s="342" t="s">
        <v>30</v>
      </c>
      <c r="R11" s="340" t="s">
        <v>30</v>
      </c>
      <c r="S11" s="340"/>
      <c r="T11" s="340" t="s">
        <v>30</v>
      </c>
      <c r="U11" s="338">
        <v>4.1399999999999997</v>
      </c>
      <c r="V11" s="342" t="s">
        <v>30</v>
      </c>
      <c r="W11" s="338">
        <v>5</v>
      </c>
      <c r="X11" s="348">
        <v>82.799999999999983</v>
      </c>
      <c r="Y11" s="340" t="s">
        <v>30</v>
      </c>
      <c r="Z11" s="338">
        <v>4.34</v>
      </c>
      <c r="AA11" s="342" t="s">
        <v>30</v>
      </c>
      <c r="AB11" s="338">
        <v>5</v>
      </c>
      <c r="AC11" s="348">
        <v>86.8</v>
      </c>
    </row>
    <row r="12" spans="1:29">
      <c r="A12" s="338" t="s">
        <v>157</v>
      </c>
      <c r="B12" s="325" t="s">
        <v>30</v>
      </c>
      <c r="C12" s="339" t="s">
        <v>451</v>
      </c>
      <c r="D12" s="160" t="s">
        <v>66</v>
      </c>
      <c r="E12" s="338">
        <v>0.22</v>
      </c>
      <c r="F12" s="342" t="s">
        <v>30</v>
      </c>
      <c r="G12" s="342" t="s">
        <v>30</v>
      </c>
      <c r="H12" s="340"/>
      <c r="I12" s="160" t="s">
        <v>66</v>
      </c>
      <c r="J12" s="338">
        <v>0.22</v>
      </c>
      <c r="K12" s="342" t="s">
        <v>30</v>
      </c>
      <c r="L12" s="160" t="s">
        <v>66</v>
      </c>
      <c r="M12" s="338">
        <v>0.22</v>
      </c>
      <c r="N12" s="342" t="s">
        <v>30</v>
      </c>
      <c r="O12" s="160" t="s">
        <v>66</v>
      </c>
      <c r="P12" s="338">
        <v>0.22</v>
      </c>
      <c r="Q12" s="342" t="s">
        <v>30</v>
      </c>
      <c r="R12" s="340" t="s">
        <v>30</v>
      </c>
      <c r="S12" s="340"/>
      <c r="T12" s="340" t="s">
        <v>30</v>
      </c>
      <c r="U12" s="338">
        <v>4.8099999999999996</v>
      </c>
      <c r="V12" s="342" t="s">
        <v>30</v>
      </c>
      <c r="W12" s="338">
        <v>5</v>
      </c>
      <c r="X12" s="348">
        <v>96.199999999999989</v>
      </c>
      <c r="Y12" s="340" t="s">
        <v>30</v>
      </c>
      <c r="Z12" s="338">
        <v>4.91</v>
      </c>
      <c r="AA12" s="342" t="s">
        <v>30</v>
      </c>
      <c r="AB12" s="338">
        <v>5</v>
      </c>
      <c r="AC12" s="348">
        <v>98.2</v>
      </c>
    </row>
    <row r="13" spans="1:29">
      <c r="A13" s="338" t="s">
        <v>158</v>
      </c>
      <c r="B13" s="325" t="s">
        <v>30</v>
      </c>
      <c r="C13" s="339" t="s">
        <v>451</v>
      </c>
      <c r="D13" s="160" t="s">
        <v>66</v>
      </c>
      <c r="E13" s="338">
        <v>0.23</v>
      </c>
      <c r="F13" s="342" t="s">
        <v>30</v>
      </c>
      <c r="G13" s="342" t="s">
        <v>30</v>
      </c>
      <c r="H13" s="340"/>
      <c r="I13" s="160" t="s">
        <v>66</v>
      </c>
      <c r="J13" s="338">
        <v>0.23</v>
      </c>
      <c r="K13" s="342" t="s">
        <v>30</v>
      </c>
      <c r="L13" s="160" t="s">
        <v>66</v>
      </c>
      <c r="M13" s="338">
        <v>0.23</v>
      </c>
      <c r="N13" s="342" t="s">
        <v>30</v>
      </c>
      <c r="O13" s="160" t="s">
        <v>66</v>
      </c>
      <c r="P13" s="338">
        <v>0.23</v>
      </c>
      <c r="Q13" s="342" t="s">
        <v>30</v>
      </c>
      <c r="R13" s="340" t="s">
        <v>30</v>
      </c>
      <c r="S13" s="340"/>
      <c r="T13" s="340" t="s">
        <v>30</v>
      </c>
      <c r="U13" s="338">
        <v>4.83</v>
      </c>
      <c r="V13" s="342" t="s">
        <v>30</v>
      </c>
      <c r="W13" s="338">
        <v>5</v>
      </c>
      <c r="X13" s="348">
        <v>96.6</v>
      </c>
      <c r="Y13" s="340" t="s">
        <v>30</v>
      </c>
      <c r="Z13" s="338">
        <v>5.0599999999999996</v>
      </c>
      <c r="AA13" s="342" t="s">
        <v>30</v>
      </c>
      <c r="AB13" s="338">
        <v>5</v>
      </c>
      <c r="AC13" s="348">
        <v>101.19999999999999</v>
      </c>
    </row>
    <row r="14" spans="1:29">
      <c r="A14" s="338" t="s">
        <v>159</v>
      </c>
      <c r="B14" s="325" t="s">
        <v>30</v>
      </c>
      <c r="C14" s="339" t="s">
        <v>451</v>
      </c>
      <c r="D14" s="160" t="s">
        <v>66</v>
      </c>
      <c r="E14" s="338">
        <v>0.19</v>
      </c>
      <c r="F14" s="342" t="s">
        <v>30</v>
      </c>
      <c r="G14" s="342" t="s">
        <v>30</v>
      </c>
      <c r="H14" s="340"/>
      <c r="I14" s="160" t="s">
        <v>66</v>
      </c>
      <c r="J14" s="338">
        <v>0.19</v>
      </c>
      <c r="K14" s="342" t="s">
        <v>30</v>
      </c>
      <c r="L14" s="160" t="s">
        <v>66</v>
      </c>
      <c r="M14" s="338">
        <v>0.19</v>
      </c>
      <c r="N14" s="342" t="s">
        <v>30</v>
      </c>
      <c r="O14" s="160" t="s">
        <v>66</v>
      </c>
      <c r="P14" s="338">
        <v>0.19</v>
      </c>
      <c r="Q14" s="342" t="s">
        <v>30</v>
      </c>
      <c r="R14" s="340" t="s">
        <v>30</v>
      </c>
      <c r="S14" s="340"/>
      <c r="T14" s="340" t="s">
        <v>30</v>
      </c>
      <c r="U14" s="338">
        <v>4.68</v>
      </c>
      <c r="V14" s="342" t="s">
        <v>30</v>
      </c>
      <c r="W14" s="338">
        <v>5</v>
      </c>
      <c r="X14" s="348">
        <v>93.6</v>
      </c>
      <c r="Y14" s="340" t="s">
        <v>30</v>
      </c>
      <c r="Z14" s="338">
        <v>4.99</v>
      </c>
      <c r="AA14" s="342" t="s">
        <v>30</v>
      </c>
      <c r="AB14" s="338">
        <v>5</v>
      </c>
      <c r="AC14" s="348">
        <v>99.8</v>
      </c>
    </row>
    <row r="15" spans="1:29">
      <c r="A15" s="338" t="s">
        <v>160</v>
      </c>
      <c r="B15" s="325" t="s">
        <v>30</v>
      </c>
      <c r="C15" s="339" t="s">
        <v>451</v>
      </c>
      <c r="D15" s="160" t="s">
        <v>66</v>
      </c>
      <c r="E15" s="338">
        <v>0.21</v>
      </c>
      <c r="F15" s="342" t="s">
        <v>30</v>
      </c>
      <c r="G15" s="342" t="s">
        <v>30</v>
      </c>
      <c r="H15" s="340"/>
      <c r="I15" s="160" t="s">
        <v>66</v>
      </c>
      <c r="J15" s="338">
        <v>0.21</v>
      </c>
      <c r="K15" s="342" t="s">
        <v>30</v>
      </c>
      <c r="L15" s="160" t="s">
        <v>66</v>
      </c>
      <c r="M15" s="338">
        <v>0.21</v>
      </c>
      <c r="N15" s="342" t="s">
        <v>30</v>
      </c>
      <c r="O15" s="160" t="s">
        <v>66</v>
      </c>
      <c r="P15" s="338">
        <v>0.21</v>
      </c>
      <c r="Q15" s="342" t="s">
        <v>30</v>
      </c>
      <c r="R15" s="340" t="s">
        <v>30</v>
      </c>
      <c r="S15" s="340"/>
      <c r="T15" s="340" t="s">
        <v>30</v>
      </c>
      <c r="U15" s="338">
        <v>4.1500000000000004</v>
      </c>
      <c r="V15" s="342" t="s">
        <v>30</v>
      </c>
      <c r="W15" s="338">
        <v>5</v>
      </c>
      <c r="X15" s="348">
        <v>83.000000000000014</v>
      </c>
      <c r="Y15" s="340" t="s">
        <v>30</v>
      </c>
      <c r="Z15" s="338">
        <v>4.17</v>
      </c>
      <c r="AA15" s="342" t="s">
        <v>30</v>
      </c>
      <c r="AB15" s="338">
        <v>5</v>
      </c>
      <c r="AC15" s="348">
        <v>83.4</v>
      </c>
    </row>
    <row r="16" spans="1:29">
      <c r="A16" s="338" t="s">
        <v>161</v>
      </c>
      <c r="B16" s="325" t="s">
        <v>30</v>
      </c>
      <c r="C16" s="339" t="s">
        <v>451</v>
      </c>
      <c r="D16" s="160" t="s">
        <v>66</v>
      </c>
      <c r="E16" s="338">
        <v>0.33</v>
      </c>
      <c r="F16" s="342" t="s">
        <v>30</v>
      </c>
      <c r="G16" s="342" t="s">
        <v>30</v>
      </c>
      <c r="H16" s="340"/>
      <c r="I16" s="160" t="s">
        <v>66</v>
      </c>
      <c r="J16" s="338">
        <v>0.33</v>
      </c>
      <c r="K16" s="342" t="s">
        <v>30</v>
      </c>
      <c r="L16" s="160" t="s">
        <v>66</v>
      </c>
      <c r="M16" s="338">
        <v>0.33</v>
      </c>
      <c r="N16" s="342" t="s">
        <v>30</v>
      </c>
      <c r="O16" s="160" t="s">
        <v>66</v>
      </c>
      <c r="P16" s="338">
        <v>0.33</v>
      </c>
      <c r="Q16" s="342" t="s">
        <v>30</v>
      </c>
      <c r="R16" s="340" t="s">
        <v>30</v>
      </c>
      <c r="S16" s="340"/>
      <c r="T16" s="340" t="s">
        <v>30</v>
      </c>
      <c r="U16" s="338">
        <v>4.22</v>
      </c>
      <c r="V16" s="342" t="s">
        <v>30</v>
      </c>
      <c r="W16" s="338">
        <v>5</v>
      </c>
      <c r="X16" s="348">
        <v>84.4</v>
      </c>
      <c r="Y16" s="340" t="s">
        <v>30</v>
      </c>
      <c r="Z16" s="338">
        <v>4.38</v>
      </c>
      <c r="AA16" s="342" t="s">
        <v>30</v>
      </c>
      <c r="AB16" s="338">
        <v>5</v>
      </c>
      <c r="AC16" s="348">
        <v>87.6</v>
      </c>
    </row>
    <row r="17" spans="1:29">
      <c r="A17" s="338" t="s">
        <v>162</v>
      </c>
      <c r="B17" s="325" t="s">
        <v>30</v>
      </c>
      <c r="C17" s="339" t="s">
        <v>451</v>
      </c>
      <c r="D17" s="160" t="s">
        <v>66</v>
      </c>
      <c r="E17" s="338">
        <v>0.27</v>
      </c>
      <c r="F17" s="342" t="s">
        <v>30</v>
      </c>
      <c r="G17" s="342" t="s">
        <v>30</v>
      </c>
      <c r="H17" s="340"/>
      <c r="I17" s="160" t="s">
        <v>66</v>
      </c>
      <c r="J17" s="338">
        <v>0.27</v>
      </c>
      <c r="K17" s="342" t="s">
        <v>30</v>
      </c>
      <c r="L17" s="160" t="s">
        <v>66</v>
      </c>
      <c r="M17" s="338">
        <v>0.27</v>
      </c>
      <c r="N17" s="342" t="s">
        <v>30</v>
      </c>
      <c r="O17" s="160" t="s">
        <v>66</v>
      </c>
      <c r="P17" s="338">
        <v>0.27</v>
      </c>
      <c r="Q17" s="342" t="s">
        <v>30</v>
      </c>
      <c r="R17" s="340" t="s">
        <v>30</v>
      </c>
      <c r="S17" s="340"/>
      <c r="T17" s="340" t="s">
        <v>30</v>
      </c>
      <c r="U17" s="341" t="s">
        <v>614</v>
      </c>
      <c r="V17" s="342" t="s">
        <v>30</v>
      </c>
      <c r="W17" s="340" t="s">
        <v>30</v>
      </c>
      <c r="X17" s="340" t="s">
        <v>30</v>
      </c>
      <c r="Y17" s="340" t="s">
        <v>30</v>
      </c>
      <c r="Z17" s="341" t="s">
        <v>614</v>
      </c>
      <c r="AA17" s="342" t="s">
        <v>30</v>
      </c>
      <c r="AB17" s="340" t="s">
        <v>30</v>
      </c>
      <c r="AC17" s="340" t="s">
        <v>30</v>
      </c>
    </row>
    <row r="18" spans="1:29">
      <c r="A18" s="338" t="s">
        <v>163</v>
      </c>
      <c r="B18" s="325" t="s">
        <v>30</v>
      </c>
      <c r="C18" s="339" t="s">
        <v>451</v>
      </c>
      <c r="D18" s="160" t="s">
        <v>66</v>
      </c>
      <c r="E18" s="338">
        <v>0.21</v>
      </c>
      <c r="F18" s="342" t="s">
        <v>30</v>
      </c>
      <c r="G18" s="342" t="s">
        <v>30</v>
      </c>
      <c r="H18" s="340"/>
      <c r="I18" s="160" t="s">
        <v>66</v>
      </c>
      <c r="J18" s="338">
        <v>0.21</v>
      </c>
      <c r="K18" s="342" t="s">
        <v>30</v>
      </c>
      <c r="L18" s="160" t="s">
        <v>66</v>
      </c>
      <c r="M18" s="338">
        <v>0.21</v>
      </c>
      <c r="N18" s="342" t="s">
        <v>30</v>
      </c>
      <c r="O18" s="160" t="s">
        <v>66</v>
      </c>
      <c r="P18" s="338">
        <v>0.21</v>
      </c>
      <c r="Q18" s="342" t="s">
        <v>30</v>
      </c>
      <c r="R18" s="340" t="s">
        <v>30</v>
      </c>
      <c r="S18" s="340"/>
      <c r="T18" s="340" t="s">
        <v>30</v>
      </c>
      <c r="U18" s="338">
        <v>4.04</v>
      </c>
      <c r="V18" s="342" t="s">
        <v>30</v>
      </c>
      <c r="W18" s="338">
        <v>5</v>
      </c>
      <c r="X18" s="348">
        <v>80.8</v>
      </c>
      <c r="Y18" s="340" t="s">
        <v>30</v>
      </c>
      <c r="Z18" s="338">
        <v>4.21</v>
      </c>
      <c r="AA18" s="342" t="s">
        <v>30</v>
      </c>
      <c r="AB18" s="338">
        <v>5</v>
      </c>
      <c r="AC18" s="348">
        <v>84.2</v>
      </c>
    </row>
    <row r="19" spans="1:29">
      <c r="A19" s="338" t="s">
        <v>164</v>
      </c>
      <c r="B19" s="325" t="s">
        <v>30</v>
      </c>
      <c r="C19" s="339" t="s">
        <v>451</v>
      </c>
      <c r="D19" s="160" t="s">
        <v>62</v>
      </c>
      <c r="E19" s="338">
        <v>0.55000000000000004</v>
      </c>
      <c r="F19" s="342" t="s">
        <v>30</v>
      </c>
      <c r="G19" s="339" t="s">
        <v>71</v>
      </c>
      <c r="H19" s="338"/>
      <c r="I19" s="160" t="s">
        <v>66</v>
      </c>
      <c r="J19" s="338">
        <v>0.15</v>
      </c>
      <c r="K19" s="342" t="s">
        <v>30</v>
      </c>
      <c r="L19" s="160" t="s">
        <v>66</v>
      </c>
      <c r="M19" s="338">
        <v>0.15</v>
      </c>
      <c r="N19" s="342" t="s">
        <v>30</v>
      </c>
      <c r="O19" s="160" t="s">
        <v>66</v>
      </c>
      <c r="P19" s="338">
        <v>0.15</v>
      </c>
      <c r="Q19" s="342" t="s">
        <v>30</v>
      </c>
      <c r="R19" s="340" t="s">
        <v>30</v>
      </c>
      <c r="S19" s="340"/>
      <c r="T19" s="340" t="s">
        <v>30</v>
      </c>
      <c r="U19" s="338">
        <v>4.58</v>
      </c>
      <c r="V19" s="342" t="s">
        <v>30</v>
      </c>
      <c r="W19" s="338">
        <v>5</v>
      </c>
      <c r="X19" s="348">
        <v>91.6</v>
      </c>
      <c r="Y19" s="340" t="s">
        <v>30</v>
      </c>
      <c r="Z19" s="338">
        <v>4.75</v>
      </c>
      <c r="AA19" s="342" t="s">
        <v>30</v>
      </c>
      <c r="AB19" s="338">
        <v>5</v>
      </c>
      <c r="AC19" s="348">
        <v>95</v>
      </c>
    </row>
    <row r="20" spans="1:29">
      <c r="A20" s="338" t="s">
        <v>165</v>
      </c>
      <c r="B20" s="325" t="s">
        <v>30</v>
      </c>
      <c r="C20" s="339" t="s">
        <v>451</v>
      </c>
      <c r="D20" s="160" t="s">
        <v>66</v>
      </c>
      <c r="E20" s="338">
        <v>0.47</v>
      </c>
      <c r="F20" s="342" t="s">
        <v>30</v>
      </c>
      <c r="G20" s="342" t="s">
        <v>30</v>
      </c>
      <c r="H20" s="340"/>
      <c r="I20" s="160" t="s">
        <v>66</v>
      </c>
      <c r="J20" s="338">
        <v>0.47</v>
      </c>
      <c r="K20" s="342" t="s">
        <v>30</v>
      </c>
      <c r="L20" s="160" t="s">
        <v>66</v>
      </c>
      <c r="M20" s="338">
        <v>0.47</v>
      </c>
      <c r="N20" s="342" t="s">
        <v>30</v>
      </c>
      <c r="O20" s="160" t="s">
        <v>66</v>
      </c>
      <c r="P20" s="338">
        <v>0.47</v>
      </c>
      <c r="Q20" s="342" t="s">
        <v>30</v>
      </c>
      <c r="R20" s="340" t="s">
        <v>30</v>
      </c>
      <c r="S20" s="340"/>
      <c r="T20" s="160" t="s">
        <v>62</v>
      </c>
      <c r="U20" s="338">
        <v>4.0199999999999996</v>
      </c>
      <c r="V20" s="339" t="s">
        <v>71</v>
      </c>
      <c r="W20" s="338">
        <v>5</v>
      </c>
      <c r="X20" s="348">
        <v>80.399999999999991</v>
      </c>
      <c r="Y20" s="160" t="s">
        <v>62</v>
      </c>
      <c r="Z20" s="338">
        <v>4.13</v>
      </c>
      <c r="AA20" s="339" t="s">
        <v>71</v>
      </c>
      <c r="AB20" s="338">
        <v>5</v>
      </c>
      <c r="AC20" s="348">
        <v>82.6</v>
      </c>
    </row>
    <row r="21" spans="1:29">
      <c r="A21" s="338" t="s">
        <v>166</v>
      </c>
      <c r="B21" s="325" t="s">
        <v>30</v>
      </c>
      <c r="C21" s="339" t="s">
        <v>451</v>
      </c>
      <c r="D21" s="160" t="s">
        <v>66</v>
      </c>
      <c r="E21" s="338">
        <v>0.18</v>
      </c>
      <c r="F21" s="342" t="s">
        <v>30</v>
      </c>
      <c r="G21" s="342" t="s">
        <v>30</v>
      </c>
      <c r="H21" s="340"/>
      <c r="I21" s="160" t="s">
        <v>66</v>
      </c>
      <c r="J21" s="338">
        <v>0.18</v>
      </c>
      <c r="K21" s="342" t="s">
        <v>30</v>
      </c>
      <c r="L21" s="160" t="s">
        <v>66</v>
      </c>
      <c r="M21" s="338">
        <v>0.18</v>
      </c>
      <c r="N21" s="342" t="s">
        <v>30</v>
      </c>
      <c r="O21" s="160" t="s">
        <v>66</v>
      </c>
      <c r="P21" s="338">
        <v>0.18</v>
      </c>
      <c r="Q21" s="342" t="s">
        <v>30</v>
      </c>
      <c r="R21" s="340" t="s">
        <v>30</v>
      </c>
      <c r="S21" s="340"/>
      <c r="T21" s="340" t="s">
        <v>30</v>
      </c>
      <c r="U21" s="338">
        <v>4.4800000000000004</v>
      </c>
      <c r="V21" s="342" t="s">
        <v>30</v>
      </c>
      <c r="W21" s="338">
        <v>5</v>
      </c>
      <c r="X21" s="348">
        <v>89.600000000000009</v>
      </c>
      <c r="Y21" s="340" t="s">
        <v>30</v>
      </c>
      <c r="Z21" s="338">
        <v>4.6100000000000003</v>
      </c>
      <c r="AA21" s="342" t="s">
        <v>30</v>
      </c>
      <c r="AB21" s="338">
        <v>5</v>
      </c>
      <c r="AC21" s="348">
        <v>92.200000000000017</v>
      </c>
    </row>
    <row r="22" spans="1:29">
      <c r="A22" s="338" t="s">
        <v>167</v>
      </c>
      <c r="B22" s="325" t="s">
        <v>30</v>
      </c>
      <c r="C22" s="339" t="s">
        <v>451</v>
      </c>
      <c r="D22" s="160" t="s">
        <v>66</v>
      </c>
      <c r="E22" s="338">
        <v>0.15</v>
      </c>
      <c r="F22" s="342" t="s">
        <v>30</v>
      </c>
      <c r="G22" s="342" t="s">
        <v>30</v>
      </c>
      <c r="H22" s="340"/>
      <c r="I22" s="160" t="s">
        <v>66</v>
      </c>
      <c r="J22" s="338">
        <v>0.15</v>
      </c>
      <c r="K22" s="342" t="s">
        <v>30</v>
      </c>
      <c r="L22" s="160" t="s">
        <v>66</v>
      </c>
      <c r="M22" s="338">
        <v>0.15</v>
      </c>
      <c r="N22" s="342" t="s">
        <v>30</v>
      </c>
      <c r="O22" s="160" t="s">
        <v>66</v>
      </c>
      <c r="P22" s="338">
        <v>0.15</v>
      </c>
      <c r="Q22" s="342" t="s">
        <v>30</v>
      </c>
      <c r="R22" s="340" t="s">
        <v>30</v>
      </c>
      <c r="S22" s="340"/>
      <c r="T22" s="340" t="s">
        <v>30</v>
      </c>
      <c r="U22" s="338">
        <v>4.3499999999999996</v>
      </c>
      <c r="V22" s="342" t="s">
        <v>30</v>
      </c>
      <c r="W22" s="338">
        <v>5</v>
      </c>
      <c r="X22" s="348">
        <v>86.999999999999986</v>
      </c>
      <c r="Y22" s="340" t="s">
        <v>30</v>
      </c>
      <c r="Z22" s="338">
        <v>4.5</v>
      </c>
      <c r="AA22" s="342" t="s">
        <v>30</v>
      </c>
      <c r="AB22" s="338">
        <v>5</v>
      </c>
      <c r="AC22" s="348">
        <v>90</v>
      </c>
    </row>
    <row r="23" spans="1:29">
      <c r="A23" s="338" t="s">
        <v>168</v>
      </c>
      <c r="B23" s="325" t="s">
        <v>30</v>
      </c>
      <c r="C23" s="339" t="s">
        <v>451</v>
      </c>
      <c r="D23" s="160" t="s">
        <v>66</v>
      </c>
      <c r="E23" s="338">
        <v>0.13</v>
      </c>
      <c r="F23" s="342" t="s">
        <v>30</v>
      </c>
      <c r="G23" s="342" t="s">
        <v>30</v>
      </c>
      <c r="H23" s="340"/>
      <c r="I23" s="160" t="s">
        <v>66</v>
      </c>
      <c r="J23" s="338">
        <v>0.13</v>
      </c>
      <c r="K23" s="342" t="s">
        <v>30</v>
      </c>
      <c r="L23" s="160" t="s">
        <v>66</v>
      </c>
      <c r="M23" s="338">
        <v>0.13</v>
      </c>
      <c r="N23" s="342" t="s">
        <v>30</v>
      </c>
      <c r="O23" s="160" t="s">
        <v>66</v>
      </c>
      <c r="P23" s="338">
        <v>0.13</v>
      </c>
      <c r="Q23" s="342" t="s">
        <v>30</v>
      </c>
      <c r="R23" s="340" t="s">
        <v>30</v>
      </c>
      <c r="S23" s="340"/>
      <c r="T23" s="340" t="s">
        <v>30</v>
      </c>
      <c r="U23" s="338">
        <v>4.6399999999999997</v>
      </c>
      <c r="V23" s="342" t="s">
        <v>30</v>
      </c>
      <c r="W23" s="338">
        <v>5</v>
      </c>
      <c r="X23" s="348">
        <v>92.799999999999983</v>
      </c>
      <c r="Y23" s="340" t="s">
        <v>30</v>
      </c>
      <c r="Z23" s="338">
        <v>4.84</v>
      </c>
      <c r="AA23" s="342" t="s">
        <v>30</v>
      </c>
      <c r="AB23" s="338">
        <v>5</v>
      </c>
      <c r="AC23" s="348">
        <v>96.8</v>
      </c>
    </row>
    <row r="24" spans="1:29">
      <c r="A24" s="338" t="s">
        <v>169</v>
      </c>
      <c r="B24" s="325" t="s">
        <v>30</v>
      </c>
      <c r="C24" s="339" t="s">
        <v>451</v>
      </c>
      <c r="D24" s="160" t="s">
        <v>66</v>
      </c>
      <c r="E24" s="338">
        <v>0.18</v>
      </c>
      <c r="F24" s="342" t="s">
        <v>30</v>
      </c>
      <c r="G24" s="342" t="s">
        <v>30</v>
      </c>
      <c r="H24" s="340"/>
      <c r="I24" s="160" t="s">
        <v>66</v>
      </c>
      <c r="J24" s="338">
        <v>0.18</v>
      </c>
      <c r="K24" s="342" t="s">
        <v>30</v>
      </c>
      <c r="L24" s="160" t="s">
        <v>66</v>
      </c>
      <c r="M24" s="338">
        <v>0.18</v>
      </c>
      <c r="N24" s="342" t="s">
        <v>30</v>
      </c>
      <c r="O24" s="160" t="s">
        <v>66</v>
      </c>
      <c r="P24" s="338">
        <v>0.18</v>
      </c>
      <c r="Q24" s="342" t="s">
        <v>30</v>
      </c>
      <c r="R24" s="340" t="s">
        <v>30</v>
      </c>
      <c r="S24" s="340"/>
      <c r="T24" s="340" t="s">
        <v>30</v>
      </c>
      <c r="U24" s="338">
        <v>4.6500000000000004</v>
      </c>
      <c r="V24" s="342" t="s">
        <v>30</v>
      </c>
      <c r="W24" s="338">
        <v>5</v>
      </c>
      <c r="X24" s="348">
        <v>93.000000000000014</v>
      </c>
      <c r="Y24" s="340" t="s">
        <v>30</v>
      </c>
      <c r="Z24" s="338">
        <v>4.9000000000000004</v>
      </c>
      <c r="AA24" s="342" t="s">
        <v>30</v>
      </c>
      <c r="AB24" s="338">
        <v>5</v>
      </c>
      <c r="AC24" s="348">
        <v>98.000000000000014</v>
      </c>
    </row>
    <row r="25" spans="1:29">
      <c r="A25" s="338" t="s">
        <v>170</v>
      </c>
      <c r="B25" s="325" t="s">
        <v>30</v>
      </c>
      <c r="C25" s="339" t="s">
        <v>451</v>
      </c>
      <c r="D25" s="160" t="s">
        <v>62</v>
      </c>
      <c r="E25" s="338">
        <v>0.43</v>
      </c>
      <c r="F25" s="342" t="s">
        <v>30</v>
      </c>
      <c r="G25" s="339" t="s">
        <v>71</v>
      </c>
      <c r="H25" s="338"/>
      <c r="I25" s="160" t="s">
        <v>66</v>
      </c>
      <c r="J25" s="338">
        <v>0.16</v>
      </c>
      <c r="K25" s="342" t="s">
        <v>30</v>
      </c>
      <c r="L25" s="160" t="s">
        <v>66</v>
      </c>
      <c r="M25" s="338">
        <v>0.16</v>
      </c>
      <c r="N25" s="342" t="s">
        <v>30</v>
      </c>
      <c r="O25" s="160" t="s">
        <v>66</v>
      </c>
      <c r="P25" s="338">
        <v>0.16</v>
      </c>
      <c r="Q25" s="342" t="s">
        <v>30</v>
      </c>
      <c r="R25" s="340" t="s">
        <v>30</v>
      </c>
      <c r="S25" s="340"/>
      <c r="T25" s="340" t="s">
        <v>30</v>
      </c>
      <c r="U25" s="338">
        <v>4.6900000000000004</v>
      </c>
      <c r="V25" s="342" t="s">
        <v>30</v>
      </c>
      <c r="W25" s="338">
        <v>5</v>
      </c>
      <c r="X25" s="348">
        <v>93.800000000000011</v>
      </c>
      <c r="Y25" s="340" t="s">
        <v>30</v>
      </c>
      <c r="Z25" s="338">
        <v>4.87</v>
      </c>
      <c r="AA25" s="342" t="s">
        <v>30</v>
      </c>
      <c r="AB25" s="338">
        <v>5</v>
      </c>
      <c r="AC25" s="348">
        <v>97.4</v>
      </c>
    </row>
    <row r="26" spans="1:29">
      <c r="A26" s="338" t="s">
        <v>171</v>
      </c>
      <c r="B26" s="325" t="s">
        <v>30</v>
      </c>
      <c r="C26" s="339" t="s">
        <v>451</v>
      </c>
      <c r="D26" s="160" t="s">
        <v>66</v>
      </c>
      <c r="E26" s="338">
        <v>0.13</v>
      </c>
      <c r="F26" s="342" t="s">
        <v>30</v>
      </c>
      <c r="G26" s="342" t="s">
        <v>30</v>
      </c>
      <c r="H26" s="340"/>
      <c r="I26" s="160" t="s">
        <v>66</v>
      </c>
      <c r="J26" s="338">
        <v>0.13</v>
      </c>
      <c r="K26" s="342" t="s">
        <v>30</v>
      </c>
      <c r="L26" s="160" t="s">
        <v>66</v>
      </c>
      <c r="M26" s="338">
        <v>0.13</v>
      </c>
      <c r="N26" s="342" t="s">
        <v>30</v>
      </c>
      <c r="O26" s="160" t="s">
        <v>66</v>
      </c>
      <c r="P26" s="338">
        <v>0.13</v>
      </c>
      <c r="Q26" s="342" t="s">
        <v>30</v>
      </c>
      <c r="R26" s="340" t="s">
        <v>30</v>
      </c>
      <c r="S26" s="340"/>
      <c r="T26" s="340" t="s">
        <v>30</v>
      </c>
      <c r="U26" s="338">
        <v>4.3899999999999997</v>
      </c>
      <c r="V26" s="342" t="s">
        <v>30</v>
      </c>
      <c r="W26" s="338">
        <v>5</v>
      </c>
      <c r="X26" s="348">
        <v>87.799999999999983</v>
      </c>
      <c r="Y26" s="340" t="s">
        <v>30</v>
      </c>
      <c r="Z26" s="338">
        <v>4.5199999999999996</v>
      </c>
      <c r="AA26" s="342" t="s">
        <v>30</v>
      </c>
      <c r="AB26" s="338">
        <v>5</v>
      </c>
      <c r="AC26" s="348">
        <v>90.399999999999991</v>
      </c>
    </row>
    <row r="27" spans="1:29">
      <c r="A27" s="338" t="s">
        <v>172</v>
      </c>
      <c r="B27" s="325" t="s">
        <v>30</v>
      </c>
      <c r="C27" s="339" t="s">
        <v>451</v>
      </c>
      <c r="D27" s="160" t="s">
        <v>66</v>
      </c>
      <c r="E27" s="338">
        <v>0.22</v>
      </c>
      <c r="F27" s="342" t="s">
        <v>30</v>
      </c>
      <c r="G27" s="342" t="s">
        <v>30</v>
      </c>
      <c r="H27" s="340"/>
      <c r="I27" s="160" t="s">
        <v>66</v>
      </c>
      <c r="J27" s="338">
        <v>0.22</v>
      </c>
      <c r="K27" s="342" t="s">
        <v>30</v>
      </c>
      <c r="L27" s="160" t="s">
        <v>66</v>
      </c>
      <c r="M27" s="338">
        <v>0.22</v>
      </c>
      <c r="N27" s="342" t="s">
        <v>30</v>
      </c>
      <c r="O27" s="160" t="s">
        <v>66</v>
      </c>
      <c r="P27" s="338">
        <v>0.22</v>
      </c>
      <c r="Q27" s="342" t="s">
        <v>30</v>
      </c>
      <c r="R27" s="340" t="s">
        <v>30</v>
      </c>
      <c r="S27" s="340"/>
      <c r="T27" s="340" t="s">
        <v>30</v>
      </c>
      <c r="U27" s="338">
        <v>4.53</v>
      </c>
      <c r="V27" s="342" t="s">
        <v>30</v>
      </c>
      <c r="W27" s="338">
        <v>5</v>
      </c>
      <c r="X27" s="348">
        <v>90.6</v>
      </c>
      <c r="Y27" s="340" t="s">
        <v>30</v>
      </c>
      <c r="Z27" s="338">
        <v>4.66</v>
      </c>
      <c r="AA27" s="342" t="s">
        <v>30</v>
      </c>
      <c r="AB27" s="338">
        <v>5</v>
      </c>
      <c r="AC27" s="348">
        <v>93.2</v>
      </c>
    </row>
    <row r="28" spans="1:29">
      <c r="A28" s="338" t="s">
        <v>173</v>
      </c>
      <c r="B28" s="325" t="s">
        <v>30</v>
      </c>
      <c r="C28" s="339" t="s">
        <v>451</v>
      </c>
      <c r="D28" s="160" t="s">
        <v>66</v>
      </c>
      <c r="E28" s="338">
        <v>0.16</v>
      </c>
      <c r="F28" s="342" t="s">
        <v>30</v>
      </c>
      <c r="G28" s="342" t="s">
        <v>30</v>
      </c>
      <c r="H28" s="340"/>
      <c r="I28" s="160" t="s">
        <v>66</v>
      </c>
      <c r="J28" s="338">
        <v>0.16</v>
      </c>
      <c r="K28" s="342" t="s">
        <v>30</v>
      </c>
      <c r="L28" s="160" t="s">
        <v>66</v>
      </c>
      <c r="M28" s="338">
        <v>0.16</v>
      </c>
      <c r="N28" s="342" t="s">
        <v>30</v>
      </c>
      <c r="O28" s="160" t="s">
        <v>66</v>
      </c>
      <c r="P28" s="338">
        <v>0.16</v>
      </c>
      <c r="Q28" s="342" t="s">
        <v>30</v>
      </c>
      <c r="R28" s="340" t="s">
        <v>30</v>
      </c>
      <c r="S28" s="340"/>
      <c r="T28" s="340" t="s">
        <v>30</v>
      </c>
      <c r="U28" s="338">
        <v>4.29</v>
      </c>
      <c r="V28" s="342" t="s">
        <v>30</v>
      </c>
      <c r="W28" s="338">
        <v>5</v>
      </c>
      <c r="X28" s="348">
        <v>85.8</v>
      </c>
      <c r="Y28" s="340" t="s">
        <v>30</v>
      </c>
      <c r="Z28" s="338">
        <v>4.3499999999999996</v>
      </c>
      <c r="AA28" s="342" t="s">
        <v>30</v>
      </c>
      <c r="AB28" s="338">
        <v>5</v>
      </c>
      <c r="AC28" s="348">
        <v>86.999999999999986</v>
      </c>
    </row>
    <row r="29" spans="1:29">
      <c r="A29" s="338" t="s">
        <v>174</v>
      </c>
      <c r="B29" s="325" t="s">
        <v>30</v>
      </c>
      <c r="C29" s="339" t="s">
        <v>451</v>
      </c>
      <c r="D29" s="160" t="s">
        <v>66</v>
      </c>
      <c r="E29" s="338">
        <v>0.18</v>
      </c>
      <c r="F29" s="342" t="s">
        <v>30</v>
      </c>
      <c r="G29" s="342" t="s">
        <v>30</v>
      </c>
      <c r="H29" s="340"/>
      <c r="I29" s="160" t="s">
        <v>66</v>
      </c>
      <c r="J29" s="338">
        <v>0.18</v>
      </c>
      <c r="K29" s="342" t="s">
        <v>30</v>
      </c>
      <c r="L29" s="160" t="s">
        <v>66</v>
      </c>
      <c r="M29" s="338">
        <v>0.18</v>
      </c>
      <c r="N29" s="342" t="s">
        <v>30</v>
      </c>
      <c r="O29" s="160" t="s">
        <v>66</v>
      </c>
      <c r="P29" s="338">
        <v>0.18</v>
      </c>
      <c r="Q29" s="342" t="s">
        <v>30</v>
      </c>
      <c r="R29" s="340" t="s">
        <v>30</v>
      </c>
      <c r="S29" s="340"/>
      <c r="T29" s="340" t="s">
        <v>30</v>
      </c>
      <c r="U29" s="338">
        <v>6.05</v>
      </c>
      <c r="V29" s="342" t="s">
        <v>30</v>
      </c>
      <c r="W29" s="338">
        <v>5</v>
      </c>
      <c r="X29" s="348">
        <v>121</v>
      </c>
      <c r="Y29" s="340" t="s">
        <v>30</v>
      </c>
      <c r="Z29" s="338">
        <v>6.26</v>
      </c>
      <c r="AA29" s="342" t="s">
        <v>30</v>
      </c>
      <c r="AB29" s="338">
        <v>5</v>
      </c>
      <c r="AC29" s="348">
        <v>125.2</v>
      </c>
    </row>
    <row r="30" spans="1:29">
      <c r="A30" s="338" t="s">
        <v>175</v>
      </c>
      <c r="B30" s="326" t="s">
        <v>463</v>
      </c>
      <c r="C30" s="339" t="s">
        <v>451</v>
      </c>
      <c r="D30" s="160" t="s">
        <v>66</v>
      </c>
      <c r="E30" s="338">
        <v>2</v>
      </c>
      <c r="F30" s="342" t="s">
        <v>30</v>
      </c>
      <c r="G30" s="342" t="s">
        <v>30</v>
      </c>
      <c r="H30" s="340"/>
      <c r="I30" s="160" t="s">
        <v>66</v>
      </c>
      <c r="J30" s="338">
        <v>2</v>
      </c>
      <c r="K30" s="342" t="s">
        <v>30</v>
      </c>
      <c r="L30" s="160" t="s">
        <v>66</v>
      </c>
      <c r="M30" s="338">
        <v>2</v>
      </c>
      <c r="N30" s="342" t="s">
        <v>30</v>
      </c>
      <c r="O30" s="160" t="s">
        <v>66</v>
      </c>
      <c r="P30" s="338">
        <v>2</v>
      </c>
      <c r="Q30" s="342" t="s">
        <v>30</v>
      </c>
      <c r="R30" s="340" t="s">
        <v>30</v>
      </c>
      <c r="S30" s="340"/>
      <c r="T30" s="340" t="s">
        <v>30</v>
      </c>
      <c r="U30" s="338">
        <v>28.2</v>
      </c>
      <c r="V30" s="342" t="s">
        <v>30</v>
      </c>
      <c r="W30" s="338">
        <v>20</v>
      </c>
      <c r="X30" s="348">
        <v>141</v>
      </c>
      <c r="Y30" s="340" t="s">
        <v>30</v>
      </c>
      <c r="Z30" s="338">
        <v>27.7</v>
      </c>
      <c r="AA30" s="342" t="s">
        <v>30</v>
      </c>
      <c r="AB30" s="338">
        <v>20</v>
      </c>
      <c r="AC30" s="348">
        <v>138.5</v>
      </c>
    </row>
    <row r="31" spans="1:29">
      <c r="A31" s="338" t="s">
        <v>176</v>
      </c>
      <c r="B31" s="325" t="s">
        <v>30</v>
      </c>
      <c r="C31" s="339" t="s">
        <v>451</v>
      </c>
      <c r="D31" s="160" t="s">
        <v>66</v>
      </c>
      <c r="E31" s="338">
        <v>0.17</v>
      </c>
      <c r="F31" s="342" t="s">
        <v>30</v>
      </c>
      <c r="G31" s="342" t="s">
        <v>30</v>
      </c>
      <c r="H31" s="340"/>
      <c r="I31" s="160" t="s">
        <v>66</v>
      </c>
      <c r="J31" s="338">
        <v>0.17</v>
      </c>
      <c r="K31" s="342" t="s">
        <v>30</v>
      </c>
      <c r="L31" s="160" t="s">
        <v>66</v>
      </c>
      <c r="M31" s="338">
        <v>0.17</v>
      </c>
      <c r="N31" s="342" t="s">
        <v>30</v>
      </c>
      <c r="O31" s="160" t="s">
        <v>66</v>
      </c>
      <c r="P31" s="338">
        <v>0.17</v>
      </c>
      <c r="Q31" s="342" t="s">
        <v>30</v>
      </c>
      <c r="R31" s="340" t="s">
        <v>30</v>
      </c>
      <c r="S31" s="340"/>
      <c r="T31" s="340" t="s">
        <v>30</v>
      </c>
      <c r="U31" s="338">
        <v>4.6100000000000003</v>
      </c>
      <c r="V31" s="342" t="s">
        <v>30</v>
      </c>
      <c r="W31" s="338">
        <v>5</v>
      </c>
      <c r="X31" s="348">
        <v>92.200000000000017</v>
      </c>
      <c r="Y31" s="340" t="s">
        <v>30</v>
      </c>
      <c r="Z31" s="338">
        <v>4.82</v>
      </c>
      <c r="AA31" s="342" t="s">
        <v>30</v>
      </c>
      <c r="AB31" s="338">
        <v>5</v>
      </c>
      <c r="AC31" s="348">
        <v>96.4</v>
      </c>
    </row>
    <row r="32" spans="1:29">
      <c r="A32" s="338" t="s">
        <v>177</v>
      </c>
      <c r="B32" s="326" t="s">
        <v>629</v>
      </c>
      <c r="C32" s="339" t="s">
        <v>451</v>
      </c>
      <c r="D32" s="160" t="s">
        <v>66</v>
      </c>
      <c r="E32" s="338">
        <v>1.7</v>
      </c>
      <c r="F32" s="342" t="s">
        <v>30</v>
      </c>
      <c r="G32" s="342" t="s">
        <v>30</v>
      </c>
      <c r="H32" s="340"/>
      <c r="I32" s="160" t="s">
        <v>66</v>
      </c>
      <c r="J32" s="338">
        <v>1.7</v>
      </c>
      <c r="K32" s="342" t="s">
        <v>30</v>
      </c>
      <c r="L32" s="160" t="s">
        <v>66</v>
      </c>
      <c r="M32" s="338">
        <v>1.7</v>
      </c>
      <c r="N32" s="342" t="s">
        <v>30</v>
      </c>
      <c r="O32" s="160" t="s">
        <v>66</v>
      </c>
      <c r="P32" s="338">
        <v>1.7</v>
      </c>
      <c r="Q32" s="342" t="s">
        <v>30</v>
      </c>
      <c r="R32" s="340" t="s">
        <v>30</v>
      </c>
      <c r="S32" s="340"/>
      <c r="T32" s="340" t="s">
        <v>30</v>
      </c>
      <c r="U32" s="338">
        <v>21.2</v>
      </c>
      <c r="V32" s="342" t="s">
        <v>30</v>
      </c>
      <c r="W32" s="338">
        <v>20</v>
      </c>
      <c r="X32" s="348">
        <v>106</v>
      </c>
      <c r="Y32" s="340" t="s">
        <v>30</v>
      </c>
      <c r="Z32" s="338">
        <v>21.9</v>
      </c>
      <c r="AA32" s="342" t="s">
        <v>30</v>
      </c>
      <c r="AB32" s="338">
        <v>20</v>
      </c>
      <c r="AC32" s="348">
        <v>109.5</v>
      </c>
    </row>
    <row r="33" spans="1:29">
      <c r="A33" s="338" t="s">
        <v>178</v>
      </c>
      <c r="B33" s="325" t="s">
        <v>30</v>
      </c>
      <c r="C33" s="339" t="s">
        <v>451</v>
      </c>
      <c r="D33" s="160" t="s">
        <v>66</v>
      </c>
      <c r="E33" s="338">
        <v>0.21</v>
      </c>
      <c r="F33" s="342" t="s">
        <v>30</v>
      </c>
      <c r="G33" s="342" t="s">
        <v>30</v>
      </c>
      <c r="H33" s="340"/>
      <c r="I33" s="160" t="s">
        <v>66</v>
      </c>
      <c r="J33" s="338">
        <v>0.21</v>
      </c>
      <c r="K33" s="342" t="s">
        <v>30</v>
      </c>
      <c r="L33" s="160" t="s">
        <v>66</v>
      </c>
      <c r="M33" s="338">
        <v>0.21</v>
      </c>
      <c r="N33" s="342" t="s">
        <v>30</v>
      </c>
      <c r="O33" s="160" t="s">
        <v>66</v>
      </c>
      <c r="P33" s="338">
        <v>0.21</v>
      </c>
      <c r="Q33" s="342" t="s">
        <v>30</v>
      </c>
      <c r="R33" s="340" t="s">
        <v>30</v>
      </c>
      <c r="S33" s="340"/>
      <c r="T33" s="340" t="s">
        <v>30</v>
      </c>
      <c r="U33" s="338">
        <v>4.54</v>
      </c>
      <c r="V33" s="342" t="s">
        <v>30</v>
      </c>
      <c r="W33" s="338">
        <v>5</v>
      </c>
      <c r="X33" s="348">
        <v>90.8</v>
      </c>
      <c r="Y33" s="340" t="s">
        <v>30</v>
      </c>
      <c r="Z33" s="338">
        <v>4.7300000000000004</v>
      </c>
      <c r="AA33" s="342" t="s">
        <v>30</v>
      </c>
      <c r="AB33" s="338">
        <v>5</v>
      </c>
      <c r="AC33" s="348">
        <v>94.600000000000009</v>
      </c>
    </row>
    <row r="34" spans="1:29">
      <c r="A34" s="338" t="s">
        <v>179</v>
      </c>
      <c r="B34" s="326" t="s">
        <v>180</v>
      </c>
      <c r="C34" s="339" t="s">
        <v>451</v>
      </c>
      <c r="D34" s="160" t="s">
        <v>66</v>
      </c>
      <c r="E34" s="338">
        <v>0.98</v>
      </c>
      <c r="F34" s="342" t="s">
        <v>30</v>
      </c>
      <c r="G34" s="342" t="s">
        <v>30</v>
      </c>
      <c r="H34" s="340"/>
      <c r="I34" s="160" t="s">
        <v>66</v>
      </c>
      <c r="J34" s="338">
        <v>0.98</v>
      </c>
      <c r="K34" s="342" t="s">
        <v>30</v>
      </c>
      <c r="L34" s="160" t="s">
        <v>66</v>
      </c>
      <c r="M34" s="338">
        <v>0.98</v>
      </c>
      <c r="N34" s="342" t="s">
        <v>30</v>
      </c>
      <c r="O34" s="160" t="s">
        <v>66</v>
      </c>
      <c r="P34" s="338">
        <v>0.98</v>
      </c>
      <c r="Q34" s="342" t="s">
        <v>30</v>
      </c>
      <c r="R34" s="340" t="s">
        <v>30</v>
      </c>
      <c r="S34" s="340"/>
      <c r="T34" s="340" t="s">
        <v>30</v>
      </c>
      <c r="U34" s="338">
        <v>21.5</v>
      </c>
      <c r="V34" s="342" t="s">
        <v>30</v>
      </c>
      <c r="W34" s="338">
        <v>20</v>
      </c>
      <c r="X34" s="348">
        <v>107.5</v>
      </c>
      <c r="Y34" s="340" t="s">
        <v>30</v>
      </c>
      <c r="Z34" s="338">
        <v>22.1</v>
      </c>
      <c r="AA34" s="342" t="s">
        <v>30</v>
      </c>
      <c r="AB34" s="338">
        <v>20</v>
      </c>
      <c r="AC34" s="348">
        <v>110.5</v>
      </c>
    </row>
    <row r="35" spans="1:29">
      <c r="A35" s="338" t="s">
        <v>181</v>
      </c>
      <c r="B35" s="325" t="s">
        <v>30</v>
      </c>
      <c r="C35" s="339" t="s">
        <v>451</v>
      </c>
      <c r="D35" s="160" t="s">
        <v>66</v>
      </c>
      <c r="E35" s="338">
        <v>1.9</v>
      </c>
      <c r="F35" s="342" t="s">
        <v>30</v>
      </c>
      <c r="G35" s="342" t="s">
        <v>30</v>
      </c>
      <c r="H35" s="340"/>
      <c r="I35" s="160" t="s">
        <v>62</v>
      </c>
      <c r="J35" s="338">
        <v>5.14</v>
      </c>
      <c r="K35" s="339" t="s">
        <v>71</v>
      </c>
      <c r="L35" s="160" t="s">
        <v>66</v>
      </c>
      <c r="M35" s="338">
        <v>1.9</v>
      </c>
      <c r="N35" s="342" t="s">
        <v>30</v>
      </c>
      <c r="O35" s="160" t="s">
        <v>66</v>
      </c>
      <c r="P35" s="338">
        <v>1.9</v>
      </c>
      <c r="Q35" s="342" t="s">
        <v>30</v>
      </c>
      <c r="R35" s="347">
        <v>5.14</v>
      </c>
      <c r="S35" s="347"/>
      <c r="T35" s="340" t="s">
        <v>30</v>
      </c>
      <c r="U35" s="338">
        <v>70</v>
      </c>
      <c r="V35" s="342" t="s">
        <v>30</v>
      </c>
      <c r="W35" s="338">
        <v>80</v>
      </c>
      <c r="X35" s="348">
        <v>87.5</v>
      </c>
      <c r="Y35" s="340" t="s">
        <v>30</v>
      </c>
      <c r="Z35" s="338">
        <v>69.2</v>
      </c>
      <c r="AA35" s="342" t="s">
        <v>30</v>
      </c>
      <c r="AB35" s="338">
        <v>80</v>
      </c>
      <c r="AC35" s="348">
        <v>86.5</v>
      </c>
    </row>
    <row r="36" spans="1:29">
      <c r="A36" s="338" t="s">
        <v>182</v>
      </c>
      <c r="B36" s="325" t="s">
        <v>30</v>
      </c>
      <c r="C36" s="339" t="s">
        <v>451</v>
      </c>
      <c r="D36" s="160" t="s">
        <v>66</v>
      </c>
      <c r="E36" s="338">
        <v>1.4</v>
      </c>
      <c r="F36" s="342" t="s">
        <v>30</v>
      </c>
      <c r="G36" s="342" t="s">
        <v>30</v>
      </c>
      <c r="H36" s="340"/>
      <c r="I36" s="160" t="s">
        <v>66</v>
      </c>
      <c r="J36" s="338">
        <v>1.4</v>
      </c>
      <c r="K36" s="342" t="s">
        <v>30</v>
      </c>
      <c r="L36" s="160" t="s">
        <v>66</v>
      </c>
      <c r="M36" s="338">
        <v>1.4</v>
      </c>
      <c r="N36" s="342" t="s">
        <v>30</v>
      </c>
      <c r="O36" s="160" t="s">
        <v>66</v>
      </c>
      <c r="P36" s="338">
        <v>1.4</v>
      </c>
      <c r="Q36" s="342" t="s">
        <v>30</v>
      </c>
      <c r="R36" s="340" t="s">
        <v>30</v>
      </c>
      <c r="S36" s="340"/>
      <c r="T36" s="340" t="s">
        <v>30</v>
      </c>
      <c r="U36" s="341" t="s">
        <v>614</v>
      </c>
      <c r="V36" s="342" t="s">
        <v>30</v>
      </c>
      <c r="W36" s="340" t="s">
        <v>30</v>
      </c>
      <c r="X36" s="340" t="s">
        <v>30</v>
      </c>
      <c r="Y36" s="340" t="s">
        <v>30</v>
      </c>
      <c r="Z36" s="341" t="s">
        <v>614</v>
      </c>
      <c r="AA36" s="342" t="s">
        <v>30</v>
      </c>
      <c r="AB36" s="340" t="s">
        <v>30</v>
      </c>
      <c r="AC36" s="340" t="s">
        <v>30</v>
      </c>
    </row>
    <row r="37" spans="1:29">
      <c r="A37" s="338" t="s">
        <v>183</v>
      </c>
      <c r="B37" s="326" t="s">
        <v>184</v>
      </c>
      <c r="C37" s="339" t="s">
        <v>451</v>
      </c>
      <c r="D37" s="160" t="s">
        <v>66</v>
      </c>
      <c r="E37" s="338">
        <v>0.17</v>
      </c>
      <c r="F37" s="342" t="s">
        <v>30</v>
      </c>
      <c r="G37" s="342" t="s">
        <v>30</v>
      </c>
      <c r="H37" s="340"/>
      <c r="I37" s="160" t="s">
        <v>66</v>
      </c>
      <c r="J37" s="338">
        <v>0.17</v>
      </c>
      <c r="K37" s="342" t="s">
        <v>30</v>
      </c>
      <c r="L37" s="160" t="s">
        <v>66</v>
      </c>
      <c r="M37" s="338">
        <v>0.17</v>
      </c>
      <c r="N37" s="342" t="s">
        <v>30</v>
      </c>
      <c r="O37" s="160" t="s">
        <v>66</v>
      </c>
      <c r="P37" s="338">
        <v>0.17</v>
      </c>
      <c r="Q37" s="342" t="s">
        <v>30</v>
      </c>
      <c r="R37" s="340" t="s">
        <v>30</v>
      </c>
      <c r="S37" s="340"/>
      <c r="T37" s="340" t="s">
        <v>30</v>
      </c>
      <c r="U37" s="341" t="s">
        <v>614</v>
      </c>
      <c r="V37" s="342" t="s">
        <v>30</v>
      </c>
      <c r="W37" s="340" t="s">
        <v>30</v>
      </c>
      <c r="X37" s="340" t="s">
        <v>30</v>
      </c>
      <c r="Y37" s="340" t="s">
        <v>30</v>
      </c>
      <c r="Z37" s="341" t="s">
        <v>614</v>
      </c>
      <c r="AA37" s="342" t="s">
        <v>30</v>
      </c>
      <c r="AB37" s="340" t="s">
        <v>30</v>
      </c>
      <c r="AC37" s="340" t="s">
        <v>30</v>
      </c>
    </row>
    <row r="38" spans="1:29">
      <c r="A38" s="338" t="s">
        <v>185</v>
      </c>
      <c r="B38" s="325" t="s">
        <v>30</v>
      </c>
      <c r="C38" s="339" t="s">
        <v>451</v>
      </c>
      <c r="D38" s="160" t="s">
        <v>66</v>
      </c>
      <c r="E38" s="338">
        <v>0.16</v>
      </c>
      <c r="F38" s="342" t="s">
        <v>30</v>
      </c>
      <c r="G38" s="342" t="s">
        <v>30</v>
      </c>
      <c r="H38" s="340"/>
      <c r="I38" s="160" t="s">
        <v>66</v>
      </c>
      <c r="J38" s="338">
        <v>0.16</v>
      </c>
      <c r="K38" s="342" t="s">
        <v>30</v>
      </c>
      <c r="L38" s="160" t="s">
        <v>66</v>
      </c>
      <c r="M38" s="338">
        <v>0.16</v>
      </c>
      <c r="N38" s="342" t="s">
        <v>30</v>
      </c>
      <c r="O38" s="160" t="s">
        <v>66</v>
      </c>
      <c r="P38" s="338">
        <v>0.16</v>
      </c>
      <c r="Q38" s="342" t="s">
        <v>30</v>
      </c>
      <c r="R38" s="340" t="s">
        <v>30</v>
      </c>
      <c r="S38" s="340"/>
      <c r="T38" s="340" t="s">
        <v>30</v>
      </c>
      <c r="U38" s="338">
        <v>4.75</v>
      </c>
      <c r="V38" s="342" t="s">
        <v>30</v>
      </c>
      <c r="W38" s="338">
        <v>5</v>
      </c>
      <c r="X38" s="348">
        <v>95</v>
      </c>
      <c r="Y38" s="340" t="s">
        <v>30</v>
      </c>
      <c r="Z38" s="338">
        <v>4.96</v>
      </c>
      <c r="AA38" s="342" t="s">
        <v>30</v>
      </c>
      <c r="AB38" s="338">
        <v>5</v>
      </c>
      <c r="AC38" s="348">
        <v>99.2</v>
      </c>
    </row>
    <row r="39" spans="1:29">
      <c r="A39" s="338" t="s">
        <v>186</v>
      </c>
      <c r="B39" s="325" t="s">
        <v>30</v>
      </c>
      <c r="C39" s="339" t="s">
        <v>451</v>
      </c>
      <c r="D39" s="160" t="s">
        <v>66</v>
      </c>
      <c r="E39" s="338">
        <v>0.17</v>
      </c>
      <c r="F39" s="342" t="s">
        <v>30</v>
      </c>
      <c r="G39" s="342" t="s">
        <v>30</v>
      </c>
      <c r="H39" s="340"/>
      <c r="I39" s="160" t="s">
        <v>66</v>
      </c>
      <c r="J39" s="338">
        <v>0.17</v>
      </c>
      <c r="K39" s="342" t="s">
        <v>30</v>
      </c>
      <c r="L39" s="160" t="s">
        <v>66</v>
      </c>
      <c r="M39" s="338">
        <v>0.17</v>
      </c>
      <c r="N39" s="342" t="s">
        <v>30</v>
      </c>
      <c r="O39" s="160" t="s">
        <v>66</v>
      </c>
      <c r="P39" s="338">
        <v>0.17</v>
      </c>
      <c r="Q39" s="342" t="s">
        <v>30</v>
      </c>
      <c r="R39" s="340" t="s">
        <v>30</v>
      </c>
      <c r="S39" s="340"/>
      <c r="T39" s="340" t="s">
        <v>30</v>
      </c>
      <c r="U39" s="338">
        <v>4.22</v>
      </c>
      <c r="V39" s="342" t="s">
        <v>30</v>
      </c>
      <c r="W39" s="338">
        <v>5</v>
      </c>
      <c r="X39" s="348">
        <v>84.4</v>
      </c>
      <c r="Y39" s="340" t="s">
        <v>30</v>
      </c>
      <c r="Z39" s="338">
        <v>4.46</v>
      </c>
      <c r="AA39" s="342" t="s">
        <v>30</v>
      </c>
      <c r="AB39" s="338">
        <v>5</v>
      </c>
      <c r="AC39" s="348">
        <v>89.2</v>
      </c>
    </row>
    <row r="40" spans="1:29">
      <c r="A40" s="338" t="s">
        <v>187</v>
      </c>
      <c r="B40" s="325" t="s">
        <v>30</v>
      </c>
      <c r="C40" s="339" t="s">
        <v>451</v>
      </c>
      <c r="D40" s="160" t="s">
        <v>66</v>
      </c>
      <c r="E40" s="338">
        <v>0.1</v>
      </c>
      <c r="F40" s="342" t="s">
        <v>30</v>
      </c>
      <c r="G40" s="342" t="s">
        <v>30</v>
      </c>
      <c r="H40" s="340"/>
      <c r="I40" s="160" t="s">
        <v>66</v>
      </c>
      <c r="J40" s="338">
        <v>0.1</v>
      </c>
      <c r="K40" s="342" t="s">
        <v>30</v>
      </c>
      <c r="L40" s="160" t="s">
        <v>66</v>
      </c>
      <c r="M40" s="338">
        <v>0.1</v>
      </c>
      <c r="N40" s="342" t="s">
        <v>30</v>
      </c>
      <c r="O40" s="160" t="s">
        <v>66</v>
      </c>
      <c r="P40" s="338">
        <v>0.1</v>
      </c>
      <c r="Q40" s="342" t="s">
        <v>30</v>
      </c>
      <c r="R40" s="340" t="s">
        <v>30</v>
      </c>
      <c r="S40" s="340"/>
      <c r="T40" s="340" t="s">
        <v>30</v>
      </c>
      <c r="U40" s="338">
        <v>4.22</v>
      </c>
      <c r="V40" s="342" t="s">
        <v>30</v>
      </c>
      <c r="W40" s="338">
        <v>5</v>
      </c>
      <c r="X40" s="348">
        <v>84.4</v>
      </c>
      <c r="Y40" s="340" t="s">
        <v>30</v>
      </c>
      <c r="Z40" s="338">
        <v>4.55</v>
      </c>
      <c r="AA40" s="342" t="s">
        <v>30</v>
      </c>
      <c r="AB40" s="338">
        <v>5</v>
      </c>
      <c r="AC40" s="348">
        <v>91</v>
      </c>
    </row>
    <row r="41" spans="1:29">
      <c r="A41" s="338" t="s">
        <v>188</v>
      </c>
      <c r="B41" s="325" t="s">
        <v>30</v>
      </c>
      <c r="C41" s="339" t="s">
        <v>451</v>
      </c>
      <c r="D41" s="160" t="s">
        <v>62</v>
      </c>
      <c r="E41" s="338">
        <v>0.6</v>
      </c>
      <c r="F41" s="342" t="s">
        <v>30</v>
      </c>
      <c r="G41" s="339" t="s">
        <v>71</v>
      </c>
      <c r="H41" s="338"/>
      <c r="I41" s="160" t="s">
        <v>66</v>
      </c>
      <c r="J41" s="338">
        <v>0.17</v>
      </c>
      <c r="K41" s="342" t="s">
        <v>30</v>
      </c>
      <c r="L41" s="160" t="s">
        <v>66</v>
      </c>
      <c r="M41" s="338">
        <v>0.17</v>
      </c>
      <c r="N41" s="342" t="s">
        <v>30</v>
      </c>
      <c r="O41" s="160" t="s">
        <v>66</v>
      </c>
      <c r="P41" s="338">
        <v>0.17</v>
      </c>
      <c r="Q41" s="342" t="s">
        <v>30</v>
      </c>
      <c r="R41" s="340" t="s">
        <v>30</v>
      </c>
      <c r="S41" s="340"/>
      <c r="T41" s="340" t="s">
        <v>30</v>
      </c>
      <c r="U41" s="338">
        <v>4.87</v>
      </c>
      <c r="V41" s="342" t="s">
        <v>30</v>
      </c>
      <c r="W41" s="338">
        <v>5</v>
      </c>
      <c r="X41" s="348">
        <v>97.4</v>
      </c>
      <c r="Y41" s="340" t="s">
        <v>30</v>
      </c>
      <c r="Z41" s="338">
        <v>4.96</v>
      </c>
      <c r="AA41" s="342" t="s">
        <v>30</v>
      </c>
      <c r="AB41" s="338">
        <v>5</v>
      </c>
      <c r="AC41" s="348">
        <v>99.2</v>
      </c>
    </row>
    <row r="42" spans="1:29">
      <c r="A42" s="338" t="s">
        <v>189</v>
      </c>
      <c r="B42" s="326" t="s">
        <v>190</v>
      </c>
      <c r="C42" s="339" t="s">
        <v>451</v>
      </c>
      <c r="D42" s="340" t="s">
        <v>30</v>
      </c>
      <c r="E42" s="338">
        <v>2.8</v>
      </c>
      <c r="F42" s="342" t="s">
        <v>30</v>
      </c>
      <c r="G42" s="342" t="s">
        <v>30</v>
      </c>
      <c r="H42" s="340"/>
      <c r="I42" s="160" t="s">
        <v>66</v>
      </c>
      <c r="J42" s="338">
        <v>0.19</v>
      </c>
      <c r="K42" s="342" t="s">
        <v>30</v>
      </c>
      <c r="L42" s="160" t="s">
        <v>66</v>
      </c>
      <c r="M42" s="338">
        <v>0.19</v>
      </c>
      <c r="N42" s="342" t="s">
        <v>30</v>
      </c>
      <c r="O42" s="160" t="s">
        <v>66</v>
      </c>
      <c r="P42" s="338">
        <v>0.19</v>
      </c>
      <c r="Q42" s="342" t="s">
        <v>30</v>
      </c>
      <c r="R42" s="340" t="s">
        <v>30</v>
      </c>
      <c r="S42" s="340"/>
      <c r="T42" s="340" t="s">
        <v>30</v>
      </c>
      <c r="U42" s="338">
        <v>4.5199999999999996</v>
      </c>
      <c r="V42" s="342" t="s">
        <v>30</v>
      </c>
      <c r="W42" s="338">
        <v>5</v>
      </c>
      <c r="X42" s="348">
        <v>90.399999999999991</v>
      </c>
      <c r="Y42" s="340" t="s">
        <v>30</v>
      </c>
      <c r="Z42" s="338">
        <v>4.76</v>
      </c>
      <c r="AA42" s="342" t="s">
        <v>30</v>
      </c>
      <c r="AB42" s="338">
        <v>5</v>
      </c>
      <c r="AC42" s="348">
        <v>95.2</v>
      </c>
    </row>
    <row r="43" spans="1:29">
      <c r="A43" s="338" t="s">
        <v>191</v>
      </c>
      <c r="B43" s="325" t="s">
        <v>30</v>
      </c>
      <c r="C43" s="339" t="s">
        <v>451</v>
      </c>
      <c r="D43" s="160" t="s">
        <v>66</v>
      </c>
      <c r="E43" s="338">
        <v>0.21</v>
      </c>
      <c r="F43" s="342" t="s">
        <v>30</v>
      </c>
      <c r="G43" s="342" t="s">
        <v>30</v>
      </c>
      <c r="H43" s="340"/>
      <c r="I43" s="160" t="s">
        <v>66</v>
      </c>
      <c r="J43" s="338">
        <v>0.21</v>
      </c>
      <c r="K43" s="342" t="s">
        <v>30</v>
      </c>
      <c r="L43" s="160" t="s">
        <v>66</v>
      </c>
      <c r="M43" s="338">
        <v>0.21</v>
      </c>
      <c r="N43" s="342" t="s">
        <v>30</v>
      </c>
      <c r="O43" s="160" t="s">
        <v>66</v>
      </c>
      <c r="P43" s="338">
        <v>0.21</v>
      </c>
      <c r="Q43" s="342" t="s">
        <v>30</v>
      </c>
      <c r="R43" s="340" t="s">
        <v>30</v>
      </c>
      <c r="S43" s="340"/>
      <c r="T43" s="340" t="s">
        <v>30</v>
      </c>
      <c r="U43" s="338">
        <v>6.57</v>
      </c>
      <c r="V43" s="342" t="s">
        <v>30</v>
      </c>
      <c r="W43" s="338">
        <v>5</v>
      </c>
      <c r="X43" s="348">
        <v>131.4</v>
      </c>
      <c r="Y43" s="340" t="s">
        <v>30</v>
      </c>
      <c r="Z43" s="338">
        <v>6.34</v>
      </c>
      <c r="AA43" s="342" t="s">
        <v>30</v>
      </c>
      <c r="AB43" s="338">
        <v>5</v>
      </c>
      <c r="AC43" s="348">
        <v>126.8</v>
      </c>
    </row>
    <row r="44" spans="1:29">
      <c r="A44" s="338" t="s">
        <v>192</v>
      </c>
      <c r="B44" s="325" t="s">
        <v>30</v>
      </c>
      <c r="C44" s="339" t="s">
        <v>451</v>
      </c>
      <c r="D44" s="340" t="s">
        <v>30</v>
      </c>
      <c r="E44" s="338">
        <v>23</v>
      </c>
      <c r="F44" s="342" t="s">
        <v>30</v>
      </c>
      <c r="G44" s="342" t="s">
        <v>30</v>
      </c>
      <c r="H44" s="340"/>
      <c r="I44" s="160" t="s">
        <v>66</v>
      </c>
      <c r="J44" s="338">
        <v>0.45</v>
      </c>
      <c r="K44" s="342" t="s">
        <v>30</v>
      </c>
      <c r="L44" s="160" t="s">
        <v>66</v>
      </c>
      <c r="M44" s="338">
        <v>0.45</v>
      </c>
      <c r="N44" s="342" t="s">
        <v>30</v>
      </c>
      <c r="O44" s="160" t="s">
        <v>66</v>
      </c>
      <c r="P44" s="338">
        <v>0.45</v>
      </c>
      <c r="Q44" s="342" t="s">
        <v>30</v>
      </c>
      <c r="R44" s="340" t="s">
        <v>30</v>
      </c>
      <c r="S44" s="340"/>
      <c r="T44" s="340" t="s">
        <v>30</v>
      </c>
      <c r="U44" s="338">
        <v>4.07</v>
      </c>
      <c r="V44" s="342" t="s">
        <v>30</v>
      </c>
      <c r="W44" s="338">
        <v>5</v>
      </c>
      <c r="X44" s="348">
        <v>81.400000000000006</v>
      </c>
      <c r="Y44" s="340" t="s">
        <v>30</v>
      </c>
      <c r="Z44" s="338">
        <v>3.95</v>
      </c>
      <c r="AA44" s="342" t="s">
        <v>30</v>
      </c>
      <c r="AB44" s="338">
        <v>5</v>
      </c>
      <c r="AC44" s="348">
        <v>79</v>
      </c>
    </row>
    <row r="45" spans="1:29">
      <c r="A45" s="338" t="s">
        <v>193</v>
      </c>
      <c r="B45" s="326" t="s">
        <v>194</v>
      </c>
      <c r="C45" s="339" t="s">
        <v>451</v>
      </c>
      <c r="D45" s="160" t="s">
        <v>66</v>
      </c>
      <c r="E45" s="338">
        <v>0.19</v>
      </c>
      <c r="F45" s="342" t="s">
        <v>30</v>
      </c>
      <c r="G45" s="342" t="s">
        <v>30</v>
      </c>
      <c r="H45" s="340"/>
      <c r="I45" s="160" t="s">
        <v>66</v>
      </c>
      <c r="J45" s="338">
        <v>0.19</v>
      </c>
      <c r="K45" s="342" t="s">
        <v>30</v>
      </c>
      <c r="L45" s="160" t="s">
        <v>66</v>
      </c>
      <c r="M45" s="338">
        <v>0.19</v>
      </c>
      <c r="N45" s="342" t="s">
        <v>30</v>
      </c>
      <c r="O45" s="160" t="s">
        <v>66</v>
      </c>
      <c r="P45" s="338">
        <v>0.19</v>
      </c>
      <c r="Q45" s="342" t="s">
        <v>30</v>
      </c>
      <c r="R45" s="340" t="s">
        <v>30</v>
      </c>
      <c r="S45" s="340"/>
      <c r="T45" s="340" t="s">
        <v>30</v>
      </c>
      <c r="U45" s="338">
        <v>5.37</v>
      </c>
      <c r="V45" s="342" t="s">
        <v>30</v>
      </c>
      <c r="W45" s="338">
        <v>5</v>
      </c>
      <c r="X45" s="348">
        <v>107.4</v>
      </c>
      <c r="Y45" s="340" t="s">
        <v>30</v>
      </c>
      <c r="Z45" s="338">
        <v>5.67</v>
      </c>
      <c r="AA45" s="342" t="s">
        <v>30</v>
      </c>
      <c r="AB45" s="338">
        <v>5</v>
      </c>
      <c r="AC45" s="348">
        <v>113.4</v>
      </c>
    </row>
    <row r="46" spans="1:29">
      <c r="A46" s="338" t="s">
        <v>195</v>
      </c>
      <c r="B46" s="325" t="s">
        <v>30</v>
      </c>
      <c r="C46" s="339" t="s">
        <v>451</v>
      </c>
      <c r="D46" s="160" t="s">
        <v>66</v>
      </c>
      <c r="E46" s="338">
        <v>0.17</v>
      </c>
      <c r="F46" s="342" t="s">
        <v>30</v>
      </c>
      <c r="G46" s="342" t="s">
        <v>30</v>
      </c>
      <c r="H46" s="340"/>
      <c r="I46" s="160" t="s">
        <v>66</v>
      </c>
      <c r="J46" s="338">
        <v>0.17</v>
      </c>
      <c r="K46" s="342" t="s">
        <v>30</v>
      </c>
      <c r="L46" s="160" t="s">
        <v>66</v>
      </c>
      <c r="M46" s="338">
        <v>0.17</v>
      </c>
      <c r="N46" s="342" t="s">
        <v>30</v>
      </c>
      <c r="O46" s="160" t="s">
        <v>66</v>
      </c>
      <c r="P46" s="338">
        <v>0.17</v>
      </c>
      <c r="Q46" s="342" t="s">
        <v>30</v>
      </c>
      <c r="R46" s="340" t="s">
        <v>30</v>
      </c>
      <c r="S46" s="340"/>
      <c r="T46" s="340" t="s">
        <v>30</v>
      </c>
      <c r="U46" s="338">
        <v>4.25</v>
      </c>
      <c r="V46" s="342" t="s">
        <v>30</v>
      </c>
      <c r="W46" s="338">
        <v>5</v>
      </c>
      <c r="X46" s="348">
        <v>85</v>
      </c>
      <c r="Y46" s="340" t="s">
        <v>30</v>
      </c>
      <c r="Z46" s="338">
        <v>4.42</v>
      </c>
      <c r="AA46" s="342" t="s">
        <v>30</v>
      </c>
      <c r="AB46" s="338">
        <v>5</v>
      </c>
      <c r="AC46" s="348">
        <v>88.4</v>
      </c>
    </row>
    <row r="47" spans="1:29">
      <c r="A47" s="338" t="s">
        <v>196</v>
      </c>
      <c r="B47" s="326" t="s">
        <v>197</v>
      </c>
      <c r="C47" s="339" t="s">
        <v>451</v>
      </c>
      <c r="D47" s="340" t="s">
        <v>30</v>
      </c>
      <c r="E47" s="338">
        <v>1.4</v>
      </c>
      <c r="F47" s="342" t="s">
        <v>30</v>
      </c>
      <c r="G47" s="342" t="s">
        <v>30</v>
      </c>
      <c r="H47" s="340"/>
      <c r="I47" s="160" t="s">
        <v>66</v>
      </c>
      <c r="J47" s="338">
        <v>0.17</v>
      </c>
      <c r="K47" s="342" t="s">
        <v>30</v>
      </c>
      <c r="L47" s="160" t="s">
        <v>66</v>
      </c>
      <c r="M47" s="338">
        <v>0.17</v>
      </c>
      <c r="N47" s="342" t="s">
        <v>30</v>
      </c>
      <c r="O47" s="160" t="s">
        <v>66</v>
      </c>
      <c r="P47" s="338">
        <v>0.17</v>
      </c>
      <c r="Q47" s="342" t="s">
        <v>30</v>
      </c>
      <c r="R47" s="340" t="s">
        <v>30</v>
      </c>
      <c r="S47" s="340"/>
      <c r="T47" s="340" t="s">
        <v>30</v>
      </c>
      <c r="U47" s="338">
        <v>4.5199999999999996</v>
      </c>
      <c r="V47" s="342" t="s">
        <v>30</v>
      </c>
      <c r="W47" s="338">
        <v>5</v>
      </c>
      <c r="X47" s="348">
        <v>90.399999999999991</v>
      </c>
      <c r="Y47" s="340" t="s">
        <v>30</v>
      </c>
      <c r="Z47" s="338">
        <v>4.92</v>
      </c>
      <c r="AA47" s="342" t="s">
        <v>30</v>
      </c>
      <c r="AB47" s="338">
        <v>5</v>
      </c>
      <c r="AC47" s="348">
        <v>98.4</v>
      </c>
    </row>
    <row r="48" spans="1:29">
      <c r="A48" s="338" t="s">
        <v>198</v>
      </c>
      <c r="B48" s="325" t="s">
        <v>30</v>
      </c>
      <c r="C48" s="339" t="s">
        <v>451</v>
      </c>
      <c r="D48" s="160" t="s">
        <v>66</v>
      </c>
      <c r="E48" s="338">
        <v>0.41</v>
      </c>
      <c r="F48" s="342" t="s">
        <v>30</v>
      </c>
      <c r="G48" s="342" t="s">
        <v>30</v>
      </c>
      <c r="H48" s="340"/>
      <c r="I48" s="160" t="s">
        <v>66</v>
      </c>
      <c r="J48" s="338">
        <v>0.41</v>
      </c>
      <c r="K48" s="342" t="s">
        <v>30</v>
      </c>
      <c r="L48" s="160" t="s">
        <v>66</v>
      </c>
      <c r="M48" s="338">
        <v>0.41</v>
      </c>
      <c r="N48" s="342" t="s">
        <v>30</v>
      </c>
      <c r="O48" s="160" t="s">
        <v>66</v>
      </c>
      <c r="P48" s="338">
        <v>0.41</v>
      </c>
      <c r="Q48" s="342" t="s">
        <v>30</v>
      </c>
      <c r="R48" s="340" t="s">
        <v>30</v>
      </c>
      <c r="S48" s="340"/>
      <c r="T48" s="340" t="s">
        <v>30</v>
      </c>
      <c r="U48" s="338">
        <v>6.35</v>
      </c>
      <c r="V48" s="342" t="s">
        <v>30</v>
      </c>
      <c r="W48" s="338">
        <v>5</v>
      </c>
      <c r="X48" s="348">
        <v>127</v>
      </c>
      <c r="Y48" s="340" t="s">
        <v>30</v>
      </c>
      <c r="Z48" s="338">
        <v>5.97</v>
      </c>
      <c r="AA48" s="342" t="s">
        <v>30</v>
      </c>
      <c r="AB48" s="338">
        <v>5</v>
      </c>
      <c r="AC48" s="348">
        <v>119.4</v>
      </c>
    </row>
    <row r="49" spans="1:29">
      <c r="A49" s="338" t="s">
        <v>199</v>
      </c>
      <c r="B49" s="326" t="s">
        <v>200</v>
      </c>
      <c r="C49" s="339" t="s">
        <v>451</v>
      </c>
      <c r="D49" s="160" t="s">
        <v>62</v>
      </c>
      <c r="E49" s="338">
        <v>0.76</v>
      </c>
      <c r="F49" s="342" t="s">
        <v>30</v>
      </c>
      <c r="G49" s="339" t="s">
        <v>71</v>
      </c>
      <c r="H49" s="338"/>
      <c r="I49" s="160" t="s">
        <v>66</v>
      </c>
      <c r="J49" s="338">
        <v>0.16</v>
      </c>
      <c r="K49" s="342" t="s">
        <v>30</v>
      </c>
      <c r="L49" s="160" t="s">
        <v>66</v>
      </c>
      <c r="M49" s="338">
        <v>0.16</v>
      </c>
      <c r="N49" s="342" t="s">
        <v>30</v>
      </c>
      <c r="O49" s="160" t="s">
        <v>66</v>
      </c>
      <c r="P49" s="338">
        <v>0.16</v>
      </c>
      <c r="Q49" s="342" t="s">
        <v>30</v>
      </c>
      <c r="R49" s="340" t="s">
        <v>30</v>
      </c>
      <c r="S49" s="340"/>
      <c r="T49" s="340" t="s">
        <v>30</v>
      </c>
      <c r="U49" s="338">
        <v>4.72</v>
      </c>
      <c r="V49" s="342" t="s">
        <v>30</v>
      </c>
      <c r="W49" s="338">
        <v>5</v>
      </c>
      <c r="X49" s="348">
        <v>94.4</v>
      </c>
      <c r="Y49" s="340" t="s">
        <v>30</v>
      </c>
      <c r="Z49" s="338">
        <v>4.8600000000000003</v>
      </c>
      <c r="AA49" s="342" t="s">
        <v>30</v>
      </c>
      <c r="AB49" s="338">
        <v>5</v>
      </c>
      <c r="AC49" s="348">
        <v>97.200000000000017</v>
      </c>
    </row>
    <row r="50" spans="1:29">
      <c r="A50" s="338" t="s">
        <v>201</v>
      </c>
      <c r="B50" s="325" t="s">
        <v>30</v>
      </c>
      <c r="C50" s="339" t="s">
        <v>451</v>
      </c>
      <c r="D50" s="160" t="s">
        <v>66</v>
      </c>
      <c r="E50" s="338">
        <v>0.3</v>
      </c>
      <c r="F50" s="342" t="s">
        <v>30</v>
      </c>
      <c r="G50" s="342" t="s">
        <v>30</v>
      </c>
      <c r="H50" s="340"/>
      <c r="I50" s="160" t="s">
        <v>66</v>
      </c>
      <c r="J50" s="338">
        <v>0.3</v>
      </c>
      <c r="K50" s="342" t="s">
        <v>30</v>
      </c>
      <c r="L50" s="160" t="s">
        <v>66</v>
      </c>
      <c r="M50" s="338">
        <v>0.3</v>
      </c>
      <c r="N50" s="342" t="s">
        <v>30</v>
      </c>
      <c r="O50" s="160" t="s">
        <v>66</v>
      </c>
      <c r="P50" s="338">
        <v>0.3</v>
      </c>
      <c r="Q50" s="342" t="s">
        <v>30</v>
      </c>
      <c r="R50" s="340" t="s">
        <v>30</v>
      </c>
      <c r="S50" s="340"/>
      <c r="T50" s="340" t="s">
        <v>30</v>
      </c>
      <c r="U50" s="338">
        <v>6.64</v>
      </c>
      <c r="V50" s="342" t="s">
        <v>30</v>
      </c>
      <c r="W50" s="338">
        <v>5</v>
      </c>
      <c r="X50" s="348">
        <v>132.80000000000001</v>
      </c>
      <c r="Y50" s="340" t="s">
        <v>30</v>
      </c>
      <c r="Z50" s="338">
        <v>6.43</v>
      </c>
      <c r="AA50" s="342" t="s">
        <v>30</v>
      </c>
      <c r="AB50" s="338">
        <v>5</v>
      </c>
      <c r="AC50" s="348">
        <v>128.6</v>
      </c>
    </row>
    <row r="51" spans="1:29">
      <c r="A51" s="338" t="s">
        <v>630</v>
      </c>
      <c r="B51" s="325" t="s">
        <v>30</v>
      </c>
      <c r="C51" s="339" t="s">
        <v>451</v>
      </c>
      <c r="D51" s="160" t="s">
        <v>66</v>
      </c>
      <c r="E51" s="338">
        <v>0.15</v>
      </c>
      <c r="F51" s="342" t="s">
        <v>30</v>
      </c>
      <c r="G51" s="342" t="s">
        <v>30</v>
      </c>
      <c r="H51" s="340"/>
      <c r="I51" s="160" t="s">
        <v>66</v>
      </c>
      <c r="J51" s="338">
        <v>0.15</v>
      </c>
      <c r="K51" s="342" t="s">
        <v>30</v>
      </c>
      <c r="L51" s="160" t="s">
        <v>66</v>
      </c>
      <c r="M51" s="338">
        <v>0.15</v>
      </c>
      <c r="N51" s="342" t="s">
        <v>30</v>
      </c>
      <c r="O51" s="160" t="s">
        <v>66</v>
      </c>
      <c r="P51" s="338">
        <v>0.15</v>
      </c>
      <c r="Q51" s="342" t="s">
        <v>30</v>
      </c>
      <c r="R51" s="340" t="s">
        <v>30</v>
      </c>
      <c r="S51" s="340"/>
      <c r="T51" s="340" t="s">
        <v>30</v>
      </c>
      <c r="U51" s="338">
        <v>4.82</v>
      </c>
      <c r="V51" s="342" t="s">
        <v>30</v>
      </c>
      <c r="W51" s="338">
        <v>5</v>
      </c>
      <c r="X51" s="348">
        <v>96.4</v>
      </c>
      <c r="Y51" s="340" t="s">
        <v>30</v>
      </c>
      <c r="Z51" s="338">
        <v>5.12</v>
      </c>
      <c r="AA51" s="342" t="s">
        <v>30</v>
      </c>
      <c r="AB51" s="338">
        <v>5</v>
      </c>
      <c r="AC51" s="348">
        <v>102.4</v>
      </c>
    </row>
    <row r="52" spans="1:29">
      <c r="A52" s="338" t="s">
        <v>631</v>
      </c>
      <c r="B52" s="325" t="s">
        <v>30</v>
      </c>
      <c r="C52" s="339" t="s">
        <v>451</v>
      </c>
      <c r="D52" s="160" t="s">
        <v>66</v>
      </c>
      <c r="E52" s="338">
        <v>0.16</v>
      </c>
      <c r="F52" s="342" t="s">
        <v>30</v>
      </c>
      <c r="G52" s="342" t="s">
        <v>30</v>
      </c>
      <c r="H52" s="340"/>
      <c r="I52" s="160" t="s">
        <v>66</v>
      </c>
      <c r="J52" s="338">
        <v>0.16</v>
      </c>
      <c r="K52" s="342" t="s">
        <v>30</v>
      </c>
      <c r="L52" s="160" t="s">
        <v>66</v>
      </c>
      <c r="M52" s="338">
        <v>0.16</v>
      </c>
      <c r="N52" s="342" t="s">
        <v>30</v>
      </c>
      <c r="O52" s="160" t="s">
        <v>66</v>
      </c>
      <c r="P52" s="338">
        <v>0.16</v>
      </c>
      <c r="Q52" s="342" t="s">
        <v>30</v>
      </c>
      <c r="R52" s="340" t="s">
        <v>30</v>
      </c>
      <c r="S52" s="340"/>
      <c r="T52" s="340" t="s">
        <v>30</v>
      </c>
      <c r="U52" s="338">
        <v>4.13</v>
      </c>
      <c r="V52" s="342" t="s">
        <v>30</v>
      </c>
      <c r="W52" s="338">
        <v>5</v>
      </c>
      <c r="X52" s="348">
        <v>82.6</v>
      </c>
      <c r="Y52" s="340" t="s">
        <v>30</v>
      </c>
      <c r="Z52" s="338">
        <v>4.24</v>
      </c>
      <c r="AA52" s="342" t="s">
        <v>30</v>
      </c>
      <c r="AB52" s="338">
        <v>5</v>
      </c>
      <c r="AC52" s="348">
        <v>84.8</v>
      </c>
    </row>
    <row r="53" spans="1:29">
      <c r="A53" s="338" t="s">
        <v>202</v>
      </c>
      <c r="B53" s="325" t="s">
        <v>30</v>
      </c>
      <c r="C53" s="339" t="s">
        <v>451</v>
      </c>
      <c r="D53" s="160" t="s">
        <v>66</v>
      </c>
      <c r="E53" s="338">
        <v>0.17</v>
      </c>
      <c r="F53" s="342" t="s">
        <v>30</v>
      </c>
      <c r="G53" s="342" t="s">
        <v>30</v>
      </c>
      <c r="H53" s="340"/>
      <c r="I53" s="160" t="s">
        <v>66</v>
      </c>
      <c r="J53" s="338">
        <v>0.17</v>
      </c>
      <c r="K53" s="342" t="s">
        <v>30</v>
      </c>
      <c r="L53" s="160" t="s">
        <v>66</v>
      </c>
      <c r="M53" s="338">
        <v>0.17</v>
      </c>
      <c r="N53" s="342" t="s">
        <v>30</v>
      </c>
      <c r="O53" s="160" t="s">
        <v>66</v>
      </c>
      <c r="P53" s="338">
        <v>0.17</v>
      </c>
      <c r="Q53" s="342" t="s">
        <v>30</v>
      </c>
      <c r="R53" s="340" t="s">
        <v>30</v>
      </c>
      <c r="S53" s="340"/>
      <c r="T53" s="340" t="s">
        <v>30</v>
      </c>
      <c r="U53" s="338">
        <v>4.47</v>
      </c>
      <c r="V53" s="342" t="s">
        <v>30</v>
      </c>
      <c r="W53" s="338">
        <v>5</v>
      </c>
      <c r="X53" s="348">
        <v>89.4</v>
      </c>
      <c r="Y53" s="340" t="s">
        <v>30</v>
      </c>
      <c r="Z53" s="338">
        <v>4.49</v>
      </c>
      <c r="AA53" s="342" t="s">
        <v>30</v>
      </c>
      <c r="AB53" s="338">
        <v>5</v>
      </c>
      <c r="AC53" s="348">
        <v>89.8</v>
      </c>
    </row>
    <row r="54" spans="1:29">
      <c r="A54" s="338" t="s">
        <v>203</v>
      </c>
      <c r="B54" s="325" t="s">
        <v>30</v>
      </c>
      <c r="C54" s="339" t="s">
        <v>451</v>
      </c>
      <c r="D54" s="160" t="s">
        <v>66</v>
      </c>
      <c r="E54" s="338">
        <v>0.31</v>
      </c>
      <c r="F54" s="342" t="s">
        <v>30</v>
      </c>
      <c r="G54" s="342" t="s">
        <v>30</v>
      </c>
      <c r="H54" s="340"/>
      <c r="I54" s="160" t="s">
        <v>66</v>
      </c>
      <c r="J54" s="338">
        <v>0.31</v>
      </c>
      <c r="K54" s="342" t="s">
        <v>30</v>
      </c>
      <c r="L54" s="160" t="s">
        <v>66</v>
      </c>
      <c r="M54" s="338">
        <v>0.31</v>
      </c>
      <c r="N54" s="342" t="s">
        <v>30</v>
      </c>
      <c r="O54" s="160" t="s">
        <v>66</v>
      </c>
      <c r="P54" s="338">
        <v>0.31</v>
      </c>
      <c r="Q54" s="342" t="s">
        <v>30</v>
      </c>
      <c r="R54" s="340" t="s">
        <v>30</v>
      </c>
      <c r="S54" s="340"/>
      <c r="T54" s="340" t="s">
        <v>30</v>
      </c>
      <c r="U54" s="338">
        <v>5.09</v>
      </c>
      <c r="V54" s="342" t="s">
        <v>30</v>
      </c>
      <c r="W54" s="338">
        <v>5</v>
      </c>
      <c r="X54" s="348">
        <v>101.8</v>
      </c>
      <c r="Y54" s="340" t="s">
        <v>30</v>
      </c>
      <c r="Z54" s="338">
        <v>4.72</v>
      </c>
      <c r="AA54" s="342" t="s">
        <v>30</v>
      </c>
      <c r="AB54" s="338">
        <v>5</v>
      </c>
      <c r="AC54" s="348">
        <v>94.4</v>
      </c>
    </row>
    <row r="55" spans="1:29">
      <c r="A55" s="338" t="s">
        <v>204</v>
      </c>
      <c r="B55" s="325" t="s">
        <v>30</v>
      </c>
      <c r="C55" s="339" t="s">
        <v>451</v>
      </c>
      <c r="D55" s="160" t="s">
        <v>66</v>
      </c>
      <c r="E55" s="338">
        <v>0.74</v>
      </c>
      <c r="F55" s="342" t="s">
        <v>30</v>
      </c>
      <c r="G55" s="342" t="s">
        <v>30</v>
      </c>
      <c r="H55" s="340"/>
      <c r="I55" s="160" t="s">
        <v>66</v>
      </c>
      <c r="J55" s="338">
        <v>0.74</v>
      </c>
      <c r="K55" s="342" t="s">
        <v>30</v>
      </c>
      <c r="L55" s="160" t="s">
        <v>66</v>
      </c>
      <c r="M55" s="338">
        <v>0.74</v>
      </c>
      <c r="N55" s="342" t="s">
        <v>30</v>
      </c>
      <c r="O55" s="160" t="s">
        <v>66</v>
      </c>
      <c r="P55" s="338">
        <v>0.74</v>
      </c>
      <c r="Q55" s="342" t="s">
        <v>30</v>
      </c>
      <c r="R55" s="340" t="s">
        <v>30</v>
      </c>
      <c r="S55" s="340"/>
      <c r="T55" s="340" t="s">
        <v>30</v>
      </c>
      <c r="U55" s="341" t="s">
        <v>614</v>
      </c>
      <c r="V55" s="342" t="s">
        <v>30</v>
      </c>
      <c r="W55" s="340" t="s">
        <v>30</v>
      </c>
      <c r="X55" s="340" t="s">
        <v>30</v>
      </c>
      <c r="Y55" s="340" t="s">
        <v>30</v>
      </c>
      <c r="Z55" s="341" t="s">
        <v>614</v>
      </c>
      <c r="AA55" s="342" t="s">
        <v>30</v>
      </c>
      <c r="AB55" s="340" t="s">
        <v>30</v>
      </c>
      <c r="AC55" s="340" t="s">
        <v>30</v>
      </c>
    </row>
    <row r="56" spans="1:29">
      <c r="A56" s="338" t="s">
        <v>205</v>
      </c>
      <c r="B56" s="326" t="s">
        <v>206</v>
      </c>
      <c r="C56" s="339" t="s">
        <v>451</v>
      </c>
      <c r="D56" s="160" t="s">
        <v>66</v>
      </c>
      <c r="E56" s="338">
        <v>94</v>
      </c>
      <c r="F56" s="342" t="s">
        <v>30</v>
      </c>
      <c r="G56" s="342" t="s">
        <v>30</v>
      </c>
      <c r="H56" s="340"/>
      <c r="I56" s="160" t="s">
        <v>66</v>
      </c>
      <c r="J56" s="338">
        <v>94</v>
      </c>
      <c r="K56" s="342" t="s">
        <v>30</v>
      </c>
      <c r="L56" s="160" t="s">
        <v>66</v>
      </c>
      <c r="M56" s="338">
        <v>94</v>
      </c>
      <c r="N56" s="342" t="s">
        <v>30</v>
      </c>
      <c r="O56" s="160" t="s">
        <v>66</v>
      </c>
      <c r="P56" s="338">
        <v>94</v>
      </c>
      <c r="Q56" s="342" t="s">
        <v>30</v>
      </c>
      <c r="R56" s="340" t="s">
        <v>30</v>
      </c>
      <c r="S56" s="340"/>
      <c r="T56" s="340" t="s">
        <v>30</v>
      </c>
      <c r="U56" s="341" t="s">
        <v>614</v>
      </c>
      <c r="V56" s="342" t="s">
        <v>30</v>
      </c>
      <c r="W56" s="340" t="s">
        <v>30</v>
      </c>
      <c r="X56" s="340" t="s">
        <v>30</v>
      </c>
      <c r="Y56" s="340" t="s">
        <v>30</v>
      </c>
      <c r="Z56" s="341" t="s">
        <v>614</v>
      </c>
      <c r="AA56" s="342" t="s">
        <v>30</v>
      </c>
      <c r="AB56" s="340" t="s">
        <v>30</v>
      </c>
      <c r="AC56" s="340" t="s">
        <v>30</v>
      </c>
    </row>
    <row r="57" spans="1:29">
      <c r="A57" s="338" t="s">
        <v>207</v>
      </c>
      <c r="B57" s="326" t="s">
        <v>208</v>
      </c>
      <c r="C57" s="339" t="s">
        <v>451</v>
      </c>
      <c r="D57" s="160" t="s">
        <v>66</v>
      </c>
      <c r="E57" s="338">
        <v>0.26</v>
      </c>
      <c r="F57" s="342" t="s">
        <v>30</v>
      </c>
      <c r="G57" s="342" t="s">
        <v>30</v>
      </c>
      <c r="H57" s="340"/>
      <c r="I57" s="160" t="s">
        <v>66</v>
      </c>
      <c r="J57" s="338">
        <v>0.26</v>
      </c>
      <c r="K57" s="342" t="s">
        <v>30</v>
      </c>
      <c r="L57" s="160" t="s">
        <v>66</v>
      </c>
      <c r="M57" s="338">
        <v>0.26</v>
      </c>
      <c r="N57" s="342" t="s">
        <v>30</v>
      </c>
      <c r="O57" s="160" t="s">
        <v>66</v>
      </c>
      <c r="P57" s="338">
        <v>0.26</v>
      </c>
      <c r="Q57" s="342" t="s">
        <v>30</v>
      </c>
      <c r="R57" s="340" t="s">
        <v>30</v>
      </c>
      <c r="S57" s="340"/>
      <c r="T57" s="340" t="s">
        <v>30</v>
      </c>
      <c r="U57" s="341" t="s">
        <v>614</v>
      </c>
      <c r="V57" s="342" t="s">
        <v>30</v>
      </c>
      <c r="W57" s="340" t="s">
        <v>30</v>
      </c>
      <c r="X57" s="340" t="s">
        <v>30</v>
      </c>
      <c r="Y57" s="340" t="s">
        <v>30</v>
      </c>
      <c r="Z57" s="341" t="s">
        <v>614</v>
      </c>
      <c r="AA57" s="342" t="s">
        <v>30</v>
      </c>
      <c r="AB57" s="340" t="s">
        <v>30</v>
      </c>
      <c r="AC57" s="340" t="s">
        <v>30</v>
      </c>
    </row>
    <row r="58" spans="1:29">
      <c r="A58" s="338" t="s">
        <v>632</v>
      </c>
      <c r="B58" s="326" t="s">
        <v>633</v>
      </c>
      <c r="C58" s="339" t="s">
        <v>451</v>
      </c>
      <c r="D58" s="160" t="s">
        <v>66</v>
      </c>
      <c r="E58" s="338">
        <v>1.2</v>
      </c>
      <c r="F58" s="342" t="s">
        <v>30</v>
      </c>
      <c r="G58" s="342" t="s">
        <v>30</v>
      </c>
      <c r="H58" s="340"/>
      <c r="I58" s="160" t="s">
        <v>66</v>
      </c>
      <c r="J58" s="338">
        <v>1.2</v>
      </c>
      <c r="K58" s="342" t="s">
        <v>30</v>
      </c>
      <c r="L58" s="160" t="s">
        <v>66</v>
      </c>
      <c r="M58" s="338">
        <v>1.2</v>
      </c>
      <c r="N58" s="342" t="s">
        <v>30</v>
      </c>
      <c r="O58" s="160" t="s">
        <v>66</v>
      </c>
      <c r="P58" s="338">
        <v>1.2</v>
      </c>
      <c r="Q58" s="342" t="s">
        <v>30</v>
      </c>
      <c r="R58" s="340" t="s">
        <v>30</v>
      </c>
      <c r="S58" s="340"/>
      <c r="T58" s="340" t="s">
        <v>30</v>
      </c>
      <c r="U58" s="341" t="s">
        <v>614</v>
      </c>
      <c r="V58" s="342" t="s">
        <v>30</v>
      </c>
      <c r="W58" s="340" t="s">
        <v>30</v>
      </c>
      <c r="X58" s="340" t="s">
        <v>30</v>
      </c>
      <c r="Y58" s="340" t="s">
        <v>30</v>
      </c>
      <c r="Z58" s="341" t="s">
        <v>614</v>
      </c>
      <c r="AA58" s="342" t="s">
        <v>30</v>
      </c>
      <c r="AB58" s="340" t="s">
        <v>30</v>
      </c>
      <c r="AC58" s="340" t="s">
        <v>30</v>
      </c>
    </row>
    <row r="59" spans="1:29">
      <c r="A59" s="338" t="s">
        <v>209</v>
      </c>
      <c r="B59" s="325" t="s">
        <v>30</v>
      </c>
      <c r="C59" s="339" t="s">
        <v>451</v>
      </c>
      <c r="D59" s="160" t="s">
        <v>66</v>
      </c>
      <c r="E59" s="338">
        <v>0.16</v>
      </c>
      <c r="F59" s="342" t="s">
        <v>30</v>
      </c>
      <c r="G59" s="342" t="s">
        <v>30</v>
      </c>
      <c r="H59" s="340"/>
      <c r="I59" s="160" t="s">
        <v>66</v>
      </c>
      <c r="J59" s="338">
        <v>0.16</v>
      </c>
      <c r="K59" s="342" t="s">
        <v>30</v>
      </c>
      <c r="L59" s="160" t="s">
        <v>66</v>
      </c>
      <c r="M59" s="338">
        <v>0.16</v>
      </c>
      <c r="N59" s="342" t="s">
        <v>30</v>
      </c>
      <c r="O59" s="160" t="s">
        <v>66</v>
      </c>
      <c r="P59" s="338">
        <v>0.16</v>
      </c>
      <c r="Q59" s="342" t="s">
        <v>30</v>
      </c>
      <c r="R59" s="340" t="s">
        <v>30</v>
      </c>
      <c r="S59" s="340"/>
      <c r="T59" s="340" t="s">
        <v>30</v>
      </c>
      <c r="U59" s="338">
        <v>4.62</v>
      </c>
      <c r="V59" s="342" t="s">
        <v>30</v>
      </c>
      <c r="W59" s="338">
        <v>5</v>
      </c>
      <c r="X59" s="348">
        <v>92.4</v>
      </c>
      <c r="Y59" s="340" t="s">
        <v>30</v>
      </c>
      <c r="Z59" s="338">
        <v>4.79</v>
      </c>
      <c r="AA59" s="342" t="s">
        <v>30</v>
      </c>
      <c r="AB59" s="338">
        <v>5</v>
      </c>
      <c r="AC59" s="348">
        <v>95.8</v>
      </c>
    </row>
    <row r="60" spans="1:29">
      <c r="A60" s="338" t="s">
        <v>210</v>
      </c>
      <c r="B60" s="325" t="s">
        <v>30</v>
      </c>
      <c r="C60" s="339" t="s">
        <v>451</v>
      </c>
      <c r="D60" s="160" t="s">
        <v>66</v>
      </c>
      <c r="E60" s="338">
        <v>0.36</v>
      </c>
      <c r="F60" s="342" t="s">
        <v>30</v>
      </c>
      <c r="G60" s="342" t="s">
        <v>30</v>
      </c>
      <c r="H60" s="340"/>
      <c r="I60" s="160" t="s">
        <v>66</v>
      </c>
      <c r="J60" s="338">
        <v>0.36</v>
      </c>
      <c r="K60" s="342" t="s">
        <v>30</v>
      </c>
      <c r="L60" s="160" t="s">
        <v>66</v>
      </c>
      <c r="M60" s="338">
        <v>0.36</v>
      </c>
      <c r="N60" s="342" t="s">
        <v>30</v>
      </c>
      <c r="O60" s="160" t="s">
        <v>66</v>
      </c>
      <c r="P60" s="338">
        <v>0.36</v>
      </c>
      <c r="Q60" s="342" t="s">
        <v>30</v>
      </c>
      <c r="R60" s="340" t="s">
        <v>30</v>
      </c>
      <c r="S60" s="340"/>
      <c r="T60" s="340" t="s">
        <v>30</v>
      </c>
      <c r="U60" s="338">
        <v>5.17</v>
      </c>
      <c r="V60" s="342" t="s">
        <v>30</v>
      </c>
      <c r="W60" s="338">
        <v>5</v>
      </c>
      <c r="X60" s="348">
        <v>103.4</v>
      </c>
      <c r="Y60" s="340" t="s">
        <v>30</v>
      </c>
      <c r="Z60" s="338">
        <v>5.2</v>
      </c>
      <c r="AA60" s="342" t="s">
        <v>30</v>
      </c>
      <c r="AB60" s="338">
        <v>5</v>
      </c>
      <c r="AC60" s="348">
        <v>104</v>
      </c>
    </row>
    <row r="61" spans="1:29">
      <c r="A61" s="338" t="s">
        <v>211</v>
      </c>
      <c r="B61" s="325" t="s">
        <v>30</v>
      </c>
      <c r="C61" s="339" t="s">
        <v>451</v>
      </c>
      <c r="D61" s="160" t="s">
        <v>66</v>
      </c>
      <c r="E61" s="338">
        <v>0.23</v>
      </c>
      <c r="F61" s="342" t="s">
        <v>30</v>
      </c>
      <c r="G61" s="342" t="s">
        <v>30</v>
      </c>
      <c r="H61" s="340"/>
      <c r="I61" s="160" t="s">
        <v>66</v>
      </c>
      <c r="J61" s="338">
        <v>0.23</v>
      </c>
      <c r="K61" s="342" t="s">
        <v>30</v>
      </c>
      <c r="L61" s="160" t="s">
        <v>66</v>
      </c>
      <c r="M61" s="338">
        <v>0.23</v>
      </c>
      <c r="N61" s="342" t="s">
        <v>30</v>
      </c>
      <c r="O61" s="160" t="s">
        <v>66</v>
      </c>
      <c r="P61" s="338">
        <v>0.23</v>
      </c>
      <c r="Q61" s="342" t="s">
        <v>30</v>
      </c>
      <c r="R61" s="340" t="s">
        <v>30</v>
      </c>
      <c r="S61" s="340"/>
      <c r="T61" s="340" t="s">
        <v>30</v>
      </c>
      <c r="U61" s="341" t="s">
        <v>614</v>
      </c>
      <c r="V61" s="342" t="s">
        <v>30</v>
      </c>
      <c r="W61" s="340" t="s">
        <v>30</v>
      </c>
      <c r="X61" s="340" t="s">
        <v>30</v>
      </c>
      <c r="Y61" s="340" t="s">
        <v>30</v>
      </c>
      <c r="Z61" s="341" t="s">
        <v>614</v>
      </c>
      <c r="AA61" s="342" t="s">
        <v>30</v>
      </c>
      <c r="AB61" s="340" t="s">
        <v>30</v>
      </c>
      <c r="AC61" s="340" t="s">
        <v>30</v>
      </c>
    </row>
    <row r="62" spans="1:29">
      <c r="A62" s="338" t="s">
        <v>212</v>
      </c>
      <c r="B62" s="326" t="s">
        <v>213</v>
      </c>
      <c r="C62" s="339" t="s">
        <v>451</v>
      </c>
      <c r="D62" s="160" t="s">
        <v>66</v>
      </c>
      <c r="E62" s="338">
        <v>37</v>
      </c>
      <c r="F62" s="342" t="s">
        <v>30</v>
      </c>
      <c r="G62" s="342" t="s">
        <v>30</v>
      </c>
      <c r="H62" s="340"/>
      <c r="I62" s="160" t="s">
        <v>66</v>
      </c>
      <c r="J62" s="338">
        <v>37</v>
      </c>
      <c r="K62" s="342" t="s">
        <v>30</v>
      </c>
      <c r="L62" s="160" t="s">
        <v>66</v>
      </c>
      <c r="M62" s="338">
        <v>37</v>
      </c>
      <c r="N62" s="342" t="s">
        <v>30</v>
      </c>
      <c r="O62" s="160" t="s">
        <v>66</v>
      </c>
      <c r="P62" s="338">
        <v>37</v>
      </c>
      <c r="Q62" s="342" t="s">
        <v>30</v>
      </c>
      <c r="R62" s="340" t="s">
        <v>30</v>
      </c>
      <c r="S62" s="340"/>
      <c r="T62" s="340" t="s">
        <v>30</v>
      </c>
      <c r="U62" s="341" t="s">
        <v>614</v>
      </c>
      <c r="V62" s="342" t="s">
        <v>30</v>
      </c>
      <c r="W62" s="340" t="s">
        <v>30</v>
      </c>
      <c r="X62" s="340" t="s">
        <v>30</v>
      </c>
      <c r="Y62" s="340" t="s">
        <v>30</v>
      </c>
      <c r="Z62" s="341" t="s">
        <v>614</v>
      </c>
      <c r="AA62" s="342" t="s">
        <v>30</v>
      </c>
      <c r="AB62" s="340" t="s">
        <v>30</v>
      </c>
      <c r="AC62" s="340" t="s">
        <v>30</v>
      </c>
    </row>
    <row r="63" spans="1:29">
      <c r="A63" s="338" t="s">
        <v>214</v>
      </c>
      <c r="B63" s="326" t="s">
        <v>215</v>
      </c>
      <c r="C63" s="339" t="s">
        <v>451</v>
      </c>
      <c r="D63" s="160" t="s">
        <v>66</v>
      </c>
      <c r="E63" s="338">
        <v>13</v>
      </c>
      <c r="F63" s="342" t="s">
        <v>30</v>
      </c>
      <c r="G63" s="342" t="s">
        <v>30</v>
      </c>
      <c r="H63" s="340"/>
      <c r="I63" s="160" t="s">
        <v>66</v>
      </c>
      <c r="J63" s="338">
        <v>13</v>
      </c>
      <c r="K63" s="342" t="s">
        <v>30</v>
      </c>
      <c r="L63" s="160" t="s">
        <v>66</v>
      </c>
      <c r="M63" s="338">
        <v>13</v>
      </c>
      <c r="N63" s="342" t="s">
        <v>30</v>
      </c>
      <c r="O63" s="160" t="s">
        <v>66</v>
      </c>
      <c r="P63" s="338">
        <v>13</v>
      </c>
      <c r="Q63" s="342" t="s">
        <v>30</v>
      </c>
      <c r="R63" s="340" t="s">
        <v>30</v>
      </c>
      <c r="S63" s="340"/>
      <c r="T63" s="340" t="s">
        <v>30</v>
      </c>
      <c r="U63" s="338">
        <v>230</v>
      </c>
      <c r="V63" s="342" t="s">
        <v>30</v>
      </c>
      <c r="W63" s="338">
        <v>200</v>
      </c>
      <c r="X63" s="348">
        <v>115</v>
      </c>
      <c r="Y63" s="340" t="s">
        <v>30</v>
      </c>
      <c r="Z63" s="338">
        <v>229</v>
      </c>
      <c r="AA63" s="342" t="s">
        <v>30</v>
      </c>
      <c r="AB63" s="338">
        <v>200</v>
      </c>
      <c r="AC63" s="348">
        <v>114.5</v>
      </c>
    </row>
    <row r="64" spans="1:29">
      <c r="A64" s="338" t="s">
        <v>216</v>
      </c>
      <c r="B64" s="325" t="s">
        <v>30</v>
      </c>
      <c r="C64" s="339" t="s">
        <v>451</v>
      </c>
      <c r="D64" s="160" t="s">
        <v>66</v>
      </c>
      <c r="E64" s="338">
        <v>0.19</v>
      </c>
      <c r="F64" s="342" t="s">
        <v>30</v>
      </c>
      <c r="G64" s="342" t="s">
        <v>30</v>
      </c>
      <c r="H64" s="340"/>
      <c r="I64" s="160" t="s">
        <v>66</v>
      </c>
      <c r="J64" s="338">
        <v>0.19</v>
      </c>
      <c r="K64" s="342" t="s">
        <v>30</v>
      </c>
      <c r="L64" s="160" t="s">
        <v>66</v>
      </c>
      <c r="M64" s="338">
        <v>0.19</v>
      </c>
      <c r="N64" s="342" t="s">
        <v>30</v>
      </c>
      <c r="O64" s="160" t="s">
        <v>66</v>
      </c>
      <c r="P64" s="338">
        <v>0.19</v>
      </c>
      <c r="Q64" s="342" t="s">
        <v>30</v>
      </c>
      <c r="R64" s="340" t="s">
        <v>30</v>
      </c>
      <c r="S64" s="340"/>
      <c r="T64" s="340" t="s">
        <v>30</v>
      </c>
      <c r="U64" s="338">
        <v>4.84</v>
      </c>
      <c r="V64" s="342" t="s">
        <v>30</v>
      </c>
      <c r="W64" s="338">
        <v>5</v>
      </c>
      <c r="X64" s="348">
        <v>96.8</v>
      </c>
      <c r="Y64" s="340" t="s">
        <v>30</v>
      </c>
      <c r="Z64" s="338">
        <v>4.96</v>
      </c>
      <c r="AA64" s="342" t="s">
        <v>30</v>
      </c>
      <c r="AB64" s="338">
        <v>5</v>
      </c>
      <c r="AC64" s="348">
        <v>99.2</v>
      </c>
    </row>
    <row r="65" spans="1:29">
      <c r="A65" s="338" t="s">
        <v>217</v>
      </c>
      <c r="B65" s="326" t="s">
        <v>218</v>
      </c>
      <c r="C65" s="339" t="s">
        <v>451</v>
      </c>
      <c r="D65" s="160" t="s">
        <v>66</v>
      </c>
      <c r="E65" s="338">
        <v>1.6</v>
      </c>
      <c r="F65" s="342" t="s">
        <v>30</v>
      </c>
      <c r="G65" s="342" t="s">
        <v>30</v>
      </c>
      <c r="H65" s="340"/>
      <c r="I65" s="160" t="s">
        <v>66</v>
      </c>
      <c r="J65" s="338">
        <v>1.6</v>
      </c>
      <c r="K65" s="342" t="s">
        <v>30</v>
      </c>
      <c r="L65" s="160" t="s">
        <v>66</v>
      </c>
      <c r="M65" s="338">
        <v>1.6</v>
      </c>
      <c r="N65" s="342" t="s">
        <v>30</v>
      </c>
      <c r="O65" s="160" t="s">
        <v>66</v>
      </c>
      <c r="P65" s="338">
        <v>1.6</v>
      </c>
      <c r="Q65" s="342" t="s">
        <v>30</v>
      </c>
      <c r="R65" s="340" t="s">
        <v>30</v>
      </c>
      <c r="S65" s="340"/>
      <c r="T65" s="340" t="s">
        <v>30</v>
      </c>
      <c r="U65" s="341" t="s">
        <v>614</v>
      </c>
      <c r="V65" s="342" t="s">
        <v>30</v>
      </c>
      <c r="W65" s="340" t="s">
        <v>30</v>
      </c>
      <c r="X65" s="340" t="s">
        <v>30</v>
      </c>
      <c r="Y65" s="340" t="s">
        <v>30</v>
      </c>
      <c r="Z65" s="341" t="s">
        <v>614</v>
      </c>
      <c r="AA65" s="342" t="s">
        <v>30</v>
      </c>
      <c r="AB65" s="340" t="s">
        <v>30</v>
      </c>
      <c r="AC65" s="340" t="s">
        <v>30</v>
      </c>
    </row>
    <row r="66" spans="1:29">
      <c r="A66" s="338" t="s">
        <v>634</v>
      </c>
      <c r="B66" s="326" t="s">
        <v>219</v>
      </c>
      <c r="C66" s="339" t="s">
        <v>451</v>
      </c>
      <c r="D66" s="160" t="s">
        <v>66</v>
      </c>
      <c r="E66" s="338">
        <v>0.25</v>
      </c>
      <c r="F66" s="342" t="s">
        <v>30</v>
      </c>
      <c r="G66" s="342" t="s">
        <v>30</v>
      </c>
      <c r="H66" s="340"/>
      <c r="I66" s="160" t="s">
        <v>66</v>
      </c>
      <c r="J66" s="338">
        <v>0.25</v>
      </c>
      <c r="K66" s="342" t="s">
        <v>30</v>
      </c>
      <c r="L66" s="160" t="s">
        <v>66</v>
      </c>
      <c r="M66" s="338">
        <v>0.25</v>
      </c>
      <c r="N66" s="342" t="s">
        <v>30</v>
      </c>
      <c r="O66" s="160" t="s">
        <v>66</v>
      </c>
      <c r="P66" s="338">
        <v>0.25</v>
      </c>
      <c r="Q66" s="342" t="s">
        <v>30</v>
      </c>
      <c r="R66" s="340" t="s">
        <v>30</v>
      </c>
      <c r="S66" s="340"/>
      <c r="T66" s="160" t="s">
        <v>62</v>
      </c>
      <c r="U66" s="338">
        <v>4.2</v>
      </c>
      <c r="V66" s="339" t="s">
        <v>71</v>
      </c>
      <c r="W66" s="338">
        <v>5</v>
      </c>
      <c r="X66" s="348">
        <v>84</v>
      </c>
      <c r="Y66" s="160" t="s">
        <v>62</v>
      </c>
      <c r="Z66" s="338">
        <v>4.4400000000000004</v>
      </c>
      <c r="AA66" s="339" t="s">
        <v>71</v>
      </c>
      <c r="AB66" s="338">
        <v>5</v>
      </c>
      <c r="AC66" s="348">
        <v>88.800000000000011</v>
      </c>
    </row>
    <row r="67" spans="1:29">
      <c r="A67" s="338" t="s">
        <v>482</v>
      </c>
      <c r="B67" s="326" t="s">
        <v>220</v>
      </c>
      <c r="C67" s="339" t="s">
        <v>451</v>
      </c>
      <c r="D67" s="160" t="s">
        <v>66</v>
      </c>
      <c r="E67" s="338">
        <v>0.32</v>
      </c>
      <c r="F67" s="342" t="s">
        <v>30</v>
      </c>
      <c r="G67" s="342" t="s">
        <v>30</v>
      </c>
      <c r="H67" s="340"/>
      <c r="I67" s="160" t="s">
        <v>66</v>
      </c>
      <c r="J67" s="338">
        <v>0.32</v>
      </c>
      <c r="K67" s="342" t="s">
        <v>30</v>
      </c>
      <c r="L67" s="160" t="s">
        <v>66</v>
      </c>
      <c r="M67" s="338">
        <v>0.32</v>
      </c>
      <c r="N67" s="342" t="s">
        <v>30</v>
      </c>
      <c r="O67" s="160" t="s">
        <v>66</v>
      </c>
      <c r="P67" s="338">
        <v>0.32</v>
      </c>
      <c r="Q67" s="342" t="s">
        <v>30</v>
      </c>
      <c r="R67" s="340" t="s">
        <v>30</v>
      </c>
      <c r="S67" s="340"/>
      <c r="T67" s="340" t="s">
        <v>30</v>
      </c>
      <c r="U67" s="338">
        <v>3.88</v>
      </c>
      <c r="V67" s="342" t="s">
        <v>30</v>
      </c>
      <c r="W67" s="338">
        <v>5</v>
      </c>
      <c r="X67" s="348">
        <v>77.599999999999994</v>
      </c>
      <c r="Y67" s="340" t="s">
        <v>30</v>
      </c>
      <c r="Z67" s="338">
        <v>4.01</v>
      </c>
      <c r="AA67" s="342" t="s">
        <v>30</v>
      </c>
      <c r="AB67" s="338">
        <v>5</v>
      </c>
      <c r="AC67" s="348">
        <v>80.2</v>
      </c>
    </row>
    <row r="68" spans="1:29">
      <c r="A68" s="338" t="s">
        <v>692</v>
      </c>
      <c r="B68" s="326" t="s">
        <v>636</v>
      </c>
      <c r="C68" s="339" t="s">
        <v>451</v>
      </c>
      <c r="D68" s="160" t="s">
        <v>66</v>
      </c>
      <c r="E68" s="338">
        <v>0.34</v>
      </c>
      <c r="F68" s="342" t="s">
        <v>30</v>
      </c>
      <c r="G68" s="342" t="s">
        <v>30</v>
      </c>
      <c r="H68" s="340"/>
      <c r="I68" s="160" t="s">
        <v>66</v>
      </c>
      <c r="J68" s="338">
        <v>0.34</v>
      </c>
      <c r="K68" s="342" t="s">
        <v>30</v>
      </c>
      <c r="L68" s="160" t="s">
        <v>66</v>
      </c>
      <c r="M68" s="338">
        <v>0.34</v>
      </c>
      <c r="N68" s="342" t="s">
        <v>30</v>
      </c>
      <c r="O68" s="160" t="s">
        <v>66</v>
      </c>
      <c r="P68" s="338">
        <v>0.34</v>
      </c>
      <c r="Q68" s="342" t="s">
        <v>30</v>
      </c>
      <c r="R68" s="340" t="s">
        <v>30</v>
      </c>
      <c r="S68" s="340"/>
      <c r="T68" s="340" t="s">
        <v>30</v>
      </c>
      <c r="U68" s="338">
        <v>9.1300000000000008</v>
      </c>
      <c r="V68" s="342" t="s">
        <v>30</v>
      </c>
      <c r="W68" s="338">
        <v>10</v>
      </c>
      <c r="X68" s="348">
        <v>91.300000000000011</v>
      </c>
      <c r="Y68" s="340" t="s">
        <v>30</v>
      </c>
      <c r="Z68" s="338">
        <v>9.76</v>
      </c>
      <c r="AA68" s="342" t="s">
        <v>30</v>
      </c>
      <c r="AB68" s="338">
        <v>10</v>
      </c>
      <c r="AC68" s="348">
        <v>97.6</v>
      </c>
    </row>
    <row r="69" spans="1:29">
      <c r="A69" s="338" t="s">
        <v>221</v>
      </c>
      <c r="B69" s="325" t="s">
        <v>30</v>
      </c>
      <c r="C69" s="339" t="s">
        <v>451</v>
      </c>
      <c r="D69" s="160" t="s">
        <v>66</v>
      </c>
      <c r="E69" s="338">
        <v>0.22</v>
      </c>
      <c r="F69" s="342" t="s">
        <v>30</v>
      </c>
      <c r="G69" s="342" t="s">
        <v>30</v>
      </c>
      <c r="H69" s="340"/>
      <c r="I69" s="160" t="s">
        <v>66</v>
      </c>
      <c r="J69" s="338">
        <v>0.22</v>
      </c>
      <c r="K69" s="342" t="s">
        <v>30</v>
      </c>
      <c r="L69" s="160" t="s">
        <v>66</v>
      </c>
      <c r="M69" s="338">
        <v>0.22</v>
      </c>
      <c r="N69" s="342" t="s">
        <v>30</v>
      </c>
      <c r="O69" s="160" t="s">
        <v>66</v>
      </c>
      <c r="P69" s="338">
        <v>0.22</v>
      </c>
      <c r="Q69" s="342" t="s">
        <v>30</v>
      </c>
      <c r="R69" s="340" t="s">
        <v>30</v>
      </c>
      <c r="S69" s="340"/>
      <c r="T69" s="340" t="s">
        <v>30</v>
      </c>
      <c r="U69" s="338">
        <v>4.91</v>
      </c>
      <c r="V69" s="342" t="s">
        <v>30</v>
      </c>
      <c r="W69" s="338">
        <v>5</v>
      </c>
      <c r="X69" s="348">
        <v>98.2</v>
      </c>
      <c r="Y69" s="340" t="s">
        <v>30</v>
      </c>
      <c r="Z69" s="338">
        <v>5.12</v>
      </c>
      <c r="AA69" s="342" t="s">
        <v>30</v>
      </c>
      <c r="AB69" s="338">
        <v>5</v>
      </c>
      <c r="AC69" s="348">
        <v>102.4</v>
      </c>
    </row>
    <row r="70" spans="1:29">
      <c r="A70" s="338" t="s">
        <v>637</v>
      </c>
      <c r="B70" s="326" t="s">
        <v>690</v>
      </c>
      <c r="C70" s="339" t="s">
        <v>451</v>
      </c>
      <c r="D70" s="160" t="s">
        <v>66</v>
      </c>
      <c r="E70" s="338">
        <v>17</v>
      </c>
      <c r="F70" s="342" t="s">
        <v>30</v>
      </c>
      <c r="G70" s="342" t="s">
        <v>30</v>
      </c>
      <c r="H70" s="340"/>
      <c r="I70" s="160" t="s">
        <v>66</v>
      </c>
      <c r="J70" s="338">
        <v>17</v>
      </c>
      <c r="K70" s="342" t="s">
        <v>30</v>
      </c>
      <c r="L70" s="160" t="s">
        <v>66</v>
      </c>
      <c r="M70" s="338">
        <v>17</v>
      </c>
      <c r="N70" s="342" t="s">
        <v>30</v>
      </c>
      <c r="O70" s="160" t="s">
        <v>66</v>
      </c>
      <c r="P70" s="338">
        <v>17</v>
      </c>
      <c r="Q70" s="342" t="s">
        <v>30</v>
      </c>
      <c r="R70" s="340" t="s">
        <v>30</v>
      </c>
      <c r="S70" s="340"/>
      <c r="T70" s="340" t="s">
        <v>30</v>
      </c>
      <c r="U70" s="341" t="s">
        <v>614</v>
      </c>
      <c r="V70" s="342" t="s">
        <v>30</v>
      </c>
      <c r="W70" s="340" t="s">
        <v>30</v>
      </c>
      <c r="X70" s="340" t="s">
        <v>30</v>
      </c>
      <c r="Y70" s="340" t="s">
        <v>30</v>
      </c>
      <c r="Z70" s="341" t="s">
        <v>614</v>
      </c>
      <c r="AA70" s="342" t="s">
        <v>30</v>
      </c>
      <c r="AB70" s="340" t="s">
        <v>30</v>
      </c>
      <c r="AC70" s="340" t="s">
        <v>30</v>
      </c>
    </row>
    <row r="71" spans="1:29">
      <c r="A71" s="338" t="s">
        <v>638</v>
      </c>
      <c r="B71" s="325" t="s">
        <v>30</v>
      </c>
      <c r="C71" s="339" t="s">
        <v>451</v>
      </c>
      <c r="D71" s="160" t="s">
        <v>66</v>
      </c>
      <c r="E71" s="338">
        <v>0.32</v>
      </c>
      <c r="F71" s="342" t="s">
        <v>30</v>
      </c>
      <c r="G71" s="342" t="s">
        <v>30</v>
      </c>
      <c r="H71" s="340"/>
      <c r="I71" s="160" t="s">
        <v>66</v>
      </c>
      <c r="J71" s="338">
        <v>0.32</v>
      </c>
      <c r="K71" s="342" t="s">
        <v>30</v>
      </c>
      <c r="L71" s="160" t="s">
        <v>66</v>
      </c>
      <c r="M71" s="338">
        <v>0.32</v>
      </c>
      <c r="N71" s="342" t="s">
        <v>30</v>
      </c>
      <c r="O71" s="160" t="s">
        <v>66</v>
      </c>
      <c r="P71" s="338">
        <v>0.32</v>
      </c>
      <c r="Q71" s="342" t="s">
        <v>30</v>
      </c>
      <c r="R71" s="340" t="s">
        <v>30</v>
      </c>
      <c r="S71" s="340"/>
      <c r="T71" s="340" t="s">
        <v>30</v>
      </c>
      <c r="U71" s="338">
        <v>5.23</v>
      </c>
      <c r="V71" s="342" t="s">
        <v>30</v>
      </c>
      <c r="W71" s="338">
        <v>5</v>
      </c>
      <c r="X71" s="348">
        <v>104.6</v>
      </c>
      <c r="Y71" s="340" t="s">
        <v>30</v>
      </c>
      <c r="Z71" s="338">
        <v>5.23</v>
      </c>
      <c r="AA71" s="342" t="s">
        <v>30</v>
      </c>
      <c r="AB71" s="338">
        <v>5</v>
      </c>
      <c r="AC71" s="348">
        <v>104.6</v>
      </c>
    </row>
    <row r="72" spans="1:29">
      <c r="A72" s="338" t="s">
        <v>693</v>
      </c>
      <c r="B72" s="325" t="s">
        <v>30</v>
      </c>
      <c r="C72" s="339" t="s">
        <v>451</v>
      </c>
      <c r="D72" s="160" t="s">
        <v>66</v>
      </c>
      <c r="E72" s="338">
        <v>0.16</v>
      </c>
      <c r="F72" s="342" t="s">
        <v>30</v>
      </c>
      <c r="G72" s="342" t="s">
        <v>30</v>
      </c>
      <c r="H72" s="340"/>
      <c r="I72" s="160" t="s">
        <v>66</v>
      </c>
      <c r="J72" s="338">
        <v>0.16</v>
      </c>
      <c r="K72" s="342" t="s">
        <v>30</v>
      </c>
      <c r="L72" s="160" t="s">
        <v>66</v>
      </c>
      <c r="M72" s="338">
        <v>0.16</v>
      </c>
      <c r="N72" s="342" t="s">
        <v>30</v>
      </c>
      <c r="O72" s="160" t="s">
        <v>66</v>
      </c>
      <c r="P72" s="338">
        <v>0.16</v>
      </c>
      <c r="Q72" s="342" t="s">
        <v>30</v>
      </c>
      <c r="R72" s="340" t="s">
        <v>30</v>
      </c>
      <c r="S72" s="340"/>
      <c r="T72" s="340" t="s">
        <v>30</v>
      </c>
      <c r="U72" s="338">
        <v>4.68</v>
      </c>
      <c r="V72" s="342" t="s">
        <v>30</v>
      </c>
      <c r="W72" s="338">
        <v>5</v>
      </c>
      <c r="X72" s="348">
        <v>93.6</v>
      </c>
      <c r="Y72" s="340" t="s">
        <v>30</v>
      </c>
      <c r="Z72" s="338">
        <v>4.74</v>
      </c>
      <c r="AA72" s="342" t="s">
        <v>30</v>
      </c>
      <c r="AB72" s="338">
        <v>5</v>
      </c>
      <c r="AC72" s="348">
        <v>94.8</v>
      </c>
    </row>
    <row r="73" spans="1:29">
      <c r="A73" s="338" t="s">
        <v>640</v>
      </c>
      <c r="B73" s="325" t="s">
        <v>30</v>
      </c>
      <c r="C73" s="339" t="s">
        <v>451</v>
      </c>
      <c r="D73" s="160" t="s">
        <v>62</v>
      </c>
      <c r="E73" s="338">
        <v>0.57999999999999996</v>
      </c>
      <c r="F73" s="342" t="s">
        <v>30</v>
      </c>
      <c r="G73" s="339" t="s">
        <v>71</v>
      </c>
      <c r="H73" s="338"/>
      <c r="I73" s="160" t="s">
        <v>66</v>
      </c>
      <c r="J73" s="338">
        <v>0.19</v>
      </c>
      <c r="K73" s="342" t="s">
        <v>30</v>
      </c>
      <c r="L73" s="160" t="s">
        <v>66</v>
      </c>
      <c r="M73" s="338">
        <v>0.19</v>
      </c>
      <c r="N73" s="342" t="s">
        <v>30</v>
      </c>
      <c r="O73" s="160" t="s">
        <v>66</v>
      </c>
      <c r="P73" s="338">
        <v>0.19</v>
      </c>
      <c r="Q73" s="342" t="s">
        <v>30</v>
      </c>
      <c r="R73" s="340" t="s">
        <v>30</v>
      </c>
      <c r="S73" s="340"/>
      <c r="T73" s="340" t="s">
        <v>30</v>
      </c>
      <c r="U73" s="338">
        <v>4.47</v>
      </c>
      <c r="V73" s="342" t="s">
        <v>30</v>
      </c>
      <c r="W73" s="338">
        <v>5</v>
      </c>
      <c r="X73" s="348">
        <v>89.4</v>
      </c>
      <c r="Y73" s="340" t="s">
        <v>30</v>
      </c>
      <c r="Z73" s="338">
        <v>4.5999999999999996</v>
      </c>
      <c r="AA73" s="342" t="s">
        <v>30</v>
      </c>
      <c r="AB73" s="338">
        <v>5</v>
      </c>
      <c r="AC73" s="348">
        <v>91.999999999999986</v>
      </c>
    </row>
    <row r="74" spans="1:29">
      <c r="A74" s="338" t="s">
        <v>641</v>
      </c>
      <c r="B74" s="326" t="s">
        <v>224</v>
      </c>
      <c r="C74" s="339" t="s">
        <v>451</v>
      </c>
      <c r="D74" s="160" t="s">
        <v>66</v>
      </c>
      <c r="E74" s="338">
        <v>0.2</v>
      </c>
      <c r="F74" s="342" t="s">
        <v>30</v>
      </c>
      <c r="G74" s="342" t="s">
        <v>30</v>
      </c>
      <c r="H74" s="340"/>
      <c r="I74" s="160" t="s">
        <v>66</v>
      </c>
      <c r="J74" s="338">
        <v>0.2</v>
      </c>
      <c r="K74" s="342" t="s">
        <v>30</v>
      </c>
      <c r="L74" s="160" t="s">
        <v>66</v>
      </c>
      <c r="M74" s="338">
        <v>0.2</v>
      </c>
      <c r="N74" s="342" t="s">
        <v>30</v>
      </c>
      <c r="O74" s="160" t="s">
        <v>66</v>
      </c>
      <c r="P74" s="338">
        <v>0.2</v>
      </c>
      <c r="Q74" s="342" t="s">
        <v>30</v>
      </c>
      <c r="R74" s="340" t="s">
        <v>30</v>
      </c>
      <c r="S74" s="340"/>
      <c r="T74" s="340" t="s">
        <v>30</v>
      </c>
      <c r="U74" s="338">
        <v>4.6100000000000003</v>
      </c>
      <c r="V74" s="342" t="s">
        <v>30</v>
      </c>
      <c r="W74" s="338">
        <v>5</v>
      </c>
      <c r="X74" s="348">
        <v>92.200000000000017</v>
      </c>
      <c r="Y74" s="340" t="s">
        <v>30</v>
      </c>
      <c r="Z74" s="338">
        <v>4.74</v>
      </c>
      <c r="AA74" s="342" t="s">
        <v>30</v>
      </c>
      <c r="AB74" s="338">
        <v>5</v>
      </c>
      <c r="AC74" s="348">
        <v>94.8</v>
      </c>
    </row>
    <row r="75" spans="1:29">
      <c r="A75" s="338" t="s">
        <v>225</v>
      </c>
      <c r="B75" s="325" t="s">
        <v>30</v>
      </c>
      <c r="C75" s="339" t="s">
        <v>451</v>
      </c>
      <c r="D75" s="160" t="s">
        <v>66</v>
      </c>
      <c r="E75" s="338">
        <v>0.17</v>
      </c>
      <c r="F75" s="342" t="s">
        <v>30</v>
      </c>
      <c r="G75" s="342" t="s">
        <v>30</v>
      </c>
      <c r="H75" s="340"/>
      <c r="I75" s="160" t="s">
        <v>66</v>
      </c>
      <c r="J75" s="338">
        <v>0.17</v>
      </c>
      <c r="K75" s="342" t="s">
        <v>30</v>
      </c>
      <c r="L75" s="160" t="s">
        <v>66</v>
      </c>
      <c r="M75" s="338">
        <v>0.17</v>
      </c>
      <c r="N75" s="342" t="s">
        <v>30</v>
      </c>
      <c r="O75" s="160" t="s">
        <v>66</v>
      </c>
      <c r="P75" s="338">
        <v>0.17</v>
      </c>
      <c r="Q75" s="342" t="s">
        <v>30</v>
      </c>
      <c r="R75" s="340" t="s">
        <v>30</v>
      </c>
      <c r="S75" s="340"/>
      <c r="T75" s="340" t="s">
        <v>30</v>
      </c>
      <c r="U75" s="338">
        <v>4.63</v>
      </c>
      <c r="V75" s="342" t="s">
        <v>30</v>
      </c>
      <c r="W75" s="338">
        <v>5</v>
      </c>
      <c r="X75" s="348">
        <v>92.6</v>
      </c>
      <c r="Y75" s="340" t="s">
        <v>30</v>
      </c>
      <c r="Z75" s="338">
        <v>4.84</v>
      </c>
      <c r="AA75" s="342" t="s">
        <v>30</v>
      </c>
      <c r="AB75" s="338">
        <v>5</v>
      </c>
      <c r="AC75" s="348">
        <v>96.8</v>
      </c>
    </row>
    <row r="76" spans="1:29">
      <c r="A76" s="338" t="s">
        <v>226</v>
      </c>
      <c r="B76" s="325" t="s">
        <v>30</v>
      </c>
      <c r="C76" s="339" t="s">
        <v>451</v>
      </c>
      <c r="D76" s="160" t="s">
        <v>66</v>
      </c>
      <c r="E76" s="338">
        <v>0.17</v>
      </c>
      <c r="F76" s="342" t="s">
        <v>30</v>
      </c>
      <c r="G76" s="342" t="s">
        <v>30</v>
      </c>
      <c r="H76" s="340"/>
      <c r="I76" s="160" t="s">
        <v>66</v>
      </c>
      <c r="J76" s="338">
        <v>0.17</v>
      </c>
      <c r="K76" s="342" t="s">
        <v>30</v>
      </c>
      <c r="L76" s="160" t="s">
        <v>66</v>
      </c>
      <c r="M76" s="338">
        <v>0.17</v>
      </c>
      <c r="N76" s="342" t="s">
        <v>30</v>
      </c>
      <c r="O76" s="160" t="s">
        <v>66</v>
      </c>
      <c r="P76" s="338">
        <v>0.17</v>
      </c>
      <c r="Q76" s="342" t="s">
        <v>30</v>
      </c>
      <c r="R76" s="340" t="s">
        <v>30</v>
      </c>
      <c r="S76" s="340"/>
      <c r="T76" s="340" t="s">
        <v>30</v>
      </c>
      <c r="U76" s="338">
        <v>3.74</v>
      </c>
      <c r="V76" s="342" t="s">
        <v>30</v>
      </c>
      <c r="W76" s="338">
        <v>5</v>
      </c>
      <c r="X76" s="348">
        <v>74.8</v>
      </c>
      <c r="Y76" s="340" t="s">
        <v>30</v>
      </c>
      <c r="Z76" s="338">
        <v>3.96</v>
      </c>
      <c r="AA76" s="342" t="s">
        <v>30</v>
      </c>
      <c r="AB76" s="338">
        <v>5</v>
      </c>
      <c r="AC76" s="348">
        <v>79.2</v>
      </c>
    </row>
    <row r="77" spans="1:29">
      <c r="A77" s="338" t="s">
        <v>694</v>
      </c>
      <c r="B77" s="326" t="s">
        <v>644</v>
      </c>
      <c r="C77" s="339" t="s">
        <v>451</v>
      </c>
      <c r="D77" s="160" t="s">
        <v>66</v>
      </c>
      <c r="E77" s="338">
        <v>1.4</v>
      </c>
      <c r="F77" s="342" t="s">
        <v>30</v>
      </c>
      <c r="G77" s="342" t="s">
        <v>30</v>
      </c>
      <c r="H77" s="340"/>
      <c r="I77" s="160" t="s">
        <v>66</v>
      </c>
      <c r="J77" s="338">
        <v>1.4</v>
      </c>
      <c r="K77" s="342" t="s">
        <v>30</v>
      </c>
      <c r="L77" s="160" t="s">
        <v>66</v>
      </c>
      <c r="M77" s="338">
        <v>1.4</v>
      </c>
      <c r="N77" s="342" t="s">
        <v>30</v>
      </c>
      <c r="O77" s="160" t="s">
        <v>66</v>
      </c>
      <c r="P77" s="338">
        <v>1.4</v>
      </c>
      <c r="Q77" s="342" t="s">
        <v>30</v>
      </c>
      <c r="R77" s="340" t="s">
        <v>30</v>
      </c>
      <c r="S77" s="340"/>
      <c r="T77" s="340" t="s">
        <v>30</v>
      </c>
      <c r="U77" s="341" t="s">
        <v>614</v>
      </c>
      <c r="V77" s="342" t="s">
        <v>30</v>
      </c>
      <c r="W77" s="340" t="s">
        <v>30</v>
      </c>
      <c r="X77" s="340" t="s">
        <v>30</v>
      </c>
      <c r="Y77" s="340" t="s">
        <v>30</v>
      </c>
      <c r="Z77" s="341" t="s">
        <v>614</v>
      </c>
      <c r="AA77" s="342" t="s">
        <v>30</v>
      </c>
      <c r="AB77" s="340" t="s">
        <v>30</v>
      </c>
      <c r="AC77" s="340" t="s">
        <v>30</v>
      </c>
    </row>
    <row r="78" spans="1:29">
      <c r="A78" s="338" t="s">
        <v>645</v>
      </c>
      <c r="B78" s="325" t="s">
        <v>30</v>
      </c>
      <c r="C78" s="339" t="s">
        <v>451</v>
      </c>
      <c r="D78" s="160" t="s">
        <v>66</v>
      </c>
      <c r="E78" s="338">
        <v>11</v>
      </c>
      <c r="F78" s="342" t="s">
        <v>30</v>
      </c>
      <c r="G78" s="342" t="s">
        <v>30</v>
      </c>
      <c r="H78" s="340"/>
      <c r="I78" s="160" t="s">
        <v>66</v>
      </c>
      <c r="J78" s="338">
        <v>11</v>
      </c>
      <c r="K78" s="342" t="s">
        <v>30</v>
      </c>
      <c r="L78" s="160" t="s">
        <v>66</v>
      </c>
      <c r="M78" s="338">
        <v>11</v>
      </c>
      <c r="N78" s="342" t="s">
        <v>30</v>
      </c>
      <c r="O78" s="160" t="s">
        <v>66</v>
      </c>
      <c r="P78" s="338">
        <v>11</v>
      </c>
      <c r="Q78" s="342" t="s">
        <v>30</v>
      </c>
      <c r="R78" s="340" t="s">
        <v>30</v>
      </c>
      <c r="S78" s="340"/>
      <c r="T78" s="340" t="s">
        <v>30</v>
      </c>
      <c r="U78" s="341" t="s">
        <v>614</v>
      </c>
      <c r="V78" s="342" t="s">
        <v>30</v>
      </c>
      <c r="W78" s="340" t="s">
        <v>30</v>
      </c>
      <c r="X78" s="340" t="s">
        <v>30</v>
      </c>
      <c r="Y78" s="340" t="s">
        <v>30</v>
      </c>
      <c r="Z78" s="341" t="s">
        <v>614</v>
      </c>
      <c r="AA78" s="342" t="s">
        <v>30</v>
      </c>
      <c r="AB78" s="340" t="s">
        <v>30</v>
      </c>
      <c r="AC78" s="340" t="s">
        <v>30</v>
      </c>
    </row>
    <row r="79" spans="1:29">
      <c r="A79" s="338" t="s">
        <v>646</v>
      </c>
      <c r="B79" s="325" t="s">
        <v>30</v>
      </c>
      <c r="C79" s="339" t="s">
        <v>451</v>
      </c>
      <c r="D79" s="160" t="s">
        <v>66</v>
      </c>
      <c r="E79" s="338">
        <v>0.16</v>
      </c>
      <c r="F79" s="342" t="s">
        <v>30</v>
      </c>
      <c r="G79" s="342" t="s">
        <v>30</v>
      </c>
      <c r="H79" s="340"/>
      <c r="I79" s="160" t="s">
        <v>66</v>
      </c>
      <c r="J79" s="338">
        <v>0.16</v>
      </c>
      <c r="K79" s="342" t="s">
        <v>30</v>
      </c>
      <c r="L79" s="160" t="s">
        <v>66</v>
      </c>
      <c r="M79" s="338">
        <v>0.16</v>
      </c>
      <c r="N79" s="342" t="s">
        <v>30</v>
      </c>
      <c r="O79" s="160" t="s">
        <v>66</v>
      </c>
      <c r="P79" s="338">
        <v>0.16</v>
      </c>
      <c r="Q79" s="342" t="s">
        <v>30</v>
      </c>
      <c r="R79" s="340" t="s">
        <v>30</v>
      </c>
      <c r="S79" s="340"/>
      <c r="T79" s="340" t="s">
        <v>30</v>
      </c>
      <c r="U79" s="338">
        <v>4.6100000000000003</v>
      </c>
      <c r="V79" s="342" t="s">
        <v>30</v>
      </c>
      <c r="W79" s="338">
        <v>5</v>
      </c>
      <c r="X79" s="348">
        <v>92.200000000000017</v>
      </c>
      <c r="Y79" s="340" t="s">
        <v>30</v>
      </c>
      <c r="Z79" s="338">
        <v>4.72</v>
      </c>
      <c r="AA79" s="342" t="s">
        <v>30</v>
      </c>
      <c r="AB79" s="338">
        <v>5</v>
      </c>
      <c r="AC79" s="348">
        <v>94.4</v>
      </c>
    </row>
    <row r="80" spans="1:29">
      <c r="A80" s="338" t="s">
        <v>227</v>
      </c>
      <c r="B80" s="325" t="s">
        <v>30</v>
      </c>
      <c r="C80" s="339" t="s">
        <v>451</v>
      </c>
      <c r="D80" s="160" t="s">
        <v>66</v>
      </c>
      <c r="E80" s="338">
        <v>0.2</v>
      </c>
      <c r="F80" s="342" t="s">
        <v>30</v>
      </c>
      <c r="G80" s="342" t="s">
        <v>30</v>
      </c>
      <c r="H80" s="340"/>
      <c r="I80" s="160" t="s">
        <v>66</v>
      </c>
      <c r="J80" s="338">
        <v>0.2</v>
      </c>
      <c r="K80" s="342" t="s">
        <v>30</v>
      </c>
      <c r="L80" s="160" t="s">
        <v>66</v>
      </c>
      <c r="M80" s="338">
        <v>0.2</v>
      </c>
      <c r="N80" s="342" t="s">
        <v>30</v>
      </c>
      <c r="O80" s="160" t="s">
        <v>66</v>
      </c>
      <c r="P80" s="338">
        <v>0.2</v>
      </c>
      <c r="Q80" s="342" t="s">
        <v>30</v>
      </c>
      <c r="R80" s="340" t="s">
        <v>30</v>
      </c>
      <c r="S80" s="340"/>
      <c r="T80" s="340" t="s">
        <v>30</v>
      </c>
      <c r="U80" s="338">
        <v>4.49</v>
      </c>
      <c r="V80" s="342" t="s">
        <v>30</v>
      </c>
      <c r="W80" s="338">
        <v>5</v>
      </c>
      <c r="X80" s="348">
        <v>89.8</v>
      </c>
      <c r="Y80" s="340" t="s">
        <v>30</v>
      </c>
      <c r="Z80" s="338">
        <v>4.66</v>
      </c>
      <c r="AA80" s="342" t="s">
        <v>30</v>
      </c>
      <c r="AB80" s="338">
        <v>5</v>
      </c>
      <c r="AC80" s="348">
        <v>93.2</v>
      </c>
    </row>
    <row r="81" spans="1:29">
      <c r="A81" s="338" t="s">
        <v>228</v>
      </c>
      <c r="B81" s="325" t="s">
        <v>30</v>
      </c>
      <c r="C81" s="339" t="s">
        <v>451</v>
      </c>
      <c r="D81" s="160" t="s">
        <v>66</v>
      </c>
      <c r="E81" s="338">
        <v>0.17</v>
      </c>
      <c r="F81" s="342" t="s">
        <v>30</v>
      </c>
      <c r="G81" s="342" t="s">
        <v>30</v>
      </c>
      <c r="H81" s="340"/>
      <c r="I81" s="160" t="s">
        <v>66</v>
      </c>
      <c r="J81" s="338">
        <v>0.17</v>
      </c>
      <c r="K81" s="342" t="s">
        <v>30</v>
      </c>
      <c r="L81" s="160" t="s">
        <v>66</v>
      </c>
      <c r="M81" s="338">
        <v>0.17</v>
      </c>
      <c r="N81" s="342" t="s">
        <v>30</v>
      </c>
      <c r="O81" s="160" t="s">
        <v>66</v>
      </c>
      <c r="P81" s="338">
        <v>0.17</v>
      </c>
      <c r="Q81" s="342" t="s">
        <v>30</v>
      </c>
      <c r="R81" s="340" t="s">
        <v>30</v>
      </c>
      <c r="S81" s="340"/>
      <c r="T81" s="340" t="s">
        <v>30</v>
      </c>
      <c r="U81" s="338">
        <v>4.4800000000000004</v>
      </c>
      <c r="V81" s="342" t="s">
        <v>30</v>
      </c>
      <c r="W81" s="338">
        <v>5</v>
      </c>
      <c r="X81" s="348">
        <v>89.600000000000009</v>
      </c>
      <c r="Y81" s="340" t="s">
        <v>30</v>
      </c>
      <c r="Z81" s="338">
        <v>4.72</v>
      </c>
      <c r="AA81" s="342" t="s">
        <v>30</v>
      </c>
      <c r="AB81" s="338">
        <v>5</v>
      </c>
      <c r="AC81" s="348">
        <v>94.4</v>
      </c>
    </row>
    <row r="82" spans="1:29">
      <c r="A82" s="338" t="s">
        <v>647</v>
      </c>
      <c r="B82" s="325" t="s">
        <v>30</v>
      </c>
      <c r="C82" s="339" t="s">
        <v>451</v>
      </c>
      <c r="D82" s="160" t="s">
        <v>66</v>
      </c>
      <c r="E82" s="338">
        <v>0.15</v>
      </c>
      <c r="F82" s="342" t="s">
        <v>30</v>
      </c>
      <c r="G82" s="342" t="s">
        <v>30</v>
      </c>
      <c r="H82" s="340"/>
      <c r="I82" s="160" t="s">
        <v>66</v>
      </c>
      <c r="J82" s="338">
        <v>0.15</v>
      </c>
      <c r="K82" s="342" t="s">
        <v>30</v>
      </c>
      <c r="L82" s="160" t="s">
        <v>66</v>
      </c>
      <c r="M82" s="338">
        <v>0.15</v>
      </c>
      <c r="N82" s="342" t="s">
        <v>30</v>
      </c>
      <c r="O82" s="160" t="s">
        <v>66</v>
      </c>
      <c r="P82" s="338">
        <v>0.15</v>
      </c>
      <c r="Q82" s="342" t="s">
        <v>30</v>
      </c>
      <c r="R82" s="340" t="s">
        <v>30</v>
      </c>
      <c r="S82" s="340"/>
      <c r="T82" s="340" t="s">
        <v>30</v>
      </c>
      <c r="U82" s="338">
        <v>4.82</v>
      </c>
      <c r="V82" s="342" t="s">
        <v>30</v>
      </c>
      <c r="W82" s="338">
        <v>5</v>
      </c>
      <c r="X82" s="348">
        <v>96.4</v>
      </c>
      <c r="Y82" s="340" t="s">
        <v>30</v>
      </c>
      <c r="Z82" s="338">
        <v>5.04</v>
      </c>
      <c r="AA82" s="342" t="s">
        <v>30</v>
      </c>
      <c r="AB82" s="338">
        <v>5</v>
      </c>
      <c r="AC82" s="348">
        <v>100.8</v>
      </c>
    </row>
    <row r="83" spans="1:29">
      <c r="A83" s="338" t="s">
        <v>648</v>
      </c>
      <c r="B83" s="325" t="s">
        <v>30</v>
      </c>
      <c r="C83" s="339" t="s">
        <v>451</v>
      </c>
      <c r="D83" s="160" t="s">
        <v>66</v>
      </c>
      <c r="E83" s="338">
        <v>0.19</v>
      </c>
      <c r="F83" s="342" t="s">
        <v>30</v>
      </c>
      <c r="G83" s="342" t="s">
        <v>30</v>
      </c>
      <c r="H83" s="340"/>
      <c r="I83" s="160" t="s">
        <v>66</v>
      </c>
      <c r="J83" s="338">
        <v>0.19</v>
      </c>
      <c r="K83" s="342" t="s">
        <v>30</v>
      </c>
      <c r="L83" s="160" t="s">
        <v>66</v>
      </c>
      <c r="M83" s="338">
        <v>0.19</v>
      </c>
      <c r="N83" s="342" t="s">
        <v>30</v>
      </c>
      <c r="O83" s="160" t="s">
        <v>66</v>
      </c>
      <c r="P83" s="338">
        <v>0.19</v>
      </c>
      <c r="Q83" s="342" t="s">
        <v>30</v>
      </c>
      <c r="R83" s="340" t="s">
        <v>30</v>
      </c>
      <c r="S83" s="340"/>
      <c r="T83" s="340" t="s">
        <v>30</v>
      </c>
      <c r="U83" s="338">
        <v>4.42</v>
      </c>
      <c r="V83" s="342" t="s">
        <v>30</v>
      </c>
      <c r="W83" s="338">
        <v>5</v>
      </c>
      <c r="X83" s="348">
        <v>88.4</v>
      </c>
      <c r="Y83" s="340" t="s">
        <v>30</v>
      </c>
      <c r="Z83" s="338">
        <v>4.5999999999999996</v>
      </c>
      <c r="AA83" s="342" t="s">
        <v>30</v>
      </c>
      <c r="AB83" s="338">
        <v>5</v>
      </c>
      <c r="AC83" s="348">
        <v>91.999999999999986</v>
      </c>
    </row>
    <row r="84" spans="1:29">
      <c r="A84" s="338" t="s">
        <v>229</v>
      </c>
      <c r="B84" s="325" t="s">
        <v>30</v>
      </c>
      <c r="C84" s="339" t="s">
        <v>451</v>
      </c>
      <c r="D84" s="160" t="s">
        <v>66</v>
      </c>
      <c r="E84" s="338">
        <v>0.16</v>
      </c>
      <c r="F84" s="342" t="s">
        <v>30</v>
      </c>
      <c r="G84" s="342" t="s">
        <v>30</v>
      </c>
      <c r="H84" s="340"/>
      <c r="I84" s="160" t="s">
        <v>66</v>
      </c>
      <c r="J84" s="338">
        <v>0.16</v>
      </c>
      <c r="K84" s="342" t="s">
        <v>30</v>
      </c>
      <c r="L84" s="160" t="s">
        <v>66</v>
      </c>
      <c r="M84" s="338">
        <v>0.16</v>
      </c>
      <c r="N84" s="342" t="s">
        <v>30</v>
      </c>
      <c r="O84" s="160" t="s">
        <v>66</v>
      </c>
      <c r="P84" s="338">
        <v>0.16</v>
      </c>
      <c r="Q84" s="342" t="s">
        <v>30</v>
      </c>
      <c r="R84" s="340" t="s">
        <v>30</v>
      </c>
      <c r="S84" s="340"/>
      <c r="T84" s="340" t="s">
        <v>30</v>
      </c>
      <c r="U84" s="338">
        <v>4.54</v>
      </c>
      <c r="V84" s="342" t="s">
        <v>30</v>
      </c>
      <c r="W84" s="338">
        <v>5</v>
      </c>
      <c r="X84" s="348">
        <v>90.8</v>
      </c>
      <c r="Y84" s="340" t="s">
        <v>30</v>
      </c>
      <c r="Z84" s="338">
        <v>4.7</v>
      </c>
      <c r="AA84" s="342" t="s">
        <v>30</v>
      </c>
      <c r="AB84" s="338">
        <v>5</v>
      </c>
      <c r="AC84" s="348">
        <v>94</v>
      </c>
    </row>
    <row r="85" spans="1:29">
      <c r="A85" s="338" t="s">
        <v>230</v>
      </c>
      <c r="B85" s="325" t="s">
        <v>30</v>
      </c>
      <c r="C85" s="339" t="s">
        <v>451</v>
      </c>
      <c r="D85" s="160" t="s">
        <v>66</v>
      </c>
      <c r="E85" s="338">
        <v>0.28999999999999998</v>
      </c>
      <c r="F85" s="342" t="s">
        <v>30</v>
      </c>
      <c r="G85" s="342" t="s">
        <v>30</v>
      </c>
      <c r="H85" s="340"/>
      <c r="I85" s="160" t="s">
        <v>66</v>
      </c>
      <c r="J85" s="338">
        <v>0.28999999999999998</v>
      </c>
      <c r="K85" s="342" t="s">
        <v>30</v>
      </c>
      <c r="L85" s="160" t="s">
        <v>66</v>
      </c>
      <c r="M85" s="338">
        <v>0.28999999999999998</v>
      </c>
      <c r="N85" s="342" t="s">
        <v>30</v>
      </c>
      <c r="O85" s="160" t="s">
        <v>66</v>
      </c>
      <c r="P85" s="338">
        <v>0.28999999999999998</v>
      </c>
      <c r="Q85" s="342" t="s">
        <v>30</v>
      </c>
      <c r="R85" s="340" t="s">
        <v>30</v>
      </c>
      <c r="S85" s="340"/>
      <c r="T85" s="340" t="s">
        <v>30</v>
      </c>
      <c r="U85" s="338">
        <v>7.35</v>
      </c>
      <c r="V85" s="342" t="s">
        <v>30</v>
      </c>
      <c r="W85" s="338">
        <v>5</v>
      </c>
      <c r="X85" s="348">
        <v>147</v>
      </c>
      <c r="Y85" s="340" t="s">
        <v>30</v>
      </c>
      <c r="Z85" s="338">
        <v>7</v>
      </c>
      <c r="AA85" s="342" t="s">
        <v>30</v>
      </c>
      <c r="AB85" s="338">
        <v>5</v>
      </c>
      <c r="AC85" s="348">
        <v>140</v>
      </c>
    </row>
    <row r="86" spans="1:29">
      <c r="A86" s="338" t="s">
        <v>231</v>
      </c>
      <c r="B86" s="325" t="s">
        <v>30</v>
      </c>
      <c r="C86" s="339" t="s">
        <v>451</v>
      </c>
      <c r="D86" s="160" t="s">
        <v>66</v>
      </c>
      <c r="E86" s="338">
        <v>0.1</v>
      </c>
      <c r="F86" s="342" t="s">
        <v>30</v>
      </c>
      <c r="G86" s="342" t="s">
        <v>30</v>
      </c>
      <c r="H86" s="340"/>
      <c r="I86" s="160" t="s">
        <v>66</v>
      </c>
      <c r="J86" s="338">
        <v>0.1</v>
      </c>
      <c r="K86" s="342" t="s">
        <v>30</v>
      </c>
      <c r="L86" s="160" t="s">
        <v>66</v>
      </c>
      <c r="M86" s="338">
        <v>0.1</v>
      </c>
      <c r="N86" s="342" t="s">
        <v>30</v>
      </c>
      <c r="O86" s="160" t="s">
        <v>66</v>
      </c>
      <c r="P86" s="338">
        <v>0.1</v>
      </c>
      <c r="Q86" s="342" t="s">
        <v>30</v>
      </c>
      <c r="R86" s="340" t="s">
        <v>30</v>
      </c>
      <c r="S86" s="340"/>
      <c r="T86" s="340" t="s">
        <v>30</v>
      </c>
      <c r="U86" s="338">
        <v>5.97</v>
      </c>
      <c r="V86" s="342" t="s">
        <v>30</v>
      </c>
      <c r="W86" s="338">
        <v>5</v>
      </c>
      <c r="X86" s="348">
        <v>119.4</v>
      </c>
      <c r="Y86" s="340" t="s">
        <v>30</v>
      </c>
      <c r="Z86" s="338">
        <v>5.91</v>
      </c>
      <c r="AA86" s="342" t="s">
        <v>30</v>
      </c>
      <c r="AB86" s="338">
        <v>5</v>
      </c>
      <c r="AC86" s="348">
        <v>118.2</v>
      </c>
    </row>
    <row r="87" spans="1:29">
      <c r="A87" s="338" t="s">
        <v>466</v>
      </c>
      <c r="B87" s="326" t="s">
        <v>232</v>
      </c>
      <c r="C87" s="339" t="s">
        <v>451</v>
      </c>
      <c r="D87" s="160" t="s">
        <v>62</v>
      </c>
      <c r="E87" s="338">
        <v>0.57999999999999996</v>
      </c>
      <c r="F87" s="342" t="s">
        <v>30</v>
      </c>
      <c r="G87" s="339" t="s">
        <v>71</v>
      </c>
      <c r="H87" s="338"/>
      <c r="I87" s="160" t="s">
        <v>66</v>
      </c>
      <c r="J87" s="338">
        <v>0.19</v>
      </c>
      <c r="K87" s="342" t="s">
        <v>30</v>
      </c>
      <c r="L87" s="160" t="s">
        <v>66</v>
      </c>
      <c r="M87" s="338">
        <v>0.19</v>
      </c>
      <c r="N87" s="342" t="s">
        <v>30</v>
      </c>
      <c r="O87" s="160" t="s">
        <v>66</v>
      </c>
      <c r="P87" s="338">
        <v>0.19</v>
      </c>
      <c r="Q87" s="342" t="s">
        <v>30</v>
      </c>
      <c r="R87" s="340" t="s">
        <v>30</v>
      </c>
      <c r="S87" s="340"/>
      <c r="T87" s="340" t="s">
        <v>30</v>
      </c>
      <c r="U87" s="338">
        <v>13.6</v>
      </c>
      <c r="V87" s="342" t="s">
        <v>30</v>
      </c>
      <c r="W87" s="338">
        <v>15</v>
      </c>
      <c r="X87" s="348">
        <v>90.666666666666671</v>
      </c>
      <c r="Y87" s="340" t="s">
        <v>30</v>
      </c>
      <c r="Z87" s="338">
        <v>14.4</v>
      </c>
      <c r="AA87" s="342" t="s">
        <v>30</v>
      </c>
      <c r="AB87" s="338">
        <v>15</v>
      </c>
      <c r="AC87" s="348">
        <v>96</v>
      </c>
    </row>
    <row r="88" spans="1:29" s="23" customFormat="1">
      <c r="A88" s="514" t="s">
        <v>464</v>
      </c>
      <c r="B88" s="514"/>
      <c r="C88" s="514"/>
      <c r="D88" s="328" t="s">
        <v>30</v>
      </c>
      <c r="E88" s="328" t="s">
        <v>30</v>
      </c>
      <c r="F88" s="329" t="s">
        <v>30</v>
      </c>
      <c r="G88" s="329" t="s">
        <v>30</v>
      </c>
      <c r="H88" s="328"/>
      <c r="I88" s="328" t="s">
        <v>30</v>
      </c>
      <c r="J88" s="328" t="s">
        <v>30</v>
      </c>
      <c r="K88" s="329" t="s">
        <v>30</v>
      </c>
      <c r="L88" s="328" t="s">
        <v>30</v>
      </c>
      <c r="M88" s="328" t="s">
        <v>30</v>
      </c>
      <c r="N88" s="329" t="s">
        <v>30</v>
      </c>
      <c r="O88" s="328" t="s">
        <v>30</v>
      </c>
      <c r="P88" s="328" t="s">
        <v>30</v>
      </c>
      <c r="Q88" s="329" t="s">
        <v>30</v>
      </c>
      <c r="R88" s="328" t="s">
        <v>30</v>
      </c>
      <c r="S88" s="328"/>
      <c r="T88" s="328" t="s">
        <v>30</v>
      </c>
      <c r="U88" s="328" t="s">
        <v>30</v>
      </c>
      <c r="V88" s="329" t="s">
        <v>30</v>
      </c>
      <c r="W88" s="328" t="s">
        <v>30</v>
      </c>
      <c r="X88" s="328" t="s">
        <v>30</v>
      </c>
      <c r="Y88" s="328" t="s">
        <v>30</v>
      </c>
      <c r="Z88" s="328" t="s">
        <v>30</v>
      </c>
      <c r="AA88" s="329" t="s">
        <v>30</v>
      </c>
      <c r="AB88" s="328" t="s">
        <v>30</v>
      </c>
      <c r="AC88" s="328" t="s">
        <v>30</v>
      </c>
    </row>
    <row r="89" spans="1:29">
      <c r="A89" s="338" t="s">
        <v>233</v>
      </c>
      <c r="B89" s="326" t="s">
        <v>234</v>
      </c>
      <c r="C89" s="339" t="s">
        <v>67</v>
      </c>
      <c r="D89" s="160" t="s">
        <v>66</v>
      </c>
      <c r="E89" s="338">
        <v>3.2000000000000001E-2</v>
      </c>
      <c r="F89" s="342" t="s">
        <v>30</v>
      </c>
      <c r="G89" s="342" t="s">
        <v>30</v>
      </c>
      <c r="H89" s="340"/>
      <c r="I89" s="160" t="s">
        <v>66</v>
      </c>
      <c r="J89" s="338">
        <v>3.3000000000000002E-2</v>
      </c>
      <c r="K89" s="342" t="s">
        <v>30</v>
      </c>
      <c r="L89" s="340" t="s">
        <v>30</v>
      </c>
      <c r="M89" s="340" t="s">
        <v>30</v>
      </c>
      <c r="N89" s="342" t="s">
        <v>30</v>
      </c>
      <c r="O89" s="160" t="s">
        <v>66</v>
      </c>
      <c r="P89" s="338">
        <v>3.4000000000000002E-2</v>
      </c>
      <c r="Q89" s="342" t="s">
        <v>30</v>
      </c>
      <c r="R89" s="340" t="s">
        <v>30</v>
      </c>
      <c r="S89" s="340"/>
      <c r="T89" s="340" t="s">
        <v>30</v>
      </c>
      <c r="U89" s="338">
        <v>1.88</v>
      </c>
      <c r="V89" s="342" t="s">
        <v>30</v>
      </c>
      <c r="W89" s="338">
        <v>2</v>
      </c>
      <c r="X89" s="348">
        <v>94</v>
      </c>
      <c r="Y89" s="340" t="s">
        <v>30</v>
      </c>
      <c r="Z89" s="338">
        <v>1.9</v>
      </c>
      <c r="AA89" s="342" t="s">
        <v>30</v>
      </c>
      <c r="AB89" s="338">
        <v>2</v>
      </c>
      <c r="AC89" s="348">
        <v>95</v>
      </c>
    </row>
    <row r="90" spans="1:29">
      <c r="A90" s="338" t="s">
        <v>235</v>
      </c>
      <c r="B90" s="326" t="s">
        <v>236</v>
      </c>
      <c r="C90" s="339" t="s">
        <v>451</v>
      </c>
      <c r="D90" s="160" t="s">
        <v>66</v>
      </c>
      <c r="E90" s="338">
        <v>10</v>
      </c>
      <c r="F90" s="342" t="s">
        <v>30</v>
      </c>
      <c r="G90" s="342" t="s">
        <v>30</v>
      </c>
      <c r="H90" s="340"/>
      <c r="I90" s="160" t="s">
        <v>66</v>
      </c>
      <c r="J90" s="338">
        <v>10</v>
      </c>
      <c r="K90" s="342" t="s">
        <v>30</v>
      </c>
      <c r="L90" s="160" t="s">
        <v>66</v>
      </c>
      <c r="M90" s="338">
        <v>10</v>
      </c>
      <c r="N90" s="342" t="s">
        <v>30</v>
      </c>
      <c r="O90" s="160" t="s">
        <v>66</v>
      </c>
      <c r="P90" s="338">
        <v>10</v>
      </c>
      <c r="Q90" s="342" t="s">
        <v>30</v>
      </c>
      <c r="R90" s="340" t="s">
        <v>30</v>
      </c>
      <c r="S90" s="340"/>
      <c r="T90" s="340" t="s">
        <v>30</v>
      </c>
      <c r="U90" s="338">
        <v>115</v>
      </c>
      <c r="V90" s="342" t="s">
        <v>30</v>
      </c>
      <c r="W90" s="338">
        <v>101</v>
      </c>
      <c r="X90" s="348">
        <v>113.86138613861387</v>
      </c>
      <c r="Y90" s="340" t="s">
        <v>30</v>
      </c>
      <c r="Z90" s="338">
        <v>137</v>
      </c>
      <c r="AA90" s="342" t="s">
        <v>30</v>
      </c>
      <c r="AB90" s="338">
        <v>101</v>
      </c>
      <c r="AC90" s="348">
        <v>135.64356435643563</v>
      </c>
    </row>
    <row r="91" spans="1:29" s="23" customFormat="1">
      <c r="A91" s="514" t="s">
        <v>465</v>
      </c>
      <c r="B91" s="514"/>
      <c r="C91" s="514"/>
      <c r="D91" s="328" t="s">
        <v>30</v>
      </c>
      <c r="E91" s="328" t="s">
        <v>30</v>
      </c>
      <c r="F91" s="329" t="s">
        <v>30</v>
      </c>
      <c r="G91" s="329" t="s">
        <v>30</v>
      </c>
      <c r="H91" s="328"/>
      <c r="I91" s="328" t="s">
        <v>30</v>
      </c>
      <c r="J91" s="328" t="s">
        <v>30</v>
      </c>
      <c r="K91" s="329" t="s">
        <v>30</v>
      </c>
      <c r="L91" s="328" t="s">
        <v>30</v>
      </c>
      <c r="M91" s="328" t="s">
        <v>30</v>
      </c>
      <c r="N91" s="329" t="s">
        <v>30</v>
      </c>
      <c r="O91" s="328" t="s">
        <v>30</v>
      </c>
      <c r="P91" s="328" t="s">
        <v>30</v>
      </c>
      <c r="Q91" s="329" t="s">
        <v>30</v>
      </c>
      <c r="R91" s="328" t="s">
        <v>30</v>
      </c>
      <c r="S91" s="328"/>
      <c r="T91" s="328" t="s">
        <v>30</v>
      </c>
      <c r="U91" s="328" t="s">
        <v>30</v>
      </c>
      <c r="V91" s="329" t="s">
        <v>30</v>
      </c>
      <c r="W91" s="328" t="s">
        <v>30</v>
      </c>
      <c r="X91" s="328" t="s">
        <v>30</v>
      </c>
      <c r="Y91" s="328" t="s">
        <v>30</v>
      </c>
      <c r="Z91" s="328" t="s">
        <v>30</v>
      </c>
      <c r="AA91" s="329" t="s">
        <v>30</v>
      </c>
      <c r="AB91" s="328" t="s">
        <v>30</v>
      </c>
      <c r="AC91" s="328" t="s">
        <v>30</v>
      </c>
    </row>
    <row r="92" spans="1:29">
      <c r="A92" s="338" t="s">
        <v>237</v>
      </c>
      <c r="B92" s="325" t="s">
        <v>30</v>
      </c>
      <c r="C92" s="339" t="s">
        <v>451</v>
      </c>
      <c r="D92" s="160" t="s">
        <v>66</v>
      </c>
      <c r="E92" s="338">
        <v>2</v>
      </c>
      <c r="F92" s="342" t="s">
        <v>30</v>
      </c>
      <c r="G92" s="342" t="s">
        <v>30</v>
      </c>
      <c r="H92" s="340"/>
      <c r="I92" s="160" t="s">
        <v>66</v>
      </c>
      <c r="J92" s="338">
        <v>2</v>
      </c>
      <c r="K92" s="342" t="s">
        <v>30</v>
      </c>
      <c r="L92" s="340" t="s">
        <v>30</v>
      </c>
      <c r="M92" s="340" t="s">
        <v>30</v>
      </c>
      <c r="N92" s="342" t="s">
        <v>30</v>
      </c>
      <c r="O92" s="160" t="s">
        <v>66</v>
      </c>
      <c r="P92" s="338">
        <v>2</v>
      </c>
      <c r="Q92" s="342" t="s">
        <v>30</v>
      </c>
      <c r="R92" s="340" t="s">
        <v>30</v>
      </c>
      <c r="S92" s="340"/>
      <c r="T92" s="340" t="s">
        <v>30</v>
      </c>
      <c r="U92" s="341" t="s">
        <v>614</v>
      </c>
      <c r="V92" s="342" t="s">
        <v>30</v>
      </c>
      <c r="W92" s="340" t="s">
        <v>30</v>
      </c>
      <c r="X92" s="340" t="s">
        <v>30</v>
      </c>
      <c r="Y92" s="340" t="s">
        <v>30</v>
      </c>
      <c r="Z92" s="341" t="s">
        <v>614</v>
      </c>
      <c r="AA92" s="342" t="s">
        <v>30</v>
      </c>
      <c r="AB92" s="340" t="s">
        <v>30</v>
      </c>
      <c r="AC92" s="340" t="s">
        <v>30</v>
      </c>
    </row>
    <row r="93" spans="1:29">
      <c r="A93" s="338" t="s">
        <v>238</v>
      </c>
      <c r="B93" s="325" t="s">
        <v>30</v>
      </c>
      <c r="C93" s="339" t="s">
        <v>451</v>
      </c>
      <c r="D93" s="160" t="s">
        <v>66</v>
      </c>
      <c r="E93" s="338">
        <v>2</v>
      </c>
      <c r="F93" s="342" t="s">
        <v>30</v>
      </c>
      <c r="G93" s="342" t="s">
        <v>30</v>
      </c>
      <c r="H93" s="340"/>
      <c r="I93" s="160" t="s">
        <v>66</v>
      </c>
      <c r="J93" s="338">
        <v>2</v>
      </c>
      <c r="K93" s="342" t="s">
        <v>30</v>
      </c>
      <c r="L93" s="340" t="s">
        <v>30</v>
      </c>
      <c r="M93" s="340" t="s">
        <v>30</v>
      </c>
      <c r="N93" s="342" t="s">
        <v>30</v>
      </c>
      <c r="O93" s="160" t="s">
        <v>66</v>
      </c>
      <c r="P93" s="338">
        <v>2</v>
      </c>
      <c r="Q93" s="342" t="s">
        <v>30</v>
      </c>
      <c r="R93" s="340" t="s">
        <v>30</v>
      </c>
      <c r="S93" s="340"/>
      <c r="T93" s="340" t="s">
        <v>30</v>
      </c>
      <c r="U93" s="341" t="s">
        <v>614</v>
      </c>
      <c r="V93" s="342" t="s">
        <v>30</v>
      </c>
      <c r="W93" s="340" t="s">
        <v>30</v>
      </c>
      <c r="X93" s="340" t="s">
        <v>30</v>
      </c>
      <c r="Y93" s="340" t="s">
        <v>30</v>
      </c>
      <c r="Z93" s="341" t="s">
        <v>614</v>
      </c>
      <c r="AA93" s="342" t="s">
        <v>30</v>
      </c>
      <c r="AB93" s="340" t="s">
        <v>30</v>
      </c>
      <c r="AC93" s="340" t="s">
        <v>30</v>
      </c>
    </row>
    <row r="94" spans="1:29">
      <c r="A94" s="338" t="s">
        <v>239</v>
      </c>
      <c r="B94" s="325" t="s">
        <v>30</v>
      </c>
      <c r="C94" s="339" t="s">
        <v>451</v>
      </c>
      <c r="D94" s="160" t="s">
        <v>66</v>
      </c>
      <c r="E94" s="338">
        <v>2</v>
      </c>
      <c r="F94" s="342" t="s">
        <v>30</v>
      </c>
      <c r="G94" s="342" t="s">
        <v>30</v>
      </c>
      <c r="H94" s="340"/>
      <c r="I94" s="160" t="s">
        <v>66</v>
      </c>
      <c r="J94" s="338">
        <v>2</v>
      </c>
      <c r="K94" s="342" t="s">
        <v>30</v>
      </c>
      <c r="L94" s="340" t="s">
        <v>30</v>
      </c>
      <c r="M94" s="340" t="s">
        <v>30</v>
      </c>
      <c r="N94" s="342" t="s">
        <v>30</v>
      </c>
      <c r="O94" s="160" t="s">
        <v>66</v>
      </c>
      <c r="P94" s="338">
        <v>2</v>
      </c>
      <c r="Q94" s="342" t="s">
        <v>30</v>
      </c>
      <c r="R94" s="340" t="s">
        <v>30</v>
      </c>
      <c r="S94" s="340"/>
      <c r="T94" s="340" t="s">
        <v>30</v>
      </c>
      <c r="U94" s="341" t="s">
        <v>614</v>
      </c>
      <c r="V94" s="342" t="s">
        <v>30</v>
      </c>
      <c r="W94" s="340" t="s">
        <v>30</v>
      </c>
      <c r="X94" s="340" t="s">
        <v>30</v>
      </c>
      <c r="Y94" s="340" t="s">
        <v>30</v>
      </c>
      <c r="Z94" s="341" t="s">
        <v>614</v>
      </c>
      <c r="AA94" s="342" t="s">
        <v>30</v>
      </c>
      <c r="AB94" s="340" t="s">
        <v>30</v>
      </c>
      <c r="AC94" s="340" t="s">
        <v>30</v>
      </c>
    </row>
    <row r="95" spans="1:29">
      <c r="A95" s="338" t="s">
        <v>240</v>
      </c>
      <c r="B95" s="325" t="s">
        <v>30</v>
      </c>
      <c r="C95" s="339" t="s">
        <v>451</v>
      </c>
      <c r="D95" s="160" t="s">
        <v>66</v>
      </c>
      <c r="E95" s="338">
        <v>0.44</v>
      </c>
      <c r="F95" s="342" t="s">
        <v>30</v>
      </c>
      <c r="G95" s="342" t="s">
        <v>30</v>
      </c>
      <c r="H95" s="340"/>
      <c r="I95" s="160" t="s">
        <v>66</v>
      </c>
      <c r="J95" s="338">
        <v>0.45</v>
      </c>
      <c r="K95" s="342" t="s">
        <v>30</v>
      </c>
      <c r="L95" s="340" t="s">
        <v>30</v>
      </c>
      <c r="M95" s="340" t="s">
        <v>30</v>
      </c>
      <c r="N95" s="342" t="s">
        <v>30</v>
      </c>
      <c r="O95" s="160" t="s">
        <v>66</v>
      </c>
      <c r="P95" s="338">
        <v>0.45</v>
      </c>
      <c r="Q95" s="342" t="s">
        <v>30</v>
      </c>
      <c r="R95" s="340" t="s">
        <v>30</v>
      </c>
      <c r="S95" s="340"/>
      <c r="T95" s="340" t="s">
        <v>30</v>
      </c>
      <c r="U95" s="338">
        <v>75</v>
      </c>
      <c r="V95" s="342" t="s">
        <v>30</v>
      </c>
      <c r="W95" s="338">
        <v>80</v>
      </c>
      <c r="X95" s="348">
        <v>93.75</v>
      </c>
      <c r="Y95" s="340" t="s">
        <v>30</v>
      </c>
      <c r="Z95" s="338">
        <v>74.599999999999994</v>
      </c>
      <c r="AA95" s="342" t="s">
        <v>30</v>
      </c>
      <c r="AB95" s="338">
        <v>80</v>
      </c>
      <c r="AC95" s="348">
        <v>93.249999999999986</v>
      </c>
    </row>
    <row r="96" spans="1:29">
      <c r="A96" s="338" t="s">
        <v>241</v>
      </c>
      <c r="B96" s="325" t="s">
        <v>30</v>
      </c>
      <c r="C96" s="339" t="s">
        <v>451</v>
      </c>
      <c r="D96" s="160" t="s">
        <v>66</v>
      </c>
      <c r="E96" s="338">
        <v>0.28000000000000003</v>
      </c>
      <c r="F96" s="342" t="s">
        <v>30</v>
      </c>
      <c r="G96" s="342" t="s">
        <v>30</v>
      </c>
      <c r="H96" s="340"/>
      <c r="I96" s="160" t="s">
        <v>66</v>
      </c>
      <c r="J96" s="338">
        <v>0.28999999999999998</v>
      </c>
      <c r="K96" s="342" t="s">
        <v>30</v>
      </c>
      <c r="L96" s="340" t="s">
        <v>30</v>
      </c>
      <c r="M96" s="340" t="s">
        <v>30</v>
      </c>
      <c r="N96" s="342" t="s">
        <v>30</v>
      </c>
      <c r="O96" s="160" t="s">
        <v>66</v>
      </c>
      <c r="P96" s="338">
        <v>0.28999999999999998</v>
      </c>
      <c r="Q96" s="342" t="s">
        <v>30</v>
      </c>
      <c r="R96" s="340" t="s">
        <v>30</v>
      </c>
      <c r="S96" s="340"/>
      <c r="T96" s="340" t="s">
        <v>30</v>
      </c>
      <c r="U96" s="338">
        <v>71.8</v>
      </c>
      <c r="V96" s="342" t="s">
        <v>30</v>
      </c>
      <c r="W96" s="338">
        <v>80</v>
      </c>
      <c r="X96" s="348">
        <v>89.75</v>
      </c>
      <c r="Y96" s="340" t="s">
        <v>30</v>
      </c>
      <c r="Z96" s="338">
        <v>68.900000000000006</v>
      </c>
      <c r="AA96" s="342" t="s">
        <v>30</v>
      </c>
      <c r="AB96" s="338">
        <v>80</v>
      </c>
      <c r="AC96" s="348">
        <v>86.125000000000014</v>
      </c>
    </row>
    <row r="97" spans="1:29">
      <c r="A97" s="338" t="s">
        <v>242</v>
      </c>
      <c r="B97" s="325" t="s">
        <v>30</v>
      </c>
      <c r="C97" s="339" t="s">
        <v>451</v>
      </c>
      <c r="D97" s="160" t="s">
        <v>66</v>
      </c>
      <c r="E97" s="338">
        <v>0.63</v>
      </c>
      <c r="F97" s="342" t="s">
        <v>30</v>
      </c>
      <c r="G97" s="342" t="s">
        <v>30</v>
      </c>
      <c r="H97" s="340"/>
      <c r="I97" s="160" t="s">
        <v>66</v>
      </c>
      <c r="J97" s="338">
        <v>0.64</v>
      </c>
      <c r="K97" s="342" t="s">
        <v>30</v>
      </c>
      <c r="L97" s="340" t="s">
        <v>30</v>
      </c>
      <c r="M97" s="340" t="s">
        <v>30</v>
      </c>
      <c r="N97" s="342" t="s">
        <v>30</v>
      </c>
      <c r="O97" s="160" t="s">
        <v>66</v>
      </c>
      <c r="P97" s="338">
        <v>0.64</v>
      </c>
      <c r="Q97" s="342" t="s">
        <v>30</v>
      </c>
      <c r="R97" s="340" t="s">
        <v>30</v>
      </c>
      <c r="S97" s="340"/>
      <c r="T97" s="340" t="s">
        <v>30</v>
      </c>
      <c r="U97" s="338">
        <v>66.8</v>
      </c>
      <c r="V97" s="342" t="s">
        <v>30</v>
      </c>
      <c r="W97" s="338">
        <v>80</v>
      </c>
      <c r="X97" s="348">
        <v>83.5</v>
      </c>
      <c r="Y97" s="340" t="s">
        <v>30</v>
      </c>
      <c r="Z97" s="338">
        <v>65.400000000000006</v>
      </c>
      <c r="AA97" s="342" t="s">
        <v>30</v>
      </c>
      <c r="AB97" s="338">
        <v>80</v>
      </c>
      <c r="AC97" s="348">
        <v>81.750000000000014</v>
      </c>
    </row>
    <row r="98" spans="1:29">
      <c r="A98" s="338" t="s">
        <v>243</v>
      </c>
      <c r="B98" s="325" t="s">
        <v>30</v>
      </c>
      <c r="C98" s="339" t="s">
        <v>451</v>
      </c>
      <c r="D98" s="160" t="s">
        <v>66</v>
      </c>
      <c r="E98" s="338">
        <v>0.56999999999999995</v>
      </c>
      <c r="F98" s="342" t="s">
        <v>30</v>
      </c>
      <c r="G98" s="342" t="s">
        <v>30</v>
      </c>
      <c r="H98" s="340"/>
      <c r="I98" s="160" t="s">
        <v>66</v>
      </c>
      <c r="J98" s="338">
        <v>0.57999999999999996</v>
      </c>
      <c r="K98" s="342" t="s">
        <v>30</v>
      </c>
      <c r="L98" s="340" t="s">
        <v>30</v>
      </c>
      <c r="M98" s="340" t="s">
        <v>30</v>
      </c>
      <c r="N98" s="342" t="s">
        <v>30</v>
      </c>
      <c r="O98" s="160" t="s">
        <v>66</v>
      </c>
      <c r="P98" s="338">
        <v>0.57999999999999996</v>
      </c>
      <c r="Q98" s="342" t="s">
        <v>30</v>
      </c>
      <c r="R98" s="340" t="s">
        <v>30</v>
      </c>
      <c r="S98" s="340"/>
      <c r="T98" s="340" t="s">
        <v>30</v>
      </c>
      <c r="U98" s="338">
        <v>59.8</v>
      </c>
      <c r="V98" s="342" t="s">
        <v>30</v>
      </c>
      <c r="W98" s="338">
        <v>80</v>
      </c>
      <c r="X98" s="348">
        <v>74.75</v>
      </c>
      <c r="Y98" s="340" t="s">
        <v>30</v>
      </c>
      <c r="Z98" s="338">
        <v>57.3</v>
      </c>
      <c r="AA98" s="342" t="s">
        <v>30</v>
      </c>
      <c r="AB98" s="338">
        <v>80</v>
      </c>
      <c r="AC98" s="348">
        <v>71.625</v>
      </c>
    </row>
    <row r="99" spans="1:29">
      <c r="A99" s="338" t="s">
        <v>244</v>
      </c>
      <c r="B99" s="325" t="s">
        <v>30</v>
      </c>
      <c r="C99" s="339" t="s">
        <v>451</v>
      </c>
      <c r="D99" s="160" t="s">
        <v>66</v>
      </c>
      <c r="E99" s="338">
        <v>9.8000000000000007</v>
      </c>
      <c r="F99" s="342" t="s">
        <v>30</v>
      </c>
      <c r="G99" s="342" t="s">
        <v>30</v>
      </c>
      <c r="H99" s="340"/>
      <c r="I99" s="160" t="s">
        <v>66</v>
      </c>
      <c r="J99" s="338">
        <v>10</v>
      </c>
      <c r="K99" s="342" t="s">
        <v>30</v>
      </c>
      <c r="L99" s="340" t="s">
        <v>30</v>
      </c>
      <c r="M99" s="340" t="s">
        <v>30</v>
      </c>
      <c r="N99" s="342" t="s">
        <v>30</v>
      </c>
      <c r="O99" s="160" t="s">
        <v>66</v>
      </c>
      <c r="P99" s="338">
        <v>10</v>
      </c>
      <c r="Q99" s="342" t="s">
        <v>30</v>
      </c>
      <c r="R99" s="340" t="s">
        <v>30</v>
      </c>
      <c r="S99" s="340"/>
      <c r="T99" s="340" t="s">
        <v>30</v>
      </c>
      <c r="U99" s="338">
        <v>74.8</v>
      </c>
      <c r="V99" s="342" t="s">
        <v>30</v>
      </c>
      <c r="W99" s="338">
        <v>80</v>
      </c>
      <c r="X99" s="348">
        <v>93.5</v>
      </c>
      <c r="Y99" s="340" t="s">
        <v>30</v>
      </c>
      <c r="Z99" s="338">
        <v>73.099999999999994</v>
      </c>
      <c r="AA99" s="342" t="s">
        <v>30</v>
      </c>
      <c r="AB99" s="338">
        <v>80</v>
      </c>
      <c r="AC99" s="348">
        <v>91.374999999999986</v>
      </c>
    </row>
    <row r="100" spans="1:29">
      <c r="A100" s="338" t="s">
        <v>245</v>
      </c>
      <c r="B100" s="325" t="s">
        <v>30</v>
      </c>
      <c r="C100" s="339" t="s">
        <v>451</v>
      </c>
      <c r="D100" s="160" t="s">
        <v>66</v>
      </c>
      <c r="E100" s="338">
        <v>1.6</v>
      </c>
      <c r="F100" s="342" t="s">
        <v>30</v>
      </c>
      <c r="G100" s="342" t="s">
        <v>30</v>
      </c>
      <c r="H100" s="340"/>
      <c r="I100" s="160" t="s">
        <v>66</v>
      </c>
      <c r="J100" s="338">
        <v>1.7</v>
      </c>
      <c r="K100" s="342" t="s">
        <v>30</v>
      </c>
      <c r="L100" s="340" t="s">
        <v>30</v>
      </c>
      <c r="M100" s="340" t="s">
        <v>30</v>
      </c>
      <c r="N100" s="342" t="s">
        <v>30</v>
      </c>
      <c r="O100" s="160" t="s">
        <v>66</v>
      </c>
      <c r="P100" s="338">
        <v>1.7</v>
      </c>
      <c r="Q100" s="342" t="s">
        <v>30</v>
      </c>
      <c r="R100" s="340" t="s">
        <v>30</v>
      </c>
      <c r="S100" s="340"/>
      <c r="T100" s="340" t="s">
        <v>30</v>
      </c>
      <c r="U100" s="338">
        <v>77.7</v>
      </c>
      <c r="V100" s="342" t="s">
        <v>30</v>
      </c>
      <c r="W100" s="338">
        <v>80</v>
      </c>
      <c r="X100" s="348">
        <v>97.125</v>
      </c>
      <c r="Y100" s="340" t="s">
        <v>30</v>
      </c>
      <c r="Z100" s="338">
        <v>77.099999999999994</v>
      </c>
      <c r="AA100" s="342" t="s">
        <v>30</v>
      </c>
      <c r="AB100" s="338">
        <v>80</v>
      </c>
      <c r="AC100" s="348">
        <v>96.374999999999986</v>
      </c>
    </row>
    <row r="101" spans="1:29">
      <c r="A101" s="338" t="s">
        <v>246</v>
      </c>
      <c r="B101" s="325" t="s">
        <v>30</v>
      </c>
      <c r="C101" s="339" t="s">
        <v>451</v>
      </c>
      <c r="D101" s="160" t="s">
        <v>66</v>
      </c>
      <c r="E101" s="338">
        <v>1.8</v>
      </c>
      <c r="F101" s="342" t="s">
        <v>30</v>
      </c>
      <c r="G101" s="342" t="s">
        <v>30</v>
      </c>
      <c r="H101" s="340"/>
      <c r="I101" s="160" t="s">
        <v>66</v>
      </c>
      <c r="J101" s="338">
        <v>1.9</v>
      </c>
      <c r="K101" s="342" t="s">
        <v>30</v>
      </c>
      <c r="L101" s="340" t="s">
        <v>30</v>
      </c>
      <c r="M101" s="340" t="s">
        <v>30</v>
      </c>
      <c r="N101" s="342" t="s">
        <v>30</v>
      </c>
      <c r="O101" s="160" t="s">
        <v>66</v>
      </c>
      <c r="P101" s="338">
        <v>1.9</v>
      </c>
      <c r="Q101" s="342" t="s">
        <v>30</v>
      </c>
      <c r="R101" s="340" t="s">
        <v>30</v>
      </c>
      <c r="S101" s="340"/>
      <c r="T101" s="340" t="s">
        <v>30</v>
      </c>
      <c r="U101" s="338">
        <v>76</v>
      </c>
      <c r="V101" s="342" t="s">
        <v>30</v>
      </c>
      <c r="W101" s="338">
        <v>80</v>
      </c>
      <c r="X101" s="348">
        <v>95</v>
      </c>
      <c r="Y101" s="340" t="s">
        <v>30</v>
      </c>
      <c r="Z101" s="338">
        <v>74.7</v>
      </c>
      <c r="AA101" s="342" t="s">
        <v>30</v>
      </c>
      <c r="AB101" s="338">
        <v>80</v>
      </c>
      <c r="AC101" s="348">
        <v>93.375</v>
      </c>
    </row>
    <row r="102" spans="1:29">
      <c r="A102" s="338" t="s">
        <v>247</v>
      </c>
      <c r="B102" s="325" t="s">
        <v>30</v>
      </c>
      <c r="C102" s="339" t="s">
        <v>451</v>
      </c>
      <c r="D102" s="160" t="s">
        <v>66</v>
      </c>
      <c r="E102" s="338">
        <v>0.25</v>
      </c>
      <c r="F102" s="342" t="s">
        <v>30</v>
      </c>
      <c r="G102" s="342" t="s">
        <v>30</v>
      </c>
      <c r="H102" s="340"/>
      <c r="I102" s="160" t="s">
        <v>66</v>
      </c>
      <c r="J102" s="338">
        <v>0.26</v>
      </c>
      <c r="K102" s="342" t="s">
        <v>30</v>
      </c>
      <c r="L102" s="340" t="s">
        <v>30</v>
      </c>
      <c r="M102" s="340" t="s">
        <v>30</v>
      </c>
      <c r="N102" s="342" t="s">
        <v>30</v>
      </c>
      <c r="O102" s="160" t="s">
        <v>66</v>
      </c>
      <c r="P102" s="338">
        <v>0.26</v>
      </c>
      <c r="Q102" s="342" t="s">
        <v>30</v>
      </c>
      <c r="R102" s="340" t="s">
        <v>30</v>
      </c>
      <c r="S102" s="340"/>
      <c r="T102" s="340" t="s">
        <v>30</v>
      </c>
      <c r="U102" s="338">
        <v>67.8</v>
      </c>
      <c r="V102" s="342" t="s">
        <v>30</v>
      </c>
      <c r="W102" s="338">
        <v>80</v>
      </c>
      <c r="X102" s="348">
        <v>84.75</v>
      </c>
      <c r="Y102" s="340" t="s">
        <v>30</v>
      </c>
      <c r="Z102" s="338">
        <v>65.400000000000006</v>
      </c>
      <c r="AA102" s="342" t="s">
        <v>30</v>
      </c>
      <c r="AB102" s="338">
        <v>80</v>
      </c>
      <c r="AC102" s="348">
        <v>81.750000000000014</v>
      </c>
    </row>
    <row r="103" spans="1:29">
      <c r="A103" s="338" t="s">
        <v>248</v>
      </c>
      <c r="B103" s="325" t="s">
        <v>30</v>
      </c>
      <c r="C103" s="339" t="s">
        <v>451</v>
      </c>
      <c r="D103" s="160" t="s">
        <v>66</v>
      </c>
      <c r="E103" s="338">
        <v>2</v>
      </c>
      <c r="F103" s="342" t="s">
        <v>30</v>
      </c>
      <c r="G103" s="342" t="s">
        <v>30</v>
      </c>
      <c r="H103" s="340"/>
      <c r="I103" s="160" t="s">
        <v>66</v>
      </c>
      <c r="J103" s="338">
        <v>2</v>
      </c>
      <c r="K103" s="342" t="s">
        <v>30</v>
      </c>
      <c r="L103" s="340" t="s">
        <v>30</v>
      </c>
      <c r="M103" s="340" t="s">
        <v>30</v>
      </c>
      <c r="N103" s="342" t="s">
        <v>30</v>
      </c>
      <c r="O103" s="160" t="s">
        <v>66</v>
      </c>
      <c r="P103" s="338">
        <v>2</v>
      </c>
      <c r="Q103" s="342" t="s">
        <v>30</v>
      </c>
      <c r="R103" s="340" t="s">
        <v>30</v>
      </c>
      <c r="S103" s="340"/>
      <c r="T103" s="340" t="s">
        <v>30</v>
      </c>
      <c r="U103" s="338">
        <v>59.9</v>
      </c>
      <c r="V103" s="342" t="s">
        <v>30</v>
      </c>
      <c r="W103" s="338">
        <v>80</v>
      </c>
      <c r="X103" s="348">
        <v>74.875</v>
      </c>
      <c r="Y103" s="340" t="s">
        <v>30</v>
      </c>
      <c r="Z103" s="338">
        <v>62.6</v>
      </c>
      <c r="AA103" s="342" t="s">
        <v>30</v>
      </c>
      <c r="AB103" s="338">
        <v>80</v>
      </c>
      <c r="AC103" s="348">
        <v>78.25</v>
      </c>
    </row>
    <row r="104" spans="1:29">
      <c r="A104" s="338" t="s">
        <v>249</v>
      </c>
      <c r="B104" s="326" t="s">
        <v>250</v>
      </c>
      <c r="C104" s="339" t="s">
        <v>451</v>
      </c>
      <c r="D104" s="160" t="s">
        <v>66</v>
      </c>
      <c r="E104" s="338">
        <v>0.96</v>
      </c>
      <c r="F104" s="342" t="s">
        <v>30</v>
      </c>
      <c r="G104" s="342" t="s">
        <v>30</v>
      </c>
      <c r="H104" s="340"/>
      <c r="I104" s="160" t="s">
        <v>66</v>
      </c>
      <c r="J104" s="338">
        <v>0.98</v>
      </c>
      <c r="K104" s="342" t="s">
        <v>30</v>
      </c>
      <c r="L104" s="340" t="s">
        <v>30</v>
      </c>
      <c r="M104" s="340" t="s">
        <v>30</v>
      </c>
      <c r="N104" s="342" t="s">
        <v>30</v>
      </c>
      <c r="O104" s="160" t="s">
        <v>66</v>
      </c>
      <c r="P104" s="338">
        <v>0.98</v>
      </c>
      <c r="Q104" s="342" t="s">
        <v>30</v>
      </c>
      <c r="R104" s="340" t="s">
        <v>30</v>
      </c>
      <c r="S104" s="340"/>
      <c r="T104" s="340" t="s">
        <v>30</v>
      </c>
      <c r="U104" s="338">
        <v>62.4</v>
      </c>
      <c r="V104" s="342" t="s">
        <v>30</v>
      </c>
      <c r="W104" s="338">
        <v>80</v>
      </c>
      <c r="X104" s="348">
        <v>78</v>
      </c>
      <c r="Y104" s="340" t="s">
        <v>30</v>
      </c>
      <c r="Z104" s="338">
        <v>64.900000000000006</v>
      </c>
      <c r="AA104" s="342" t="s">
        <v>30</v>
      </c>
      <c r="AB104" s="338">
        <v>80</v>
      </c>
      <c r="AC104" s="348">
        <v>81.125000000000014</v>
      </c>
    </row>
    <row r="105" spans="1:29">
      <c r="A105" s="338" t="s">
        <v>251</v>
      </c>
      <c r="B105" s="325" t="s">
        <v>30</v>
      </c>
      <c r="C105" s="339" t="s">
        <v>451</v>
      </c>
      <c r="D105" s="160" t="s">
        <v>66</v>
      </c>
      <c r="E105" s="338">
        <v>1.7</v>
      </c>
      <c r="F105" s="342" t="s">
        <v>30</v>
      </c>
      <c r="G105" s="342" t="s">
        <v>30</v>
      </c>
      <c r="H105" s="340"/>
      <c r="I105" s="160" t="s">
        <v>66</v>
      </c>
      <c r="J105" s="338">
        <v>1.7</v>
      </c>
      <c r="K105" s="342" t="s">
        <v>30</v>
      </c>
      <c r="L105" s="340" t="s">
        <v>30</v>
      </c>
      <c r="M105" s="340" t="s">
        <v>30</v>
      </c>
      <c r="N105" s="342" t="s">
        <v>30</v>
      </c>
      <c r="O105" s="160" t="s">
        <v>66</v>
      </c>
      <c r="P105" s="338">
        <v>1.7</v>
      </c>
      <c r="Q105" s="342" t="s">
        <v>30</v>
      </c>
      <c r="R105" s="340" t="s">
        <v>30</v>
      </c>
      <c r="S105" s="340"/>
      <c r="T105" s="340" t="s">
        <v>30</v>
      </c>
      <c r="U105" s="338">
        <v>84.4</v>
      </c>
      <c r="V105" s="342" t="s">
        <v>30</v>
      </c>
      <c r="W105" s="338">
        <v>80</v>
      </c>
      <c r="X105" s="348">
        <v>105.5</v>
      </c>
      <c r="Y105" s="340" t="s">
        <v>30</v>
      </c>
      <c r="Z105" s="338">
        <v>79.3</v>
      </c>
      <c r="AA105" s="342" t="s">
        <v>30</v>
      </c>
      <c r="AB105" s="338">
        <v>80</v>
      </c>
      <c r="AC105" s="348">
        <v>99.125</v>
      </c>
    </row>
    <row r="106" spans="1:29">
      <c r="A106" s="338" t="s">
        <v>252</v>
      </c>
      <c r="B106" s="325" t="s">
        <v>30</v>
      </c>
      <c r="C106" s="339" t="s">
        <v>451</v>
      </c>
      <c r="D106" s="160" t="s">
        <v>66</v>
      </c>
      <c r="E106" s="338">
        <v>0.38</v>
      </c>
      <c r="F106" s="342" t="s">
        <v>30</v>
      </c>
      <c r="G106" s="342" t="s">
        <v>30</v>
      </c>
      <c r="H106" s="340"/>
      <c r="I106" s="160" t="s">
        <v>66</v>
      </c>
      <c r="J106" s="338">
        <v>0.39</v>
      </c>
      <c r="K106" s="342" t="s">
        <v>30</v>
      </c>
      <c r="L106" s="340" t="s">
        <v>30</v>
      </c>
      <c r="M106" s="340" t="s">
        <v>30</v>
      </c>
      <c r="N106" s="342" t="s">
        <v>30</v>
      </c>
      <c r="O106" s="160" t="s">
        <v>66</v>
      </c>
      <c r="P106" s="338">
        <v>0.39</v>
      </c>
      <c r="Q106" s="342" t="s">
        <v>30</v>
      </c>
      <c r="R106" s="340" t="s">
        <v>30</v>
      </c>
      <c r="S106" s="340"/>
      <c r="T106" s="340" t="s">
        <v>30</v>
      </c>
      <c r="U106" s="338">
        <v>67.2</v>
      </c>
      <c r="V106" s="342" t="s">
        <v>30</v>
      </c>
      <c r="W106" s="338">
        <v>80</v>
      </c>
      <c r="X106" s="348">
        <v>84</v>
      </c>
      <c r="Y106" s="340" t="s">
        <v>30</v>
      </c>
      <c r="Z106" s="338">
        <v>67.2</v>
      </c>
      <c r="AA106" s="342" t="s">
        <v>30</v>
      </c>
      <c r="AB106" s="338">
        <v>80</v>
      </c>
      <c r="AC106" s="348">
        <v>84</v>
      </c>
    </row>
    <row r="107" spans="1:29">
      <c r="A107" s="338" t="s">
        <v>695</v>
      </c>
      <c r="B107" s="325" t="s">
        <v>30</v>
      </c>
      <c r="C107" s="339" t="s">
        <v>451</v>
      </c>
      <c r="D107" s="160" t="s">
        <v>66</v>
      </c>
      <c r="E107" s="338">
        <v>0.24</v>
      </c>
      <c r="F107" s="342" t="s">
        <v>30</v>
      </c>
      <c r="G107" s="342" t="s">
        <v>30</v>
      </c>
      <c r="H107" s="340"/>
      <c r="I107" s="160" t="s">
        <v>66</v>
      </c>
      <c r="J107" s="338">
        <v>0.25</v>
      </c>
      <c r="K107" s="342" t="s">
        <v>30</v>
      </c>
      <c r="L107" s="340" t="s">
        <v>30</v>
      </c>
      <c r="M107" s="340" t="s">
        <v>30</v>
      </c>
      <c r="N107" s="342" t="s">
        <v>30</v>
      </c>
      <c r="O107" s="160" t="s">
        <v>66</v>
      </c>
      <c r="P107" s="338">
        <v>0.25</v>
      </c>
      <c r="Q107" s="342" t="s">
        <v>30</v>
      </c>
      <c r="R107" s="340" t="s">
        <v>30</v>
      </c>
      <c r="S107" s="340"/>
      <c r="T107" s="340" t="s">
        <v>30</v>
      </c>
      <c r="U107" s="338">
        <v>138</v>
      </c>
      <c r="V107" s="342" t="s">
        <v>30</v>
      </c>
      <c r="W107" s="338">
        <v>160</v>
      </c>
      <c r="X107" s="348">
        <v>86.25</v>
      </c>
      <c r="Y107" s="340" t="s">
        <v>30</v>
      </c>
      <c r="Z107" s="338">
        <v>143</v>
      </c>
      <c r="AA107" s="342" t="s">
        <v>30</v>
      </c>
      <c r="AB107" s="338">
        <v>160</v>
      </c>
      <c r="AC107" s="348">
        <v>89.375</v>
      </c>
    </row>
    <row r="108" spans="1:29">
      <c r="A108" s="338" t="s">
        <v>254</v>
      </c>
      <c r="B108" s="325" t="s">
        <v>30</v>
      </c>
      <c r="C108" s="339" t="s">
        <v>451</v>
      </c>
      <c r="D108" s="160" t="s">
        <v>66</v>
      </c>
      <c r="E108" s="338">
        <v>2</v>
      </c>
      <c r="F108" s="339">
        <v>3</v>
      </c>
      <c r="G108" s="342" t="s">
        <v>30</v>
      </c>
      <c r="H108" s="340"/>
      <c r="I108" s="160" t="s">
        <v>66</v>
      </c>
      <c r="J108" s="338">
        <v>2</v>
      </c>
      <c r="K108" s="342" t="s">
        <v>30</v>
      </c>
      <c r="L108" s="340" t="s">
        <v>30</v>
      </c>
      <c r="M108" s="340" t="s">
        <v>30</v>
      </c>
      <c r="N108" s="342" t="s">
        <v>30</v>
      </c>
      <c r="O108" s="160" t="s">
        <v>66</v>
      </c>
      <c r="P108" s="338">
        <v>2</v>
      </c>
      <c r="Q108" s="342" t="s">
        <v>30</v>
      </c>
      <c r="R108" s="340" t="s">
        <v>30</v>
      </c>
      <c r="S108" s="340"/>
      <c r="T108" s="160" t="s">
        <v>62</v>
      </c>
      <c r="U108" s="338">
        <v>43.1</v>
      </c>
      <c r="V108" s="339" t="s">
        <v>71</v>
      </c>
      <c r="W108" s="338">
        <v>80</v>
      </c>
      <c r="X108" s="348">
        <v>53.875</v>
      </c>
      <c r="Y108" s="160" t="s">
        <v>62</v>
      </c>
      <c r="Z108" s="338">
        <v>46.7</v>
      </c>
      <c r="AA108" s="339" t="s">
        <v>71</v>
      </c>
      <c r="AB108" s="338">
        <v>80</v>
      </c>
      <c r="AC108" s="348">
        <v>58.375</v>
      </c>
    </row>
    <row r="109" spans="1:29">
      <c r="A109" s="338" t="s">
        <v>255</v>
      </c>
      <c r="B109" s="325" t="s">
        <v>30</v>
      </c>
      <c r="C109" s="339" t="s">
        <v>451</v>
      </c>
      <c r="D109" s="160" t="s">
        <v>66</v>
      </c>
      <c r="E109" s="338">
        <v>2</v>
      </c>
      <c r="F109" s="342" t="s">
        <v>30</v>
      </c>
      <c r="G109" s="342" t="s">
        <v>30</v>
      </c>
      <c r="H109" s="340"/>
      <c r="I109" s="160" t="s">
        <v>66</v>
      </c>
      <c r="J109" s="338">
        <v>2</v>
      </c>
      <c r="K109" s="342" t="s">
        <v>30</v>
      </c>
      <c r="L109" s="340" t="s">
        <v>30</v>
      </c>
      <c r="M109" s="340" t="s">
        <v>30</v>
      </c>
      <c r="N109" s="342" t="s">
        <v>30</v>
      </c>
      <c r="O109" s="160" t="s">
        <v>66</v>
      </c>
      <c r="P109" s="338">
        <v>2</v>
      </c>
      <c r="Q109" s="342" t="s">
        <v>30</v>
      </c>
      <c r="R109" s="340" t="s">
        <v>30</v>
      </c>
      <c r="S109" s="340"/>
      <c r="T109" s="340" t="s">
        <v>30</v>
      </c>
      <c r="U109" s="338">
        <v>75.099999999999994</v>
      </c>
      <c r="V109" s="342" t="s">
        <v>30</v>
      </c>
      <c r="W109" s="338">
        <v>80</v>
      </c>
      <c r="X109" s="348">
        <v>93.874999999999986</v>
      </c>
      <c r="Y109" s="340" t="s">
        <v>30</v>
      </c>
      <c r="Z109" s="338">
        <v>73.599999999999994</v>
      </c>
      <c r="AA109" s="342" t="s">
        <v>30</v>
      </c>
      <c r="AB109" s="338">
        <v>80</v>
      </c>
      <c r="AC109" s="348">
        <v>91.999999999999986</v>
      </c>
    </row>
    <row r="110" spans="1:29">
      <c r="A110" s="338" t="s">
        <v>256</v>
      </c>
      <c r="B110" s="326" t="s">
        <v>257</v>
      </c>
      <c r="C110" s="339" t="s">
        <v>451</v>
      </c>
      <c r="D110" s="160" t="s">
        <v>66</v>
      </c>
      <c r="E110" s="338">
        <v>3.9</v>
      </c>
      <c r="F110" s="342" t="s">
        <v>30</v>
      </c>
      <c r="G110" s="342" t="s">
        <v>30</v>
      </c>
      <c r="H110" s="340"/>
      <c r="I110" s="160" t="s">
        <v>66</v>
      </c>
      <c r="J110" s="338">
        <v>4</v>
      </c>
      <c r="K110" s="342" t="s">
        <v>30</v>
      </c>
      <c r="L110" s="340" t="s">
        <v>30</v>
      </c>
      <c r="M110" s="340" t="s">
        <v>30</v>
      </c>
      <c r="N110" s="342" t="s">
        <v>30</v>
      </c>
      <c r="O110" s="160" t="s">
        <v>66</v>
      </c>
      <c r="P110" s="338">
        <v>4</v>
      </c>
      <c r="Q110" s="342" t="s">
        <v>30</v>
      </c>
      <c r="R110" s="340" t="s">
        <v>30</v>
      </c>
      <c r="S110" s="340"/>
      <c r="T110" s="340" t="s">
        <v>30</v>
      </c>
      <c r="U110" s="338">
        <v>78.2</v>
      </c>
      <c r="V110" s="342" t="s">
        <v>30</v>
      </c>
      <c r="W110" s="338">
        <v>80</v>
      </c>
      <c r="X110" s="348">
        <v>97.75</v>
      </c>
      <c r="Y110" s="340" t="s">
        <v>30</v>
      </c>
      <c r="Z110" s="338">
        <v>75.8</v>
      </c>
      <c r="AA110" s="342" t="s">
        <v>30</v>
      </c>
      <c r="AB110" s="338">
        <v>80</v>
      </c>
      <c r="AC110" s="348">
        <v>94.75</v>
      </c>
    </row>
    <row r="111" spans="1:29">
      <c r="A111" s="338" t="s">
        <v>258</v>
      </c>
      <c r="B111" s="325" t="s">
        <v>30</v>
      </c>
      <c r="C111" s="339" t="s">
        <v>451</v>
      </c>
      <c r="D111" s="160" t="s">
        <v>66</v>
      </c>
      <c r="E111" s="338">
        <v>0.42</v>
      </c>
      <c r="F111" s="342" t="s">
        <v>30</v>
      </c>
      <c r="G111" s="342" t="s">
        <v>30</v>
      </c>
      <c r="H111" s="340"/>
      <c r="I111" s="160" t="s">
        <v>66</v>
      </c>
      <c r="J111" s="338">
        <v>0.43</v>
      </c>
      <c r="K111" s="342" t="s">
        <v>30</v>
      </c>
      <c r="L111" s="340" t="s">
        <v>30</v>
      </c>
      <c r="M111" s="340" t="s">
        <v>30</v>
      </c>
      <c r="N111" s="342" t="s">
        <v>30</v>
      </c>
      <c r="O111" s="160" t="s">
        <v>66</v>
      </c>
      <c r="P111" s="338">
        <v>0.43</v>
      </c>
      <c r="Q111" s="342" t="s">
        <v>30</v>
      </c>
      <c r="R111" s="340" t="s">
        <v>30</v>
      </c>
      <c r="S111" s="340"/>
      <c r="T111" s="340" t="s">
        <v>30</v>
      </c>
      <c r="U111" s="338">
        <v>72.3</v>
      </c>
      <c r="V111" s="342" t="s">
        <v>30</v>
      </c>
      <c r="W111" s="338">
        <v>80</v>
      </c>
      <c r="X111" s="348">
        <v>90.375</v>
      </c>
      <c r="Y111" s="340" t="s">
        <v>30</v>
      </c>
      <c r="Z111" s="338">
        <v>71.2</v>
      </c>
      <c r="AA111" s="342" t="s">
        <v>30</v>
      </c>
      <c r="AB111" s="338">
        <v>80</v>
      </c>
      <c r="AC111" s="348">
        <v>89</v>
      </c>
    </row>
    <row r="112" spans="1:29">
      <c r="A112" s="338" t="s">
        <v>259</v>
      </c>
      <c r="B112" s="325" t="s">
        <v>30</v>
      </c>
      <c r="C112" s="339" t="s">
        <v>451</v>
      </c>
      <c r="D112" s="160" t="s">
        <v>66</v>
      </c>
      <c r="E112" s="338">
        <v>2.4</v>
      </c>
      <c r="F112" s="342" t="s">
        <v>30</v>
      </c>
      <c r="G112" s="342" t="s">
        <v>30</v>
      </c>
      <c r="H112" s="340"/>
      <c r="I112" s="160" t="s">
        <v>66</v>
      </c>
      <c r="J112" s="338">
        <v>2.4</v>
      </c>
      <c r="K112" s="342" t="s">
        <v>30</v>
      </c>
      <c r="L112" s="340" t="s">
        <v>30</v>
      </c>
      <c r="M112" s="340" t="s">
        <v>30</v>
      </c>
      <c r="N112" s="342" t="s">
        <v>30</v>
      </c>
      <c r="O112" s="160" t="s">
        <v>66</v>
      </c>
      <c r="P112" s="338">
        <v>2.4</v>
      </c>
      <c r="Q112" s="342" t="s">
        <v>30</v>
      </c>
      <c r="R112" s="340" t="s">
        <v>30</v>
      </c>
      <c r="S112" s="340"/>
      <c r="T112" s="340" t="s">
        <v>30</v>
      </c>
      <c r="U112" s="338">
        <v>74.2</v>
      </c>
      <c r="V112" s="342" t="s">
        <v>30</v>
      </c>
      <c r="W112" s="338">
        <v>80</v>
      </c>
      <c r="X112" s="348">
        <v>92.75</v>
      </c>
      <c r="Y112" s="340" t="s">
        <v>30</v>
      </c>
      <c r="Z112" s="338">
        <v>70.7</v>
      </c>
      <c r="AA112" s="342" t="s">
        <v>30</v>
      </c>
      <c r="AB112" s="338">
        <v>80</v>
      </c>
      <c r="AC112" s="348">
        <v>88.375</v>
      </c>
    </row>
    <row r="113" spans="1:29">
      <c r="A113" s="338" t="s">
        <v>260</v>
      </c>
      <c r="B113" s="325" t="s">
        <v>30</v>
      </c>
      <c r="C113" s="339" t="s">
        <v>451</v>
      </c>
      <c r="D113" s="160" t="s">
        <v>66</v>
      </c>
      <c r="E113" s="338">
        <v>2.1</v>
      </c>
      <c r="F113" s="342" t="s">
        <v>30</v>
      </c>
      <c r="G113" s="342" t="s">
        <v>30</v>
      </c>
      <c r="H113" s="340"/>
      <c r="I113" s="160" t="s">
        <v>66</v>
      </c>
      <c r="J113" s="338">
        <v>2.1</v>
      </c>
      <c r="K113" s="342" t="s">
        <v>30</v>
      </c>
      <c r="L113" s="340" t="s">
        <v>30</v>
      </c>
      <c r="M113" s="340" t="s">
        <v>30</v>
      </c>
      <c r="N113" s="342" t="s">
        <v>30</v>
      </c>
      <c r="O113" s="160" t="s">
        <v>66</v>
      </c>
      <c r="P113" s="338">
        <v>2.1</v>
      </c>
      <c r="Q113" s="342" t="s">
        <v>30</v>
      </c>
      <c r="R113" s="340" t="s">
        <v>30</v>
      </c>
      <c r="S113" s="340"/>
      <c r="T113" s="340" t="s">
        <v>30</v>
      </c>
      <c r="U113" s="338">
        <v>63.3</v>
      </c>
      <c r="V113" s="342" t="s">
        <v>30</v>
      </c>
      <c r="W113" s="338">
        <v>80</v>
      </c>
      <c r="X113" s="348">
        <v>79.125</v>
      </c>
      <c r="Y113" s="340" t="s">
        <v>30</v>
      </c>
      <c r="Z113" s="338">
        <v>62.3</v>
      </c>
      <c r="AA113" s="342" t="s">
        <v>30</v>
      </c>
      <c r="AB113" s="338">
        <v>80</v>
      </c>
      <c r="AC113" s="348">
        <v>77.875</v>
      </c>
    </row>
    <row r="114" spans="1:29">
      <c r="A114" s="338" t="s">
        <v>261</v>
      </c>
      <c r="B114" s="325" t="s">
        <v>30</v>
      </c>
      <c r="C114" s="339" t="s">
        <v>451</v>
      </c>
      <c r="D114" s="160" t="s">
        <v>66</v>
      </c>
      <c r="E114" s="338">
        <v>1.6</v>
      </c>
      <c r="F114" s="342" t="s">
        <v>30</v>
      </c>
      <c r="G114" s="342" t="s">
        <v>30</v>
      </c>
      <c r="H114" s="340"/>
      <c r="I114" s="160" t="s">
        <v>66</v>
      </c>
      <c r="J114" s="338">
        <v>1.7</v>
      </c>
      <c r="K114" s="342" t="s">
        <v>30</v>
      </c>
      <c r="L114" s="340" t="s">
        <v>30</v>
      </c>
      <c r="M114" s="340" t="s">
        <v>30</v>
      </c>
      <c r="N114" s="342" t="s">
        <v>30</v>
      </c>
      <c r="O114" s="160" t="s">
        <v>66</v>
      </c>
      <c r="P114" s="338">
        <v>1.7</v>
      </c>
      <c r="Q114" s="342" t="s">
        <v>30</v>
      </c>
      <c r="R114" s="340" t="s">
        <v>30</v>
      </c>
      <c r="S114" s="340"/>
      <c r="T114" s="340" t="s">
        <v>30</v>
      </c>
      <c r="U114" s="338">
        <v>74.599999999999994</v>
      </c>
      <c r="V114" s="342" t="s">
        <v>30</v>
      </c>
      <c r="W114" s="338">
        <v>80</v>
      </c>
      <c r="X114" s="348">
        <v>93.249999999999986</v>
      </c>
      <c r="Y114" s="340" t="s">
        <v>30</v>
      </c>
      <c r="Z114" s="338">
        <v>69.900000000000006</v>
      </c>
      <c r="AA114" s="342" t="s">
        <v>30</v>
      </c>
      <c r="AB114" s="338">
        <v>80</v>
      </c>
      <c r="AC114" s="348">
        <v>87.375000000000014</v>
      </c>
    </row>
    <row r="115" spans="1:29">
      <c r="A115" s="338" t="s">
        <v>262</v>
      </c>
      <c r="B115" s="325" t="s">
        <v>30</v>
      </c>
      <c r="C115" s="339" t="s">
        <v>451</v>
      </c>
      <c r="D115" s="160" t="s">
        <v>66</v>
      </c>
      <c r="E115" s="338">
        <v>2</v>
      </c>
      <c r="F115" s="342" t="s">
        <v>30</v>
      </c>
      <c r="G115" s="342" t="s">
        <v>30</v>
      </c>
      <c r="H115" s="340"/>
      <c r="I115" s="160" t="s">
        <v>66</v>
      </c>
      <c r="J115" s="338">
        <v>2</v>
      </c>
      <c r="K115" s="342" t="s">
        <v>30</v>
      </c>
      <c r="L115" s="340" t="s">
        <v>30</v>
      </c>
      <c r="M115" s="340" t="s">
        <v>30</v>
      </c>
      <c r="N115" s="342" t="s">
        <v>30</v>
      </c>
      <c r="O115" s="160" t="s">
        <v>66</v>
      </c>
      <c r="P115" s="338">
        <v>2</v>
      </c>
      <c r="Q115" s="342" t="s">
        <v>30</v>
      </c>
      <c r="R115" s="340" t="s">
        <v>30</v>
      </c>
      <c r="S115" s="340"/>
      <c r="T115" s="340" t="s">
        <v>30</v>
      </c>
      <c r="U115" s="338">
        <v>77.8</v>
      </c>
      <c r="V115" s="342" t="s">
        <v>30</v>
      </c>
      <c r="W115" s="338">
        <v>80</v>
      </c>
      <c r="X115" s="348">
        <v>97.25</v>
      </c>
      <c r="Y115" s="340" t="s">
        <v>30</v>
      </c>
      <c r="Z115" s="338">
        <v>77.099999999999994</v>
      </c>
      <c r="AA115" s="342" t="s">
        <v>30</v>
      </c>
      <c r="AB115" s="338">
        <v>80</v>
      </c>
      <c r="AC115" s="348">
        <v>96.374999999999986</v>
      </c>
    </row>
    <row r="116" spans="1:29">
      <c r="A116" s="338" t="s">
        <v>263</v>
      </c>
      <c r="B116" s="325" t="s">
        <v>30</v>
      </c>
      <c r="C116" s="339" t="s">
        <v>451</v>
      </c>
      <c r="D116" s="160" t="s">
        <v>66</v>
      </c>
      <c r="E116" s="338">
        <v>1.2</v>
      </c>
      <c r="F116" s="342" t="s">
        <v>30</v>
      </c>
      <c r="G116" s="342" t="s">
        <v>30</v>
      </c>
      <c r="H116" s="340"/>
      <c r="I116" s="160" t="s">
        <v>66</v>
      </c>
      <c r="J116" s="338">
        <v>1.2</v>
      </c>
      <c r="K116" s="342" t="s">
        <v>30</v>
      </c>
      <c r="L116" s="340" t="s">
        <v>30</v>
      </c>
      <c r="M116" s="340" t="s">
        <v>30</v>
      </c>
      <c r="N116" s="342" t="s">
        <v>30</v>
      </c>
      <c r="O116" s="160" t="s">
        <v>66</v>
      </c>
      <c r="P116" s="338">
        <v>1.2</v>
      </c>
      <c r="Q116" s="342" t="s">
        <v>30</v>
      </c>
      <c r="R116" s="340" t="s">
        <v>30</v>
      </c>
      <c r="S116" s="340"/>
      <c r="T116" s="340" t="s">
        <v>30</v>
      </c>
      <c r="U116" s="338">
        <v>86.6</v>
      </c>
      <c r="V116" s="342" t="s">
        <v>30</v>
      </c>
      <c r="W116" s="338">
        <v>80</v>
      </c>
      <c r="X116" s="348">
        <v>108.25</v>
      </c>
      <c r="Y116" s="340" t="s">
        <v>30</v>
      </c>
      <c r="Z116" s="338">
        <v>84.8</v>
      </c>
      <c r="AA116" s="342" t="s">
        <v>30</v>
      </c>
      <c r="AB116" s="338">
        <v>80</v>
      </c>
      <c r="AC116" s="348">
        <v>106</v>
      </c>
    </row>
    <row r="117" spans="1:29">
      <c r="A117" s="338" t="s">
        <v>264</v>
      </c>
      <c r="B117" s="325" t="s">
        <v>30</v>
      </c>
      <c r="C117" s="339" t="s">
        <v>451</v>
      </c>
      <c r="D117" s="160" t="s">
        <v>66</v>
      </c>
      <c r="E117" s="338">
        <v>2</v>
      </c>
      <c r="F117" s="339">
        <v>3</v>
      </c>
      <c r="G117" s="342" t="s">
        <v>30</v>
      </c>
      <c r="H117" s="340"/>
      <c r="I117" s="160" t="s">
        <v>66</v>
      </c>
      <c r="J117" s="338">
        <v>2</v>
      </c>
      <c r="K117" s="342" t="s">
        <v>30</v>
      </c>
      <c r="L117" s="340" t="s">
        <v>30</v>
      </c>
      <c r="M117" s="340" t="s">
        <v>30</v>
      </c>
      <c r="N117" s="342" t="s">
        <v>30</v>
      </c>
      <c r="O117" s="160" t="s">
        <v>66</v>
      </c>
      <c r="P117" s="338">
        <v>2</v>
      </c>
      <c r="Q117" s="342" t="s">
        <v>30</v>
      </c>
      <c r="R117" s="340" t="s">
        <v>30</v>
      </c>
      <c r="S117" s="340"/>
      <c r="T117" s="340" t="s">
        <v>30</v>
      </c>
      <c r="U117" s="338">
        <v>48.6</v>
      </c>
      <c r="V117" s="342" t="s">
        <v>30</v>
      </c>
      <c r="W117" s="338">
        <v>80</v>
      </c>
      <c r="X117" s="348">
        <v>60.75</v>
      </c>
      <c r="Y117" s="340" t="s">
        <v>30</v>
      </c>
      <c r="Z117" s="338">
        <v>48.9</v>
      </c>
      <c r="AA117" s="342" t="s">
        <v>30</v>
      </c>
      <c r="AB117" s="338">
        <v>80</v>
      </c>
      <c r="AC117" s="348">
        <v>61.125</v>
      </c>
    </row>
    <row r="118" spans="1:29">
      <c r="A118" s="338" t="s">
        <v>265</v>
      </c>
      <c r="B118" s="325" t="s">
        <v>30</v>
      </c>
      <c r="C118" s="339" t="s">
        <v>451</v>
      </c>
      <c r="D118" s="160" t="s">
        <v>66</v>
      </c>
      <c r="E118" s="338">
        <v>0.23</v>
      </c>
      <c r="F118" s="342" t="s">
        <v>30</v>
      </c>
      <c r="G118" s="342" t="s">
        <v>30</v>
      </c>
      <c r="H118" s="340"/>
      <c r="I118" s="160" t="s">
        <v>66</v>
      </c>
      <c r="J118" s="338">
        <v>0.23</v>
      </c>
      <c r="K118" s="342" t="s">
        <v>30</v>
      </c>
      <c r="L118" s="340" t="s">
        <v>30</v>
      </c>
      <c r="M118" s="340" t="s">
        <v>30</v>
      </c>
      <c r="N118" s="342" t="s">
        <v>30</v>
      </c>
      <c r="O118" s="160" t="s">
        <v>66</v>
      </c>
      <c r="P118" s="338">
        <v>0.23</v>
      </c>
      <c r="Q118" s="342" t="s">
        <v>30</v>
      </c>
      <c r="R118" s="340" t="s">
        <v>30</v>
      </c>
      <c r="S118" s="340"/>
      <c r="T118" s="340" t="s">
        <v>30</v>
      </c>
      <c r="U118" s="341" t="s">
        <v>614</v>
      </c>
      <c r="V118" s="342" t="s">
        <v>30</v>
      </c>
      <c r="W118" s="340" t="s">
        <v>30</v>
      </c>
      <c r="X118" s="340" t="s">
        <v>30</v>
      </c>
      <c r="Y118" s="340" t="s">
        <v>30</v>
      </c>
      <c r="Z118" s="341" t="s">
        <v>614</v>
      </c>
      <c r="AA118" s="342" t="s">
        <v>30</v>
      </c>
      <c r="AB118" s="340" t="s">
        <v>30</v>
      </c>
      <c r="AC118" s="340" t="s">
        <v>30</v>
      </c>
    </row>
    <row r="119" spans="1:29">
      <c r="A119" s="338" t="s">
        <v>266</v>
      </c>
      <c r="B119" s="325" t="s">
        <v>30</v>
      </c>
      <c r="C119" s="339" t="s">
        <v>451</v>
      </c>
      <c r="D119" s="160" t="s">
        <v>66</v>
      </c>
      <c r="E119" s="338">
        <v>9.8000000000000007</v>
      </c>
      <c r="F119" s="342" t="s">
        <v>30</v>
      </c>
      <c r="G119" s="342" t="s">
        <v>30</v>
      </c>
      <c r="H119" s="340"/>
      <c r="I119" s="160" t="s">
        <v>66</v>
      </c>
      <c r="J119" s="338">
        <v>10</v>
      </c>
      <c r="K119" s="342" t="s">
        <v>30</v>
      </c>
      <c r="L119" s="340" t="s">
        <v>30</v>
      </c>
      <c r="M119" s="340" t="s">
        <v>30</v>
      </c>
      <c r="N119" s="342" t="s">
        <v>30</v>
      </c>
      <c r="O119" s="160" t="s">
        <v>66</v>
      </c>
      <c r="P119" s="338">
        <v>10</v>
      </c>
      <c r="Q119" s="342" t="s">
        <v>30</v>
      </c>
      <c r="R119" s="340" t="s">
        <v>30</v>
      </c>
      <c r="S119" s="340"/>
      <c r="T119" s="340" t="s">
        <v>30</v>
      </c>
      <c r="U119" s="338">
        <v>327</v>
      </c>
      <c r="V119" s="342" t="s">
        <v>30</v>
      </c>
      <c r="W119" s="338">
        <v>400</v>
      </c>
      <c r="X119" s="348">
        <v>81.75</v>
      </c>
      <c r="Y119" s="340" t="s">
        <v>30</v>
      </c>
      <c r="Z119" s="338">
        <v>306</v>
      </c>
      <c r="AA119" s="342" t="s">
        <v>30</v>
      </c>
      <c r="AB119" s="338">
        <v>400</v>
      </c>
      <c r="AC119" s="348">
        <v>76.5</v>
      </c>
    </row>
    <row r="120" spans="1:29">
      <c r="A120" s="338" t="s">
        <v>267</v>
      </c>
      <c r="B120" s="325" t="s">
        <v>30</v>
      </c>
      <c r="C120" s="339" t="s">
        <v>451</v>
      </c>
      <c r="D120" s="160" t="s">
        <v>66</v>
      </c>
      <c r="E120" s="338">
        <v>0.23</v>
      </c>
      <c r="F120" s="342" t="s">
        <v>30</v>
      </c>
      <c r="G120" s="342" t="s">
        <v>30</v>
      </c>
      <c r="H120" s="340"/>
      <c r="I120" s="160" t="s">
        <v>66</v>
      </c>
      <c r="J120" s="338">
        <v>0.23</v>
      </c>
      <c r="K120" s="342" t="s">
        <v>30</v>
      </c>
      <c r="L120" s="340" t="s">
        <v>30</v>
      </c>
      <c r="M120" s="340" t="s">
        <v>30</v>
      </c>
      <c r="N120" s="342" t="s">
        <v>30</v>
      </c>
      <c r="O120" s="160" t="s">
        <v>66</v>
      </c>
      <c r="P120" s="338">
        <v>0.23</v>
      </c>
      <c r="Q120" s="342" t="s">
        <v>30</v>
      </c>
      <c r="R120" s="340" t="s">
        <v>30</v>
      </c>
      <c r="S120" s="340"/>
      <c r="T120" s="340" t="s">
        <v>30</v>
      </c>
      <c r="U120" s="338">
        <v>64.3</v>
      </c>
      <c r="V120" s="342" t="s">
        <v>30</v>
      </c>
      <c r="W120" s="338">
        <v>80</v>
      </c>
      <c r="X120" s="348">
        <v>80.375</v>
      </c>
      <c r="Y120" s="340" t="s">
        <v>30</v>
      </c>
      <c r="Z120" s="338">
        <v>67.599999999999994</v>
      </c>
      <c r="AA120" s="342" t="s">
        <v>30</v>
      </c>
      <c r="AB120" s="338">
        <v>80</v>
      </c>
      <c r="AC120" s="348">
        <v>84.499999999999986</v>
      </c>
    </row>
    <row r="121" spans="1:29">
      <c r="A121" s="338" t="s">
        <v>696</v>
      </c>
      <c r="B121" s="325" t="s">
        <v>30</v>
      </c>
      <c r="C121" s="339" t="s">
        <v>451</v>
      </c>
      <c r="D121" s="160" t="s">
        <v>66</v>
      </c>
      <c r="E121" s="338">
        <v>0.27</v>
      </c>
      <c r="F121" s="342" t="s">
        <v>30</v>
      </c>
      <c r="G121" s="342" t="s">
        <v>30</v>
      </c>
      <c r="H121" s="340"/>
      <c r="I121" s="160" t="s">
        <v>66</v>
      </c>
      <c r="J121" s="338">
        <v>0.28000000000000003</v>
      </c>
      <c r="K121" s="342" t="s">
        <v>30</v>
      </c>
      <c r="L121" s="340" t="s">
        <v>30</v>
      </c>
      <c r="M121" s="340" t="s">
        <v>30</v>
      </c>
      <c r="N121" s="342" t="s">
        <v>30</v>
      </c>
      <c r="O121" s="160" t="s">
        <v>66</v>
      </c>
      <c r="P121" s="338">
        <v>0.28000000000000003</v>
      </c>
      <c r="Q121" s="342" t="s">
        <v>30</v>
      </c>
      <c r="R121" s="340" t="s">
        <v>30</v>
      </c>
      <c r="S121" s="340"/>
      <c r="T121" s="340" t="s">
        <v>30</v>
      </c>
      <c r="U121" s="338">
        <v>59.9</v>
      </c>
      <c r="V121" s="342" t="s">
        <v>30</v>
      </c>
      <c r="W121" s="338">
        <v>80</v>
      </c>
      <c r="X121" s="348">
        <v>74.875</v>
      </c>
      <c r="Y121" s="340" t="s">
        <v>30</v>
      </c>
      <c r="Z121" s="338">
        <v>62.7</v>
      </c>
      <c r="AA121" s="342" t="s">
        <v>30</v>
      </c>
      <c r="AB121" s="338">
        <v>80</v>
      </c>
      <c r="AC121" s="348">
        <v>78.375</v>
      </c>
    </row>
    <row r="122" spans="1:29">
      <c r="A122" s="338" t="s">
        <v>269</v>
      </c>
      <c r="B122" s="325" t="s">
        <v>30</v>
      </c>
      <c r="C122" s="339" t="s">
        <v>451</v>
      </c>
      <c r="D122" s="160" t="s">
        <v>66</v>
      </c>
      <c r="E122" s="338">
        <v>0.95</v>
      </c>
      <c r="F122" s="342" t="s">
        <v>30</v>
      </c>
      <c r="G122" s="342" t="s">
        <v>30</v>
      </c>
      <c r="H122" s="340"/>
      <c r="I122" s="160" t="s">
        <v>66</v>
      </c>
      <c r="J122" s="338">
        <v>0.97</v>
      </c>
      <c r="K122" s="342" t="s">
        <v>30</v>
      </c>
      <c r="L122" s="340" t="s">
        <v>30</v>
      </c>
      <c r="M122" s="340" t="s">
        <v>30</v>
      </c>
      <c r="N122" s="342" t="s">
        <v>30</v>
      </c>
      <c r="O122" s="160" t="s">
        <v>66</v>
      </c>
      <c r="P122" s="338">
        <v>0.97</v>
      </c>
      <c r="Q122" s="342" t="s">
        <v>30</v>
      </c>
      <c r="R122" s="340" t="s">
        <v>30</v>
      </c>
      <c r="S122" s="340"/>
      <c r="T122" s="340" t="s">
        <v>30</v>
      </c>
      <c r="U122" s="338">
        <v>68.2</v>
      </c>
      <c r="V122" s="342" t="s">
        <v>30</v>
      </c>
      <c r="W122" s="338">
        <v>80</v>
      </c>
      <c r="X122" s="348">
        <v>85.25</v>
      </c>
      <c r="Y122" s="340" t="s">
        <v>30</v>
      </c>
      <c r="Z122" s="338">
        <v>66.8</v>
      </c>
      <c r="AA122" s="342" t="s">
        <v>30</v>
      </c>
      <c r="AB122" s="338">
        <v>80</v>
      </c>
      <c r="AC122" s="348">
        <v>83.5</v>
      </c>
    </row>
    <row r="123" spans="1:29">
      <c r="A123" s="338" t="s">
        <v>270</v>
      </c>
      <c r="B123" s="325" t="s">
        <v>30</v>
      </c>
      <c r="C123" s="339" t="s">
        <v>451</v>
      </c>
      <c r="D123" s="160" t="s">
        <v>66</v>
      </c>
      <c r="E123" s="338">
        <v>0.4</v>
      </c>
      <c r="F123" s="342" t="s">
        <v>30</v>
      </c>
      <c r="G123" s="342" t="s">
        <v>30</v>
      </c>
      <c r="H123" s="340"/>
      <c r="I123" s="160" t="s">
        <v>66</v>
      </c>
      <c r="J123" s="338">
        <v>0.41</v>
      </c>
      <c r="K123" s="342" t="s">
        <v>30</v>
      </c>
      <c r="L123" s="340" t="s">
        <v>30</v>
      </c>
      <c r="M123" s="340" t="s">
        <v>30</v>
      </c>
      <c r="N123" s="342" t="s">
        <v>30</v>
      </c>
      <c r="O123" s="160" t="s">
        <v>66</v>
      </c>
      <c r="P123" s="338">
        <v>0.41</v>
      </c>
      <c r="Q123" s="342" t="s">
        <v>30</v>
      </c>
      <c r="R123" s="340" t="s">
        <v>30</v>
      </c>
      <c r="S123" s="340"/>
      <c r="T123" s="340" t="s">
        <v>30</v>
      </c>
      <c r="U123" s="338">
        <v>58.1</v>
      </c>
      <c r="V123" s="342" t="s">
        <v>30</v>
      </c>
      <c r="W123" s="338">
        <v>80</v>
      </c>
      <c r="X123" s="348">
        <v>72.625</v>
      </c>
      <c r="Y123" s="340" t="s">
        <v>30</v>
      </c>
      <c r="Z123" s="338">
        <v>60.5</v>
      </c>
      <c r="AA123" s="342" t="s">
        <v>30</v>
      </c>
      <c r="AB123" s="338">
        <v>80</v>
      </c>
      <c r="AC123" s="348">
        <v>75.625</v>
      </c>
    </row>
    <row r="124" spans="1:29">
      <c r="A124" s="338" t="s">
        <v>271</v>
      </c>
      <c r="B124" s="325" t="s">
        <v>30</v>
      </c>
      <c r="C124" s="339" t="s">
        <v>451</v>
      </c>
      <c r="D124" s="160" t="s">
        <v>62</v>
      </c>
      <c r="E124" s="338">
        <v>2.2999999999999998</v>
      </c>
      <c r="F124" s="342" t="s">
        <v>30</v>
      </c>
      <c r="G124" s="339" t="s">
        <v>71</v>
      </c>
      <c r="H124" s="338"/>
      <c r="I124" s="160" t="s">
        <v>66</v>
      </c>
      <c r="J124" s="338">
        <v>0.56000000000000005</v>
      </c>
      <c r="K124" s="342" t="s">
        <v>30</v>
      </c>
      <c r="L124" s="340" t="s">
        <v>30</v>
      </c>
      <c r="M124" s="340" t="s">
        <v>30</v>
      </c>
      <c r="N124" s="342" t="s">
        <v>30</v>
      </c>
      <c r="O124" s="160" t="s">
        <v>66</v>
      </c>
      <c r="P124" s="338">
        <v>0.56000000000000005</v>
      </c>
      <c r="Q124" s="342" t="s">
        <v>30</v>
      </c>
      <c r="R124" s="340" t="s">
        <v>30</v>
      </c>
      <c r="S124" s="340"/>
      <c r="T124" s="340" t="s">
        <v>30</v>
      </c>
      <c r="U124" s="338">
        <v>82.9</v>
      </c>
      <c r="V124" s="342" t="s">
        <v>30</v>
      </c>
      <c r="W124" s="338">
        <v>80</v>
      </c>
      <c r="X124" s="348">
        <v>103.625</v>
      </c>
      <c r="Y124" s="340" t="s">
        <v>30</v>
      </c>
      <c r="Z124" s="338">
        <v>80.099999999999994</v>
      </c>
      <c r="AA124" s="342" t="s">
        <v>30</v>
      </c>
      <c r="AB124" s="338">
        <v>80</v>
      </c>
      <c r="AC124" s="348">
        <v>100.12499999999999</v>
      </c>
    </row>
    <row r="125" spans="1:29">
      <c r="A125" s="338" t="s">
        <v>272</v>
      </c>
      <c r="B125" s="325" t="s">
        <v>30</v>
      </c>
      <c r="C125" s="339" t="s">
        <v>451</v>
      </c>
      <c r="D125" s="160" t="s">
        <v>66</v>
      </c>
      <c r="E125" s="338">
        <v>0.98</v>
      </c>
      <c r="F125" s="342" t="s">
        <v>30</v>
      </c>
      <c r="G125" s="342" t="s">
        <v>30</v>
      </c>
      <c r="H125" s="340"/>
      <c r="I125" s="160" t="s">
        <v>66</v>
      </c>
      <c r="J125" s="338">
        <v>1</v>
      </c>
      <c r="K125" s="342" t="s">
        <v>30</v>
      </c>
      <c r="L125" s="340" t="s">
        <v>30</v>
      </c>
      <c r="M125" s="340" t="s">
        <v>30</v>
      </c>
      <c r="N125" s="342" t="s">
        <v>30</v>
      </c>
      <c r="O125" s="160" t="s">
        <v>66</v>
      </c>
      <c r="P125" s="338">
        <v>1</v>
      </c>
      <c r="Q125" s="342" t="s">
        <v>30</v>
      </c>
      <c r="R125" s="340" t="s">
        <v>30</v>
      </c>
      <c r="S125" s="340"/>
      <c r="T125" s="340" t="s">
        <v>30</v>
      </c>
      <c r="U125" s="338">
        <v>78.8</v>
      </c>
      <c r="V125" s="342" t="s">
        <v>30</v>
      </c>
      <c r="W125" s="338">
        <v>80</v>
      </c>
      <c r="X125" s="348">
        <v>98.5</v>
      </c>
      <c r="Y125" s="340" t="s">
        <v>30</v>
      </c>
      <c r="Z125" s="338">
        <v>77.2</v>
      </c>
      <c r="AA125" s="342" t="s">
        <v>30</v>
      </c>
      <c r="AB125" s="338">
        <v>80</v>
      </c>
      <c r="AC125" s="348">
        <v>96.5</v>
      </c>
    </row>
    <row r="126" spans="1:29">
      <c r="A126" s="338" t="s">
        <v>273</v>
      </c>
      <c r="B126" s="325" t="s">
        <v>30</v>
      </c>
      <c r="C126" s="339" t="s">
        <v>451</v>
      </c>
      <c r="D126" s="160" t="s">
        <v>66</v>
      </c>
      <c r="E126" s="338">
        <v>0.42</v>
      </c>
      <c r="F126" s="342" t="s">
        <v>30</v>
      </c>
      <c r="G126" s="342" t="s">
        <v>30</v>
      </c>
      <c r="H126" s="340"/>
      <c r="I126" s="160" t="s">
        <v>66</v>
      </c>
      <c r="J126" s="338">
        <v>0.43</v>
      </c>
      <c r="K126" s="342" t="s">
        <v>30</v>
      </c>
      <c r="L126" s="340" t="s">
        <v>30</v>
      </c>
      <c r="M126" s="340" t="s">
        <v>30</v>
      </c>
      <c r="N126" s="342" t="s">
        <v>30</v>
      </c>
      <c r="O126" s="160" t="s">
        <v>66</v>
      </c>
      <c r="P126" s="338">
        <v>0.43</v>
      </c>
      <c r="Q126" s="342" t="s">
        <v>30</v>
      </c>
      <c r="R126" s="340" t="s">
        <v>30</v>
      </c>
      <c r="S126" s="340"/>
      <c r="T126" s="340" t="s">
        <v>30</v>
      </c>
      <c r="U126" s="338">
        <v>74</v>
      </c>
      <c r="V126" s="342" t="s">
        <v>30</v>
      </c>
      <c r="W126" s="338">
        <v>80</v>
      </c>
      <c r="X126" s="348">
        <v>92.5</v>
      </c>
      <c r="Y126" s="340" t="s">
        <v>30</v>
      </c>
      <c r="Z126" s="338">
        <v>73.400000000000006</v>
      </c>
      <c r="AA126" s="342" t="s">
        <v>30</v>
      </c>
      <c r="AB126" s="338">
        <v>80</v>
      </c>
      <c r="AC126" s="348">
        <v>91.750000000000014</v>
      </c>
    </row>
    <row r="127" spans="1:29">
      <c r="A127" s="338" t="s">
        <v>274</v>
      </c>
      <c r="B127" s="325" t="s">
        <v>30</v>
      </c>
      <c r="C127" s="339" t="s">
        <v>451</v>
      </c>
      <c r="D127" s="160" t="s">
        <v>66</v>
      </c>
      <c r="E127" s="338">
        <v>0.28000000000000003</v>
      </c>
      <c r="F127" s="342" t="s">
        <v>30</v>
      </c>
      <c r="G127" s="342" t="s">
        <v>30</v>
      </c>
      <c r="H127" s="340"/>
      <c r="I127" s="160" t="s">
        <v>66</v>
      </c>
      <c r="J127" s="338">
        <v>0.28999999999999998</v>
      </c>
      <c r="K127" s="342" t="s">
        <v>30</v>
      </c>
      <c r="L127" s="340" t="s">
        <v>30</v>
      </c>
      <c r="M127" s="340" t="s">
        <v>30</v>
      </c>
      <c r="N127" s="342" t="s">
        <v>30</v>
      </c>
      <c r="O127" s="160" t="s">
        <v>66</v>
      </c>
      <c r="P127" s="338">
        <v>0.28999999999999998</v>
      </c>
      <c r="Q127" s="342" t="s">
        <v>30</v>
      </c>
      <c r="R127" s="340" t="s">
        <v>30</v>
      </c>
      <c r="S127" s="340"/>
      <c r="T127" s="340" t="s">
        <v>30</v>
      </c>
      <c r="U127" s="341" t="s">
        <v>614</v>
      </c>
      <c r="V127" s="342" t="s">
        <v>30</v>
      </c>
      <c r="W127" s="340" t="s">
        <v>30</v>
      </c>
      <c r="X127" s="340" t="s">
        <v>30</v>
      </c>
      <c r="Y127" s="340" t="s">
        <v>30</v>
      </c>
      <c r="Z127" s="341" t="s">
        <v>614</v>
      </c>
      <c r="AA127" s="342" t="s">
        <v>30</v>
      </c>
      <c r="AB127" s="340" t="s">
        <v>30</v>
      </c>
      <c r="AC127" s="340" t="s">
        <v>30</v>
      </c>
    </row>
    <row r="128" spans="1:29">
      <c r="A128" s="338" t="s">
        <v>275</v>
      </c>
      <c r="B128" s="325" t="s">
        <v>30</v>
      </c>
      <c r="C128" s="339" t="s">
        <v>451</v>
      </c>
      <c r="D128" s="160" t="s">
        <v>66</v>
      </c>
      <c r="E128" s="338">
        <v>0.37</v>
      </c>
      <c r="F128" s="342" t="s">
        <v>30</v>
      </c>
      <c r="G128" s="342" t="s">
        <v>30</v>
      </c>
      <c r="H128" s="340"/>
      <c r="I128" s="160" t="s">
        <v>66</v>
      </c>
      <c r="J128" s="338">
        <v>0.38</v>
      </c>
      <c r="K128" s="342" t="s">
        <v>30</v>
      </c>
      <c r="L128" s="340" t="s">
        <v>30</v>
      </c>
      <c r="M128" s="340" t="s">
        <v>30</v>
      </c>
      <c r="N128" s="342" t="s">
        <v>30</v>
      </c>
      <c r="O128" s="160" t="s">
        <v>66</v>
      </c>
      <c r="P128" s="338">
        <v>0.38</v>
      </c>
      <c r="Q128" s="342" t="s">
        <v>30</v>
      </c>
      <c r="R128" s="340" t="s">
        <v>30</v>
      </c>
      <c r="S128" s="340"/>
      <c r="T128" s="340" t="s">
        <v>30</v>
      </c>
      <c r="U128" s="338">
        <v>78.400000000000006</v>
      </c>
      <c r="V128" s="342" t="s">
        <v>30</v>
      </c>
      <c r="W128" s="338">
        <v>80</v>
      </c>
      <c r="X128" s="348">
        <v>98.000000000000014</v>
      </c>
      <c r="Y128" s="340" t="s">
        <v>30</v>
      </c>
      <c r="Z128" s="338">
        <v>75.099999999999994</v>
      </c>
      <c r="AA128" s="342" t="s">
        <v>30</v>
      </c>
      <c r="AB128" s="338">
        <v>80</v>
      </c>
      <c r="AC128" s="348">
        <v>93.874999999999986</v>
      </c>
    </row>
    <row r="129" spans="1:29">
      <c r="A129" s="338" t="s">
        <v>276</v>
      </c>
      <c r="B129" s="325" t="s">
        <v>30</v>
      </c>
      <c r="C129" s="339" t="s">
        <v>451</v>
      </c>
      <c r="D129" s="160" t="s">
        <v>66</v>
      </c>
      <c r="E129" s="338">
        <v>0.21</v>
      </c>
      <c r="F129" s="342" t="s">
        <v>30</v>
      </c>
      <c r="G129" s="342" t="s">
        <v>30</v>
      </c>
      <c r="H129" s="340"/>
      <c r="I129" s="160" t="s">
        <v>66</v>
      </c>
      <c r="J129" s="338">
        <v>0.21</v>
      </c>
      <c r="K129" s="342" t="s">
        <v>30</v>
      </c>
      <c r="L129" s="340" t="s">
        <v>30</v>
      </c>
      <c r="M129" s="340" t="s">
        <v>30</v>
      </c>
      <c r="N129" s="342" t="s">
        <v>30</v>
      </c>
      <c r="O129" s="160" t="s">
        <v>66</v>
      </c>
      <c r="P129" s="338">
        <v>0.21</v>
      </c>
      <c r="Q129" s="342" t="s">
        <v>30</v>
      </c>
      <c r="R129" s="340" t="s">
        <v>30</v>
      </c>
      <c r="S129" s="340"/>
      <c r="T129" s="340" t="s">
        <v>30</v>
      </c>
      <c r="U129" s="338">
        <v>77.7</v>
      </c>
      <c r="V129" s="342" t="s">
        <v>30</v>
      </c>
      <c r="W129" s="338">
        <v>80</v>
      </c>
      <c r="X129" s="348">
        <v>97.125</v>
      </c>
      <c r="Y129" s="340" t="s">
        <v>30</v>
      </c>
      <c r="Z129" s="338">
        <v>75</v>
      </c>
      <c r="AA129" s="342" t="s">
        <v>30</v>
      </c>
      <c r="AB129" s="338">
        <v>80</v>
      </c>
      <c r="AC129" s="348">
        <v>93.75</v>
      </c>
    </row>
    <row r="130" spans="1:29">
      <c r="A130" s="338" t="s">
        <v>651</v>
      </c>
      <c r="B130" s="325" t="s">
        <v>30</v>
      </c>
      <c r="C130" s="339" t="s">
        <v>451</v>
      </c>
      <c r="D130" s="160" t="s">
        <v>66</v>
      </c>
      <c r="E130" s="338">
        <v>1.1000000000000001</v>
      </c>
      <c r="F130" s="342" t="s">
        <v>30</v>
      </c>
      <c r="G130" s="342" t="s">
        <v>30</v>
      </c>
      <c r="H130" s="340"/>
      <c r="I130" s="160" t="s">
        <v>66</v>
      </c>
      <c r="J130" s="338">
        <v>1.2</v>
      </c>
      <c r="K130" s="342" t="s">
        <v>30</v>
      </c>
      <c r="L130" s="340" t="s">
        <v>30</v>
      </c>
      <c r="M130" s="340" t="s">
        <v>30</v>
      </c>
      <c r="N130" s="342" t="s">
        <v>30</v>
      </c>
      <c r="O130" s="160" t="s">
        <v>66</v>
      </c>
      <c r="P130" s="338">
        <v>1.2</v>
      </c>
      <c r="Q130" s="342" t="s">
        <v>30</v>
      </c>
      <c r="R130" s="340" t="s">
        <v>30</v>
      </c>
      <c r="S130" s="340"/>
      <c r="T130" s="340" t="s">
        <v>30</v>
      </c>
      <c r="U130" s="338">
        <v>80.099999999999994</v>
      </c>
      <c r="V130" s="342" t="s">
        <v>30</v>
      </c>
      <c r="W130" s="338">
        <v>80</v>
      </c>
      <c r="X130" s="348">
        <v>100.12499999999999</v>
      </c>
      <c r="Y130" s="340" t="s">
        <v>30</v>
      </c>
      <c r="Z130" s="338">
        <v>79.900000000000006</v>
      </c>
      <c r="AA130" s="342" t="s">
        <v>30</v>
      </c>
      <c r="AB130" s="338">
        <v>80</v>
      </c>
      <c r="AC130" s="348">
        <v>99.875000000000014</v>
      </c>
    </row>
    <row r="131" spans="1:29">
      <c r="A131" s="338" t="s">
        <v>652</v>
      </c>
      <c r="B131" s="325" t="s">
        <v>30</v>
      </c>
      <c r="C131" s="339" t="s">
        <v>451</v>
      </c>
      <c r="D131" s="160" t="s">
        <v>66</v>
      </c>
      <c r="E131" s="338">
        <v>0.34</v>
      </c>
      <c r="F131" s="342" t="s">
        <v>30</v>
      </c>
      <c r="G131" s="342" t="s">
        <v>30</v>
      </c>
      <c r="H131" s="340"/>
      <c r="I131" s="160" t="s">
        <v>66</v>
      </c>
      <c r="J131" s="338">
        <v>0.35</v>
      </c>
      <c r="K131" s="342" t="s">
        <v>30</v>
      </c>
      <c r="L131" s="340" t="s">
        <v>30</v>
      </c>
      <c r="M131" s="340" t="s">
        <v>30</v>
      </c>
      <c r="N131" s="342" t="s">
        <v>30</v>
      </c>
      <c r="O131" s="160" t="s">
        <v>66</v>
      </c>
      <c r="P131" s="338">
        <v>0.35</v>
      </c>
      <c r="Q131" s="342" t="s">
        <v>30</v>
      </c>
      <c r="R131" s="340" t="s">
        <v>30</v>
      </c>
      <c r="S131" s="340"/>
      <c r="T131" s="340" t="s">
        <v>30</v>
      </c>
      <c r="U131" s="338">
        <v>85.1</v>
      </c>
      <c r="V131" s="342" t="s">
        <v>30</v>
      </c>
      <c r="W131" s="338">
        <v>80</v>
      </c>
      <c r="X131" s="348">
        <v>106.375</v>
      </c>
      <c r="Y131" s="340" t="s">
        <v>30</v>
      </c>
      <c r="Z131" s="338">
        <v>84</v>
      </c>
      <c r="AA131" s="342" t="s">
        <v>30</v>
      </c>
      <c r="AB131" s="338">
        <v>80</v>
      </c>
      <c r="AC131" s="348">
        <v>105</v>
      </c>
    </row>
    <row r="132" spans="1:29">
      <c r="A132" s="338" t="s">
        <v>277</v>
      </c>
      <c r="B132" s="325" t="s">
        <v>30</v>
      </c>
      <c r="C132" s="339" t="s">
        <v>451</v>
      </c>
      <c r="D132" s="160" t="s">
        <v>66</v>
      </c>
      <c r="E132" s="338">
        <v>1</v>
      </c>
      <c r="F132" s="342" t="s">
        <v>30</v>
      </c>
      <c r="G132" s="342" t="s">
        <v>30</v>
      </c>
      <c r="H132" s="340"/>
      <c r="I132" s="160" t="s">
        <v>66</v>
      </c>
      <c r="J132" s="338">
        <v>1.1000000000000001</v>
      </c>
      <c r="K132" s="342" t="s">
        <v>30</v>
      </c>
      <c r="L132" s="340" t="s">
        <v>30</v>
      </c>
      <c r="M132" s="340" t="s">
        <v>30</v>
      </c>
      <c r="N132" s="342" t="s">
        <v>30</v>
      </c>
      <c r="O132" s="160" t="s">
        <v>66</v>
      </c>
      <c r="P132" s="338">
        <v>1.1000000000000001</v>
      </c>
      <c r="Q132" s="342" t="s">
        <v>30</v>
      </c>
      <c r="R132" s="340" t="s">
        <v>30</v>
      </c>
      <c r="S132" s="340"/>
      <c r="T132" s="340" t="s">
        <v>30</v>
      </c>
      <c r="U132" s="341" t="s">
        <v>614</v>
      </c>
      <c r="V132" s="342" t="s">
        <v>30</v>
      </c>
      <c r="W132" s="340" t="s">
        <v>30</v>
      </c>
      <c r="X132" s="340" t="s">
        <v>30</v>
      </c>
      <c r="Y132" s="340" t="s">
        <v>30</v>
      </c>
      <c r="Z132" s="341" t="s">
        <v>614</v>
      </c>
      <c r="AA132" s="342" t="s">
        <v>30</v>
      </c>
      <c r="AB132" s="340" t="s">
        <v>30</v>
      </c>
      <c r="AC132" s="340" t="s">
        <v>30</v>
      </c>
    </row>
    <row r="133" spans="1:29">
      <c r="A133" s="338" t="s">
        <v>278</v>
      </c>
      <c r="B133" s="325" t="s">
        <v>30</v>
      </c>
      <c r="C133" s="339" t="s">
        <v>451</v>
      </c>
      <c r="D133" s="160" t="s">
        <v>66</v>
      </c>
      <c r="E133" s="338">
        <v>0.65</v>
      </c>
      <c r="F133" s="342" t="s">
        <v>30</v>
      </c>
      <c r="G133" s="342" t="s">
        <v>30</v>
      </c>
      <c r="H133" s="340"/>
      <c r="I133" s="160" t="s">
        <v>66</v>
      </c>
      <c r="J133" s="338">
        <v>0.66</v>
      </c>
      <c r="K133" s="342" t="s">
        <v>30</v>
      </c>
      <c r="L133" s="340" t="s">
        <v>30</v>
      </c>
      <c r="M133" s="340" t="s">
        <v>30</v>
      </c>
      <c r="N133" s="342" t="s">
        <v>30</v>
      </c>
      <c r="O133" s="160" t="s">
        <v>66</v>
      </c>
      <c r="P133" s="338">
        <v>0.66</v>
      </c>
      <c r="Q133" s="342" t="s">
        <v>30</v>
      </c>
      <c r="R133" s="340" t="s">
        <v>30</v>
      </c>
      <c r="S133" s="340"/>
      <c r="T133" s="340" t="s">
        <v>30</v>
      </c>
      <c r="U133" s="338">
        <v>72.400000000000006</v>
      </c>
      <c r="V133" s="342" t="s">
        <v>30</v>
      </c>
      <c r="W133" s="338">
        <v>80</v>
      </c>
      <c r="X133" s="348">
        <v>90.500000000000014</v>
      </c>
      <c r="Y133" s="340" t="s">
        <v>30</v>
      </c>
      <c r="Z133" s="338">
        <v>71.2</v>
      </c>
      <c r="AA133" s="342" t="s">
        <v>30</v>
      </c>
      <c r="AB133" s="338">
        <v>80</v>
      </c>
      <c r="AC133" s="348">
        <v>89</v>
      </c>
    </row>
    <row r="134" spans="1:29">
      <c r="A134" s="338" t="s">
        <v>279</v>
      </c>
      <c r="B134" s="325" t="s">
        <v>30</v>
      </c>
      <c r="C134" s="339" t="s">
        <v>451</v>
      </c>
      <c r="D134" s="160" t="s">
        <v>66</v>
      </c>
      <c r="E134" s="338">
        <v>9.8000000000000007</v>
      </c>
      <c r="F134" s="339">
        <v>3</v>
      </c>
      <c r="G134" s="342" t="s">
        <v>30</v>
      </c>
      <c r="H134" s="340"/>
      <c r="I134" s="160" t="s">
        <v>66</v>
      </c>
      <c r="J134" s="338">
        <v>10</v>
      </c>
      <c r="K134" s="342" t="s">
        <v>30</v>
      </c>
      <c r="L134" s="340" t="s">
        <v>30</v>
      </c>
      <c r="M134" s="340" t="s">
        <v>30</v>
      </c>
      <c r="N134" s="342" t="s">
        <v>30</v>
      </c>
      <c r="O134" s="160" t="s">
        <v>66</v>
      </c>
      <c r="P134" s="338">
        <v>10</v>
      </c>
      <c r="Q134" s="342" t="s">
        <v>30</v>
      </c>
      <c r="R134" s="340" t="s">
        <v>30</v>
      </c>
      <c r="S134" s="340"/>
      <c r="T134" s="160" t="s">
        <v>62</v>
      </c>
      <c r="U134" s="338">
        <v>41.9</v>
      </c>
      <c r="V134" s="339" t="s">
        <v>71</v>
      </c>
      <c r="W134" s="338">
        <v>80</v>
      </c>
      <c r="X134" s="348">
        <v>52.375</v>
      </c>
      <c r="Y134" s="160" t="s">
        <v>62</v>
      </c>
      <c r="Z134" s="338">
        <v>37.200000000000003</v>
      </c>
      <c r="AA134" s="339" t="s">
        <v>71</v>
      </c>
      <c r="AB134" s="338">
        <v>80</v>
      </c>
      <c r="AC134" s="348">
        <v>46.500000000000007</v>
      </c>
    </row>
    <row r="135" spans="1:29">
      <c r="A135" s="338" t="s">
        <v>280</v>
      </c>
      <c r="B135" s="325" t="s">
        <v>30</v>
      </c>
      <c r="C135" s="339" t="s">
        <v>451</v>
      </c>
      <c r="D135" s="160" t="s">
        <v>66</v>
      </c>
      <c r="E135" s="338">
        <v>2.1</v>
      </c>
      <c r="F135" s="339">
        <v>3</v>
      </c>
      <c r="G135" s="342" t="s">
        <v>30</v>
      </c>
      <c r="H135" s="340"/>
      <c r="I135" s="160" t="s">
        <v>66</v>
      </c>
      <c r="J135" s="338">
        <v>2.1</v>
      </c>
      <c r="K135" s="342" t="s">
        <v>30</v>
      </c>
      <c r="L135" s="340" t="s">
        <v>30</v>
      </c>
      <c r="M135" s="340" t="s">
        <v>30</v>
      </c>
      <c r="N135" s="342" t="s">
        <v>30</v>
      </c>
      <c r="O135" s="160" t="s">
        <v>66</v>
      </c>
      <c r="P135" s="338">
        <v>2.1</v>
      </c>
      <c r="Q135" s="342" t="s">
        <v>30</v>
      </c>
      <c r="R135" s="340" t="s">
        <v>30</v>
      </c>
      <c r="S135" s="340"/>
      <c r="T135" s="340" t="s">
        <v>30</v>
      </c>
      <c r="U135" s="338">
        <v>51.6</v>
      </c>
      <c r="V135" s="342" t="s">
        <v>30</v>
      </c>
      <c r="W135" s="338">
        <v>80</v>
      </c>
      <c r="X135" s="348">
        <v>64.5</v>
      </c>
      <c r="Y135" s="340" t="s">
        <v>30</v>
      </c>
      <c r="Z135" s="338">
        <v>49.7</v>
      </c>
      <c r="AA135" s="342" t="s">
        <v>30</v>
      </c>
      <c r="AB135" s="338">
        <v>80</v>
      </c>
      <c r="AC135" s="348">
        <v>62.125</v>
      </c>
    </row>
    <row r="136" spans="1:29">
      <c r="A136" s="338" t="s">
        <v>281</v>
      </c>
      <c r="B136" s="325" t="s">
        <v>30</v>
      </c>
      <c r="C136" s="339" t="s">
        <v>451</v>
      </c>
      <c r="D136" s="160" t="s">
        <v>66</v>
      </c>
      <c r="E136" s="338">
        <v>0.21</v>
      </c>
      <c r="F136" s="342" t="s">
        <v>30</v>
      </c>
      <c r="G136" s="342" t="s">
        <v>30</v>
      </c>
      <c r="H136" s="340"/>
      <c r="I136" s="160" t="s">
        <v>66</v>
      </c>
      <c r="J136" s="338">
        <v>0.21</v>
      </c>
      <c r="K136" s="342" t="s">
        <v>30</v>
      </c>
      <c r="L136" s="340" t="s">
        <v>30</v>
      </c>
      <c r="M136" s="340" t="s">
        <v>30</v>
      </c>
      <c r="N136" s="342" t="s">
        <v>30</v>
      </c>
      <c r="O136" s="160" t="s">
        <v>66</v>
      </c>
      <c r="P136" s="338">
        <v>0.21</v>
      </c>
      <c r="Q136" s="342" t="s">
        <v>30</v>
      </c>
      <c r="R136" s="340" t="s">
        <v>30</v>
      </c>
      <c r="S136" s="340"/>
      <c r="T136" s="340" t="s">
        <v>30</v>
      </c>
      <c r="U136" s="338">
        <v>70.5</v>
      </c>
      <c r="V136" s="342" t="s">
        <v>30</v>
      </c>
      <c r="W136" s="338">
        <v>80</v>
      </c>
      <c r="X136" s="348">
        <v>88.125</v>
      </c>
      <c r="Y136" s="340" t="s">
        <v>30</v>
      </c>
      <c r="Z136" s="338">
        <v>66.5</v>
      </c>
      <c r="AA136" s="342" t="s">
        <v>30</v>
      </c>
      <c r="AB136" s="338">
        <v>80</v>
      </c>
      <c r="AC136" s="348">
        <v>83.125</v>
      </c>
    </row>
    <row r="137" spans="1:29">
      <c r="A137" s="338" t="s">
        <v>282</v>
      </c>
      <c r="B137" s="325" t="s">
        <v>30</v>
      </c>
      <c r="C137" s="339" t="s">
        <v>451</v>
      </c>
      <c r="D137" s="160" t="s">
        <v>66</v>
      </c>
      <c r="E137" s="338">
        <v>0.79</v>
      </c>
      <c r="F137" s="342" t="s">
        <v>30</v>
      </c>
      <c r="G137" s="342" t="s">
        <v>30</v>
      </c>
      <c r="H137" s="340"/>
      <c r="I137" s="160" t="s">
        <v>66</v>
      </c>
      <c r="J137" s="338">
        <v>0.81</v>
      </c>
      <c r="K137" s="342" t="s">
        <v>30</v>
      </c>
      <c r="L137" s="340" t="s">
        <v>30</v>
      </c>
      <c r="M137" s="340" t="s">
        <v>30</v>
      </c>
      <c r="N137" s="342" t="s">
        <v>30</v>
      </c>
      <c r="O137" s="160" t="s">
        <v>66</v>
      </c>
      <c r="P137" s="338">
        <v>0.81</v>
      </c>
      <c r="Q137" s="342" t="s">
        <v>30</v>
      </c>
      <c r="R137" s="340" t="s">
        <v>30</v>
      </c>
      <c r="S137" s="340"/>
      <c r="T137" s="340" t="s">
        <v>30</v>
      </c>
      <c r="U137" s="338">
        <v>69.400000000000006</v>
      </c>
      <c r="V137" s="342" t="s">
        <v>30</v>
      </c>
      <c r="W137" s="338">
        <v>80</v>
      </c>
      <c r="X137" s="348">
        <v>86.750000000000014</v>
      </c>
      <c r="Y137" s="340" t="s">
        <v>30</v>
      </c>
      <c r="Z137" s="338">
        <v>66.7</v>
      </c>
      <c r="AA137" s="342" t="s">
        <v>30</v>
      </c>
      <c r="AB137" s="338">
        <v>80</v>
      </c>
      <c r="AC137" s="348">
        <v>83.375</v>
      </c>
    </row>
    <row r="138" spans="1:29">
      <c r="A138" s="338" t="s">
        <v>653</v>
      </c>
      <c r="B138" s="325" t="s">
        <v>30</v>
      </c>
      <c r="C138" s="339" t="s">
        <v>451</v>
      </c>
      <c r="D138" s="160" t="s">
        <v>66</v>
      </c>
      <c r="E138" s="338">
        <v>0.28000000000000003</v>
      </c>
      <c r="F138" s="342" t="s">
        <v>30</v>
      </c>
      <c r="G138" s="342" t="s">
        <v>30</v>
      </c>
      <c r="H138" s="340"/>
      <c r="I138" s="160" t="s">
        <v>66</v>
      </c>
      <c r="J138" s="338">
        <v>0.28999999999999998</v>
      </c>
      <c r="K138" s="342" t="s">
        <v>30</v>
      </c>
      <c r="L138" s="340" t="s">
        <v>30</v>
      </c>
      <c r="M138" s="340" t="s">
        <v>30</v>
      </c>
      <c r="N138" s="342" t="s">
        <v>30</v>
      </c>
      <c r="O138" s="160" t="s">
        <v>66</v>
      </c>
      <c r="P138" s="338">
        <v>0.28999999999999998</v>
      </c>
      <c r="Q138" s="342" t="s">
        <v>30</v>
      </c>
      <c r="R138" s="340" t="s">
        <v>30</v>
      </c>
      <c r="S138" s="340"/>
      <c r="T138" s="340" t="s">
        <v>30</v>
      </c>
      <c r="U138" s="338">
        <v>61</v>
      </c>
      <c r="V138" s="342" t="s">
        <v>30</v>
      </c>
      <c r="W138" s="338">
        <v>80</v>
      </c>
      <c r="X138" s="348">
        <v>76.25</v>
      </c>
      <c r="Y138" s="340" t="s">
        <v>30</v>
      </c>
      <c r="Z138" s="338">
        <v>62.1</v>
      </c>
      <c r="AA138" s="342" t="s">
        <v>30</v>
      </c>
      <c r="AB138" s="338">
        <v>80</v>
      </c>
      <c r="AC138" s="348">
        <v>77.625</v>
      </c>
    </row>
    <row r="139" spans="1:29">
      <c r="A139" s="338" t="s">
        <v>654</v>
      </c>
      <c r="B139" s="325" t="s">
        <v>30</v>
      </c>
      <c r="C139" s="339" t="s">
        <v>451</v>
      </c>
      <c r="D139" s="160" t="s">
        <v>66</v>
      </c>
      <c r="E139" s="338">
        <v>0.34</v>
      </c>
      <c r="F139" s="342" t="s">
        <v>30</v>
      </c>
      <c r="G139" s="342" t="s">
        <v>30</v>
      </c>
      <c r="H139" s="340"/>
      <c r="I139" s="160" t="s">
        <v>66</v>
      </c>
      <c r="J139" s="338">
        <v>0.35</v>
      </c>
      <c r="K139" s="342" t="s">
        <v>30</v>
      </c>
      <c r="L139" s="340" t="s">
        <v>30</v>
      </c>
      <c r="M139" s="340" t="s">
        <v>30</v>
      </c>
      <c r="N139" s="342" t="s">
        <v>30</v>
      </c>
      <c r="O139" s="160" t="s">
        <v>66</v>
      </c>
      <c r="P139" s="338">
        <v>0.35</v>
      </c>
      <c r="Q139" s="342" t="s">
        <v>30</v>
      </c>
      <c r="R139" s="340" t="s">
        <v>30</v>
      </c>
      <c r="S139" s="340"/>
      <c r="T139" s="340" t="s">
        <v>30</v>
      </c>
      <c r="U139" s="338">
        <v>67.2</v>
      </c>
      <c r="V139" s="342" t="s">
        <v>30</v>
      </c>
      <c r="W139" s="338">
        <v>80</v>
      </c>
      <c r="X139" s="348">
        <v>84</v>
      </c>
      <c r="Y139" s="340" t="s">
        <v>30</v>
      </c>
      <c r="Z139" s="338">
        <v>70.400000000000006</v>
      </c>
      <c r="AA139" s="342" t="s">
        <v>30</v>
      </c>
      <c r="AB139" s="338">
        <v>80</v>
      </c>
      <c r="AC139" s="348">
        <v>88.000000000000014</v>
      </c>
    </row>
    <row r="140" spans="1:29">
      <c r="A140" s="338" t="s">
        <v>283</v>
      </c>
      <c r="B140" s="325" t="s">
        <v>30</v>
      </c>
      <c r="C140" s="339" t="s">
        <v>451</v>
      </c>
      <c r="D140" s="160" t="s">
        <v>66</v>
      </c>
      <c r="E140" s="338">
        <v>20</v>
      </c>
      <c r="F140" s="342" t="s">
        <v>30</v>
      </c>
      <c r="G140" s="342" t="s">
        <v>30</v>
      </c>
      <c r="H140" s="340"/>
      <c r="I140" s="160" t="s">
        <v>66</v>
      </c>
      <c r="J140" s="338">
        <v>20</v>
      </c>
      <c r="K140" s="342" t="s">
        <v>30</v>
      </c>
      <c r="L140" s="340" t="s">
        <v>30</v>
      </c>
      <c r="M140" s="340" t="s">
        <v>30</v>
      </c>
      <c r="N140" s="342" t="s">
        <v>30</v>
      </c>
      <c r="O140" s="160" t="s">
        <v>66</v>
      </c>
      <c r="P140" s="338">
        <v>20</v>
      </c>
      <c r="Q140" s="342" t="s">
        <v>30</v>
      </c>
      <c r="R140" s="340" t="s">
        <v>30</v>
      </c>
      <c r="S140" s="340"/>
      <c r="T140" s="340" t="s">
        <v>30</v>
      </c>
      <c r="U140" s="338">
        <v>72.5</v>
      </c>
      <c r="V140" s="342" t="s">
        <v>30</v>
      </c>
      <c r="W140" s="338">
        <v>80</v>
      </c>
      <c r="X140" s="348">
        <v>90.625</v>
      </c>
      <c r="Y140" s="340" t="s">
        <v>30</v>
      </c>
      <c r="Z140" s="338">
        <v>71.7</v>
      </c>
      <c r="AA140" s="342" t="s">
        <v>30</v>
      </c>
      <c r="AB140" s="338">
        <v>80</v>
      </c>
      <c r="AC140" s="348">
        <v>89.625</v>
      </c>
    </row>
    <row r="141" spans="1:29">
      <c r="A141" s="338" t="s">
        <v>284</v>
      </c>
      <c r="B141" s="325" t="s">
        <v>30</v>
      </c>
      <c r="C141" s="339" t="s">
        <v>451</v>
      </c>
      <c r="D141" s="160" t="s">
        <v>66</v>
      </c>
      <c r="E141" s="338">
        <v>2</v>
      </c>
      <c r="F141" s="342" t="s">
        <v>30</v>
      </c>
      <c r="G141" s="342" t="s">
        <v>30</v>
      </c>
      <c r="H141" s="340"/>
      <c r="I141" s="160" t="s">
        <v>66</v>
      </c>
      <c r="J141" s="338">
        <v>2</v>
      </c>
      <c r="K141" s="342" t="s">
        <v>30</v>
      </c>
      <c r="L141" s="340" t="s">
        <v>30</v>
      </c>
      <c r="M141" s="340" t="s">
        <v>30</v>
      </c>
      <c r="N141" s="342" t="s">
        <v>30</v>
      </c>
      <c r="O141" s="160" t="s">
        <v>66</v>
      </c>
      <c r="P141" s="338">
        <v>2</v>
      </c>
      <c r="Q141" s="342" t="s">
        <v>30</v>
      </c>
      <c r="R141" s="340" t="s">
        <v>30</v>
      </c>
      <c r="S141" s="340"/>
      <c r="T141" s="340" t="s">
        <v>30</v>
      </c>
      <c r="U141" s="338">
        <v>65.900000000000006</v>
      </c>
      <c r="V141" s="342" t="s">
        <v>30</v>
      </c>
      <c r="W141" s="338">
        <v>80</v>
      </c>
      <c r="X141" s="348">
        <v>82.375000000000014</v>
      </c>
      <c r="Y141" s="340" t="s">
        <v>30</v>
      </c>
      <c r="Z141" s="338">
        <v>67.5</v>
      </c>
      <c r="AA141" s="342" t="s">
        <v>30</v>
      </c>
      <c r="AB141" s="338">
        <v>80</v>
      </c>
      <c r="AC141" s="348">
        <v>84.375</v>
      </c>
    </row>
    <row r="142" spans="1:29">
      <c r="A142" s="338" t="s">
        <v>285</v>
      </c>
      <c r="B142" s="325" t="s">
        <v>30</v>
      </c>
      <c r="C142" s="339" t="s">
        <v>451</v>
      </c>
      <c r="D142" s="160" t="s">
        <v>66</v>
      </c>
      <c r="E142" s="338">
        <v>1.7</v>
      </c>
      <c r="F142" s="339">
        <v>3</v>
      </c>
      <c r="G142" s="342" t="s">
        <v>30</v>
      </c>
      <c r="H142" s="340"/>
      <c r="I142" s="160" t="s">
        <v>66</v>
      </c>
      <c r="J142" s="338">
        <v>1.7</v>
      </c>
      <c r="K142" s="342" t="s">
        <v>30</v>
      </c>
      <c r="L142" s="340" t="s">
        <v>30</v>
      </c>
      <c r="M142" s="340" t="s">
        <v>30</v>
      </c>
      <c r="N142" s="342" t="s">
        <v>30</v>
      </c>
      <c r="O142" s="160" t="s">
        <v>66</v>
      </c>
      <c r="P142" s="338">
        <v>1.7</v>
      </c>
      <c r="Q142" s="342" t="s">
        <v>30</v>
      </c>
      <c r="R142" s="340" t="s">
        <v>30</v>
      </c>
      <c r="S142" s="340"/>
      <c r="T142" s="340" t="s">
        <v>30</v>
      </c>
      <c r="U142" s="338">
        <v>50.7</v>
      </c>
      <c r="V142" s="342" t="s">
        <v>30</v>
      </c>
      <c r="W142" s="338">
        <v>80</v>
      </c>
      <c r="X142" s="348">
        <v>63.375</v>
      </c>
      <c r="Y142" s="340" t="s">
        <v>30</v>
      </c>
      <c r="Z142" s="338">
        <v>51.9</v>
      </c>
      <c r="AA142" s="342" t="s">
        <v>30</v>
      </c>
      <c r="AB142" s="338">
        <v>80</v>
      </c>
      <c r="AC142" s="348">
        <v>64.875</v>
      </c>
    </row>
    <row r="143" spans="1:29">
      <c r="A143" s="514" t="s">
        <v>467</v>
      </c>
      <c r="B143" s="514"/>
      <c r="C143" s="514"/>
      <c r="D143" s="328" t="s">
        <v>30</v>
      </c>
      <c r="E143" s="328" t="s">
        <v>30</v>
      </c>
      <c r="F143" s="329" t="s">
        <v>30</v>
      </c>
      <c r="G143" s="329" t="s">
        <v>30</v>
      </c>
      <c r="H143" s="328"/>
      <c r="I143" s="328" t="s">
        <v>30</v>
      </c>
      <c r="J143" s="328" t="s">
        <v>30</v>
      </c>
      <c r="K143" s="329" t="s">
        <v>30</v>
      </c>
      <c r="L143" s="328" t="s">
        <v>30</v>
      </c>
      <c r="M143" s="328" t="s">
        <v>30</v>
      </c>
      <c r="N143" s="329" t="s">
        <v>30</v>
      </c>
      <c r="O143" s="328" t="s">
        <v>30</v>
      </c>
      <c r="P143" s="328" t="s">
        <v>30</v>
      </c>
      <c r="Q143" s="329" t="s">
        <v>30</v>
      </c>
      <c r="R143" s="328" t="s">
        <v>30</v>
      </c>
      <c r="S143" s="328"/>
      <c r="T143" s="328" t="s">
        <v>30</v>
      </c>
      <c r="U143" s="328" t="s">
        <v>30</v>
      </c>
      <c r="V143" s="329" t="s">
        <v>30</v>
      </c>
      <c r="W143" s="328" t="s">
        <v>30</v>
      </c>
      <c r="X143" s="328" t="s">
        <v>30</v>
      </c>
      <c r="Y143" s="328" t="s">
        <v>30</v>
      </c>
      <c r="Z143" s="328" t="s">
        <v>30</v>
      </c>
      <c r="AA143" s="329" t="s">
        <v>30</v>
      </c>
      <c r="AB143" s="328" t="s">
        <v>30</v>
      </c>
      <c r="AC143" s="328" t="s">
        <v>30</v>
      </c>
    </row>
    <row r="144" spans="1:29">
      <c r="A144" s="338" t="s">
        <v>286</v>
      </c>
      <c r="B144" s="325" t="s">
        <v>30</v>
      </c>
      <c r="C144" s="339" t="s">
        <v>451</v>
      </c>
      <c r="D144" s="160" t="s">
        <v>62</v>
      </c>
      <c r="E144" s="338">
        <v>1.2999999999999999E-2</v>
      </c>
      <c r="F144" s="342" t="s">
        <v>30</v>
      </c>
      <c r="G144" s="339" t="s">
        <v>71</v>
      </c>
      <c r="H144" s="338"/>
      <c r="I144" s="160" t="s">
        <v>66</v>
      </c>
      <c r="J144" s="338">
        <v>5.7000000000000002E-3</v>
      </c>
      <c r="K144" s="342" t="s">
        <v>30</v>
      </c>
      <c r="L144" s="340" t="s">
        <v>30</v>
      </c>
      <c r="M144" s="340" t="s">
        <v>30</v>
      </c>
      <c r="N144" s="342" t="s">
        <v>30</v>
      </c>
      <c r="O144" s="160" t="s">
        <v>66</v>
      </c>
      <c r="P144" s="338">
        <v>6.0000000000000001E-3</v>
      </c>
      <c r="Q144" s="342" t="s">
        <v>30</v>
      </c>
      <c r="R144" s="340" t="s">
        <v>30</v>
      </c>
      <c r="S144" s="340"/>
      <c r="T144" s="340" t="s">
        <v>30</v>
      </c>
      <c r="U144" s="341" t="s">
        <v>614</v>
      </c>
      <c r="V144" s="342" t="s">
        <v>30</v>
      </c>
      <c r="W144" s="340" t="s">
        <v>30</v>
      </c>
      <c r="X144" s="340" t="s">
        <v>30</v>
      </c>
      <c r="Y144" s="340" t="s">
        <v>30</v>
      </c>
      <c r="Z144" s="341" t="s">
        <v>614</v>
      </c>
      <c r="AA144" s="342" t="s">
        <v>30</v>
      </c>
      <c r="AB144" s="340" t="s">
        <v>30</v>
      </c>
      <c r="AC144" s="340" t="s">
        <v>30</v>
      </c>
    </row>
    <row r="145" spans="1:29">
      <c r="A145" s="338" t="s">
        <v>287</v>
      </c>
      <c r="B145" s="325" t="s">
        <v>30</v>
      </c>
      <c r="C145" s="339" t="s">
        <v>451</v>
      </c>
      <c r="D145" s="160" t="s">
        <v>62</v>
      </c>
      <c r="E145" s="338">
        <v>2.5999999999999999E-2</v>
      </c>
      <c r="F145" s="342" t="s">
        <v>30</v>
      </c>
      <c r="G145" s="339" t="s">
        <v>71</v>
      </c>
      <c r="H145" s="338"/>
      <c r="I145" s="160" t="s">
        <v>66</v>
      </c>
      <c r="J145" s="338">
        <v>5.1999999999999998E-3</v>
      </c>
      <c r="K145" s="342" t="s">
        <v>30</v>
      </c>
      <c r="L145" s="340" t="s">
        <v>30</v>
      </c>
      <c r="M145" s="340" t="s">
        <v>30</v>
      </c>
      <c r="N145" s="342" t="s">
        <v>30</v>
      </c>
      <c r="O145" s="160" t="s">
        <v>66</v>
      </c>
      <c r="P145" s="338">
        <v>5.4000000000000003E-3</v>
      </c>
      <c r="Q145" s="342" t="s">
        <v>30</v>
      </c>
      <c r="R145" s="340" t="s">
        <v>30</v>
      </c>
      <c r="S145" s="340"/>
      <c r="T145" s="340" t="s">
        <v>30</v>
      </c>
      <c r="U145" s="341" t="s">
        <v>614</v>
      </c>
      <c r="V145" s="342" t="s">
        <v>30</v>
      </c>
      <c r="W145" s="340" t="s">
        <v>30</v>
      </c>
      <c r="X145" s="340" t="s">
        <v>30</v>
      </c>
      <c r="Y145" s="340" t="s">
        <v>30</v>
      </c>
      <c r="Z145" s="341" t="s">
        <v>614</v>
      </c>
      <c r="AA145" s="342" t="s">
        <v>30</v>
      </c>
      <c r="AB145" s="340" t="s">
        <v>30</v>
      </c>
      <c r="AC145" s="340" t="s">
        <v>30</v>
      </c>
    </row>
    <row r="146" spans="1:29">
      <c r="A146" s="338" t="s">
        <v>288</v>
      </c>
      <c r="B146" s="325" t="s">
        <v>30</v>
      </c>
      <c r="C146" s="339" t="s">
        <v>451</v>
      </c>
      <c r="D146" s="160" t="s">
        <v>66</v>
      </c>
      <c r="E146" s="338">
        <v>1.0999999999999999E-2</v>
      </c>
      <c r="F146" s="342" t="s">
        <v>30</v>
      </c>
      <c r="G146" s="342" t="s">
        <v>30</v>
      </c>
      <c r="H146" s="340"/>
      <c r="I146" s="160" t="s">
        <v>66</v>
      </c>
      <c r="J146" s="338">
        <v>1.0999999999999999E-2</v>
      </c>
      <c r="K146" s="342" t="s">
        <v>30</v>
      </c>
      <c r="L146" s="340" t="s">
        <v>30</v>
      </c>
      <c r="M146" s="340" t="s">
        <v>30</v>
      </c>
      <c r="N146" s="342" t="s">
        <v>30</v>
      </c>
      <c r="O146" s="160" t="s">
        <v>66</v>
      </c>
      <c r="P146" s="338">
        <v>1.0999999999999999E-2</v>
      </c>
      <c r="Q146" s="342" t="s">
        <v>30</v>
      </c>
      <c r="R146" s="340" t="s">
        <v>30</v>
      </c>
      <c r="S146" s="340"/>
      <c r="T146" s="340" t="s">
        <v>30</v>
      </c>
      <c r="U146" s="338">
        <v>0.77300000000000002</v>
      </c>
      <c r="V146" s="342" t="s">
        <v>30</v>
      </c>
      <c r="W146" s="338">
        <v>0.9</v>
      </c>
      <c r="X146" s="348">
        <v>85.888888888888886</v>
      </c>
      <c r="Y146" s="340" t="s">
        <v>30</v>
      </c>
      <c r="Z146" s="338">
        <v>0.79</v>
      </c>
      <c r="AA146" s="342" t="s">
        <v>30</v>
      </c>
      <c r="AB146" s="338">
        <v>0.9</v>
      </c>
      <c r="AC146" s="348">
        <v>87.777777777777771</v>
      </c>
    </row>
    <row r="147" spans="1:29">
      <c r="A147" s="338" t="s">
        <v>289</v>
      </c>
      <c r="B147" s="325" t="s">
        <v>30</v>
      </c>
      <c r="C147" s="339" t="s">
        <v>451</v>
      </c>
      <c r="D147" s="160" t="s">
        <v>66</v>
      </c>
      <c r="E147" s="338">
        <v>9.9000000000000008E-3</v>
      </c>
      <c r="F147" s="342" t="s">
        <v>30</v>
      </c>
      <c r="G147" s="342" t="s">
        <v>30</v>
      </c>
      <c r="H147" s="340"/>
      <c r="I147" s="160" t="s">
        <v>66</v>
      </c>
      <c r="J147" s="338">
        <v>0.01</v>
      </c>
      <c r="K147" s="342" t="s">
        <v>30</v>
      </c>
      <c r="L147" s="340" t="s">
        <v>30</v>
      </c>
      <c r="M147" s="340" t="s">
        <v>30</v>
      </c>
      <c r="N147" s="342" t="s">
        <v>30</v>
      </c>
      <c r="O147" s="160" t="s">
        <v>66</v>
      </c>
      <c r="P147" s="338">
        <v>0.01</v>
      </c>
      <c r="Q147" s="342" t="s">
        <v>30</v>
      </c>
      <c r="R147" s="340" t="s">
        <v>30</v>
      </c>
      <c r="S147" s="340"/>
      <c r="T147" s="340" t="s">
        <v>30</v>
      </c>
      <c r="U147" s="338">
        <v>0.79</v>
      </c>
      <c r="V147" s="342" t="s">
        <v>30</v>
      </c>
      <c r="W147" s="338">
        <v>0.9</v>
      </c>
      <c r="X147" s="348">
        <v>87.777777777777771</v>
      </c>
      <c r="Y147" s="340" t="s">
        <v>30</v>
      </c>
      <c r="Z147" s="338">
        <v>0.80700000000000005</v>
      </c>
      <c r="AA147" s="342" t="s">
        <v>30</v>
      </c>
      <c r="AB147" s="338">
        <v>0.9</v>
      </c>
      <c r="AC147" s="348">
        <v>89.666666666666671</v>
      </c>
    </row>
    <row r="148" spans="1:29">
      <c r="A148" s="338" t="s">
        <v>290</v>
      </c>
      <c r="B148" s="325" t="s">
        <v>30</v>
      </c>
      <c r="C148" s="339" t="s">
        <v>451</v>
      </c>
      <c r="D148" s="160" t="s">
        <v>66</v>
      </c>
      <c r="E148" s="338">
        <v>1.4E-2</v>
      </c>
      <c r="F148" s="342" t="s">
        <v>30</v>
      </c>
      <c r="G148" s="342" t="s">
        <v>30</v>
      </c>
      <c r="H148" s="340"/>
      <c r="I148" s="160" t="s">
        <v>66</v>
      </c>
      <c r="J148" s="338">
        <v>1.4E-2</v>
      </c>
      <c r="K148" s="342" t="s">
        <v>30</v>
      </c>
      <c r="L148" s="340" t="s">
        <v>30</v>
      </c>
      <c r="M148" s="340" t="s">
        <v>30</v>
      </c>
      <c r="N148" s="342" t="s">
        <v>30</v>
      </c>
      <c r="O148" s="160" t="s">
        <v>66</v>
      </c>
      <c r="P148" s="338">
        <v>1.4999999999999999E-2</v>
      </c>
      <c r="Q148" s="342" t="s">
        <v>30</v>
      </c>
      <c r="R148" s="340" t="s">
        <v>30</v>
      </c>
      <c r="S148" s="340"/>
      <c r="T148" s="340" t="s">
        <v>30</v>
      </c>
      <c r="U148" s="338">
        <v>0.90500000000000003</v>
      </c>
      <c r="V148" s="342" t="s">
        <v>30</v>
      </c>
      <c r="W148" s="338">
        <v>0.9</v>
      </c>
      <c r="X148" s="348">
        <v>100.55555555555556</v>
      </c>
      <c r="Y148" s="340" t="s">
        <v>30</v>
      </c>
      <c r="Z148" s="338">
        <v>0.90400000000000003</v>
      </c>
      <c r="AA148" s="342" t="s">
        <v>30</v>
      </c>
      <c r="AB148" s="338">
        <v>0.9</v>
      </c>
      <c r="AC148" s="348">
        <v>100.44444444444444</v>
      </c>
    </row>
    <row r="149" spans="1:29">
      <c r="A149" s="338" t="s">
        <v>655</v>
      </c>
      <c r="B149" s="325" t="s">
        <v>30</v>
      </c>
      <c r="C149" s="339" t="s">
        <v>451</v>
      </c>
      <c r="D149" s="160" t="s">
        <v>66</v>
      </c>
      <c r="E149" s="408">
        <v>3.2000000000000002E-3</v>
      </c>
      <c r="F149" s="409" t="s">
        <v>30</v>
      </c>
      <c r="G149" s="342" t="s">
        <v>30</v>
      </c>
      <c r="H149" s="340"/>
      <c r="I149" s="160" t="s">
        <v>62</v>
      </c>
      <c r="J149" s="408">
        <v>6.3800000000000003E-3</v>
      </c>
      <c r="K149" s="339" t="s">
        <v>71</v>
      </c>
      <c r="L149" s="340" t="s">
        <v>30</v>
      </c>
      <c r="M149" s="340" t="s">
        <v>30</v>
      </c>
      <c r="N149" s="342" t="s">
        <v>30</v>
      </c>
      <c r="O149" s="160" t="s">
        <v>62</v>
      </c>
      <c r="P149" s="408">
        <v>5.4999999999999997E-3</v>
      </c>
      <c r="Q149" s="339" t="s">
        <v>146</v>
      </c>
      <c r="R149" s="408">
        <v>6.3800000000000003E-3</v>
      </c>
      <c r="S149" s="408"/>
      <c r="T149" s="340" t="s">
        <v>30</v>
      </c>
      <c r="U149" s="408">
        <v>0.83099999999999996</v>
      </c>
      <c r="V149" s="342" t="s">
        <v>30</v>
      </c>
      <c r="W149" s="338">
        <v>0.9</v>
      </c>
      <c r="X149" s="348">
        <v>92.333333333333329</v>
      </c>
      <c r="Y149" s="340" t="s">
        <v>30</v>
      </c>
      <c r="Z149" s="408">
        <v>0.85299999999999998</v>
      </c>
      <c r="AA149" s="342" t="s">
        <v>30</v>
      </c>
      <c r="AB149" s="338">
        <v>0.9</v>
      </c>
      <c r="AC149" s="348">
        <v>94.777777777777771</v>
      </c>
    </row>
    <row r="150" spans="1:29">
      <c r="A150" s="338" t="s">
        <v>656</v>
      </c>
      <c r="B150" s="325" t="s">
        <v>30</v>
      </c>
      <c r="C150" s="339" t="s">
        <v>451</v>
      </c>
      <c r="D150" s="160" t="s">
        <v>66</v>
      </c>
      <c r="E150" s="338">
        <v>5.0999999999999995E-3</v>
      </c>
      <c r="F150" s="342" t="s">
        <v>30</v>
      </c>
      <c r="G150" s="342" t="s">
        <v>30</v>
      </c>
      <c r="H150" s="340"/>
      <c r="I150" s="160" t="s">
        <v>66</v>
      </c>
      <c r="J150" s="338">
        <v>5.0999999999999995E-3</v>
      </c>
      <c r="K150" s="342" t="s">
        <v>30</v>
      </c>
      <c r="L150" s="340" t="s">
        <v>30</v>
      </c>
      <c r="M150" s="340" t="s">
        <v>30</v>
      </c>
      <c r="N150" s="342" t="s">
        <v>30</v>
      </c>
      <c r="O150" s="160" t="s">
        <v>66</v>
      </c>
      <c r="P150" s="338">
        <v>5.4000000000000003E-3</v>
      </c>
      <c r="Q150" s="342" t="s">
        <v>30</v>
      </c>
      <c r="R150" s="340" t="s">
        <v>30</v>
      </c>
      <c r="S150" s="340"/>
      <c r="T150" s="340" t="s">
        <v>30</v>
      </c>
      <c r="U150" s="338">
        <v>0.89</v>
      </c>
      <c r="V150" s="342" t="s">
        <v>30</v>
      </c>
      <c r="W150" s="338">
        <v>0.9</v>
      </c>
      <c r="X150" s="348">
        <v>98.888888888888886</v>
      </c>
      <c r="Y150" s="340" t="s">
        <v>30</v>
      </c>
      <c r="Z150" s="338">
        <v>0.88400000000000001</v>
      </c>
      <c r="AA150" s="342" t="s">
        <v>30</v>
      </c>
      <c r="AB150" s="338">
        <v>0.9</v>
      </c>
      <c r="AC150" s="348">
        <v>98.222222222222229</v>
      </c>
    </row>
    <row r="151" spans="1:29">
      <c r="A151" s="338" t="s">
        <v>657</v>
      </c>
      <c r="B151" s="325" t="s">
        <v>30</v>
      </c>
      <c r="C151" s="339" t="s">
        <v>451</v>
      </c>
      <c r="D151" s="160" t="s">
        <v>62</v>
      </c>
      <c r="E151" s="338">
        <v>1.2E-2</v>
      </c>
      <c r="F151" s="339">
        <v>1</v>
      </c>
      <c r="G151" s="339" t="s">
        <v>71</v>
      </c>
      <c r="H151" s="338"/>
      <c r="I151" s="160" t="s">
        <v>66</v>
      </c>
      <c r="J151" s="338">
        <v>3.3999999999999998E-3</v>
      </c>
      <c r="K151" s="342" t="s">
        <v>30</v>
      </c>
      <c r="L151" s="340" t="s">
        <v>30</v>
      </c>
      <c r="M151" s="340" t="s">
        <v>30</v>
      </c>
      <c r="N151" s="342" t="s">
        <v>30</v>
      </c>
      <c r="O151" s="160" t="s">
        <v>62</v>
      </c>
      <c r="P151" s="338">
        <v>1.4E-2</v>
      </c>
      <c r="Q151" s="339" t="s">
        <v>71</v>
      </c>
      <c r="R151" s="338">
        <v>1.4E-2</v>
      </c>
      <c r="S151" s="338"/>
      <c r="T151" s="340" t="s">
        <v>30</v>
      </c>
      <c r="U151" s="338">
        <v>0.91700000000000004</v>
      </c>
      <c r="V151" s="342" t="s">
        <v>30</v>
      </c>
      <c r="W151" s="338">
        <v>0.9</v>
      </c>
      <c r="X151" s="348">
        <v>101.88888888888889</v>
      </c>
      <c r="Y151" s="340" t="s">
        <v>30</v>
      </c>
      <c r="Z151" s="338">
        <v>0.90900000000000003</v>
      </c>
      <c r="AA151" s="342" t="s">
        <v>30</v>
      </c>
      <c r="AB151" s="338">
        <v>0.9</v>
      </c>
      <c r="AC151" s="348">
        <v>101</v>
      </c>
    </row>
    <row r="152" spans="1:29">
      <c r="A152" s="338" t="s">
        <v>658</v>
      </c>
      <c r="B152" s="325" t="s">
        <v>30</v>
      </c>
      <c r="C152" s="339" t="s">
        <v>451</v>
      </c>
      <c r="D152" s="160" t="s">
        <v>62</v>
      </c>
      <c r="E152" s="338">
        <v>5.4999999999999997E-3</v>
      </c>
      <c r="F152" s="342" t="s">
        <v>30</v>
      </c>
      <c r="G152" s="339" t="s">
        <v>71</v>
      </c>
      <c r="H152" s="338"/>
      <c r="I152" s="160" t="s">
        <v>66</v>
      </c>
      <c r="J152" s="338">
        <v>3.5999999999999999E-3</v>
      </c>
      <c r="K152" s="342" t="s">
        <v>30</v>
      </c>
      <c r="L152" s="340" t="s">
        <v>30</v>
      </c>
      <c r="M152" s="340" t="s">
        <v>30</v>
      </c>
      <c r="N152" s="342" t="s">
        <v>30</v>
      </c>
      <c r="O152" s="160" t="s">
        <v>66</v>
      </c>
      <c r="P152" s="338">
        <v>3.7000000000000002E-3</v>
      </c>
      <c r="Q152" s="342" t="s">
        <v>30</v>
      </c>
      <c r="R152" s="340" t="s">
        <v>30</v>
      </c>
      <c r="S152" s="340"/>
      <c r="T152" s="340" t="s">
        <v>30</v>
      </c>
      <c r="U152" s="338">
        <v>0.92300000000000004</v>
      </c>
      <c r="V152" s="342" t="s">
        <v>30</v>
      </c>
      <c r="W152" s="338">
        <v>0.9</v>
      </c>
      <c r="X152" s="348">
        <v>102.55555555555557</v>
      </c>
      <c r="Y152" s="340" t="s">
        <v>30</v>
      </c>
      <c r="Z152" s="338">
        <v>0.92600000000000005</v>
      </c>
      <c r="AA152" s="342" t="s">
        <v>30</v>
      </c>
      <c r="AB152" s="338">
        <v>0.9</v>
      </c>
      <c r="AC152" s="348">
        <v>102.8888888888889</v>
      </c>
    </row>
    <row r="153" spans="1:29">
      <c r="A153" s="338" t="s">
        <v>659</v>
      </c>
      <c r="B153" s="325" t="s">
        <v>30</v>
      </c>
      <c r="C153" s="339" t="s">
        <v>451</v>
      </c>
      <c r="D153" s="160" t="s">
        <v>62</v>
      </c>
      <c r="E153" s="338">
        <v>1.7000000000000001E-2</v>
      </c>
      <c r="F153" s="339">
        <v>1</v>
      </c>
      <c r="G153" s="339" t="s">
        <v>71</v>
      </c>
      <c r="H153" s="338"/>
      <c r="I153" s="160" t="s">
        <v>66</v>
      </c>
      <c r="J153" s="338">
        <v>5.0999999999999995E-3</v>
      </c>
      <c r="K153" s="342" t="s">
        <v>30</v>
      </c>
      <c r="L153" s="340" t="s">
        <v>30</v>
      </c>
      <c r="M153" s="340" t="s">
        <v>30</v>
      </c>
      <c r="N153" s="342" t="s">
        <v>30</v>
      </c>
      <c r="O153" s="160" t="s">
        <v>62</v>
      </c>
      <c r="P153" s="338">
        <v>1.7000000000000001E-2</v>
      </c>
      <c r="Q153" s="339" t="s">
        <v>71</v>
      </c>
      <c r="R153" s="338">
        <v>1.7000000000000001E-2</v>
      </c>
      <c r="S153" s="338"/>
      <c r="T153" s="340" t="s">
        <v>30</v>
      </c>
      <c r="U153" s="338">
        <v>0.90500000000000003</v>
      </c>
      <c r="V153" s="342" t="s">
        <v>30</v>
      </c>
      <c r="W153" s="338">
        <v>0.9</v>
      </c>
      <c r="X153" s="348">
        <v>100.55555555555556</v>
      </c>
      <c r="Y153" s="340" t="s">
        <v>30</v>
      </c>
      <c r="Z153" s="338">
        <v>0.92200000000000004</v>
      </c>
      <c r="AA153" s="342" t="s">
        <v>30</v>
      </c>
      <c r="AB153" s="338">
        <v>0.9</v>
      </c>
      <c r="AC153" s="348">
        <v>102.44444444444444</v>
      </c>
    </row>
    <row r="154" spans="1:29">
      <c r="A154" s="338" t="s">
        <v>291</v>
      </c>
      <c r="B154" s="325" t="s">
        <v>30</v>
      </c>
      <c r="C154" s="339" t="s">
        <v>451</v>
      </c>
      <c r="D154" s="160" t="s">
        <v>62</v>
      </c>
      <c r="E154" s="338">
        <v>8.0000000000000002E-3</v>
      </c>
      <c r="F154" s="339">
        <v>1</v>
      </c>
      <c r="G154" s="339" t="s">
        <v>146</v>
      </c>
      <c r="H154" s="338"/>
      <c r="I154" s="160" t="s">
        <v>62</v>
      </c>
      <c r="J154" s="338">
        <v>5.6699999999999997E-3</v>
      </c>
      <c r="K154" s="339" t="s">
        <v>71</v>
      </c>
      <c r="L154" s="340" t="s">
        <v>30</v>
      </c>
      <c r="M154" s="340" t="s">
        <v>30</v>
      </c>
      <c r="N154" s="342" t="s">
        <v>30</v>
      </c>
      <c r="O154" s="160" t="s">
        <v>62</v>
      </c>
      <c r="P154" s="338">
        <v>1.2999999999999999E-2</v>
      </c>
      <c r="Q154" s="339" t="s">
        <v>146</v>
      </c>
      <c r="R154" s="338">
        <v>1.2999999999999999E-2</v>
      </c>
      <c r="S154" s="338"/>
      <c r="T154" s="340" t="s">
        <v>30</v>
      </c>
      <c r="U154" s="338">
        <v>0.89200000000000002</v>
      </c>
      <c r="V154" s="342" t="s">
        <v>30</v>
      </c>
      <c r="W154" s="338">
        <v>0.9</v>
      </c>
      <c r="X154" s="348">
        <v>99.111111111111114</v>
      </c>
      <c r="Y154" s="340" t="s">
        <v>30</v>
      </c>
      <c r="Z154" s="338">
        <v>0.91</v>
      </c>
      <c r="AA154" s="342" t="s">
        <v>30</v>
      </c>
      <c r="AB154" s="338">
        <v>0.9</v>
      </c>
      <c r="AC154" s="348">
        <v>101.11111111111111</v>
      </c>
    </row>
    <row r="155" spans="1:29">
      <c r="A155" s="338" t="s">
        <v>660</v>
      </c>
      <c r="B155" s="325" t="s">
        <v>30</v>
      </c>
      <c r="C155" s="339" t="s">
        <v>451</v>
      </c>
      <c r="D155" s="160" t="s">
        <v>66</v>
      </c>
      <c r="E155" s="338">
        <v>4.7999999999999996E-3</v>
      </c>
      <c r="F155" s="342" t="s">
        <v>30</v>
      </c>
      <c r="G155" s="342" t="s">
        <v>30</v>
      </c>
      <c r="H155" s="340"/>
      <c r="I155" s="160" t="s">
        <v>66</v>
      </c>
      <c r="J155" s="338">
        <v>4.7999999999999996E-3</v>
      </c>
      <c r="K155" s="342" t="s">
        <v>30</v>
      </c>
      <c r="L155" s="340" t="s">
        <v>30</v>
      </c>
      <c r="M155" s="340" t="s">
        <v>30</v>
      </c>
      <c r="N155" s="342" t="s">
        <v>30</v>
      </c>
      <c r="O155" s="160" t="s">
        <v>66</v>
      </c>
      <c r="P155" s="338">
        <v>5.0999999999999995E-3</v>
      </c>
      <c r="Q155" s="342" t="s">
        <v>30</v>
      </c>
      <c r="R155" s="340" t="s">
        <v>30</v>
      </c>
      <c r="S155" s="340"/>
      <c r="T155" s="340" t="s">
        <v>30</v>
      </c>
      <c r="U155" s="338">
        <v>0.95199999999999996</v>
      </c>
      <c r="V155" s="342" t="s">
        <v>30</v>
      </c>
      <c r="W155" s="338">
        <v>0.9</v>
      </c>
      <c r="X155" s="348">
        <v>105.77777777777776</v>
      </c>
      <c r="Y155" s="340" t="s">
        <v>30</v>
      </c>
      <c r="Z155" s="338">
        <v>0.93400000000000005</v>
      </c>
      <c r="AA155" s="342" t="s">
        <v>30</v>
      </c>
      <c r="AB155" s="338">
        <v>0.9</v>
      </c>
      <c r="AC155" s="348">
        <v>103.77777777777779</v>
      </c>
    </row>
    <row r="156" spans="1:29">
      <c r="A156" s="338" t="s">
        <v>292</v>
      </c>
      <c r="B156" s="325" t="s">
        <v>30</v>
      </c>
      <c r="C156" s="339" t="s">
        <v>451</v>
      </c>
      <c r="D156" s="160" t="s">
        <v>62</v>
      </c>
      <c r="E156" s="338">
        <v>6.0000000000000001E-3</v>
      </c>
      <c r="F156" s="342" t="s">
        <v>30</v>
      </c>
      <c r="G156" s="339" t="s">
        <v>71</v>
      </c>
      <c r="H156" s="338"/>
      <c r="I156" s="160" t="s">
        <v>66</v>
      </c>
      <c r="J156" s="338">
        <v>4.4999999999999997E-3</v>
      </c>
      <c r="K156" s="342" t="s">
        <v>30</v>
      </c>
      <c r="L156" s="340" t="s">
        <v>30</v>
      </c>
      <c r="M156" s="340" t="s">
        <v>30</v>
      </c>
      <c r="N156" s="342" t="s">
        <v>30</v>
      </c>
      <c r="O156" s="160" t="s">
        <v>66</v>
      </c>
      <c r="P156" s="338">
        <v>4.7999999999999996E-3</v>
      </c>
      <c r="Q156" s="342" t="s">
        <v>30</v>
      </c>
      <c r="R156" s="340" t="s">
        <v>30</v>
      </c>
      <c r="S156" s="340"/>
      <c r="T156" s="340" t="s">
        <v>30</v>
      </c>
      <c r="U156" s="338">
        <v>0.88300000000000001</v>
      </c>
      <c r="V156" s="342" t="s">
        <v>30</v>
      </c>
      <c r="W156" s="338">
        <v>0.9</v>
      </c>
      <c r="X156" s="348">
        <v>98.1111111111111</v>
      </c>
      <c r="Y156" s="340" t="s">
        <v>30</v>
      </c>
      <c r="Z156" s="338">
        <v>0.878</v>
      </c>
      <c r="AA156" s="342" t="s">
        <v>30</v>
      </c>
      <c r="AB156" s="338">
        <v>0.9</v>
      </c>
      <c r="AC156" s="348">
        <v>97.555555555555543</v>
      </c>
    </row>
    <row r="157" spans="1:29">
      <c r="A157" s="338" t="s">
        <v>293</v>
      </c>
      <c r="B157" s="326" t="s">
        <v>294</v>
      </c>
      <c r="C157" s="339" t="s">
        <v>451</v>
      </c>
      <c r="D157" s="160" t="s">
        <v>66</v>
      </c>
      <c r="E157" s="338">
        <v>1.9E-2</v>
      </c>
      <c r="F157" s="342" t="s">
        <v>30</v>
      </c>
      <c r="G157" s="342" t="s">
        <v>30</v>
      </c>
      <c r="H157" s="340"/>
      <c r="I157" s="160" t="s">
        <v>66</v>
      </c>
      <c r="J157" s="338">
        <v>1.9E-2</v>
      </c>
      <c r="K157" s="342" t="s">
        <v>30</v>
      </c>
      <c r="L157" s="340" t="s">
        <v>30</v>
      </c>
      <c r="M157" s="340" t="s">
        <v>30</v>
      </c>
      <c r="N157" s="342" t="s">
        <v>30</v>
      </c>
      <c r="O157" s="160" t="s">
        <v>66</v>
      </c>
      <c r="P157" s="338">
        <v>0.02</v>
      </c>
      <c r="Q157" s="342" t="s">
        <v>30</v>
      </c>
      <c r="R157" s="340" t="s">
        <v>30</v>
      </c>
      <c r="S157" s="340"/>
      <c r="T157" s="340" t="s">
        <v>30</v>
      </c>
      <c r="U157" s="338">
        <v>0.79300000000000004</v>
      </c>
      <c r="V157" s="342" t="s">
        <v>30</v>
      </c>
      <c r="W157" s="338">
        <v>0.9</v>
      </c>
      <c r="X157" s="348">
        <v>88.1111111111111</v>
      </c>
      <c r="Y157" s="340" t="s">
        <v>30</v>
      </c>
      <c r="Z157" s="338">
        <v>0.80100000000000005</v>
      </c>
      <c r="AA157" s="342" t="s">
        <v>30</v>
      </c>
      <c r="AB157" s="338">
        <v>0.9</v>
      </c>
      <c r="AC157" s="348">
        <v>89.000000000000014</v>
      </c>
    </row>
    <row r="158" spans="1:29">
      <c r="A158" s="338" t="s">
        <v>661</v>
      </c>
      <c r="B158" s="325" t="s">
        <v>30</v>
      </c>
      <c r="C158" s="339" t="s">
        <v>451</v>
      </c>
      <c r="D158" s="160" t="s">
        <v>66</v>
      </c>
      <c r="E158" s="338">
        <v>1.4999999999999999E-2</v>
      </c>
      <c r="F158" s="342" t="s">
        <v>30</v>
      </c>
      <c r="G158" s="342" t="s">
        <v>30</v>
      </c>
      <c r="H158" s="340"/>
      <c r="I158" s="160" t="s">
        <v>66</v>
      </c>
      <c r="J158" s="338">
        <v>1.4999999999999999E-2</v>
      </c>
      <c r="K158" s="342" t="s">
        <v>30</v>
      </c>
      <c r="L158" s="340" t="s">
        <v>30</v>
      </c>
      <c r="M158" s="340" t="s">
        <v>30</v>
      </c>
      <c r="N158" s="342" t="s">
        <v>30</v>
      </c>
      <c r="O158" s="160" t="s">
        <v>66</v>
      </c>
      <c r="P158" s="338">
        <v>1.4999999999999999E-2</v>
      </c>
      <c r="Q158" s="342" t="s">
        <v>30</v>
      </c>
      <c r="R158" s="340" t="s">
        <v>30</v>
      </c>
      <c r="S158" s="340"/>
      <c r="T158" s="340" t="s">
        <v>30</v>
      </c>
      <c r="U158" s="338">
        <v>0.88300000000000001</v>
      </c>
      <c r="V158" s="342" t="s">
        <v>30</v>
      </c>
      <c r="W158" s="338">
        <v>0.9</v>
      </c>
      <c r="X158" s="348">
        <v>98.1111111111111</v>
      </c>
      <c r="Y158" s="340" t="s">
        <v>30</v>
      </c>
      <c r="Z158" s="338">
        <v>0.86599999999999999</v>
      </c>
      <c r="AA158" s="342" t="s">
        <v>30</v>
      </c>
      <c r="AB158" s="338">
        <v>0.9</v>
      </c>
      <c r="AC158" s="348">
        <v>96.222222222222214</v>
      </c>
    </row>
    <row r="159" spans="1:29">
      <c r="A159" s="338" t="s">
        <v>295</v>
      </c>
      <c r="B159" s="325" t="s">
        <v>30</v>
      </c>
      <c r="C159" s="339" t="s">
        <v>451</v>
      </c>
      <c r="D159" s="160" t="s">
        <v>66</v>
      </c>
      <c r="E159" s="338">
        <v>9.6999999999999986E-3</v>
      </c>
      <c r="F159" s="342" t="s">
        <v>30</v>
      </c>
      <c r="G159" s="342" t="s">
        <v>30</v>
      </c>
      <c r="H159" s="340"/>
      <c r="I159" s="160" t="s">
        <v>66</v>
      </c>
      <c r="J159" s="338">
        <v>9.8000000000000014E-3</v>
      </c>
      <c r="K159" s="342" t="s">
        <v>30</v>
      </c>
      <c r="L159" s="340" t="s">
        <v>30</v>
      </c>
      <c r="M159" s="340" t="s">
        <v>30</v>
      </c>
      <c r="N159" s="342" t="s">
        <v>30</v>
      </c>
      <c r="O159" s="160" t="s">
        <v>66</v>
      </c>
      <c r="P159" s="338">
        <v>0.01</v>
      </c>
      <c r="Q159" s="342" t="s">
        <v>30</v>
      </c>
      <c r="R159" s="340" t="s">
        <v>30</v>
      </c>
      <c r="S159" s="340"/>
      <c r="T159" s="340" t="s">
        <v>30</v>
      </c>
      <c r="U159" s="338">
        <v>0.81399999999999995</v>
      </c>
      <c r="V159" s="342" t="s">
        <v>30</v>
      </c>
      <c r="W159" s="338">
        <v>0.9</v>
      </c>
      <c r="X159" s="348">
        <v>90.444444444444429</v>
      </c>
      <c r="Y159" s="340" t="s">
        <v>30</v>
      </c>
      <c r="Z159" s="338">
        <v>0.81399999999999995</v>
      </c>
      <c r="AA159" s="342" t="s">
        <v>30</v>
      </c>
      <c r="AB159" s="338">
        <v>0.9</v>
      </c>
      <c r="AC159" s="348">
        <v>90.444444444444429</v>
      </c>
    </row>
    <row r="160" spans="1:29">
      <c r="A160" s="338" t="s">
        <v>296</v>
      </c>
      <c r="B160" s="325" t="s">
        <v>30</v>
      </c>
      <c r="C160" s="339" t="s">
        <v>451</v>
      </c>
      <c r="D160" s="160" t="s">
        <v>62</v>
      </c>
      <c r="E160" s="338">
        <v>1.4E-2</v>
      </c>
      <c r="F160" s="342" t="s">
        <v>30</v>
      </c>
      <c r="G160" s="339" t="s">
        <v>71</v>
      </c>
      <c r="H160" s="338"/>
      <c r="I160" s="160" t="s">
        <v>66</v>
      </c>
      <c r="J160" s="338">
        <v>8.0999999999999996E-3</v>
      </c>
      <c r="K160" s="342" t="s">
        <v>30</v>
      </c>
      <c r="L160" s="340" t="s">
        <v>30</v>
      </c>
      <c r="M160" s="340" t="s">
        <v>30</v>
      </c>
      <c r="N160" s="342" t="s">
        <v>30</v>
      </c>
      <c r="O160" s="160" t="s">
        <v>66</v>
      </c>
      <c r="P160" s="338">
        <v>8.5000000000000006E-3</v>
      </c>
      <c r="Q160" s="342" t="s">
        <v>30</v>
      </c>
      <c r="R160" s="340" t="s">
        <v>30</v>
      </c>
      <c r="S160" s="340"/>
      <c r="T160" s="340" t="s">
        <v>30</v>
      </c>
      <c r="U160" s="338">
        <v>0.84599999999999997</v>
      </c>
      <c r="V160" s="342" t="s">
        <v>30</v>
      </c>
      <c r="W160" s="338">
        <v>0.9</v>
      </c>
      <c r="X160" s="348">
        <v>93.999999999999986</v>
      </c>
      <c r="Y160" s="340" t="s">
        <v>30</v>
      </c>
      <c r="Z160" s="338">
        <v>0.84</v>
      </c>
      <c r="AA160" s="342" t="s">
        <v>30</v>
      </c>
      <c r="AB160" s="338">
        <v>0.9</v>
      </c>
      <c r="AC160" s="348">
        <v>93.333333333333329</v>
      </c>
    </row>
    <row r="161" spans="1:29">
      <c r="A161" s="514" t="s">
        <v>297</v>
      </c>
      <c r="B161" s="514"/>
      <c r="C161" s="514"/>
      <c r="D161" s="328" t="s">
        <v>30</v>
      </c>
      <c r="E161" s="328" t="s">
        <v>30</v>
      </c>
      <c r="F161" s="329" t="s">
        <v>30</v>
      </c>
      <c r="G161" s="329" t="s">
        <v>30</v>
      </c>
      <c r="H161" s="328"/>
      <c r="I161" s="328" t="s">
        <v>30</v>
      </c>
      <c r="J161" s="328" t="s">
        <v>30</v>
      </c>
      <c r="K161" s="329" t="s">
        <v>30</v>
      </c>
      <c r="L161" s="328" t="s">
        <v>30</v>
      </c>
      <c r="M161" s="328" t="s">
        <v>30</v>
      </c>
      <c r="N161" s="329" t="s">
        <v>30</v>
      </c>
      <c r="O161" s="328" t="s">
        <v>30</v>
      </c>
      <c r="P161" s="328" t="s">
        <v>30</v>
      </c>
      <c r="Q161" s="329" t="s">
        <v>30</v>
      </c>
      <c r="R161" s="328" t="s">
        <v>30</v>
      </c>
      <c r="S161" s="328"/>
      <c r="T161" s="328" t="s">
        <v>30</v>
      </c>
      <c r="U161" s="328" t="s">
        <v>30</v>
      </c>
      <c r="V161" s="329" t="s">
        <v>30</v>
      </c>
      <c r="W161" s="328" t="s">
        <v>30</v>
      </c>
      <c r="X161" s="328" t="s">
        <v>30</v>
      </c>
      <c r="Y161" s="328" t="s">
        <v>30</v>
      </c>
      <c r="Z161" s="328" t="s">
        <v>30</v>
      </c>
      <c r="AA161" s="329" t="s">
        <v>30</v>
      </c>
      <c r="AB161" s="328" t="s">
        <v>30</v>
      </c>
      <c r="AC161" s="328" t="s">
        <v>30</v>
      </c>
    </row>
    <row r="162" spans="1:29">
      <c r="A162" s="338" t="s">
        <v>298</v>
      </c>
      <c r="B162" s="325" t="s">
        <v>30</v>
      </c>
      <c r="C162" s="339" t="s">
        <v>67</v>
      </c>
      <c r="D162" s="160" t="s">
        <v>66</v>
      </c>
      <c r="E162" s="338">
        <v>7.73</v>
      </c>
      <c r="F162" s="342" t="s">
        <v>30</v>
      </c>
      <c r="G162" s="339" t="s">
        <v>358</v>
      </c>
      <c r="H162" s="338"/>
      <c r="I162" s="160" t="s">
        <v>66</v>
      </c>
      <c r="J162" s="338">
        <v>7.73</v>
      </c>
      <c r="K162" s="342" t="s">
        <v>30</v>
      </c>
      <c r="L162" s="160" t="s">
        <v>66</v>
      </c>
      <c r="M162" s="338">
        <v>7.73</v>
      </c>
      <c r="N162" s="339" t="s">
        <v>358</v>
      </c>
      <c r="O162" s="160" t="s">
        <v>66</v>
      </c>
      <c r="P162" s="338">
        <v>7.73</v>
      </c>
      <c r="Q162" s="339" t="s">
        <v>358</v>
      </c>
      <c r="R162" s="340" t="s">
        <v>30</v>
      </c>
      <c r="S162" s="340"/>
      <c r="T162" s="340" t="s">
        <v>30</v>
      </c>
      <c r="U162" s="341" t="s">
        <v>614</v>
      </c>
      <c r="V162" s="342" t="s">
        <v>30</v>
      </c>
      <c r="W162" s="340" t="s">
        <v>30</v>
      </c>
      <c r="X162" s="340" t="s">
        <v>30</v>
      </c>
      <c r="Y162" s="340" t="s">
        <v>30</v>
      </c>
      <c r="Z162" s="341" t="s">
        <v>614</v>
      </c>
      <c r="AA162" s="342" t="s">
        <v>30</v>
      </c>
      <c r="AB162" s="340" t="s">
        <v>30</v>
      </c>
      <c r="AC162" s="340" t="s">
        <v>30</v>
      </c>
    </row>
    <row r="163" spans="1:29">
      <c r="A163" s="338" t="s">
        <v>662</v>
      </c>
      <c r="B163" s="325" t="s">
        <v>30</v>
      </c>
      <c r="C163" s="339" t="s">
        <v>67</v>
      </c>
      <c r="D163" s="160" t="s">
        <v>66</v>
      </c>
      <c r="E163" s="338">
        <v>8.6300000000000008</v>
      </c>
      <c r="F163" s="342" t="s">
        <v>30</v>
      </c>
      <c r="G163" s="339" t="s">
        <v>358</v>
      </c>
      <c r="H163" s="338"/>
      <c r="I163" s="160" t="s">
        <v>66</v>
      </c>
      <c r="J163" s="338">
        <v>8.6300000000000008</v>
      </c>
      <c r="K163" s="342" t="s">
        <v>30</v>
      </c>
      <c r="L163" s="160" t="s">
        <v>66</v>
      </c>
      <c r="M163" s="338">
        <v>8.6300000000000008</v>
      </c>
      <c r="N163" s="339" t="s">
        <v>358</v>
      </c>
      <c r="O163" s="160" t="s">
        <v>66</v>
      </c>
      <c r="P163" s="338">
        <v>8.6300000000000008</v>
      </c>
      <c r="Q163" s="339" t="s">
        <v>358</v>
      </c>
      <c r="R163" s="340" t="s">
        <v>30</v>
      </c>
      <c r="S163" s="340"/>
      <c r="T163" s="340" t="s">
        <v>30</v>
      </c>
      <c r="U163" s="341" t="s">
        <v>614</v>
      </c>
      <c r="V163" s="342" t="s">
        <v>30</v>
      </c>
      <c r="W163" s="340" t="s">
        <v>30</v>
      </c>
      <c r="X163" s="340" t="s">
        <v>30</v>
      </c>
      <c r="Y163" s="340" t="s">
        <v>30</v>
      </c>
      <c r="Z163" s="341" t="s">
        <v>614</v>
      </c>
      <c r="AA163" s="342" t="s">
        <v>30</v>
      </c>
      <c r="AB163" s="340" t="s">
        <v>30</v>
      </c>
      <c r="AC163" s="340" t="s">
        <v>30</v>
      </c>
    </row>
    <row r="164" spans="1:29">
      <c r="A164" s="338" t="s">
        <v>359</v>
      </c>
      <c r="B164" s="325" t="s">
        <v>30</v>
      </c>
      <c r="C164" s="339" t="s">
        <v>67</v>
      </c>
      <c r="D164" s="160" t="s">
        <v>66</v>
      </c>
      <c r="E164" s="338">
        <v>3.84</v>
      </c>
      <c r="F164" s="342" t="s">
        <v>30</v>
      </c>
      <c r="G164" s="339" t="s">
        <v>358</v>
      </c>
      <c r="H164" s="338"/>
      <c r="I164" s="160" t="s">
        <v>66</v>
      </c>
      <c r="J164" s="338">
        <v>3.84</v>
      </c>
      <c r="K164" s="342" t="s">
        <v>30</v>
      </c>
      <c r="L164" s="160" t="s">
        <v>66</v>
      </c>
      <c r="M164" s="338">
        <v>3.84</v>
      </c>
      <c r="N164" s="339" t="s">
        <v>358</v>
      </c>
      <c r="O164" s="160" t="s">
        <v>66</v>
      </c>
      <c r="P164" s="338">
        <v>3.84</v>
      </c>
      <c r="Q164" s="339" t="s">
        <v>358</v>
      </c>
      <c r="R164" s="340" t="s">
        <v>30</v>
      </c>
      <c r="S164" s="340"/>
      <c r="T164" s="340" t="s">
        <v>30</v>
      </c>
      <c r="U164" s="341" t="s">
        <v>614</v>
      </c>
      <c r="V164" s="342" t="s">
        <v>30</v>
      </c>
      <c r="W164" s="340" t="s">
        <v>30</v>
      </c>
      <c r="X164" s="340" t="s">
        <v>30</v>
      </c>
      <c r="Y164" s="340" t="s">
        <v>30</v>
      </c>
      <c r="Z164" s="341" t="s">
        <v>614</v>
      </c>
      <c r="AA164" s="342" t="s">
        <v>30</v>
      </c>
      <c r="AB164" s="340" t="s">
        <v>30</v>
      </c>
      <c r="AC164" s="340" t="s">
        <v>30</v>
      </c>
    </row>
    <row r="165" spans="1:29">
      <c r="A165" s="338" t="s">
        <v>360</v>
      </c>
      <c r="B165" s="325" t="s">
        <v>30</v>
      </c>
      <c r="C165" s="339" t="s">
        <v>67</v>
      </c>
      <c r="D165" s="160" t="s">
        <v>66</v>
      </c>
      <c r="E165" s="338">
        <v>3.9</v>
      </c>
      <c r="F165" s="342" t="s">
        <v>30</v>
      </c>
      <c r="G165" s="339" t="s">
        <v>358</v>
      </c>
      <c r="H165" s="338"/>
      <c r="I165" s="160" t="s">
        <v>66</v>
      </c>
      <c r="J165" s="338">
        <v>3.9</v>
      </c>
      <c r="K165" s="342" t="s">
        <v>30</v>
      </c>
      <c r="L165" s="160" t="s">
        <v>66</v>
      </c>
      <c r="M165" s="338">
        <v>3.9</v>
      </c>
      <c r="N165" s="339" t="s">
        <v>358</v>
      </c>
      <c r="O165" s="160" t="s">
        <v>66</v>
      </c>
      <c r="P165" s="338">
        <v>3.9</v>
      </c>
      <c r="Q165" s="339" t="s">
        <v>358</v>
      </c>
      <c r="R165" s="340" t="s">
        <v>30</v>
      </c>
      <c r="S165" s="340"/>
      <c r="T165" s="340" t="s">
        <v>30</v>
      </c>
      <c r="U165" s="341" t="s">
        <v>614</v>
      </c>
      <c r="V165" s="342" t="s">
        <v>30</v>
      </c>
      <c r="W165" s="340" t="s">
        <v>30</v>
      </c>
      <c r="X165" s="340" t="s">
        <v>30</v>
      </c>
      <c r="Y165" s="340" t="s">
        <v>30</v>
      </c>
      <c r="Z165" s="341" t="s">
        <v>614</v>
      </c>
      <c r="AA165" s="342" t="s">
        <v>30</v>
      </c>
      <c r="AB165" s="340" t="s">
        <v>30</v>
      </c>
      <c r="AC165" s="340" t="s">
        <v>30</v>
      </c>
    </row>
    <row r="166" spans="1:29">
      <c r="A166" s="338" t="s">
        <v>299</v>
      </c>
      <c r="B166" s="325" t="s">
        <v>30</v>
      </c>
      <c r="C166" s="339" t="s">
        <v>67</v>
      </c>
      <c r="D166" s="160" t="s">
        <v>66</v>
      </c>
      <c r="E166" s="338">
        <v>18.7</v>
      </c>
      <c r="F166" s="342" t="s">
        <v>30</v>
      </c>
      <c r="G166" s="339" t="s">
        <v>358</v>
      </c>
      <c r="H166" s="338"/>
      <c r="I166" s="160" t="s">
        <v>66</v>
      </c>
      <c r="J166" s="338">
        <v>18.7</v>
      </c>
      <c r="K166" s="342" t="s">
        <v>30</v>
      </c>
      <c r="L166" s="160" t="s">
        <v>66</v>
      </c>
      <c r="M166" s="338">
        <v>18.7</v>
      </c>
      <c r="N166" s="339" t="s">
        <v>358</v>
      </c>
      <c r="O166" s="160" t="s">
        <v>66</v>
      </c>
      <c r="P166" s="338">
        <v>18.7</v>
      </c>
      <c r="Q166" s="339" t="s">
        <v>358</v>
      </c>
      <c r="R166" s="340" t="s">
        <v>30</v>
      </c>
      <c r="S166" s="340"/>
      <c r="T166" s="340" t="s">
        <v>30</v>
      </c>
      <c r="U166" s="341" t="s">
        <v>614</v>
      </c>
      <c r="V166" s="342" t="s">
        <v>30</v>
      </c>
      <c r="W166" s="340" t="s">
        <v>30</v>
      </c>
      <c r="X166" s="340" t="s">
        <v>30</v>
      </c>
      <c r="Y166" s="340" t="s">
        <v>30</v>
      </c>
      <c r="Z166" s="341" t="s">
        <v>614</v>
      </c>
      <c r="AA166" s="342" t="s">
        <v>30</v>
      </c>
      <c r="AB166" s="340" t="s">
        <v>30</v>
      </c>
      <c r="AC166" s="340" t="s">
        <v>30</v>
      </c>
    </row>
    <row r="167" spans="1:29">
      <c r="A167" s="338" t="s">
        <v>663</v>
      </c>
      <c r="B167" s="325" t="s">
        <v>30</v>
      </c>
      <c r="C167" s="339" t="s">
        <v>67</v>
      </c>
      <c r="D167" s="160" t="s">
        <v>66</v>
      </c>
      <c r="E167" s="338">
        <v>8.4499999999999993</v>
      </c>
      <c r="F167" s="342" t="s">
        <v>30</v>
      </c>
      <c r="G167" s="339" t="s">
        <v>358</v>
      </c>
      <c r="H167" s="338"/>
      <c r="I167" s="160" t="s">
        <v>66</v>
      </c>
      <c r="J167" s="338">
        <v>8.4499999999999993</v>
      </c>
      <c r="K167" s="342" t="s">
        <v>30</v>
      </c>
      <c r="L167" s="160" t="s">
        <v>66</v>
      </c>
      <c r="M167" s="338">
        <v>8.4499999999999993</v>
      </c>
      <c r="N167" s="339" t="s">
        <v>358</v>
      </c>
      <c r="O167" s="160" t="s">
        <v>66</v>
      </c>
      <c r="P167" s="338">
        <v>8.4499999999999993</v>
      </c>
      <c r="Q167" s="339" t="s">
        <v>358</v>
      </c>
      <c r="R167" s="340" t="s">
        <v>30</v>
      </c>
      <c r="S167" s="340"/>
      <c r="T167" s="340" t="s">
        <v>30</v>
      </c>
      <c r="U167" s="341" t="s">
        <v>614</v>
      </c>
      <c r="V167" s="342" t="s">
        <v>30</v>
      </c>
      <c r="W167" s="340" t="s">
        <v>30</v>
      </c>
      <c r="X167" s="340" t="s">
        <v>30</v>
      </c>
      <c r="Y167" s="340" t="s">
        <v>30</v>
      </c>
      <c r="Z167" s="341" t="s">
        <v>614</v>
      </c>
      <c r="AA167" s="342" t="s">
        <v>30</v>
      </c>
      <c r="AB167" s="340" t="s">
        <v>30</v>
      </c>
      <c r="AC167" s="340" t="s">
        <v>30</v>
      </c>
    </row>
    <row r="168" spans="1:29">
      <c r="A168" s="514" t="s">
        <v>406</v>
      </c>
      <c r="B168" s="514"/>
      <c r="C168" s="514"/>
      <c r="D168" s="328" t="s">
        <v>30</v>
      </c>
      <c r="E168" s="328" t="s">
        <v>30</v>
      </c>
      <c r="F168" s="329" t="s">
        <v>30</v>
      </c>
      <c r="G168" s="329" t="s">
        <v>30</v>
      </c>
      <c r="H168" s="328"/>
      <c r="I168" s="328" t="s">
        <v>30</v>
      </c>
      <c r="J168" s="328" t="s">
        <v>30</v>
      </c>
      <c r="K168" s="329" t="s">
        <v>30</v>
      </c>
      <c r="L168" s="328" t="s">
        <v>30</v>
      </c>
      <c r="M168" s="328" t="s">
        <v>30</v>
      </c>
      <c r="N168" s="329" t="s">
        <v>30</v>
      </c>
      <c r="O168" s="328" t="s">
        <v>30</v>
      </c>
      <c r="P168" s="328" t="s">
        <v>30</v>
      </c>
      <c r="Q168" s="329" t="s">
        <v>30</v>
      </c>
      <c r="R168" s="328" t="s">
        <v>30</v>
      </c>
      <c r="S168" s="328"/>
      <c r="T168" s="328" t="s">
        <v>30</v>
      </c>
      <c r="U168" s="328" t="s">
        <v>30</v>
      </c>
      <c r="V168" s="329" t="s">
        <v>30</v>
      </c>
      <c r="W168" s="328" t="s">
        <v>30</v>
      </c>
      <c r="X168" s="328" t="s">
        <v>30</v>
      </c>
      <c r="Y168" s="328" t="s">
        <v>30</v>
      </c>
      <c r="Z168" s="328" t="s">
        <v>30</v>
      </c>
      <c r="AA168" s="329" t="s">
        <v>30</v>
      </c>
      <c r="AB168" s="328" t="s">
        <v>30</v>
      </c>
      <c r="AC168" s="328" t="s">
        <v>30</v>
      </c>
    </row>
    <row r="169" spans="1:29">
      <c r="A169" s="349" t="s">
        <v>406</v>
      </c>
      <c r="B169" s="327" t="s">
        <v>30</v>
      </c>
      <c r="C169" s="350" t="s">
        <v>67</v>
      </c>
      <c r="D169" s="353" t="s">
        <v>62</v>
      </c>
      <c r="E169" s="353">
        <v>0.13</v>
      </c>
      <c r="F169" s="352" t="s">
        <v>30</v>
      </c>
      <c r="G169" s="352" t="s">
        <v>30</v>
      </c>
      <c r="H169" s="353"/>
      <c r="I169" s="351" t="s">
        <v>66</v>
      </c>
      <c r="J169" s="349">
        <v>0.12</v>
      </c>
      <c r="K169" s="352" t="s">
        <v>30</v>
      </c>
      <c r="L169" s="353" t="s">
        <v>30</v>
      </c>
      <c r="M169" s="353" t="s">
        <v>30</v>
      </c>
      <c r="N169" s="352" t="s">
        <v>30</v>
      </c>
      <c r="O169" s="351" t="s">
        <v>66</v>
      </c>
      <c r="P169" s="349">
        <v>0.12</v>
      </c>
      <c r="Q169" s="352" t="s">
        <v>30</v>
      </c>
      <c r="R169" s="353" t="s">
        <v>30</v>
      </c>
      <c r="S169" s="353"/>
      <c r="T169" s="353" t="s">
        <v>30</v>
      </c>
      <c r="U169" s="349">
        <v>0.45100000000000001</v>
      </c>
      <c r="V169" s="352" t="s">
        <v>30</v>
      </c>
      <c r="W169" s="349">
        <v>0.5</v>
      </c>
      <c r="X169" s="356">
        <v>90.2</v>
      </c>
      <c r="Y169" s="353" t="s">
        <v>30</v>
      </c>
      <c r="Z169" s="354" t="s">
        <v>614</v>
      </c>
      <c r="AA169" s="352" t="s">
        <v>30</v>
      </c>
      <c r="AB169" s="353" t="s">
        <v>30</v>
      </c>
      <c r="AC169" s="353" t="s">
        <v>30</v>
      </c>
    </row>
    <row r="170" spans="1:29">
      <c r="A170" s="36"/>
      <c r="B170" s="219"/>
      <c r="C170" s="36"/>
      <c r="D170" s="36"/>
      <c r="E170" s="36"/>
      <c r="F170" s="35"/>
      <c r="G170" s="35"/>
      <c r="H170" s="36"/>
      <c r="I170" s="36"/>
      <c r="J170" s="36"/>
      <c r="K170" s="35"/>
      <c r="L170" s="36"/>
      <c r="M170" s="36"/>
      <c r="N170" s="35"/>
      <c r="O170" s="36"/>
      <c r="P170" s="36"/>
      <c r="Q170" s="35"/>
      <c r="R170" s="36"/>
      <c r="S170" s="36"/>
      <c r="T170" s="36"/>
      <c r="U170" s="36"/>
      <c r="V170" s="35"/>
      <c r="W170" s="36"/>
      <c r="X170" s="36"/>
      <c r="Y170" s="36"/>
      <c r="Z170" s="36"/>
      <c r="AA170" s="35"/>
      <c r="AB170" s="36"/>
      <c r="AC170" s="36"/>
    </row>
    <row r="171" spans="1:29">
      <c r="A171" s="36"/>
      <c r="B171" s="219"/>
      <c r="C171" s="36"/>
      <c r="D171" s="36"/>
      <c r="E171" s="36"/>
      <c r="F171" s="35"/>
      <c r="G171" s="35"/>
      <c r="H171" s="36"/>
      <c r="I171" s="36"/>
      <c r="J171" s="36"/>
      <c r="K171" s="35"/>
      <c r="L171" s="36"/>
      <c r="M171" s="36"/>
      <c r="N171" s="35"/>
      <c r="O171" s="36"/>
      <c r="P171" s="36"/>
      <c r="Q171" s="35"/>
      <c r="R171" s="36"/>
      <c r="S171" s="36"/>
      <c r="T171" s="36"/>
      <c r="U171" s="36"/>
      <c r="V171" s="35"/>
      <c r="W171" s="36"/>
      <c r="X171" s="36"/>
      <c r="Y171" s="36"/>
      <c r="Z171" s="36"/>
      <c r="AA171" s="35"/>
      <c r="AB171" s="36"/>
      <c r="AC171" s="36"/>
    </row>
    <row r="172" spans="1:29" s="23" customFormat="1" ht="17.25">
      <c r="A172" s="43" t="s">
        <v>586</v>
      </c>
      <c r="B172" s="44"/>
      <c r="F172" s="28"/>
      <c r="G172" s="28"/>
      <c r="K172" s="28"/>
      <c r="N172" s="28"/>
      <c r="Q172" s="28"/>
      <c r="V172" s="28"/>
      <c r="AA172" s="28"/>
    </row>
    <row r="173" spans="1:29" s="23" customFormat="1">
      <c r="A173" s="54" t="s">
        <v>510</v>
      </c>
      <c r="B173" s="54"/>
      <c r="C173" s="54"/>
      <c r="D173" s="54"/>
      <c r="E173" s="54"/>
      <c r="F173" s="210"/>
      <c r="G173" s="210"/>
      <c r="H173" s="54"/>
      <c r="K173" s="28"/>
      <c r="N173" s="28"/>
      <c r="Q173" s="28"/>
      <c r="V173" s="28"/>
      <c r="AA173" s="28"/>
    </row>
    <row r="174" spans="1:29" s="23" customFormat="1">
      <c r="A174" s="54" t="s">
        <v>732</v>
      </c>
      <c r="B174" s="54"/>
      <c r="C174" s="54"/>
      <c r="D174" s="54"/>
      <c r="E174" s="54"/>
      <c r="F174" s="210"/>
      <c r="G174" s="210"/>
      <c r="H174" s="54"/>
      <c r="K174" s="28"/>
      <c r="N174" s="28"/>
      <c r="Q174" s="28"/>
      <c r="V174" s="28"/>
      <c r="AA174" s="28"/>
    </row>
    <row r="175" spans="1:29" s="23" customFormat="1">
      <c r="A175" s="54"/>
      <c r="B175" s="54"/>
      <c r="C175" s="54"/>
      <c r="D175" s="54"/>
      <c r="E175" s="54"/>
      <c r="F175" s="210"/>
      <c r="G175" s="210"/>
      <c r="H175" s="54"/>
      <c r="K175" s="28"/>
      <c r="N175" s="28"/>
      <c r="Q175" s="28"/>
      <c r="V175" s="28"/>
      <c r="AA175" s="28"/>
    </row>
    <row r="176" spans="1:29" s="23" customFormat="1" ht="17.25">
      <c r="A176" s="43" t="s">
        <v>689</v>
      </c>
      <c r="B176" s="43"/>
      <c r="C176" s="43"/>
      <c r="D176" s="43"/>
      <c r="E176" s="43"/>
      <c r="F176" s="211"/>
      <c r="G176" s="211"/>
      <c r="H176" s="43"/>
      <c r="K176" s="28"/>
      <c r="N176" s="28"/>
      <c r="Q176" s="28"/>
      <c r="V176" s="28"/>
      <c r="AA176" s="28"/>
    </row>
    <row r="177" spans="1:27" s="23" customFormat="1">
      <c r="A177" s="54" t="s">
        <v>727</v>
      </c>
      <c r="B177" s="54"/>
      <c r="C177" s="54"/>
      <c r="D177" s="54"/>
      <c r="E177" s="54"/>
      <c r="F177" s="210"/>
      <c r="G177" s="210"/>
      <c r="H177" s="54"/>
      <c r="K177" s="28"/>
      <c r="N177" s="28"/>
      <c r="Q177" s="28"/>
      <c r="V177" s="28"/>
      <c r="AA177" s="28"/>
    </row>
    <row r="178" spans="1:27" s="23" customFormat="1">
      <c r="A178" s="54" t="s">
        <v>504</v>
      </c>
      <c r="B178" s="54"/>
      <c r="C178" s="54"/>
      <c r="D178" s="54"/>
      <c r="E178" s="54"/>
      <c r="F178" s="210"/>
      <c r="G178" s="210"/>
      <c r="H178" s="54"/>
      <c r="K178" s="28"/>
      <c r="N178" s="28"/>
      <c r="Q178" s="28"/>
      <c r="V178" s="28"/>
      <c r="AA178" s="28"/>
    </row>
    <row r="179" spans="1:27" s="23" customFormat="1">
      <c r="A179" s="54" t="s">
        <v>678</v>
      </c>
      <c r="B179" s="54"/>
      <c r="C179" s="54"/>
      <c r="D179" s="54"/>
      <c r="E179" s="54"/>
      <c r="F179" s="210"/>
      <c r="G179" s="210"/>
      <c r="H179" s="54"/>
      <c r="K179" s="28"/>
      <c r="N179" s="28"/>
      <c r="Q179" s="28"/>
      <c r="V179" s="28"/>
      <c r="AA179" s="28"/>
    </row>
    <row r="180" spans="1:27" s="23" customFormat="1">
      <c r="A180" s="43" t="s">
        <v>664</v>
      </c>
      <c r="B180" s="44"/>
      <c r="C180" s="44"/>
      <c r="D180" s="44"/>
      <c r="E180" s="44"/>
      <c r="F180" s="28"/>
      <c r="G180" s="28"/>
      <c r="H180" s="44"/>
      <c r="K180" s="28"/>
      <c r="N180" s="28"/>
      <c r="Q180" s="28"/>
      <c r="V180" s="28"/>
      <c r="AA180" s="28"/>
    </row>
    <row r="181" spans="1:27">
      <c r="A181" s="52" t="s">
        <v>461</v>
      </c>
    </row>
    <row r="182" spans="1:27">
      <c r="A182" s="49" t="s">
        <v>377</v>
      </c>
    </row>
    <row r="183" spans="1:27">
      <c r="A183" s="52"/>
    </row>
    <row r="184" spans="1:27" ht="17.25">
      <c r="A184" s="52" t="s">
        <v>590</v>
      </c>
    </row>
    <row r="185" spans="1:27" s="23" customFormat="1">
      <c r="A185" s="76" t="s">
        <v>493</v>
      </c>
      <c r="B185" s="44"/>
      <c r="F185" s="28"/>
      <c r="G185" s="28"/>
      <c r="K185" s="28"/>
      <c r="N185" s="28"/>
      <c r="Q185" s="28"/>
      <c r="V185" s="28"/>
      <c r="AA185" s="28"/>
    </row>
    <row r="186" spans="1:27" s="23" customFormat="1">
      <c r="A186" s="23" t="s">
        <v>393</v>
      </c>
      <c r="B186" s="44"/>
      <c r="F186" s="28"/>
      <c r="G186" s="28"/>
      <c r="K186" s="28"/>
      <c r="N186" s="28"/>
      <c r="Q186" s="28"/>
      <c r="V186" s="28"/>
      <c r="AA186" s="28"/>
    </row>
    <row r="187" spans="1:27" s="23" customFormat="1">
      <c r="A187" s="76" t="s">
        <v>609</v>
      </c>
      <c r="B187" s="44"/>
      <c r="F187" s="28"/>
      <c r="G187" s="28"/>
      <c r="K187" s="28"/>
      <c r="N187" s="28"/>
      <c r="Q187" s="28"/>
      <c r="V187" s="28"/>
      <c r="AA187" s="28"/>
    </row>
  </sheetData>
  <customSheetViews>
    <customSheetView guid="{90AC2FE0-55C9-4776-863E-D338125D2682}" showPageBreaks="1" fitToPage="1">
      <pane ySplit="7" topLeftCell="A80" activePane="bottomLeft" state="frozen"/>
      <selection pane="bottomLeft" activeCell="A182" sqref="A182"/>
      <pageMargins left="0.7" right="0.7" top="0.75" bottom="0.75" header="0.3" footer="0.3"/>
      <pageSetup paperSize="17" scale="63" fitToHeight="0" orientation="landscape" r:id="rId1"/>
      <headerFooter>
        <oddHeader>&amp;L&amp;G</oddHeader>
        <oddFooter>&amp;R&amp;G</oddFooter>
      </headerFooter>
    </customSheetView>
    <customSheetView guid="{C1D98982-23BE-4174-A069-4A7B2785798C}" showPageBreaks="1" fitToPage="1" topLeftCell="A156">
      <selection activeCell="F184" sqref="F184"/>
      <pageMargins left="0.7" right="0.7" top="0.75" bottom="0.75" header="0.3" footer="0.3"/>
      <pageSetup paperSize="17" scale="39" fitToHeight="0" orientation="landscape" r:id="rId2"/>
      <headerFooter>
        <oddHeader>&amp;L&amp;G</oddHeader>
        <oddFooter>&amp;R&amp;G</oddFooter>
      </headerFooter>
    </customSheetView>
    <customSheetView guid="{3EC83101-929A-4090-A4DA-367C5978DE69}" fitToPage="1" topLeftCell="A156">
      <selection activeCell="F184" sqref="F184"/>
      <pageMargins left="0.7" right="0.7" top="0.75" bottom="0.75" header="0.3" footer="0.3"/>
      <pageSetup paperSize="17" scale="39" fitToHeight="0" orientation="landscape" r:id="rId3"/>
      <headerFooter>
        <oddHeader>&amp;L&amp;G</oddHeader>
        <oddFooter>&amp;R&amp;G</oddFooter>
      </headerFooter>
    </customSheetView>
    <customSheetView guid="{172FCDF7-27A5-431B-9A68-D3A3AF74327F}" fitToPage="1">
      <pane ySplit="7" topLeftCell="A167" activePane="bottomLeft" state="frozen"/>
      <selection pane="bottomLeft" activeCell="A182" sqref="A182"/>
      <pageMargins left="0.7" right="0.7" top="0.75" bottom="0.75" header="0.3" footer="0.3"/>
      <pageSetup paperSize="17" scale="63" fitToHeight="0" orientation="landscape" r:id="rId4"/>
      <headerFooter>
        <oddHeader>&amp;L&amp;G</oddHeader>
        <oddFooter>&amp;R&amp;G</oddFooter>
      </headerFooter>
    </customSheetView>
    <customSheetView guid="{709837BA-2D8F-4232-8293-039065FDC58A}" showPageBreaks="1" fitToPage="1" topLeftCell="A156">
      <selection activeCell="F184" sqref="F184"/>
      <pageMargins left="0.7" right="0.7" top="0.75" bottom="0.75" header="0.3" footer="0.3"/>
      <pageSetup paperSize="17" scale="39" fitToHeight="0" orientation="landscape" r:id="rId5"/>
      <headerFooter>
        <oddHeader>&amp;L&amp;G</oddHeader>
        <oddFooter>&amp;R&amp;G</oddFooter>
      </headerFooter>
    </customSheetView>
  </customSheetViews>
  <mergeCells count="20">
    <mergeCell ref="A7:C7"/>
    <mergeCell ref="A168:C168"/>
    <mergeCell ref="A161:C161"/>
    <mergeCell ref="A143:C143"/>
    <mergeCell ref="A91:C91"/>
    <mergeCell ref="A88:C88"/>
    <mergeCell ref="A1:AC1"/>
    <mergeCell ref="A3:C4"/>
    <mergeCell ref="A6:AC6"/>
    <mergeCell ref="D3:G3"/>
    <mergeCell ref="I3:R3"/>
    <mergeCell ref="T3:AC3"/>
    <mergeCell ref="D4:G4"/>
    <mergeCell ref="Y4:AC4"/>
    <mergeCell ref="I4:K4"/>
    <mergeCell ref="L4:N4"/>
    <mergeCell ref="O4:Q4"/>
    <mergeCell ref="T4:X4"/>
    <mergeCell ref="R4:R5"/>
    <mergeCell ref="A2:AC2"/>
  </mergeCells>
  <pageMargins left="0.7" right="0.7" top="0.75" bottom="0.75" header="0.3" footer="0.3"/>
  <pageSetup paperSize="17" scale="63" fitToHeight="0" orientation="landscape" r:id="rId6"/>
  <headerFooter>
    <oddHeader>&amp;L&amp;G</oddHeader>
    <oddFooter>&amp;R&amp;G</oddFooter>
  </headerFooter>
  <legacyDrawingHF r:id="rId7"/>
</worksheet>
</file>

<file path=xl/worksheets/sheet15.xml><?xml version="1.0" encoding="utf-8"?>
<worksheet xmlns="http://schemas.openxmlformats.org/spreadsheetml/2006/main" xmlns:r="http://schemas.openxmlformats.org/officeDocument/2006/relationships">
  <sheetPr>
    <pageSetUpPr fitToPage="1"/>
  </sheetPr>
  <dimension ref="A1:AD26"/>
  <sheetViews>
    <sheetView zoomScaleNormal="100" workbookViewId="0">
      <selection activeCell="A19" sqref="A19"/>
    </sheetView>
  </sheetViews>
  <sheetFormatPr defaultRowHeight="15"/>
  <cols>
    <col min="1" max="1" width="14.5703125" style="40" customWidth="1"/>
    <col min="2" max="4" width="9.140625" style="40"/>
    <col min="5" max="5" width="10.42578125" style="40" customWidth="1"/>
    <col min="6" max="6" width="12.140625" style="224" customWidth="1"/>
    <col min="7" max="7" width="2.7109375" style="40" customWidth="1"/>
    <col min="8" max="9" width="9.140625" style="40"/>
    <col min="10" max="10" width="11" style="224" customWidth="1"/>
    <col min="11" max="12" width="9.140625" style="40"/>
    <col min="13" max="13" width="11.7109375" style="40" customWidth="1"/>
    <col min="14" max="15" width="9.140625" style="40"/>
    <col min="16" max="16" width="11.28515625" style="224" customWidth="1"/>
    <col min="17" max="17" width="11.28515625" style="40" customWidth="1"/>
    <col min="18" max="18" width="2.7109375" style="40" customWidth="1"/>
    <col min="19" max="20" width="9.140625" style="40"/>
    <col min="21" max="21" width="10.85546875" style="224" customWidth="1"/>
    <col min="22" max="23" width="9.140625" style="40"/>
    <col min="24" max="24" width="9.140625" style="224"/>
    <col min="25" max="25" width="9.140625" style="40"/>
    <col min="26" max="26" width="10.7109375" style="224" customWidth="1"/>
    <col min="27" max="16384" width="9.140625" style="40"/>
  </cols>
  <sheetData>
    <row r="1" spans="1:30" s="112" customFormat="1" ht="18" customHeight="1">
      <c r="A1" s="529" t="s">
        <v>697</v>
      </c>
      <c r="B1" s="529"/>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row>
    <row r="2" spans="1:30" s="111" customFormat="1" ht="18" customHeight="1">
      <c r="A2" s="494" t="s">
        <v>698</v>
      </c>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row>
    <row r="3" spans="1:30" s="95" customFormat="1">
      <c r="A3" s="500" t="s">
        <v>469</v>
      </c>
      <c r="B3" s="500"/>
      <c r="C3" s="500" t="s">
        <v>474</v>
      </c>
      <c r="D3" s="500"/>
      <c r="E3" s="500"/>
      <c r="F3" s="500"/>
      <c r="G3" s="200"/>
      <c r="H3" s="500" t="s">
        <v>143</v>
      </c>
      <c r="I3" s="500"/>
      <c r="J3" s="500"/>
      <c r="K3" s="500"/>
      <c r="L3" s="500"/>
      <c r="M3" s="500"/>
      <c r="N3" s="500"/>
      <c r="O3" s="500"/>
      <c r="P3" s="500"/>
      <c r="Q3" s="500"/>
      <c r="R3" s="200"/>
      <c r="S3" s="500" t="s">
        <v>472</v>
      </c>
      <c r="T3" s="500"/>
      <c r="U3" s="500"/>
      <c r="V3" s="500"/>
      <c r="W3" s="500"/>
      <c r="X3" s="500"/>
      <c r="Y3" s="500"/>
      <c r="Z3" s="500"/>
      <c r="AA3" s="500"/>
      <c r="AB3" s="500"/>
    </row>
    <row r="4" spans="1:30" s="95" customFormat="1" ht="15" customHeight="1">
      <c r="A4" s="522"/>
      <c r="B4" s="522"/>
      <c r="C4" s="526" t="s">
        <v>731</v>
      </c>
      <c r="D4" s="501"/>
      <c r="E4" s="501"/>
      <c r="F4" s="501"/>
      <c r="G4" s="201"/>
      <c r="H4" s="501" t="s">
        <v>457</v>
      </c>
      <c r="I4" s="501"/>
      <c r="J4" s="501"/>
      <c r="K4" s="501" t="s">
        <v>304</v>
      </c>
      <c r="L4" s="501"/>
      <c r="M4" s="501"/>
      <c r="N4" s="501" t="s">
        <v>347</v>
      </c>
      <c r="O4" s="501"/>
      <c r="P4" s="501"/>
      <c r="Q4" s="527" t="s">
        <v>148</v>
      </c>
      <c r="R4" s="195"/>
      <c r="S4" s="501" t="s">
        <v>348</v>
      </c>
      <c r="T4" s="501"/>
      <c r="U4" s="501"/>
      <c r="V4" s="501"/>
      <c r="W4" s="501"/>
      <c r="X4" s="501" t="s">
        <v>349</v>
      </c>
      <c r="Y4" s="501"/>
      <c r="Z4" s="501"/>
      <c r="AA4" s="501"/>
      <c r="AB4" s="501"/>
    </row>
    <row r="5" spans="1:30" s="95" customFormat="1" ht="47.25">
      <c r="A5" s="91" t="s">
        <v>57</v>
      </c>
      <c r="B5" s="91" t="s">
        <v>58</v>
      </c>
      <c r="C5" s="92" t="s">
        <v>364</v>
      </c>
      <c r="D5" s="97" t="s">
        <v>60</v>
      </c>
      <c r="E5" s="86" t="s">
        <v>391</v>
      </c>
      <c r="F5" s="194" t="s">
        <v>454</v>
      </c>
      <c r="G5" s="196"/>
      <c r="H5" s="92" t="s">
        <v>364</v>
      </c>
      <c r="I5" s="90" t="s">
        <v>60</v>
      </c>
      <c r="J5" s="194" t="s">
        <v>454</v>
      </c>
      <c r="K5" s="92" t="s">
        <v>364</v>
      </c>
      <c r="L5" s="90" t="s">
        <v>60</v>
      </c>
      <c r="M5" s="92" t="s">
        <v>454</v>
      </c>
      <c r="N5" s="92" t="s">
        <v>364</v>
      </c>
      <c r="O5" s="90" t="s">
        <v>60</v>
      </c>
      <c r="P5" s="194" t="s">
        <v>454</v>
      </c>
      <c r="Q5" s="492"/>
      <c r="R5" s="196"/>
      <c r="S5" s="92" t="s">
        <v>364</v>
      </c>
      <c r="T5" s="97" t="s">
        <v>60</v>
      </c>
      <c r="U5" s="194" t="s">
        <v>454</v>
      </c>
      <c r="V5" s="227" t="s">
        <v>145</v>
      </c>
      <c r="W5" s="97" t="s">
        <v>460</v>
      </c>
      <c r="X5" s="199" t="s">
        <v>59</v>
      </c>
      <c r="Y5" s="97" t="s">
        <v>60</v>
      </c>
      <c r="Z5" s="225" t="s">
        <v>701</v>
      </c>
      <c r="AA5" s="227" t="s">
        <v>145</v>
      </c>
      <c r="AB5" s="97" t="s">
        <v>460</v>
      </c>
    </row>
    <row r="6" spans="1:30" s="39" customFormat="1">
      <c r="A6" s="524" t="s">
        <v>36</v>
      </c>
      <c r="B6" s="524"/>
      <c r="C6" s="524"/>
      <c r="D6" s="524"/>
      <c r="E6" s="524"/>
      <c r="F6" s="524"/>
      <c r="G6" s="524"/>
      <c r="H6" s="524"/>
      <c r="I6" s="524"/>
      <c r="J6" s="524"/>
      <c r="K6" s="524"/>
      <c r="L6" s="524"/>
      <c r="M6" s="524"/>
      <c r="N6" s="524"/>
      <c r="O6" s="524"/>
      <c r="P6" s="524"/>
      <c r="Q6" s="524"/>
      <c r="R6" s="524"/>
      <c r="S6" s="524"/>
      <c r="T6" s="524"/>
      <c r="U6" s="524"/>
      <c r="V6" s="524"/>
      <c r="W6" s="524"/>
      <c r="X6" s="524"/>
      <c r="Y6" s="524"/>
      <c r="Z6" s="524"/>
      <c r="AA6" s="524"/>
      <c r="AB6" s="524"/>
    </row>
    <row r="7" spans="1:30">
      <c r="A7" s="163" t="s">
        <v>307</v>
      </c>
      <c r="B7" s="164" t="s">
        <v>451</v>
      </c>
      <c r="C7" s="157" t="s">
        <v>62</v>
      </c>
      <c r="D7" s="163">
        <v>0.51</v>
      </c>
      <c r="E7" s="410">
        <v>5</v>
      </c>
      <c r="F7" s="410" t="s">
        <v>71</v>
      </c>
      <c r="G7" s="411"/>
      <c r="H7" s="412" t="s">
        <v>66</v>
      </c>
      <c r="I7" s="411">
        <v>0.22</v>
      </c>
      <c r="J7" s="413" t="s">
        <v>30</v>
      </c>
      <c r="K7" s="412" t="s">
        <v>66</v>
      </c>
      <c r="L7" s="411">
        <v>0.22</v>
      </c>
      <c r="M7" s="414" t="s">
        <v>30</v>
      </c>
      <c r="N7" s="412" t="s">
        <v>66</v>
      </c>
      <c r="O7" s="411">
        <v>0.22</v>
      </c>
      <c r="P7" s="413" t="s">
        <v>30</v>
      </c>
      <c r="Q7" s="414" t="s">
        <v>30</v>
      </c>
      <c r="R7" s="414"/>
      <c r="S7" s="414" t="s">
        <v>30</v>
      </c>
      <c r="T7" s="405">
        <v>71.949999999999989</v>
      </c>
      <c r="U7" s="413" t="s">
        <v>30</v>
      </c>
      <c r="V7" s="411">
        <v>73.2</v>
      </c>
      <c r="W7" s="415">
        <v>98.292349726775939</v>
      </c>
      <c r="X7" s="413" t="s">
        <v>30</v>
      </c>
      <c r="Y7" s="411">
        <v>69.099999999999994</v>
      </c>
      <c r="Z7" s="413" t="s">
        <v>30</v>
      </c>
      <c r="AA7" s="411">
        <v>73.2</v>
      </c>
      <c r="AB7" s="415">
        <v>94.398907103825124</v>
      </c>
      <c r="AC7" s="41"/>
      <c r="AD7" s="41"/>
    </row>
    <row r="8" spans="1:30">
      <c r="A8" s="163" t="s">
        <v>305</v>
      </c>
      <c r="B8" s="164" t="s">
        <v>451</v>
      </c>
      <c r="C8" s="157" t="s">
        <v>66</v>
      </c>
      <c r="D8" s="163">
        <v>0.56999999999999995</v>
      </c>
      <c r="E8" s="414" t="s">
        <v>30</v>
      </c>
      <c r="F8" s="413" t="s">
        <v>30</v>
      </c>
      <c r="G8" s="414"/>
      <c r="H8" s="412" t="s">
        <v>66</v>
      </c>
      <c r="I8" s="411">
        <v>0.56999999999999995</v>
      </c>
      <c r="J8" s="413" t="s">
        <v>30</v>
      </c>
      <c r="K8" s="412" t="s">
        <v>66</v>
      </c>
      <c r="L8" s="411">
        <v>0.56999999999999995</v>
      </c>
      <c r="M8" s="414" t="s">
        <v>30</v>
      </c>
      <c r="N8" s="412" t="s">
        <v>66</v>
      </c>
      <c r="O8" s="411">
        <v>0.56999999999999995</v>
      </c>
      <c r="P8" s="413" t="s">
        <v>30</v>
      </c>
      <c r="Q8" s="414" t="s">
        <v>30</v>
      </c>
      <c r="R8" s="414"/>
      <c r="S8" s="414" t="s">
        <v>30</v>
      </c>
      <c r="T8" s="411">
        <v>136</v>
      </c>
      <c r="U8" s="413" t="s">
        <v>30</v>
      </c>
      <c r="V8" s="411">
        <v>137</v>
      </c>
      <c r="W8" s="415">
        <v>99.270072992700733</v>
      </c>
      <c r="X8" s="413" t="s">
        <v>30</v>
      </c>
      <c r="Y8" s="411">
        <v>131</v>
      </c>
      <c r="Z8" s="413" t="s">
        <v>30</v>
      </c>
      <c r="AA8" s="411">
        <v>137</v>
      </c>
      <c r="AB8" s="415">
        <v>95.620437956204384</v>
      </c>
      <c r="AC8" s="41"/>
      <c r="AD8" s="41"/>
    </row>
    <row r="9" spans="1:30">
      <c r="A9" s="163" t="s">
        <v>306</v>
      </c>
      <c r="B9" s="164" t="s">
        <v>451</v>
      </c>
      <c r="C9" s="157" t="s">
        <v>66</v>
      </c>
      <c r="D9" s="163">
        <v>0.4</v>
      </c>
      <c r="E9" s="410">
        <v>5</v>
      </c>
      <c r="F9" s="413" t="s">
        <v>30</v>
      </c>
      <c r="G9" s="414"/>
      <c r="H9" s="412" t="s">
        <v>66</v>
      </c>
      <c r="I9" s="411">
        <v>0.4</v>
      </c>
      <c r="J9" s="413" t="s">
        <v>30</v>
      </c>
      <c r="K9" s="412" t="s">
        <v>66</v>
      </c>
      <c r="L9" s="411">
        <v>0.4</v>
      </c>
      <c r="M9" s="414" t="s">
        <v>30</v>
      </c>
      <c r="N9" s="412" t="s">
        <v>66</v>
      </c>
      <c r="O9" s="411">
        <v>0.4</v>
      </c>
      <c r="P9" s="413" t="s">
        <v>30</v>
      </c>
      <c r="Q9" s="414" t="s">
        <v>30</v>
      </c>
      <c r="R9" s="414"/>
      <c r="S9" s="414" t="s">
        <v>30</v>
      </c>
      <c r="T9" s="415">
        <v>123.5</v>
      </c>
      <c r="U9" s="413" t="s">
        <v>30</v>
      </c>
      <c r="V9" s="411">
        <v>128</v>
      </c>
      <c r="W9" s="415">
        <v>96.484375</v>
      </c>
      <c r="X9" s="413" t="s">
        <v>30</v>
      </c>
      <c r="Y9" s="411">
        <v>120</v>
      </c>
      <c r="Z9" s="413" t="s">
        <v>30</v>
      </c>
      <c r="AA9" s="411">
        <v>128</v>
      </c>
      <c r="AB9" s="415">
        <v>93.75</v>
      </c>
      <c r="AC9" s="41"/>
      <c r="AD9" s="41"/>
    </row>
    <row r="10" spans="1:30">
      <c r="A10" s="165" t="s">
        <v>308</v>
      </c>
      <c r="B10" s="166" t="s">
        <v>451</v>
      </c>
      <c r="C10" s="167" t="s">
        <v>66</v>
      </c>
      <c r="D10" s="165">
        <v>5</v>
      </c>
      <c r="E10" s="416" t="s">
        <v>30</v>
      </c>
      <c r="F10" s="417" t="s">
        <v>30</v>
      </c>
      <c r="G10" s="416"/>
      <c r="H10" s="418" t="s">
        <v>66</v>
      </c>
      <c r="I10" s="419">
        <v>5</v>
      </c>
      <c r="J10" s="417" t="s">
        <v>30</v>
      </c>
      <c r="K10" s="418" t="s">
        <v>66</v>
      </c>
      <c r="L10" s="419">
        <v>5</v>
      </c>
      <c r="M10" s="416" t="s">
        <v>30</v>
      </c>
      <c r="N10" s="418" t="s">
        <v>66</v>
      </c>
      <c r="O10" s="419">
        <v>5</v>
      </c>
      <c r="P10" s="417" t="s">
        <v>30</v>
      </c>
      <c r="Q10" s="416" t="s">
        <v>30</v>
      </c>
      <c r="R10" s="416"/>
      <c r="S10" s="416" t="s">
        <v>30</v>
      </c>
      <c r="T10" s="419">
        <v>121</v>
      </c>
      <c r="U10" s="417" t="s">
        <v>30</v>
      </c>
      <c r="V10" s="419">
        <v>151</v>
      </c>
      <c r="W10" s="420">
        <v>80.132450331125824</v>
      </c>
      <c r="X10" s="417" t="s">
        <v>30</v>
      </c>
      <c r="Y10" s="419">
        <v>134</v>
      </c>
      <c r="Z10" s="417" t="s">
        <v>30</v>
      </c>
      <c r="AA10" s="419">
        <v>151</v>
      </c>
      <c r="AB10" s="420">
        <v>88.741721854304629</v>
      </c>
      <c r="AC10" s="41"/>
      <c r="AD10" s="41"/>
    </row>
    <row r="11" spans="1:30">
      <c r="A11" s="41"/>
      <c r="B11" s="41"/>
      <c r="C11" s="41"/>
      <c r="D11" s="41"/>
      <c r="E11" s="41"/>
      <c r="F11" s="223"/>
      <c r="G11" s="41"/>
      <c r="H11" s="41"/>
      <c r="I11" s="41"/>
      <c r="J11" s="223"/>
      <c r="K11" s="41"/>
      <c r="L11" s="41"/>
      <c r="M11" s="41"/>
      <c r="N11" s="41"/>
      <c r="O11" s="41"/>
      <c r="P11" s="223"/>
      <c r="Q11" s="41"/>
      <c r="R11" s="41"/>
      <c r="S11" s="41"/>
      <c r="T11" s="41"/>
      <c r="U11" s="223"/>
      <c r="V11" s="41"/>
      <c r="W11" s="41"/>
      <c r="X11" s="223"/>
      <c r="Y11" s="41"/>
      <c r="Z11" s="223"/>
      <c r="AA11" s="41"/>
      <c r="AB11" s="41"/>
      <c r="AC11" s="41"/>
      <c r="AD11" s="41"/>
    </row>
    <row r="12" spans="1:30">
      <c r="A12" s="41"/>
      <c r="B12" s="41"/>
      <c r="C12" s="41"/>
      <c r="D12" s="41"/>
      <c r="E12" s="41"/>
      <c r="F12" s="223"/>
      <c r="G12" s="41"/>
      <c r="H12" s="41"/>
      <c r="I12" s="41"/>
      <c r="J12" s="223"/>
      <c r="K12" s="41"/>
      <c r="L12" s="41"/>
      <c r="M12" s="41"/>
      <c r="N12" s="41"/>
      <c r="O12" s="41"/>
      <c r="P12" s="223"/>
      <c r="Q12" s="41"/>
      <c r="R12" s="41"/>
      <c r="S12" s="41"/>
      <c r="T12" s="41"/>
      <c r="U12" s="223"/>
      <c r="V12" s="41"/>
      <c r="W12" s="41"/>
      <c r="X12" s="223"/>
      <c r="Y12" s="41"/>
      <c r="Z12" s="223"/>
      <c r="AA12" s="41"/>
      <c r="AB12" s="41"/>
      <c r="AC12" s="41"/>
      <c r="AD12" s="41"/>
    </row>
    <row r="13" spans="1:30" s="23" customFormat="1" ht="17.25">
      <c r="A13" s="43" t="s">
        <v>594</v>
      </c>
      <c r="B13" s="28"/>
      <c r="F13" s="28"/>
      <c r="J13" s="28"/>
      <c r="P13" s="28"/>
      <c r="U13" s="28"/>
      <c r="X13" s="28"/>
      <c r="Z13" s="28"/>
    </row>
    <row r="14" spans="1:30" s="23" customFormat="1">
      <c r="A14" s="54" t="s">
        <v>510</v>
      </c>
      <c r="B14" s="54"/>
      <c r="C14" s="54"/>
      <c r="D14" s="54"/>
      <c r="E14" s="54"/>
      <c r="F14" s="210"/>
      <c r="G14" s="54"/>
      <c r="H14" s="54"/>
      <c r="J14" s="28"/>
      <c r="P14" s="28"/>
      <c r="U14" s="28"/>
      <c r="X14" s="28"/>
      <c r="Z14" s="28"/>
    </row>
    <row r="15" spans="1:30" s="23" customFormat="1">
      <c r="A15" s="54" t="s">
        <v>732</v>
      </c>
      <c r="B15" s="54"/>
      <c r="C15" s="54"/>
      <c r="D15" s="54"/>
      <c r="E15" s="54"/>
      <c r="F15" s="210"/>
      <c r="G15" s="54"/>
      <c r="H15" s="54"/>
      <c r="J15" s="28"/>
      <c r="P15" s="28"/>
      <c r="U15" s="28"/>
      <c r="X15" s="28"/>
      <c r="Z15" s="28"/>
    </row>
    <row r="16" spans="1:30" s="23" customFormat="1">
      <c r="A16" s="54"/>
      <c r="B16" s="54"/>
      <c r="C16" s="54"/>
      <c r="D16" s="54"/>
      <c r="E16" s="54"/>
      <c r="F16" s="210"/>
      <c r="G16" s="54"/>
      <c r="H16" s="54"/>
      <c r="J16" s="28"/>
      <c r="P16" s="28"/>
      <c r="U16" s="28"/>
      <c r="X16" s="28"/>
      <c r="Z16" s="28"/>
    </row>
    <row r="17" spans="1:26" s="23" customFormat="1" ht="17.25">
      <c r="A17" s="43" t="s">
        <v>700</v>
      </c>
      <c r="B17" s="43"/>
      <c r="C17" s="43"/>
      <c r="D17" s="43"/>
      <c r="E17" s="43"/>
      <c r="F17" s="211"/>
      <c r="G17" s="43"/>
      <c r="H17" s="43"/>
      <c r="J17" s="28"/>
      <c r="P17" s="28"/>
      <c r="U17" s="28"/>
      <c r="X17" s="28"/>
      <c r="Z17" s="28"/>
    </row>
    <row r="18" spans="1:26" s="23" customFormat="1">
      <c r="A18" s="54" t="s">
        <v>730</v>
      </c>
      <c r="B18" s="54"/>
      <c r="C18" s="54"/>
      <c r="D18" s="54"/>
      <c r="E18" s="54"/>
      <c r="F18" s="210"/>
      <c r="G18" s="54"/>
      <c r="H18" s="54"/>
      <c r="J18" s="28"/>
      <c r="P18" s="28"/>
      <c r="U18" s="28"/>
      <c r="X18" s="28"/>
      <c r="Z18" s="28"/>
    </row>
    <row r="19" spans="1:26" s="23" customFormat="1">
      <c r="A19" s="54" t="s">
        <v>504</v>
      </c>
      <c r="B19" s="54"/>
      <c r="C19" s="54"/>
      <c r="D19" s="54"/>
      <c r="E19" s="54"/>
      <c r="F19" s="210"/>
      <c r="G19" s="54"/>
      <c r="H19" s="54"/>
      <c r="J19" s="28"/>
      <c r="P19" s="28"/>
      <c r="U19" s="28"/>
      <c r="X19" s="28"/>
      <c r="Z19" s="28"/>
    </row>
    <row r="20" spans="1:26" s="23" customFormat="1">
      <c r="A20" s="54" t="s">
        <v>682</v>
      </c>
      <c r="B20" s="54"/>
      <c r="C20" s="54"/>
      <c r="D20" s="54"/>
      <c r="E20" s="54"/>
      <c r="F20" s="210"/>
      <c r="G20" s="54"/>
      <c r="H20" s="54"/>
      <c r="J20" s="28"/>
      <c r="P20" s="28"/>
      <c r="U20" s="28"/>
      <c r="X20" s="28"/>
      <c r="Z20" s="28"/>
    </row>
    <row r="21" spans="1:26" s="23" customFormat="1">
      <c r="A21" s="43" t="s">
        <v>677</v>
      </c>
      <c r="B21" s="44"/>
      <c r="C21" s="44"/>
      <c r="D21" s="44"/>
      <c r="E21" s="44"/>
      <c r="F21" s="28"/>
      <c r="G21" s="44"/>
      <c r="H21" s="44"/>
      <c r="J21" s="28"/>
      <c r="P21" s="28"/>
      <c r="U21" s="28"/>
      <c r="X21" s="28"/>
      <c r="Z21" s="28"/>
    </row>
    <row r="22" spans="1:26" s="34" customFormat="1">
      <c r="A22" s="52" t="s">
        <v>461</v>
      </c>
      <c r="F22" s="45"/>
      <c r="J22" s="45"/>
      <c r="P22" s="45"/>
      <c r="U22" s="45"/>
      <c r="X22" s="45"/>
      <c r="Z22" s="45"/>
    </row>
    <row r="23" spans="1:26" s="34" customFormat="1">
      <c r="A23" s="49" t="s">
        <v>506</v>
      </c>
      <c r="F23" s="45"/>
      <c r="J23" s="45"/>
      <c r="P23" s="45"/>
      <c r="U23" s="45"/>
      <c r="X23" s="45"/>
      <c r="Z23" s="45"/>
    </row>
    <row r="24" spans="1:26" s="34" customFormat="1">
      <c r="A24" s="52"/>
      <c r="F24" s="45"/>
      <c r="J24" s="45"/>
      <c r="P24" s="45"/>
      <c r="U24" s="45"/>
      <c r="X24" s="45"/>
      <c r="Z24" s="45"/>
    </row>
    <row r="25" spans="1:26" s="34" customFormat="1" ht="17.25">
      <c r="A25" s="52" t="s">
        <v>590</v>
      </c>
      <c r="F25" s="45"/>
      <c r="J25" s="45"/>
      <c r="P25" s="45"/>
      <c r="U25" s="45"/>
      <c r="X25" s="45"/>
      <c r="Z25" s="45"/>
    </row>
    <row r="26" spans="1:26" s="23" customFormat="1">
      <c r="A26" s="76" t="s">
        <v>699</v>
      </c>
      <c r="B26" s="28"/>
      <c r="F26" s="28"/>
      <c r="J26" s="28"/>
      <c r="P26" s="28"/>
      <c r="U26" s="28"/>
      <c r="X26" s="28"/>
      <c r="Z26" s="28"/>
    </row>
  </sheetData>
  <customSheetViews>
    <customSheetView guid="{90AC2FE0-55C9-4776-863E-D338125D2682}" fitToPage="1">
      <selection activeCell="A19" sqref="A19"/>
      <pageMargins left="0.7" right="0.7" top="0.75" bottom="0.75" header="0.3" footer="0.3"/>
      <pageSetup paperSize="17" scale="76" fitToHeight="0" orientation="landscape" r:id="rId1"/>
      <headerFooter>
        <oddHeader>&amp;L&amp;G</oddHeader>
        <oddFooter>&amp;R&amp;G</oddFooter>
      </headerFooter>
    </customSheetView>
    <customSheetView guid="{C1D98982-23BE-4174-A069-4A7B2785798C}" fitToPage="1">
      <selection activeCell="G13" sqref="G13"/>
      <pageMargins left="0.7" right="0.7" top="0.75" bottom="0.75" header="0.3" footer="0.3"/>
      <pageSetup paperSize="17" scale="76" fitToHeight="0" orientation="landscape" r:id="rId2"/>
      <headerFooter>
        <oddHeader>&amp;L&amp;G</oddHeader>
        <oddFooter>&amp;R&amp;G</oddFooter>
      </headerFooter>
    </customSheetView>
    <customSheetView guid="{3EC83101-929A-4090-A4DA-367C5978DE69}" fitToPage="1">
      <selection activeCell="G13" sqref="G13"/>
      <pageMargins left="0.7" right="0.7" top="0.75" bottom="0.75" header="0.3" footer="0.3"/>
      <pageSetup paperSize="17" scale="76" fitToHeight="0" orientation="landscape" r:id="rId3"/>
      <headerFooter>
        <oddHeader>&amp;L&amp;G</oddHeader>
        <oddFooter>&amp;R&amp;G</oddFooter>
      </headerFooter>
    </customSheetView>
    <customSheetView guid="{172FCDF7-27A5-431B-9A68-D3A3AF74327F}" fitToPage="1">
      <selection activeCell="A19" sqref="A19"/>
      <pageMargins left="0.7" right="0.7" top="0.75" bottom="0.75" header="0.3" footer="0.3"/>
      <pageSetup paperSize="17" scale="76" fitToHeight="0" orientation="landscape" r:id="rId4"/>
      <headerFooter>
        <oddHeader>&amp;L&amp;G</oddHeader>
        <oddFooter>&amp;R&amp;G</oddFooter>
      </headerFooter>
    </customSheetView>
    <customSheetView guid="{709837BA-2D8F-4232-8293-039065FDC58A}" fitToPage="1">
      <selection activeCell="G13" sqref="G13"/>
      <pageMargins left="0.7" right="0.7" top="0.75" bottom="0.75" header="0.3" footer="0.3"/>
      <pageSetup paperSize="17" scale="76" fitToHeight="0" orientation="landscape" r:id="rId5"/>
      <headerFooter>
        <oddHeader>&amp;L&amp;G</oddHeader>
        <oddFooter>&amp;R&amp;G</oddFooter>
      </headerFooter>
    </customSheetView>
  </customSheetViews>
  <mergeCells count="14">
    <mergeCell ref="A1:AB1"/>
    <mergeCell ref="A2:AB2"/>
    <mergeCell ref="A3:B4"/>
    <mergeCell ref="A6:AB6"/>
    <mergeCell ref="C3:F3"/>
    <mergeCell ref="H3:Q3"/>
    <mergeCell ref="C4:F4"/>
    <mergeCell ref="X4:AB4"/>
    <mergeCell ref="H4:J4"/>
    <mergeCell ref="K4:M4"/>
    <mergeCell ref="N4:P4"/>
    <mergeCell ref="S4:W4"/>
    <mergeCell ref="S3:AB3"/>
    <mergeCell ref="Q4:Q5"/>
  </mergeCells>
  <pageMargins left="0.7" right="0.7" top="0.75" bottom="0.75" header="0.3" footer="0.3"/>
  <pageSetup paperSize="17" scale="76" fitToHeight="0" orientation="landscape" r:id="rId6"/>
  <headerFooter>
    <oddHeader>&amp;L&amp;G</oddHeader>
    <oddFooter>&amp;R&amp;G</oddFooter>
  </headerFooter>
  <legacyDrawingHF r:id="rId7"/>
</worksheet>
</file>

<file path=xl/worksheets/sheet2.xml><?xml version="1.0" encoding="utf-8"?>
<worksheet xmlns="http://schemas.openxmlformats.org/spreadsheetml/2006/main" xmlns:r="http://schemas.openxmlformats.org/officeDocument/2006/relationships">
  <dimension ref="A1:F25"/>
  <sheetViews>
    <sheetView topLeftCell="A7" zoomScaleNormal="100" workbookViewId="0">
      <selection activeCell="A14" sqref="A14"/>
    </sheetView>
  </sheetViews>
  <sheetFormatPr defaultRowHeight="15"/>
  <cols>
    <col min="1" max="1" width="28.5703125" style="56" customWidth="1"/>
    <col min="2" max="2" width="25" style="56" customWidth="1"/>
    <col min="3" max="3" width="32.140625" style="56" customWidth="1"/>
    <col min="4" max="16384" width="9.140625" style="56"/>
  </cols>
  <sheetData>
    <row r="1" spans="1:6" ht="29.25" customHeight="1">
      <c r="A1" s="459" t="s">
        <v>552</v>
      </c>
      <c r="B1" s="460"/>
      <c r="C1" s="460"/>
      <c r="D1" s="55"/>
      <c r="E1" s="55"/>
      <c r="F1" s="55"/>
    </row>
    <row r="2" spans="1:6" s="57" customFormat="1" ht="51" customHeight="1">
      <c r="A2" s="461" t="s">
        <v>430</v>
      </c>
      <c r="B2" s="461"/>
      <c r="C2" s="461"/>
    </row>
    <row r="3" spans="1:6" ht="47.25">
      <c r="A3" s="58" t="s">
        <v>424</v>
      </c>
      <c r="B3" s="58" t="s">
        <v>426</v>
      </c>
      <c r="C3" s="59" t="s">
        <v>425</v>
      </c>
    </row>
    <row r="4" spans="1:6" ht="44.25" customHeight="1">
      <c r="A4" s="60" t="s">
        <v>478</v>
      </c>
      <c r="B4" s="61" t="s">
        <v>721</v>
      </c>
      <c r="C4" s="55" t="s">
        <v>7</v>
      </c>
    </row>
    <row r="6" spans="1:6" ht="75">
      <c r="A6" s="60" t="s">
        <v>722</v>
      </c>
      <c r="B6" s="60" t="s">
        <v>402</v>
      </c>
      <c r="C6" s="60" t="s">
        <v>149</v>
      </c>
    </row>
    <row r="8" spans="1:6" ht="75">
      <c r="A8" s="60" t="s">
        <v>427</v>
      </c>
      <c r="B8" s="63" t="s">
        <v>505</v>
      </c>
      <c r="C8" s="60" t="s">
        <v>723</v>
      </c>
    </row>
    <row r="10" spans="1:6" ht="90">
      <c r="A10" s="60" t="s">
        <v>428</v>
      </c>
      <c r="B10" s="62" t="s">
        <v>422</v>
      </c>
      <c r="C10" s="60" t="s">
        <v>423</v>
      </c>
    </row>
    <row r="12" spans="1:6" ht="90">
      <c r="A12" s="60" t="s">
        <v>476</v>
      </c>
      <c r="B12" s="62" t="s">
        <v>422</v>
      </c>
      <c r="C12" s="60" t="s">
        <v>724</v>
      </c>
    </row>
    <row r="14" spans="1:6" ht="60">
      <c r="A14" s="113" t="s">
        <v>431</v>
      </c>
      <c r="B14" s="62" t="s">
        <v>422</v>
      </c>
      <c r="C14" s="432" t="s">
        <v>429</v>
      </c>
    </row>
    <row r="15" spans="1:6">
      <c r="A15" s="462" t="s">
        <v>477</v>
      </c>
      <c r="B15" s="462"/>
      <c r="C15" s="462"/>
    </row>
    <row r="16" spans="1:6" ht="78.75" customHeight="1">
      <c r="A16" s="463" t="s">
        <v>559</v>
      </c>
      <c r="B16" s="458"/>
      <c r="C16" s="458"/>
    </row>
    <row r="25" spans="1:1">
      <c r="A25" s="65"/>
    </row>
  </sheetData>
  <customSheetViews>
    <customSheetView guid="{90AC2FE0-55C9-4776-863E-D338125D2682}" topLeftCell="A7">
      <selection activeCell="A14" sqref="A14"/>
      <pageMargins left="0.7" right="0.7" top="0.75" bottom="0.75" header="0.3" footer="0.3"/>
      <pageSetup orientation="portrait" r:id="rId1"/>
      <headerFooter>
        <oddHeader>&amp;L&amp;G</oddHeader>
        <oddFooter>&amp;R&amp;G</oddFooter>
      </headerFooter>
    </customSheetView>
    <customSheetView guid="{C1D98982-23BE-4174-A069-4A7B2785798C}">
      <selection activeCell="F6" sqref="F6"/>
      <pageMargins left="0.7" right="0.7" top="0.75" bottom="0.75" header="0.3" footer="0.3"/>
      <pageSetup orientation="portrait" r:id="rId2"/>
      <headerFooter>
        <oddHeader>&amp;L&amp;G</oddHeader>
        <oddFooter>&amp;R&amp;G</oddFooter>
      </headerFooter>
    </customSheetView>
    <customSheetView guid="{3EC83101-929A-4090-A4DA-367C5978DE69}">
      <selection activeCell="F6" sqref="F6"/>
      <pageMargins left="0.7" right="0.7" top="0.75" bottom="0.75" header="0.3" footer="0.3"/>
      <pageSetup orientation="portrait" r:id="rId3"/>
      <headerFooter>
        <oddHeader>&amp;L&amp;G</oddHeader>
        <oddFooter>&amp;R&amp;G</oddFooter>
      </headerFooter>
    </customSheetView>
    <customSheetView guid="{172FCDF7-27A5-431B-9A68-D3A3AF74327F}" topLeftCell="A7">
      <selection activeCell="A14" sqref="A14"/>
      <pageMargins left="0.7" right="0.7" top="0.75" bottom="0.75" header="0.3" footer="0.3"/>
      <pageSetup orientation="portrait" r:id="rId4"/>
      <headerFooter>
        <oddHeader>&amp;L&amp;G</oddHeader>
        <oddFooter>&amp;R&amp;G</oddFooter>
      </headerFooter>
    </customSheetView>
    <customSheetView guid="{709837BA-2D8F-4232-8293-039065FDC58A}">
      <selection activeCell="F6" sqref="F6"/>
      <pageMargins left="0.7" right="0.7" top="0.75" bottom="0.75" header="0.3" footer="0.3"/>
      <pageSetup orientation="portrait" r:id="rId5"/>
      <headerFooter>
        <oddHeader>&amp;L&amp;G</oddHeader>
        <oddFooter>&amp;R&amp;G</oddFooter>
      </headerFooter>
    </customSheetView>
  </customSheetViews>
  <mergeCells count="4">
    <mergeCell ref="A1:C1"/>
    <mergeCell ref="A2:C2"/>
    <mergeCell ref="A15:C15"/>
    <mergeCell ref="A16:C16"/>
  </mergeCells>
  <pageMargins left="0.7" right="0.7" top="0.75" bottom="0.75" header="0.3" footer="0.3"/>
  <pageSetup orientation="portrait" r:id="rId6"/>
  <headerFooter>
    <oddHeader>&amp;L&amp;G</oddHeader>
    <oddFooter>&amp;R&amp;G</oddFooter>
  </headerFooter>
  <legacyDrawingHF r:id="rId7"/>
</worksheet>
</file>

<file path=xl/worksheets/sheet3.xml><?xml version="1.0" encoding="utf-8"?>
<worksheet xmlns="http://schemas.openxmlformats.org/spreadsheetml/2006/main" xmlns:r="http://schemas.openxmlformats.org/officeDocument/2006/relationships">
  <dimension ref="A1:H18"/>
  <sheetViews>
    <sheetView zoomScaleNormal="100" workbookViewId="0">
      <selection activeCell="H15" sqref="H15"/>
    </sheetView>
  </sheetViews>
  <sheetFormatPr defaultRowHeight="15"/>
  <cols>
    <col min="1" max="1" width="31.5703125" customWidth="1"/>
    <col min="2" max="2" width="15.7109375" customWidth="1"/>
    <col min="3" max="3" width="20" style="66" customWidth="1"/>
    <col min="4" max="4" width="22.85546875" style="53" customWidth="1"/>
  </cols>
  <sheetData>
    <row r="1" spans="1:8" s="99" customFormat="1" ht="33.75" customHeight="1">
      <c r="A1" s="465" t="s">
        <v>549</v>
      </c>
      <c r="B1" s="465"/>
      <c r="C1" s="465"/>
      <c r="D1" s="465"/>
      <c r="E1" s="98"/>
      <c r="F1" s="98"/>
      <c r="G1" s="98"/>
      <c r="H1" s="98"/>
    </row>
    <row r="2" spans="1:8" s="99" customFormat="1" ht="33.75" customHeight="1">
      <c r="A2" s="466" t="s">
        <v>490</v>
      </c>
      <c r="B2" s="466"/>
      <c r="C2" s="466"/>
      <c r="D2" s="466"/>
    </row>
    <row r="3" spans="1:8" s="99" customFormat="1" ht="33" customHeight="1">
      <c r="A3" s="3" t="s">
        <v>389</v>
      </c>
      <c r="B3" s="2" t="s">
        <v>388</v>
      </c>
      <c r="C3" s="120" t="s">
        <v>418</v>
      </c>
      <c r="D3" s="2" t="s">
        <v>494</v>
      </c>
    </row>
    <row r="4" spans="1:8" s="99" customFormat="1" ht="16.5" customHeight="1">
      <c r="A4" s="464" t="s">
        <v>553</v>
      </c>
      <c r="B4" s="464"/>
      <c r="C4" s="464"/>
      <c r="D4" s="464"/>
    </row>
    <row r="5" spans="1:8" s="99" customFormat="1" ht="30" customHeight="1">
      <c r="A5" s="114" t="s">
        <v>432</v>
      </c>
      <c r="B5" s="115">
        <v>41022</v>
      </c>
      <c r="C5" s="116" t="s">
        <v>479</v>
      </c>
      <c r="D5" s="117">
        <v>2000</v>
      </c>
    </row>
    <row r="6" spans="1:8" s="99" customFormat="1" ht="30" customHeight="1">
      <c r="A6" s="114" t="s">
        <v>39</v>
      </c>
      <c r="B6" s="115">
        <v>41023</v>
      </c>
      <c r="C6" s="116" t="s">
        <v>479</v>
      </c>
      <c r="D6" s="118" t="s">
        <v>495</v>
      </c>
    </row>
    <row r="7" spans="1:8" s="99" customFormat="1" ht="30" customHeight="1">
      <c r="A7" s="114" t="s">
        <v>38</v>
      </c>
      <c r="B7" s="115">
        <v>41023</v>
      </c>
      <c r="C7" s="116" t="s">
        <v>479</v>
      </c>
      <c r="D7" s="118" t="s">
        <v>496</v>
      </c>
    </row>
    <row r="8" spans="1:8" s="99" customFormat="1" ht="30" customHeight="1">
      <c r="A8" s="114" t="s">
        <v>550</v>
      </c>
      <c r="B8" s="115">
        <v>41023</v>
      </c>
      <c r="C8" s="116" t="s">
        <v>417</v>
      </c>
      <c r="D8" s="118" t="s">
        <v>498</v>
      </c>
    </row>
    <row r="9" spans="1:8" s="99" customFormat="1" ht="30" customHeight="1">
      <c r="A9" s="114" t="s">
        <v>41</v>
      </c>
      <c r="B9" s="115">
        <v>41023</v>
      </c>
      <c r="C9" s="116" t="s">
        <v>417</v>
      </c>
      <c r="D9" s="118" t="s">
        <v>499</v>
      </c>
    </row>
    <row r="10" spans="1:8" s="99" customFormat="1" ht="30" customHeight="1">
      <c r="A10" s="119" t="s">
        <v>42</v>
      </c>
      <c r="B10" s="115">
        <v>41023</v>
      </c>
      <c r="C10" s="116" t="s">
        <v>417</v>
      </c>
      <c r="D10" s="118" t="s">
        <v>500</v>
      </c>
    </row>
    <row r="11" spans="1:8" s="99" customFormat="1" ht="30" customHeight="1">
      <c r="A11" s="119" t="s">
        <v>433</v>
      </c>
      <c r="B11" s="115">
        <v>41023</v>
      </c>
      <c r="C11" s="116" t="s">
        <v>417</v>
      </c>
      <c r="D11" s="118" t="s">
        <v>501</v>
      </c>
    </row>
    <row r="12" spans="1:8" s="99" customFormat="1" ht="30" customHeight="1">
      <c r="A12" s="448" t="s">
        <v>44</v>
      </c>
      <c r="B12" s="449">
        <v>41023</v>
      </c>
      <c r="C12" s="450" t="s">
        <v>416</v>
      </c>
      <c r="D12" s="451" t="s">
        <v>497</v>
      </c>
    </row>
    <row r="13" spans="1:8" s="99" customFormat="1" ht="30" customHeight="1">
      <c r="A13" s="114" t="s">
        <v>551</v>
      </c>
      <c r="B13" s="115">
        <v>41023</v>
      </c>
      <c r="C13" s="116" t="s">
        <v>417</v>
      </c>
      <c r="D13" s="118" t="s">
        <v>502</v>
      </c>
    </row>
    <row r="14" spans="1:8" s="99" customFormat="1" ht="30" customHeight="1">
      <c r="A14" s="114" t="s">
        <v>45</v>
      </c>
      <c r="B14" s="115">
        <v>41023</v>
      </c>
      <c r="C14" s="116" t="s">
        <v>417</v>
      </c>
      <c r="D14" s="118" t="s">
        <v>503</v>
      </c>
    </row>
    <row r="15" spans="1:8" s="99" customFormat="1" ht="16.5" customHeight="1">
      <c r="A15" s="464" t="s">
        <v>554</v>
      </c>
      <c r="B15" s="464"/>
      <c r="C15" s="464"/>
      <c r="D15" s="464"/>
    </row>
    <row r="16" spans="1:8" s="99" customFormat="1" ht="30" customHeight="1">
      <c r="A16" s="448" t="s">
        <v>401</v>
      </c>
      <c r="B16" s="115">
        <v>41030</v>
      </c>
      <c r="C16" s="116" t="s">
        <v>434</v>
      </c>
      <c r="D16" s="117">
        <v>1000</v>
      </c>
    </row>
    <row r="17" spans="1:4" s="99" customFormat="1" ht="30" customHeight="1">
      <c r="A17" s="119" t="s">
        <v>44</v>
      </c>
      <c r="B17" s="115">
        <v>41030</v>
      </c>
      <c r="C17" s="116" t="s">
        <v>416</v>
      </c>
      <c r="D17" s="117">
        <v>1004</v>
      </c>
    </row>
    <row r="18" spans="1:4" s="99" customFormat="1" ht="30" customHeight="1">
      <c r="A18" s="121" t="s">
        <v>46</v>
      </c>
      <c r="B18" s="122">
        <v>41030</v>
      </c>
      <c r="C18" s="123" t="s">
        <v>479</v>
      </c>
      <c r="D18" s="124">
        <v>1700</v>
      </c>
    </row>
  </sheetData>
  <customSheetViews>
    <customSheetView guid="{90AC2FE0-55C9-4776-863E-D338125D2682}">
      <selection activeCell="H15" sqref="H15"/>
      <pageMargins left="0.7" right="0.7" top="0.75" bottom="0.75" header="0.3" footer="0.3"/>
      <pageSetup orientation="portrait" r:id="rId1"/>
      <headerFooter>
        <oddHeader>&amp;L&amp;G</oddHeader>
        <oddFooter>&amp;R&amp;G</oddFooter>
      </headerFooter>
    </customSheetView>
    <customSheetView guid="{C1D98982-23BE-4174-A069-4A7B2785798C}">
      <selection activeCell="E3" sqref="E3"/>
      <pageMargins left="0.7" right="0.7" top="0.75" bottom="0.75" header="0.3" footer="0.3"/>
      <pageSetup orientation="portrait" r:id="rId2"/>
      <headerFooter>
        <oddHeader>&amp;L&amp;G</oddHeader>
        <oddFooter>&amp;R&amp;G</oddFooter>
      </headerFooter>
    </customSheetView>
    <customSheetView guid="{3EC83101-929A-4090-A4DA-367C5978DE69}">
      <selection activeCell="E3" sqref="E3"/>
      <pageMargins left="0.7" right="0.7" top="0.75" bottom="0.75" header="0.3" footer="0.3"/>
      <pageSetup orientation="portrait" r:id="rId3"/>
      <headerFooter>
        <oddHeader>&amp;L&amp;G</oddHeader>
        <oddFooter>&amp;R&amp;G</oddFooter>
      </headerFooter>
    </customSheetView>
    <customSheetView guid="{172FCDF7-27A5-431B-9A68-D3A3AF74327F}">
      <selection activeCell="A16" sqref="A16"/>
      <pageMargins left="0.7" right="0.7" top="0.75" bottom="0.75" header="0.3" footer="0.3"/>
      <pageSetup orientation="portrait" r:id="rId4"/>
      <headerFooter>
        <oddHeader>&amp;L&amp;G</oddHeader>
        <oddFooter>&amp;R&amp;G</oddFooter>
      </headerFooter>
    </customSheetView>
    <customSheetView guid="{709837BA-2D8F-4232-8293-039065FDC58A}" topLeftCell="A10">
      <selection activeCell="C23" sqref="C23"/>
      <pageMargins left="0.7" right="0.7" top="0.75" bottom="0.75" header="0.3" footer="0.3"/>
      <pageSetup orientation="portrait" r:id="rId5"/>
      <headerFooter>
        <oddHeader>&amp;L&amp;G</oddHeader>
        <oddFooter>&amp;R&amp;G</oddFooter>
      </headerFooter>
    </customSheetView>
  </customSheetViews>
  <mergeCells count="4">
    <mergeCell ref="A4:D4"/>
    <mergeCell ref="A15:D15"/>
    <mergeCell ref="A1:D1"/>
    <mergeCell ref="A2:D2"/>
  </mergeCells>
  <pageMargins left="0.7" right="0.7" top="0.75" bottom="0.75" header="0.3" footer="0.3"/>
  <pageSetup orientation="portrait" r:id="rId6"/>
  <headerFooter>
    <oddHeader>&amp;L&amp;G</oddHeader>
    <oddFooter>&amp;R&amp;G</oddFooter>
  </headerFooter>
  <legacyDrawingHF r:id="rId7"/>
</worksheet>
</file>

<file path=xl/worksheets/sheet4.xml><?xml version="1.0" encoding="utf-8"?>
<worksheet xmlns="http://schemas.openxmlformats.org/spreadsheetml/2006/main" xmlns:r="http://schemas.openxmlformats.org/officeDocument/2006/relationships">
  <sheetPr>
    <pageSetUpPr fitToPage="1"/>
  </sheetPr>
  <dimension ref="A1:Q51"/>
  <sheetViews>
    <sheetView zoomScaleNormal="80" workbookViewId="0">
      <selection sqref="A1:Q1"/>
    </sheetView>
  </sheetViews>
  <sheetFormatPr defaultRowHeight="15"/>
  <cols>
    <col min="1" max="1" width="11.28515625" style="34" customWidth="1"/>
    <col min="2" max="2" width="49.5703125" style="34" bestFit="1" customWidth="1"/>
    <col min="3" max="3" width="45.42578125" style="34" customWidth="1"/>
    <col min="4" max="4" width="11.140625" style="34" customWidth="1"/>
    <col min="5" max="5" width="10.7109375" style="34" customWidth="1"/>
    <col min="6" max="6" width="9.140625" style="51" customWidth="1"/>
    <col min="7" max="7" width="14" style="34" customWidth="1"/>
    <col min="8" max="8" width="9.85546875" style="34" customWidth="1"/>
    <col min="9" max="9" width="10.42578125" style="34" customWidth="1"/>
    <col min="10" max="10" width="9.85546875" style="34" customWidth="1"/>
    <col min="11" max="11" width="9.140625" style="34"/>
    <col min="12" max="12" width="13.7109375" style="45" customWidth="1"/>
    <col min="13" max="13" width="9.140625" style="34"/>
    <col min="14" max="14" width="2.7109375" style="34" customWidth="1"/>
    <col min="15" max="15" width="13.42578125" style="34" customWidth="1"/>
    <col min="16" max="16384" width="9.140625" style="34"/>
  </cols>
  <sheetData>
    <row r="1" spans="1:17" s="100" customFormat="1" ht="18" customHeight="1">
      <c r="A1" s="474" t="s">
        <v>718</v>
      </c>
      <c r="B1" s="474"/>
      <c r="C1" s="474"/>
      <c r="D1" s="474"/>
      <c r="E1" s="474"/>
      <c r="F1" s="474"/>
      <c r="G1" s="474"/>
      <c r="H1" s="474"/>
      <c r="I1" s="474"/>
      <c r="J1" s="474"/>
      <c r="K1" s="474"/>
      <c r="L1" s="474"/>
      <c r="M1" s="474"/>
      <c r="N1" s="474"/>
      <c r="O1" s="474"/>
      <c r="P1" s="474"/>
      <c r="Q1" s="474"/>
    </row>
    <row r="2" spans="1:17" ht="108" customHeight="1">
      <c r="A2" s="474" t="s">
        <v>709</v>
      </c>
      <c r="B2" s="474"/>
      <c r="C2" s="474"/>
      <c r="D2" s="474"/>
      <c r="E2" s="474"/>
      <c r="F2" s="474"/>
      <c r="G2" s="474"/>
      <c r="H2" s="474"/>
      <c r="I2" s="474"/>
      <c r="J2" s="474"/>
      <c r="K2" s="474"/>
      <c r="L2" s="474"/>
      <c r="M2" s="474"/>
      <c r="N2" s="474"/>
      <c r="O2" s="474"/>
      <c r="P2" s="474"/>
      <c r="Q2" s="474"/>
    </row>
    <row r="3" spans="1:17" s="95" customFormat="1" ht="19.5" customHeight="1">
      <c r="A3" s="475" t="s">
        <v>571</v>
      </c>
      <c r="B3" s="475" t="s">
        <v>415</v>
      </c>
      <c r="C3" s="475" t="s">
        <v>414</v>
      </c>
      <c r="D3" s="470" t="s">
        <v>0</v>
      </c>
      <c r="E3" s="470"/>
      <c r="F3" s="470"/>
      <c r="G3" s="470"/>
      <c r="H3" s="470"/>
      <c r="I3" s="470"/>
      <c r="J3" s="470"/>
      <c r="K3" s="470"/>
      <c r="L3" s="470"/>
      <c r="M3" s="470"/>
      <c r="N3" s="89"/>
      <c r="O3" s="469" t="s">
        <v>1</v>
      </c>
      <c r="P3" s="469"/>
      <c r="Q3" s="469"/>
    </row>
    <row r="4" spans="1:17" s="51" customFormat="1" ht="60" customHeight="1">
      <c r="A4" s="476"/>
      <c r="B4" s="476"/>
      <c r="C4" s="476"/>
      <c r="D4" s="101" t="s">
        <v>40</v>
      </c>
      <c r="E4" s="101" t="s">
        <v>39</v>
      </c>
      <c r="F4" s="101" t="s">
        <v>38</v>
      </c>
      <c r="G4" s="101" t="s">
        <v>384</v>
      </c>
      <c r="H4" s="101" t="s">
        <v>485</v>
      </c>
      <c r="I4" s="101" t="s">
        <v>385</v>
      </c>
      <c r="J4" s="101" t="s">
        <v>43</v>
      </c>
      <c r="K4" s="101" t="s">
        <v>44</v>
      </c>
      <c r="L4" s="101" t="s">
        <v>386</v>
      </c>
      <c r="M4" s="101" t="s">
        <v>486</v>
      </c>
      <c r="N4" s="125"/>
      <c r="O4" s="101" t="s">
        <v>401</v>
      </c>
      <c r="P4" s="452" t="s">
        <v>44</v>
      </c>
      <c r="Q4" s="452" t="s">
        <v>46</v>
      </c>
    </row>
    <row r="5" spans="1:17" ht="15" customHeight="1">
      <c r="A5" s="472" t="s">
        <v>395</v>
      </c>
      <c r="B5" s="472"/>
      <c r="C5" s="472"/>
      <c r="D5" s="472"/>
      <c r="E5" s="472"/>
      <c r="F5" s="472"/>
      <c r="G5" s="472"/>
      <c r="H5" s="472"/>
      <c r="I5" s="472"/>
      <c r="J5" s="472"/>
      <c r="K5" s="472"/>
      <c r="L5" s="472"/>
      <c r="M5" s="472"/>
      <c r="N5" s="472"/>
      <c r="O5" s="472"/>
      <c r="P5" s="472"/>
      <c r="Q5" s="472"/>
    </row>
    <row r="6" spans="1:17">
      <c r="A6" s="133"/>
      <c r="B6" s="161" t="s">
        <v>441</v>
      </c>
      <c r="C6" s="133" t="s">
        <v>411</v>
      </c>
      <c r="D6" s="168" t="s">
        <v>30</v>
      </c>
      <c r="E6" s="168" t="s">
        <v>30</v>
      </c>
      <c r="F6" s="168" t="s">
        <v>30</v>
      </c>
      <c r="G6" s="132" t="s">
        <v>380</v>
      </c>
      <c r="H6" s="168" t="s">
        <v>30</v>
      </c>
      <c r="I6" s="168" t="s">
        <v>30</v>
      </c>
      <c r="J6" s="168" t="s">
        <v>30</v>
      </c>
      <c r="K6" s="168" t="s">
        <v>30</v>
      </c>
      <c r="L6" s="132" t="s">
        <v>380</v>
      </c>
      <c r="M6" s="168" t="s">
        <v>30</v>
      </c>
      <c r="N6" s="168"/>
      <c r="O6" s="168" t="s">
        <v>30</v>
      </c>
      <c r="P6" s="168" t="s">
        <v>30</v>
      </c>
      <c r="Q6" s="168" t="s">
        <v>30</v>
      </c>
    </row>
    <row r="7" spans="1:17">
      <c r="A7" s="133"/>
      <c r="B7" s="161" t="s">
        <v>419</v>
      </c>
      <c r="C7" s="133" t="s">
        <v>411</v>
      </c>
      <c r="D7" s="168" t="s">
        <v>30</v>
      </c>
      <c r="E7" s="168" t="s">
        <v>30</v>
      </c>
      <c r="F7" s="168" t="s">
        <v>30</v>
      </c>
      <c r="G7" s="132" t="s">
        <v>380</v>
      </c>
      <c r="H7" s="168" t="s">
        <v>30</v>
      </c>
      <c r="I7" s="168" t="s">
        <v>30</v>
      </c>
      <c r="J7" s="168" t="s">
        <v>30</v>
      </c>
      <c r="K7" s="168" t="s">
        <v>30</v>
      </c>
      <c r="L7" s="132" t="s">
        <v>380</v>
      </c>
      <c r="M7" s="168" t="s">
        <v>30</v>
      </c>
      <c r="N7" s="168"/>
      <c r="O7" s="168" t="s">
        <v>30</v>
      </c>
      <c r="P7" s="168" t="s">
        <v>30</v>
      </c>
      <c r="Q7" s="168" t="s">
        <v>30</v>
      </c>
    </row>
    <row r="8" spans="1:17">
      <c r="A8" s="133"/>
      <c r="B8" s="161" t="s">
        <v>420</v>
      </c>
      <c r="C8" s="133" t="s">
        <v>411</v>
      </c>
      <c r="D8" s="168" t="s">
        <v>30</v>
      </c>
      <c r="E8" s="168" t="s">
        <v>30</v>
      </c>
      <c r="F8" s="168" t="s">
        <v>30</v>
      </c>
      <c r="G8" s="132" t="s">
        <v>380</v>
      </c>
      <c r="H8" s="168" t="s">
        <v>30</v>
      </c>
      <c r="I8" s="168" t="s">
        <v>30</v>
      </c>
      <c r="J8" s="168" t="s">
        <v>30</v>
      </c>
      <c r="K8" s="168" t="s">
        <v>30</v>
      </c>
      <c r="L8" s="132" t="s">
        <v>380</v>
      </c>
      <c r="M8" s="168" t="s">
        <v>30</v>
      </c>
      <c r="N8" s="168"/>
      <c r="O8" s="168" t="s">
        <v>30</v>
      </c>
      <c r="P8" s="168" t="s">
        <v>30</v>
      </c>
      <c r="Q8" s="168" t="s">
        <v>30</v>
      </c>
    </row>
    <row r="9" spans="1:17" ht="30" customHeight="1">
      <c r="A9" s="133"/>
      <c r="B9" s="169" t="s">
        <v>421</v>
      </c>
      <c r="C9" s="133" t="s">
        <v>411</v>
      </c>
      <c r="D9" s="168" t="s">
        <v>30</v>
      </c>
      <c r="E9" s="168" t="s">
        <v>30</v>
      </c>
      <c r="F9" s="168" t="s">
        <v>30</v>
      </c>
      <c r="G9" s="132" t="s">
        <v>380</v>
      </c>
      <c r="H9" s="168" t="s">
        <v>30</v>
      </c>
      <c r="I9" s="168" t="s">
        <v>30</v>
      </c>
      <c r="J9" s="168" t="s">
        <v>30</v>
      </c>
      <c r="K9" s="168" t="s">
        <v>30</v>
      </c>
      <c r="L9" s="132" t="s">
        <v>380</v>
      </c>
      <c r="M9" s="168" t="s">
        <v>30</v>
      </c>
      <c r="N9" s="168"/>
      <c r="O9" s="168" t="s">
        <v>30</v>
      </c>
      <c r="P9" s="168" t="s">
        <v>30</v>
      </c>
      <c r="Q9" s="168" t="s">
        <v>30</v>
      </c>
    </row>
    <row r="10" spans="1:17">
      <c r="A10" s="471" t="s">
        <v>36</v>
      </c>
      <c r="B10" s="471"/>
      <c r="C10" s="471"/>
      <c r="D10" s="471"/>
      <c r="E10" s="471"/>
      <c r="F10" s="471"/>
      <c r="G10" s="471"/>
      <c r="H10" s="471"/>
      <c r="I10" s="471"/>
      <c r="J10" s="471"/>
      <c r="K10" s="471"/>
      <c r="L10" s="471"/>
      <c r="M10" s="471"/>
      <c r="N10" s="471"/>
      <c r="O10" s="471"/>
      <c r="P10" s="471"/>
      <c r="Q10" s="471"/>
    </row>
    <row r="11" spans="1:17" ht="45">
      <c r="A11" s="170" t="s">
        <v>435</v>
      </c>
      <c r="B11" s="171" t="s">
        <v>47</v>
      </c>
      <c r="C11" s="172" t="s">
        <v>411</v>
      </c>
      <c r="D11" s="173" t="s">
        <v>30</v>
      </c>
      <c r="E11" s="173" t="s">
        <v>380</v>
      </c>
      <c r="F11" s="173" t="s">
        <v>380</v>
      </c>
      <c r="G11" s="173" t="s">
        <v>380</v>
      </c>
      <c r="H11" s="173" t="s">
        <v>380</v>
      </c>
      <c r="I11" s="174" t="s">
        <v>380</v>
      </c>
      <c r="J11" s="174" t="s">
        <v>380</v>
      </c>
      <c r="K11" s="173" t="s">
        <v>30</v>
      </c>
      <c r="L11" s="173" t="s">
        <v>380</v>
      </c>
      <c r="M11" s="173" t="s">
        <v>30</v>
      </c>
      <c r="N11" s="173"/>
      <c r="O11" s="174" t="s">
        <v>380</v>
      </c>
      <c r="P11" s="174" t="s">
        <v>380</v>
      </c>
      <c r="Q11" s="174" t="s">
        <v>380</v>
      </c>
    </row>
    <row r="12" spans="1:17" ht="45">
      <c r="A12" s="170" t="s">
        <v>436</v>
      </c>
      <c r="B12" s="171" t="s">
        <v>48</v>
      </c>
      <c r="C12" s="172" t="s">
        <v>411</v>
      </c>
      <c r="D12" s="173" t="s">
        <v>30</v>
      </c>
      <c r="E12" s="173" t="s">
        <v>380</v>
      </c>
      <c r="F12" s="173" t="s">
        <v>380</v>
      </c>
      <c r="G12" s="173" t="s">
        <v>380</v>
      </c>
      <c r="H12" s="173" t="s">
        <v>380</v>
      </c>
      <c r="I12" s="174" t="s">
        <v>380</v>
      </c>
      <c r="J12" s="174" t="s">
        <v>380</v>
      </c>
      <c r="K12" s="173" t="s">
        <v>30</v>
      </c>
      <c r="L12" s="173" t="s">
        <v>380</v>
      </c>
      <c r="M12" s="173" t="s">
        <v>30</v>
      </c>
      <c r="N12" s="173"/>
      <c r="O12" s="174" t="s">
        <v>380</v>
      </c>
      <c r="P12" s="174" t="s">
        <v>380</v>
      </c>
      <c r="Q12" s="174" t="s">
        <v>380</v>
      </c>
    </row>
    <row r="13" spans="1:17" ht="45">
      <c r="A13" s="170" t="s">
        <v>563</v>
      </c>
      <c r="B13" s="175" t="s">
        <v>32</v>
      </c>
      <c r="C13" s="172" t="s">
        <v>411</v>
      </c>
      <c r="D13" s="173" t="s">
        <v>30</v>
      </c>
      <c r="E13" s="173" t="s">
        <v>380</v>
      </c>
      <c r="F13" s="173" t="s">
        <v>380</v>
      </c>
      <c r="G13" s="173" t="s">
        <v>380</v>
      </c>
      <c r="H13" s="173" t="s">
        <v>380</v>
      </c>
      <c r="I13" s="174" t="s">
        <v>380</v>
      </c>
      <c r="J13" s="174" t="s">
        <v>380</v>
      </c>
      <c r="K13" s="173" t="s">
        <v>30</v>
      </c>
      <c r="L13" s="173" t="s">
        <v>380</v>
      </c>
      <c r="M13" s="173" t="s">
        <v>30</v>
      </c>
      <c r="N13" s="173"/>
      <c r="O13" s="174" t="s">
        <v>380</v>
      </c>
      <c r="P13" s="174" t="s">
        <v>380</v>
      </c>
      <c r="Q13" s="174" t="s">
        <v>380</v>
      </c>
    </row>
    <row r="14" spans="1:17" ht="45">
      <c r="A14" s="170" t="s">
        <v>437</v>
      </c>
      <c r="B14" s="176" t="s">
        <v>507</v>
      </c>
      <c r="C14" s="172" t="s">
        <v>411</v>
      </c>
      <c r="D14" s="173" t="s">
        <v>30</v>
      </c>
      <c r="E14" s="173" t="s">
        <v>380</v>
      </c>
      <c r="F14" s="173" t="s">
        <v>380</v>
      </c>
      <c r="G14" s="173" t="s">
        <v>380</v>
      </c>
      <c r="H14" s="173" t="s">
        <v>380</v>
      </c>
      <c r="I14" s="174" t="s">
        <v>380</v>
      </c>
      <c r="J14" s="174" t="s">
        <v>380</v>
      </c>
      <c r="K14" s="173" t="s">
        <v>30</v>
      </c>
      <c r="L14" s="173" t="s">
        <v>380</v>
      </c>
      <c r="M14" s="173" t="s">
        <v>30</v>
      </c>
      <c r="N14" s="173"/>
      <c r="O14" s="174" t="s">
        <v>380</v>
      </c>
      <c r="P14" s="174" t="s">
        <v>380</v>
      </c>
      <c r="Q14" s="174" t="s">
        <v>380</v>
      </c>
    </row>
    <row r="15" spans="1:17" ht="45">
      <c r="A15" s="170" t="s">
        <v>564</v>
      </c>
      <c r="B15" s="178" t="s">
        <v>35</v>
      </c>
      <c r="C15" s="172" t="s">
        <v>411</v>
      </c>
      <c r="D15" s="173" t="s">
        <v>30</v>
      </c>
      <c r="E15" s="173" t="s">
        <v>380</v>
      </c>
      <c r="F15" s="173" t="s">
        <v>380</v>
      </c>
      <c r="G15" s="173" t="s">
        <v>380</v>
      </c>
      <c r="H15" s="173" t="s">
        <v>380</v>
      </c>
      <c r="I15" s="174" t="s">
        <v>380</v>
      </c>
      <c r="J15" s="174" t="s">
        <v>380</v>
      </c>
      <c r="K15" s="173" t="s">
        <v>30</v>
      </c>
      <c r="L15" s="173" t="s">
        <v>380</v>
      </c>
      <c r="M15" s="173" t="s">
        <v>30</v>
      </c>
      <c r="N15" s="173"/>
      <c r="O15" s="174" t="s">
        <v>380</v>
      </c>
      <c r="P15" s="174" t="s">
        <v>380</v>
      </c>
      <c r="Q15" s="174" t="s">
        <v>380</v>
      </c>
    </row>
    <row r="16" spans="1:17" ht="60">
      <c r="A16" s="170" t="s">
        <v>565</v>
      </c>
      <c r="B16" s="171" t="s">
        <v>442</v>
      </c>
      <c r="C16" s="172" t="s">
        <v>411</v>
      </c>
      <c r="D16" s="173" t="s">
        <v>30</v>
      </c>
      <c r="E16" s="173" t="s">
        <v>380</v>
      </c>
      <c r="F16" s="173" t="s">
        <v>380</v>
      </c>
      <c r="G16" s="173" t="s">
        <v>380</v>
      </c>
      <c r="H16" s="173" t="s">
        <v>380</v>
      </c>
      <c r="I16" s="174" t="s">
        <v>380</v>
      </c>
      <c r="J16" s="174" t="s">
        <v>380</v>
      </c>
      <c r="K16" s="173" t="s">
        <v>30</v>
      </c>
      <c r="L16" s="173" t="s">
        <v>380</v>
      </c>
      <c r="M16" s="173" t="s">
        <v>30</v>
      </c>
      <c r="N16" s="173"/>
      <c r="O16" s="174" t="s">
        <v>380</v>
      </c>
      <c r="P16" s="174" t="s">
        <v>380</v>
      </c>
      <c r="Q16" s="174" t="s">
        <v>380</v>
      </c>
    </row>
    <row r="17" spans="1:17" ht="45">
      <c r="A17" s="170" t="s">
        <v>438</v>
      </c>
      <c r="B17" s="171" t="s">
        <v>31</v>
      </c>
      <c r="C17" s="172" t="s">
        <v>411</v>
      </c>
      <c r="D17" s="173" t="s">
        <v>30</v>
      </c>
      <c r="E17" s="173" t="s">
        <v>380</v>
      </c>
      <c r="F17" s="173" t="s">
        <v>380</v>
      </c>
      <c r="G17" s="173" t="s">
        <v>380</v>
      </c>
      <c r="H17" s="173" t="s">
        <v>380</v>
      </c>
      <c r="I17" s="174" t="s">
        <v>380</v>
      </c>
      <c r="J17" s="174" t="s">
        <v>380</v>
      </c>
      <c r="K17" s="173" t="s">
        <v>30</v>
      </c>
      <c r="L17" s="173" t="s">
        <v>380</v>
      </c>
      <c r="M17" s="173" t="s">
        <v>30</v>
      </c>
      <c r="N17" s="173"/>
      <c r="O17" s="174" t="s">
        <v>380</v>
      </c>
      <c r="P17" s="174" t="s">
        <v>380</v>
      </c>
      <c r="Q17" s="174" t="s">
        <v>380</v>
      </c>
    </row>
    <row r="18" spans="1:17" ht="45">
      <c r="A18" s="170" t="s">
        <v>439</v>
      </c>
      <c r="B18" s="171" t="s">
        <v>443</v>
      </c>
      <c r="C18" s="171" t="s">
        <v>412</v>
      </c>
      <c r="D18" s="174" t="s">
        <v>380</v>
      </c>
      <c r="E18" s="174" t="s">
        <v>380</v>
      </c>
      <c r="F18" s="174" t="s">
        <v>380</v>
      </c>
      <c r="G18" s="174" t="s">
        <v>380</v>
      </c>
      <c r="H18" s="174" t="s">
        <v>380</v>
      </c>
      <c r="I18" s="174" t="s">
        <v>380</v>
      </c>
      <c r="J18" s="174" t="s">
        <v>380</v>
      </c>
      <c r="K18" s="174" t="s">
        <v>380</v>
      </c>
      <c r="L18" s="174" t="s">
        <v>380</v>
      </c>
      <c r="M18" s="174" t="s">
        <v>380</v>
      </c>
      <c r="N18" s="174"/>
      <c r="O18" s="174" t="s">
        <v>380</v>
      </c>
      <c r="P18" s="174" t="s">
        <v>380</v>
      </c>
      <c r="Q18" s="174" t="s">
        <v>380</v>
      </c>
    </row>
    <row r="19" spans="1:17" ht="45">
      <c r="A19" s="170" t="s">
        <v>439</v>
      </c>
      <c r="B19" s="171" t="s">
        <v>444</v>
      </c>
      <c r="C19" s="171" t="s">
        <v>412</v>
      </c>
      <c r="D19" s="174" t="s">
        <v>380</v>
      </c>
      <c r="E19" s="174" t="s">
        <v>380</v>
      </c>
      <c r="F19" s="174" t="s">
        <v>380</v>
      </c>
      <c r="G19" s="174" t="s">
        <v>380</v>
      </c>
      <c r="H19" s="174" t="s">
        <v>380</v>
      </c>
      <c r="I19" s="174" t="s">
        <v>380</v>
      </c>
      <c r="J19" s="174" t="s">
        <v>380</v>
      </c>
      <c r="K19" s="174" t="s">
        <v>380</v>
      </c>
      <c r="L19" s="174" t="s">
        <v>380</v>
      </c>
      <c r="M19" s="174" t="s">
        <v>380</v>
      </c>
      <c r="N19" s="174"/>
      <c r="O19" s="173" t="s">
        <v>30</v>
      </c>
      <c r="P19" s="173" t="s">
        <v>30</v>
      </c>
      <c r="Q19" s="173" t="s">
        <v>30</v>
      </c>
    </row>
    <row r="20" spans="1:17" ht="60">
      <c r="A20" s="170" t="s">
        <v>440</v>
      </c>
      <c r="B20" s="176" t="s">
        <v>445</v>
      </c>
      <c r="C20" s="171" t="s">
        <v>412</v>
      </c>
      <c r="D20" s="173" t="s">
        <v>30</v>
      </c>
      <c r="E20" s="173" t="s">
        <v>380</v>
      </c>
      <c r="F20" s="173" t="s">
        <v>380</v>
      </c>
      <c r="G20" s="173" t="s">
        <v>380</v>
      </c>
      <c r="H20" s="173" t="s">
        <v>380</v>
      </c>
      <c r="I20" s="174" t="s">
        <v>380</v>
      </c>
      <c r="J20" s="174" t="s">
        <v>380</v>
      </c>
      <c r="K20" s="173" t="s">
        <v>30</v>
      </c>
      <c r="L20" s="173" t="s">
        <v>380</v>
      </c>
      <c r="M20" s="173" t="s">
        <v>380</v>
      </c>
      <c r="N20" s="173"/>
      <c r="O20" s="174" t="s">
        <v>380</v>
      </c>
      <c r="P20" s="174" t="s">
        <v>380</v>
      </c>
      <c r="Q20" s="174" t="s">
        <v>380</v>
      </c>
    </row>
    <row r="21" spans="1:17" ht="60">
      <c r="A21" s="170" t="s">
        <v>566</v>
      </c>
      <c r="B21" s="176" t="s">
        <v>446</v>
      </c>
      <c r="C21" s="171" t="s">
        <v>412</v>
      </c>
      <c r="D21" s="173" t="s">
        <v>380</v>
      </c>
      <c r="E21" s="173" t="s">
        <v>30</v>
      </c>
      <c r="F21" s="173" t="s">
        <v>380</v>
      </c>
      <c r="G21" s="173" t="s">
        <v>380</v>
      </c>
      <c r="H21" s="173" t="s">
        <v>380</v>
      </c>
      <c r="I21" s="174" t="s">
        <v>380</v>
      </c>
      <c r="J21" s="174" t="s">
        <v>380</v>
      </c>
      <c r="K21" s="173" t="s">
        <v>30</v>
      </c>
      <c r="L21" s="173" t="s">
        <v>380</v>
      </c>
      <c r="M21" s="173" t="s">
        <v>380</v>
      </c>
      <c r="N21" s="173"/>
      <c r="O21" s="174" t="s">
        <v>380</v>
      </c>
      <c r="P21" s="174" t="s">
        <v>380</v>
      </c>
      <c r="Q21" s="174" t="s">
        <v>380</v>
      </c>
    </row>
    <row r="22" spans="1:17" ht="60">
      <c r="A22" s="170" t="s">
        <v>567</v>
      </c>
      <c r="B22" s="176" t="s">
        <v>570</v>
      </c>
      <c r="C22" s="171" t="s">
        <v>412</v>
      </c>
      <c r="D22" s="174" t="s">
        <v>380</v>
      </c>
      <c r="E22" s="173" t="s">
        <v>30</v>
      </c>
      <c r="F22" s="174" t="s">
        <v>380</v>
      </c>
      <c r="G22" s="174" t="s">
        <v>380</v>
      </c>
      <c r="H22" s="174" t="s">
        <v>380</v>
      </c>
      <c r="I22" s="174" t="s">
        <v>380</v>
      </c>
      <c r="J22" s="174" t="s">
        <v>380</v>
      </c>
      <c r="K22" s="174" t="s">
        <v>380</v>
      </c>
      <c r="L22" s="174" t="s">
        <v>380</v>
      </c>
      <c r="M22" s="174" t="s">
        <v>380</v>
      </c>
      <c r="N22" s="174"/>
      <c r="O22" s="174" t="s">
        <v>380</v>
      </c>
      <c r="P22" s="174" t="s">
        <v>380</v>
      </c>
      <c r="Q22" s="174" t="s">
        <v>380</v>
      </c>
    </row>
    <row r="23" spans="1:17" ht="45">
      <c r="A23" s="170" t="s">
        <v>568</v>
      </c>
      <c r="B23" s="176" t="s">
        <v>447</v>
      </c>
      <c r="C23" s="171" t="s">
        <v>412</v>
      </c>
      <c r="D23" s="174" t="s">
        <v>380</v>
      </c>
      <c r="E23" s="174" t="s">
        <v>380</v>
      </c>
      <c r="F23" s="174" t="s">
        <v>380</v>
      </c>
      <c r="G23" s="174" t="s">
        <v>380</v>
      </c>
      <c r="H23" s="174" t="s">
        <v>380</v>
      </c>
      <c r="I23" s="174" t="s">
        <v>380</v>
      </c>
      <c r="J23" s="174" t="s">
        <v>380</v>
      </c>
      <c r="K23" s="174" t="s">
        <v>380</v>
      </c>
      <c r="L23" s="174" t="s">
        <v>380</v>
      </c>
      <c r="M23" s="174" t="s">
        <v>380</v>
      </c>
      <c r="N23" s="174"/>
      <c r="O23" s="174" t="s">
        <v>380</v>
      </c>
      <c r="P23" s="174" t="s">
        <v>380</v>
      </c>
      <c r="Q23" s="174" t="s">
        <v>380</v>
      </c>
    </row>
    <row r="24" spans="1:17" ht="45">
      <c r="A24" s="170" t="s">
        <v>569</v>
      </c>
      <c r="B24" s="176" t="s">
        <v>448</v>
      </c>
      <c r="C24" s="171" t="s">
        <v>412</v>
      </c>
      <c r="D24" s="174" t="s">
        <v>380</v>
      </c>
      <c r="E24" s="174" t="s">
        <v>380</v>
      </c>
      <c r="F24" s="174" t="s">
        <v>380</v>
      </c>
      <c r="G24" s="174" t="s">
        <v>380</v>
      </c>
      <c r="H24" s="174" t="s">
        <v>380</v>
      </c>
      <c r="I24" s="174" t="s">
        <v>380</v>
      </c>
      <c r="J24" s="174" t="s">
        <v>380</v>
      </c>
      <c r="K24" s="174" t="s">
        <v>380</v>
      </c>
      <c r="L24" s="174" t="s">
        <v>380</v>
      </c>
      <c r="M24" s="174" t="s">
        <v>380</v>
      </c>
      <c r="N24" s="174"/>
      <c r="O24" s="173" t="s">
        <v>30</v>
      </c>
      <c r="P24" s="173" t="s">
        <v>30</v>
      </c>
      <c r="Q24" s="173" t="s">
        <v>30</v>
      </c>
    </row>
    <row r="25" spans="1:17" ht="30">
      <c r="A25" s="177" t="s">
        <v>33</v>
      </c>
      <c r="B25" s="178" t="s">
        <v>409</v>
      </c>
      <c r="C25" s="178" t="s">
        <v>413</v>
      </c>
      <c r="D25" s="173" t="s">
        <v>380</v>
      </c>
      <c r="E25" s="173" t="s">
        <v>380</v>
      </c>
      <c r="F25" s="173" t="s">
        <v>380</v>
      </c>
      <c r="G25" s="173" t="s">
        <v>380</v>
      </c>
      <c r="H25" s="173" t="s">
        <v>380</v>
      </c>
      <c r="I25" s="174" t="s">
        <v>380</v>
      </c>
      <c r="J25" s="174" t="s">
        <v>380</v>
      </c>
      <c r="K25" s="173" t="s">
        <v>380</v>
      </c>
      <c r="L25" s="173" t="s">
        <v>380</v>
      </c>
      <c r="M25" s="173" t="s">
        <v>380</v>
      </c>
      <c r="N25" s="173"/>
      <c r="O25" s="174" t="s">
        <v>380</v>
      </c>
      <c r="P25" s="174" t="s">
        <v>380</v>
      </c>
      <c r="Q25" s="174" t="s">
        <v>380</v>
      </c>
    </row>
    <row r="26" spans="1:17" ht="30">
      <c r="A26" s="177" t="s">
        <v>33</v>
      </c>
      <c r="B26" s="178" t="s">
        <v>410</v>
      </c>
      <c r="C26" s="178" t="s">
        <v>413</v>
      </c>
      <c r="D26" s="173" t="s">
        <v>380</v>
      </c>
      <c r="E26" s="173" t="s">
        <v>380</v>
      </c>
      <c r="F26" s="173" t="s">
        <v>380</v>
      </c>
      <c r="G26" s="173" t="s">
        <v>380</v>
      </c>
      <c r="H26" s="173" t="s">
        <v>380</v>
      </c>
      <c r="I26" s="174" t="s">
        <v>380</v>
      </c>
      <c r="J26" s="174" t="s">
        <v>380</v>
      </c>
      <c r="K26" s="173" t="s">
        <v>380</v>
      </c>
      <c r="L26" s="173" t="s">
        <v>380</v>
      </c>
      <c r="M26" s="173" t="s">
        <v>380</v>
      </c>
      <c r="N26" s="173"/>
      <c r="O26" s="173" t="s">
        <v>30</v>
      </c>
      <c r="P26" s="173" t="s">
        <v>30</v>
      </c>
      <c r="Q26" s="173" t="s">
        <v>30</v>
      </c>
    </row>
    <row r="27" spans="1:17" ht="45">
      <c r="A27" s="170" t="s">
        <v>560</v>
      </c>
      <c r="B27" s="178" t="s">
        <v>406</v>
      </c>
      <c r="C27" s="171" t="s">
        <v>412</v>
      </c>
      <c r="D27" s="173" t="s">
        <v>30</v>
      </c>
      <c r="E27" s="173" t="s">
        <v>380</v>
      </c>
      <c r="F27" s="173" t="s">
        <v>380</v>
      </c>
      <c r="G27" s="173" t="s">
        <v>380</v>
      </c>
      <c r="H27" s="173" t="s">
        <v>380</v>
      </c>
      <c r="I27" s="174" t="s">
        <v>380</v>
      </c>
      <c r="J27" s="174" t="s">
        <v>380</v>
      </c>
      <c r="K27" s="173" t="s">
        <v>30</v>
      </c>
      <c r="L27" s="173" t="s">
        <v>380</v>
      </c>
      <c r="M27" s="173" t="s">
        <v>30</v>
      </c>
      <c r="N27" s="173"/>
      <c r="O27" s="174" t="s">
        <v>380</v>
      </c>
      <c r="P27" s="174" t="s">
        <v>380</v>
      </c>
      <c r="Q27" s="174" t="s">
        <v>380</v>
      </c>
    </row>
    <row r="28" spans="1:17">
      <c r="A28" s="468" t="s">
        <v>140</v>
      </c>
      <c r="B28" s="468"/>
      <c r="C28" s="468"/>
      <c r="D28" s="468"/>
      <c r="E28" s="468"/>
      <c r="F28" s="468"/>
      <c r="G28" s="468"/>
      <c r="H28" s="468"/>
      <c r="I28" s="468"/>
      <c r="J28" s="468"/>
      <c r="K28" s="468"/>
      <c r="L28" s="468"/>
      <c r="M28" s="468"/>
      <c r="N28" s="468"/>
      <c r="O28" s="468"/>
      <c r="P28" s="468"/>
      <c r="Q28" s="468"/>
    </row>
    <row r="29" spans="1:17" ht="39" customHeight="1">
      <c r="A29" s="177"/>
      <c r="B29" s="176" t="s">
        <v>561</v>
      </c>
      <c r="C29" s="178" t="s">
        <v>411</v>
      </c>
      <c r="D29" s="173" t="s">
        <v>30</v>
      </c>
      <c r="E29" s="173" t="s">
        <v>30</v>
      </c>
      <c r="F29" s="173" t="s">
        <v>30</v>
      </c>
      <c r="G29" s="173" t="s">
        <v>380</v>
      </c>
      <c r="H29" s="173" t="s">
        <v>30</v>
      </c>
      <c r="I29" s="173" t="s">
        <v>30</v>
      </c>
      <c r="J29" s="173" t="s">
        <v>30</v>
      </c>
      <c r="K29" s="173" t="s">
        <v>30</v>
      </c>
      <c r="L29" s="173" t="s">
        <v>380</v>
      </c>
      <c r="M29" s="173" t="s">
        <v>30</v>
      </c>
      <c r="N29" s="173"/>
      <c r="O29" s="173" t="s">
        <v>30</v>
      </c>
      <c r="P29" s="173" t="s">
        <v>30</v>
      </c>
      <c r="Q29" s="173" t="s">
        <v>30</v>
      </c>
    </row>
    <row r="30" spans="1:17">
      <c r="A30" s="468" t="s">
        <v>336</v>
      </c>
      <c r="B30" s="468"/>
      <c r="C30" s="468"/>
      <c r="D30" s="468"/>
      <c r="E30" s="468"/>
      <c r="F30" s="468"/>
      <c r="G30" s="468"/>
      <c r="H30" s="468"/>
      <c r="I30" s="468"/>
      <c r="J30" s="468"/>
      <c r="K30" s="468"/>
      <c r="L30" s="468"/>
      <c r="M30" s="468"/>
      <c r="N30" s="468"/>
      <c r="O30" s="468"/>
      <c r="P30" s="468"/>
      <c r="Q30" s="468"/>
    </row>
    <row r="31" spans="1:17" ht="39" customHeight="1">
      <c r="A31" s="177"/>
      <c r="B31" s="178" t="s">
        <v>407</v>
      </c>
      <c r="C31" s="178" t="s">
        <v>411</v>
      </c>
      <c r="D31" s="173" t="s">
        <v>30</v>
      </c>
      <c r="E31" s="173" t="s">
        <v>30</v>
      </c>
      <c r="F31" s="173" t="s">
        <v>30</v>
      </c>
      <c r="G31" s="173" t="s">
        <v>380</v>
      </c>
      <c r="H31" s="173" t="s">
        <v>30</v>
      </c>
      <c r="I31" s="173" t="s">
        <v>30</v>
      </c>
      <c r="J31" s="173" t="s">
        <v>30</v>
      </c>
      <c r="K31" s="173" t="s">
        <v>30</v>
      </c>
      <c r="L31" s="173" t="s">
        <v>30</v>
      </c>
      <c r="M31" s="173" t="s">
        <v>30</v>
      </c>
      <c r="N31" s="173"/>
      <c r="O31" s="173" t="s">
        <v>30</v>
      </c>
      <c r="P31" s="173" t="s">
        <v>30</v>
      </c>
      <c r="Q31" s="173" t="s">
        <v>30</v>
      </c>
    </row>
    <row r="32" spans="1:17" ht="15" customHeight="1">
      <c r="A32" s="467" t="s">
        <v>34</v>
      </c>
      <c r="B32" s="467"/>
      <c r="C32" s="467"/>
      <c r="D32" s="467"/>
      <c r="E32" s="467"/>
      <c r="F32" s="467"/>
      <c r="G32" s="467"/>
      <c r="H32" s="467"/>
      <c r="I32" s="467"/>
      <c r="J32" s="467"/>
      <c r="K32" s="467"/>
      <c r="L32" s="467"/>
      <c r="M32" s="467"/>
      <c r="N32" s="467"/>
      <c r="O32" s="467"/>
      <c r="P32" s="467"/>
      <c r="Q32" s="467"/>
    </row>
    <row r="33" spans="1:17" ht="17.25" customHeight="1">
      <c r="A33" s="133"/>
      <c r="B33" s="179" t="s">
        <v>705</v>
      </c>
      <c r="C33" s="161" t="s">
        <v>413</v>
      </c>
      <c r="D33" s="180" t="s">
        <v>30</v>
      </c>
      <c r="E33" s="180" t="s">
        <v>30</v>
      </c>
      <c r="F33" s="180" t="s">
        <v>30</v>
      </c>
      <c r="G33" s="181" t="s">
        <v>403</v>
      </c>
      <c r="H33" s="173" t="s">
        <v>30</v>
      </c>
      <c r="I33" s="180" t="s">
        <v>30</v>
      </c>
      <c r="J33" s="180" t="s">
        <v>30</v>
      </c>
      <c r="K33" s="173" t="s">
        <v>30</v>
      </c>
      <c r="L33" s="132" t="s">
        <v>380</v>
      </c>
      <c r="M33" s="142" t="s">
        <v>30</v>
      </c>
      <c r="N33" s="142"/>
      <c r="O33" s="173" t="s">
        <v>30</v>
      </c>
      <c r="P33" s="173" t="s">
        <v>30</v>
      </c>
      <c r="Q33" s="173" t="s">
        <v>30</v>
      </c>
    </row>
    <row r="34" spans="1:17" ht="17.25">
      <c r="A34" s="133"/>
      <c r="B34" s="179" t="s">
        <v>706</v>
      </c>
      <c r="C34" s="161" t="s">
        <v>702</v>
      </c>
      <c r="D34" s="168" t="s">
        <v>30</v>
      </c>
      <c r="E34" s="168" t="s">
        <v>30</v>
      </c>
      <c r="F34" s="168" t="s">
        <v>30</v>
      </c>
      <c r="G34" s="182" t="s">
        <v>404</v>
      </c>
      <c r="H34" s="173" t="s">
        <v>30</v>
      </c>
      <c r="I34" s="182"/>
      <c r="J34" s="168" t="s">
        <v>30</v>
      </c>
      <c r="K34" s="173" t="s">
        <v>30</v>
      </c>
      <c r="L34" s="132" t="s">
        <v>380</v>
      </c>
      <c r="M34" s="142" t="s">
        <v>30</v>
      </c>
      <c r="N34" s="142"/>
      <c r="O34" s="173" t="s">
        <v>30</v>
      </c>
      <c r="P34" s="173" t="s">
        <v>30</v>
      </c>
      <c r="Q34" s="173" t="s">
        <v>30</v>
      </c>
    </row>
    <row r="35" spans="1:17">
      <c r="A35" s="471" t="s">
        <v>383</v>
      </c>
      <c r="B35" s="471"/>
      <c r="C35" s="471"/>
      <c r="D35" s="471"/>
      <c r="E35" s="471"/>
      <c r="F35" s="471"/>
      <c r="G35" s="471"/>
      <c r="H35" s="471"/>
      <c r="I35" s="471"/>
      <c r="J35" s="471"/>
      <c r="K35" s="471"/>
      <c r="L35" s="471"/>
      <c r="M35" s="471"/>
      <c r="N35" s="471"/>
      <c r="O35" s="471"/>
      <c r="P35" s="471"/>
      <c r="Q35" s="471"/>
    </row>
    <row r="36" spans="1:17" ht="17.25">
      <c r="A36" s="183"/>
      <c r="B36" s="454" t="s">
        <v>736</v>
      </c>
      <c r="C36" s="161" t="s">
        <v>704</v>
      </c>
      <c r="D36" s="173" t="s">
        <v>30</v>
      </c>
      <c r="E36" s="173" t="s">
        <v>30</v>
      </c>
      <c r="F36" s="173" t="s">
        <v>30</v>
      </c>
      <c r="G36" s="181" t="s">
        <v>572</v>
      </c>
      <c r="H36" s="173" t="s">
        <v>30</v>
      </c>
      <c r="I36" s="173" t="s">
        <v>30</v>
      </c>
      <c r="J36" s="173" t="s">
        <v>30</v>
      </c>
      <c r="K36" s="173" t="s">
        <v>30</v>
      </c>
      <c r="L36" s="173" t="s">
        <v>30</v>
      </c>
      <c r="M36" s="422" t="s">
        <v>30</v>
      </c>
      <c r="N36" s="422"/>
      <c r="O36" s="173" t="s">
        <v>30</v>
      </c>
      <c r="P36" s="173" t="s">
        <v>30</v>
      </c>
      <c r="Q36" s="173" t="s">
        <v>30</v>
      </c>
    </row>
    <row r="37" spans="1:17">
      <c r="A37" s="471" t="s">
        <v>394</v>
      </c>
      <c r="B37" s="471"/>
      <c r="C37" s="471"/>
      <c r="D37" s="471"/>
      <c r="E37" s="471"/>
      <c r="F37" s="471"/>
      <c r="G37" s="471"/>
      <c r="H37" s="471"/>
      <c r="I37" s="471"/>
      <c r="J37" s="471"/>
      <c r="K37" s="471"/>
      <c r="L37" s="471"/>
      <c r="M37" s="471"/>
      <c r="N37" s="471"/>
      <c r="O37" s="471"/>
      <c r="P37" s="471"/>
      <c r="Q37" s="471"/>
    </row>
    <row r="38" spans="1:17" s="45" customFormat="1" ht="18">
      <c r="A38" s="181"/>
      <c r="B38" s="161" t="s">
        <v>562</v>
      </c>
      <c r="C38" s="161" t="s">
        <v>413</v>
      </c>
      <c r="D38" s="173" t="s">
        <v>30</v>
      </c>
      <c r="E38" s="173" t="s">
        <v>30</v>
      </c>
      <c r="F38" s="173" t="s">
        <v>30</v>
      </c>
      <c r="G38" s="181" t="s">
        <v>380</v>
      </c>
      <c r="H38" s="173" t="s">
        <v>380</v>
      </c>
      <c r="I38" s="173" t="s">
        <v>30</v>
      </c>
      <c r="J38" s="173" t="s">
        <v>30</v>
      </c>
      <c r="K38" s="173" t="s">
        <v>30</v>
      </c>
      <c r="L38" s="290" t="s">
        <v>380</v>
      </c>
      <c r="M38" s="422" t="s">
        <v>30</v>
      </c>
      <c r="N38" s="422"/>
      <c r="O38" s="173" t="s">
        <v>30</v>
      </c>
      <c r="P38" s="173" t="s">
        <v>30</v>
      </c>
      <c r="Q38" s="173" t="s">
        <v>30</v>
      </c>
    </row>
    <row r="39" spans="1:17" s="45" customFormat="1">
      <c r="A39" s="181"/>
      <c r="B39" s="455" t="s">
        <v>737</v>
      </c>
      <c r="C39" s="161" t="s">
        <v>704</v>
      </c>
      <c r="D39" s="173" t="s">
        <v>30</v>
      </c>
      <c r="E39" s="173" t="s">
        <v>30</v>
      </c>
      <c r="F39" s="173" t="s">
        <v>30</v>
      </c>
      <c r="G39" s="181" t="s">
        <v>380</v>
      </c>
      <c r="H39" s="422" t="s">
        <v>30</v>
      </c>
      <c r="I39" s="173" t="s">
        <v>30</v>
      </c>
      <c r="J39" s="173" t="s">
        <v>30</v>
      </c>
      <c r="K39" s="173" t="s">
        <v>30</v>
      </c>
      <c r="L39" s="181" t="s">
        <v>380</v>
      </c>
      <c r="M39" s="422" t="s">
        <v>30</v>
      </c>
      <c r="N39" s="422"/>
      <c r="O39" s="173" t="s">
        <v>30</v>
      </c>
      <c r="P39" s="173" t="s">
        <v>30</v>
      </c>
      <c r="Q39" s="173" t="s">
        <v>30</v>
      </c>
    </row>
    <row r="40" spans="1:17" s="45" customFormat="1">
      <c r="A40" s="181"/>
      <c r="B40" s="161" t="s">
        <v>449</v>
      </c>
      <c r="C40" s="161" t="s">
        <v>704</v>
      </c>
      <c r="D40" s="173" t="s">
        <v>30</v>
      </c>
      <c r="E40" s="173" t="s">
        <v>30</v>
      </c>
      <c r="F40" s="173" t="s">
        <v>30</v>
      </c>
      <c r="G40" s="181" t="s">
        <v>380</v>
      </c>
      <c r="H40" s="173" t="s">
        <v>380</v>
      </c>
      <c r="I40" s="173" t="s">
        <v>30</v>
      </c>
      <c r="J40" s="173" t="s">
        <v>30</v>
      </c>
      <c r="K40" s="173" t="s">
        <v>30</v>
      </c>
      <c r="L40" s="173" t="s">
        <v>30</v>
      </c>
      <c r="M40" s="422" t="s">
        <v>30</v>
      </c>
      <c r="N40" s="422"/>
      <c r="O40" s="173" t="s">
        <v>30</v>
      </c>
      <c r="P40" s="173" t="s">
        <v>30</v>
      </c>
      <c r="Q40" s="173" t="s">
        <v>30</v>
      </c>
    </row>
    <row r="41" spans="1:17" s="45" customFormat="1" ht="18">
      <c r="A41" s="181"/>
      <c r="B41" s="161" t="s">
        <v>508</v>
      </c>
      <c r="C41" s="161" t="s">
        <v>704</v>
      </c>
      <c r="D41" s="173" t="s">
        <v>30</v>
      </c>
      <c r="E41" s="173" t="s">
        <v>30</v>
      </c>
      <c r="F41" s="173" t="s">
        <v>30</v>
      </c>
      <c r="G41" s="181" t="s">
        <v>380</v>
      </c>
      <c r="H41" s="173" t="s">
        <v>380</v>
      </c>
      <c r="I41" s="173" t="s">
        <v>30</v>
      </c>
      <c r="J41" s="173" t="s">
        <v>30</v>
      </c>
      <c r="K41" s="173" t="s">
        <v>30</v>
      </c>
      <c r="L41" s="173" t="s">
        <v>380</v>
      </c>
      <c r="M41" s="422" t="s">
        <v>30</v>
      </c>
      <c r="N41" s="422"/>
      <c r="O41" s="173" t="s">
        <v>30</v>
      </c>
      <c r="P41" s="173" t="s">
        <v>30</v>
      </c>
      <c r="Q41" s="173" t="s">
        <v>30</v>
      </c>
    </row>
    <row r="42" spans="1:17">
      <c r="A42" s="471" t="s">
        <v>326</v>
      </c>
      <c r="B42" s="471"/>
      <c r="C42" s="471"/>
      <c r="D42" s="471"/>
      <c r="E42" s="471"/>
      <c r="F42" s="471"/>
      <c r="G42" s="471"/>
      <c r="H42" s="471"/>
      <c r="I42" s="471"/>
      <c r="J42" s="471"/>
      <c r="K42" s="471"/>
      <c r="L42" s="471"/>
      <c r="M42" s="471"/>
      <c r="N42" s="471"/>
      <c r="O42" s="471"/>
      <c r="P42" s="471"/>
      <c r="Q42" s="471"/>
    </row>
    <row r="43" spans="1:17" ht="17.25">
      <c r="A43" s="161" t="s">
        <v>27</v>
      </c>
      <c r="B43" s="161" t="s">
        <v>707</v>
      </c>
      <c r="C43" s="161" t="s">
        <v>702</v>
      </c>
      <c r="D43" s="173" t="s">
        <v>30</v>
      </c>
      <c r="E43" s="173" t="s">
        <v>30</v>
      </c>
      <c r="F43" s="173" t="s">
        <v>30</v>
      </c>
      <c r="G43" s="181" t="s">
        <v>380</v>
      </c>
      <c r="H43" s="173" t="s">
        <v>30</v>
      </c>
      <c r="I43" s="173" t="s">
        <v>30</v>
      </c>
      <c r="J43" s="173" t="s">
        <v>30</v>
      </c>
      <c r="K43" s="173" t="s">
        <v>30</v>
      </c>
      <c r="L43" s="173" t="s">
        <v>30</v>
      </c>
      <c r="M43" s="422" t="s">
        <v>30</v>
      </c>
      <c r="N43" s="422"/>
      <c r="O43" s="173" t="s">
        <v>30</v>
      </c>
      <c r="P43" s="173" t="s">
        <v>30</v>
      </c>
      <c r="Q43" s="173" t="s">
        <v>30</v>
      </c>
    </row>
    <row r="44" spans="1:17">
      <c r="A44" s="471" t="s">
        <v>396</v>
      </c>
      <c r="B44" s="471"/>
      <c r="C44" s="471"/>
      <c r="D44" s="471"/>
      <c r="E44" s="471"/>
      <c r="F44" s="471"/>
      <c r="G44" s="471"/>
      <c r="H44" s="471"/>
      <c r="I44" s="471"/>
      <c r="J44" s="471"/>
      <c r="K44" s="471"/>
      <c r="L44" s="471"/>
      <c r="M44" s="471"/>
      <c r="N44" s="471"/>
      <c r="O44" s="471"/>
      <c r="P44" s="471"/>
      <c r="Q44" s="471"/>
    </row>
    <row r="45" spans="1:17" ht="17.25">
      <c r="A45" s="161" t="s">
        <v>25</v>
      </c>
      <c r="B45" s="161" t="s">
        <v>26</v>
      </c>
      <c r="C45" s="161" t="s">
        <v>704</v>
      </c>
      <c r="D45" s="173" t="s">
        <v>30</v>
      </c>
      <c r="E45" s="173" t="s">
        <v>30</v>
      </c>
      <c r="F45" s="173" t="s">
        <v>30</v>
      </c>
      <c r="G45" s="181" t="s">
        <v>572</v>
      </c>
      <c r="H45" s="173" t="s">
        <v>30</v>
      </c>
      <c r="I45" s="180" t="s">
        <v>30</v>
      </c>
      <c r="J45" s="180" t="s">
        <v>30</v>
      </c>
      <c r="K45" s="173" t="s">
        <v>30</v>
      </c>
      <c r="L45" s="173" t="s">
        <v>30</v>
      </c>
      <c r="M45" s="422" t="s">
        <v>30</v>
      </c>
      <c r="N45" s="422"/>
      <c r="O45" s="173" t="s">
        <v>30</v>
      </c>
      <c r="P45" s="173" t="s">
        <v>30</v>
      </c>
      <c r="Q45" s="173" t="s">
        <v>30</v>
      </c>
    </row>
    <row r="46" spans="1:17" ht="15" customHeight="1">
      <c r="A46" s="473" t="s">
        <v>387</v>
      </c>
      <c r="B46" s="473"/>
      <c r="C46" s="473"/>
      <c r="D46" s="473"/>
      <c r="E46" s="473"/>
      <c r="F46" s="473"/>
      <c r="G46" s="473"/>
      <c r="H46" s="473"/>
      <c r="I46" s="473"/>
      <c r="J46" s="473"/>
      <c r="K46" s="473"/>
      <c r="L46" s="473"/>
      <c r="M46" s="473"/>
      <c r="N46" s="473"/>
      <c r="O46" s="473"/>
      <c r="P46" s="473"/>
      <c r="Q46" s="473"/>
    </row>
    <row r="47" spans="1:17" ht="17.25">
      <c r="A47" s="423" t="s">
        <v>29</v>
      </c>
      <c r="B47" s="187" t="s">
        <v>708</v>
      </c>
      <c r="C47" s="161" t="s">
        <v>703</v>
      </c>
      <c r="D47" s="188" t="s">
        <v>30</v>
      </c>
      <c r="E47" s="188" t="s">
        <v>30</v>
      </c>
      <c r="F47" s="188" t="s">
        <v>30</v>
      </c>
      <c r="G47" s="320" t="s">
        <v>380</v>
      </c>
      <c r="H47" s="188" t="s">
        <v>30</v>
      </c>
      <c r="I47" s="189" t="s">
        <v>30</v>
      </c>
      <c r="J47" s="189" t="s">
        <v>30</v>
      </c>
      <c r="K47" s="188" t="s">
        <v>30</v>
      </c>
      <c r="L47" s="424" t="s">
        <v>380</v>
      </c>
      <c r="M47" s="425" t="s">
        <v>30</v>
      </c>
      <c r="N47" s="425"/>
      <c r="O47" s="188" t="s">
        <v>30</v>
      </c>
      <c r="P47" s="188" t="s">
        <v>30</v>
      </c>
      <c r="Q47" s="188" t="s">
        <v>30</v>
      </c>
    </row>
    <row r="48" spans="1:17">
      <c r="A48" s="184"/>
      <c r="B48" s="184"/>
      <c r="C48" s="184"/>
      <c r="D48" s="184"/>
      <c r="E48" s="184"/>
      <c r="F48" s="185"/>
      <c r="G48" s="184"/>
      <c r="H48" s="184"/>
      <c r="I48" s="184"/>
      <c r="J48" s="184"/>
      <c r="K48" s="184"/>
      <c r="L48" s="186"/>
      <c r="M48" s="184"/>
      <c r="N48" s="184"/>
      <c r="O48" s="184"/>
      <c r="P48" s="184"/>
      <c r="Q48" s="184"/>
    </row>
    <row r="49" spans="1:12" s="23" customFormat="1" ht="17.25">
      <c r="A49" s="228" t="s">
        <v>573</v>
      </c>
      <c r="F49" s="22"/>
      <c r="L49" s="28"/>
    </row>
    <row r="50" spans="1:12" ht="17.25">
      <c r="A50" s="34" t="s">
        <v>408</v>
      </c>
    </row>
    <row r="51" spans="1:12" ht="17.25">
      <c r="A51" s="76" t="s">
        <v>574</v>
      </c>
      <c r="B51" s="23"/>
      <c r="C51" s="23"/>
      <c r="D51" s="23"/>
      <c r="E51" s="23"/>
      <c r="F51" s="22"/>
      <c r="G51" s="23"/>
      <c r="H51" s="23"/>
      <c r="I51" s="23"/>
      <c r="J51" s="23"/>
    </row>
  </sheetData>
  <customSheetViews>
    <customSheetView guid="{90AC2FE0-55C9-4776-863E-D338125D2682}" showPageBreaks="1" fitToPage="1">
      <selection sqref="A1:Q1"/>
      <pageMargins left="0.7" right="0.7" top="0.75" bottom="0.75" header="0.3" footer="0.3"/>
      <pageSetup paperSize="17" scale="80" fitToHeight="0" orientation="landscape" r:id="rId1"/>
      <headerFooter>
        <oddHeader>&amp;L&amp;G</oddHeader>
        <oddFooter>&amp;R&amp;G</oddFooter>
      </headerFooter>
    </customSheetView>
    <customSheetView guid="{C1D98982-23BE-4174-A069-4A7B2785798C}" scale="80" showPageBreaks="1" fitToPage="1">
      <pane ySplit="4" topLeftCell="A8" activePane="bottomLeft" state="frozen"/>
      <selection pane="bottomLeft" activeCell="C38" sqref="C38"/>
      <pageMargins left="0.7" right="0.7" top="0.75" bottom="0.75" header="0.3" footer="0.3"/>
      <pageSetup paperSize="17" scale="49" fitToHeight="0" orientation="landscape" r:id="rId2"/>
      <headerFooter>
        <oddHeader>&amp;L&amp;G</oddHeader>
        <oddFooter>&amp;R&amp;G</oddFooter>
      </headerFooter>
    </customSheetView>
    <customSheetView guid="{3EC83101-929A-4090-A4DA-367C5978DE69}" scale="80" fitToPage="1">
      <pane ySplit="4" topLeftCell="A8" activePane="bottomLeft" state="frozen"/>
      <selection pane="bottomLeft" activeCell="C38" sqref="C38"/>
      <pageMargins left="0.7" right="0.7" top="0.75" bottom="0.75" header="0.3" footer="0.3"/>
      <pageSetup paperSize="17" scale="49" fitToHeight="0" orientation="landscape" r:id="rId3"/>
      <headerFooter>
        <oddHeader>&amp;L&amp;G</oddHeader>
        <oddFooter>&amp;R&amp;G</oddFooter>
      </headerFooter>
    </customSheetView>
    <customSheetView guid="{172FCDF7-27A5-431B-9A68-D3A3AF74327F}" fitToPage="1" topLeftCell="C1">
      <selection activeCell="O4" sqref="O4"/>
      <pageMargins left="0.7" right="0.7" top="0.75" bottom="0.75" header="0.3" footer="0.3"/>
      <pageSetup paperSize="17" scale="80" fitToHeight="0" orientation="landscape" r:id="rId4"/>
      <headerFooter>
        <oddHeader>&amp;L&amp;G</oddHeader>
        <oddFooter>&amp;R&amp;G</oddFooter>
      </headerFooter>
    </customSheetView>
    <customSheetView guid="{709837BA-2D8F-4232-8293-039065FDC58A}" scale="80" showPageBreaks="1" fitToPage="1">
      <pane ySplit="4" topLeftCell="A29" activePane="bottomLeft" state="frozen"/>
      <selection pane="bottomLeft" activeCell="C38" sqref="C38"/>
      <pageMargins left="0.7" right="0.7" top="0.75" bottom="0.75" header="0.3" footer="0.3"/>
      <pageSetup paperSize="17" scale="49" fitToHeight="0" orientation="landscape" r:id="rId5"/>
      <headerFooter>
        <oddHeader>&amp;L&amp;G</oddHeader>
        <oddFooter>&amp;R&amp;G</oddFooter>
      </headerFooter>
    </customSheetView>
  </customSheetViews>
  <mergeCells count="17">
    <mergeCell ref="A2:Q2"/>
    <mergeCell ref="A1:Q1"/>
    <mergeCell ref="A3:A4"/>
    <mergeCell ref="B3:B4"/>
    <mergeCell ref="C3:C4"/>
    <mergeCell ref="A46:Q46"/>
    <mergeCell ref="A37:Q37"/>
    <mergeCell ref="A35:Q35"/>
    <mergeCell ref="A42:Q42"/>
    <mergeCell ref="A44:Q44"/>
    <mergeCell ref="A32:Q32"/>
    <mergeCell ref="A28:Q28"/>
    <mergeCell ref="O3:Q3"/>
    <mergeCell ref="D3:M3"/>
    <mergeCell ref="A10:Q10"/>
    <mergeCell ref="A5:Q5"/>
    <mergeCell ref="A30:Q30"/>
  </mergeCells>
  <pageMargins left="0.7" right="0.7" top="0.75" bottom="0.75" header="0.3" footer="0.3"/>
  <pageSetup paperSize="17" scale="80" fitToHeight="0" orientation="landscape" r:id="rId6"/>
  <headerFooter>
    <oddHeader>&amp;L&amp;G</oddHeader>
    <oddFooter>&amp;R&amp;G</oddFooter>
  </headerFooter>
  <legacyDrawingHF r:id="rId7"/>
</worksheet>
</file>

<file path=xl/worksheets/sheet5.xml><?xml version="1.0" encoding="utf-8"?>
<worksheet xmlns="http://schemas.openxmlformats.org/spreadsheetml/2006/main" xmlns:r="http://schemas.openxmlformats.org/officeDocument/2006/relationships">
  <sheetPr>
    <pageSetUpPr fitToPage="1"/>
  </sheetPr>
  <dimension ref="A1:Q59"/>
  <sheetViews>
    <sheetView topLeftCell="A28" zoomScaleNormal="100" workbookViewId="0">
      <selection activeCell="C61" sqref="C61"/>
    </sheetView>
  </sheetViews>
  <sheetFormatPr defaultRowHeight="15"/>
  <cols>
    <col min="1" max="1" width="5.5703125" customWidth="1"/>
    <col min="2" max="2" width="8.28515625" customWidth="1"/>
    <col min="3" max="3" width="6.85546875" customWidth="1"/>
    <col min="4" max="4" width="9.28515625" style="19" hidden="1" customWidth="1"/>
    <col min="5" max="5" width="9.28515625" style="20" customWidth="1"/>
    <col min="6" max="6" width="8.7109375" style="19" customWidth="1"/>
    <col min="7" max="7" width="9.85546875" style="19" customWidth="1"/>
    <col min="8" max="8" width="13.5703125" style="20" customWidth="1"/>
    <col min="9" max="9" width="14" style="20" customWidth="1"/>
    <col min="10" max="10" width="8.28515625" style="19" customWidth="1"/>
    <col min="11" max="11" width="14" customWidth="1"/>
    <col min="12" max="12" width="13.85546875" style="20" customWidth="1"/>
    <col min="13" max="13" width="14" style="20" customWidth="1"/>
    <col min="14" max="14" width="7" style="20" customWidth="1"/>
    <col min="15" max="15" width="8" style="20" customWidth="1"/>
    <col min="16" max="16" width="9" style="20" customWidth="1"/>
    <col min="17" max="17" width="37" style="21" customWidth="1"/>
    <col min="18" max="18" width="2.5703125" customWidth="1"/>
    <col min="28" max="28" width="3.5703125" customWidth="1"/>
  </cols>
  <sheetData>
    <row r="1" spans="1:17" ht="18" customHeight="1">
      <c r="A1" s="477" t="s">
        <v>555</v>
      </c>
      <c r="B1" s="477"/>
      <c r="C1" s="477"/>
      <c r="D1" s="477"/>
      <c r="E1" s="477"/>
      <c r="F1" s="477"/>
      <c r="G1" s="477"/>
      <c r="H1" s="477"/>
      <c r="I1" s="477"/>
      <c r="J1" s="477"/>
      <c r="K1" s="477"/>
      <c r="L1" s="477"/>
      <c r="M1" s="477"/>
      <c r="N1" s="477"/>
      <c r="O1" s="477"/>
      <c r="P1" s="477"/>
      <c r="Q1" s="477"/>
    </row>
    <row r="2" spans="1:17" s="52" customFormat="1" ht="49.5" customHeight="1">
      <c r="A2" s="478" t="s">
        <v>578</v>
      </c>
      <c r="B2" s="478"/>
      <c r="C2" s="478"/>
      <c r="D2" s="478"/>
      <c r="E2" s="478"/>
      <c r="F2" s="478"/>
      <c r="G2" s="478"/>
      <c r="H2" s="478"/>
      <c r="I2" s="478"/>
      <c r="J2" s="478"/>
      <c r="K2" s="478"/>
      <c r="L2" s="478"/>
      <c r="M2" s="478"/>
      <c r="N2" s="478"/>
      <c r="O2" s="478"/>
      <c r="P2" s="478"/>
      <c r="Q2" s="478"/>
    </row>
    <row r="3" spans="1:17" s="109" customFormat="1" ht="76.5" customHeight="1" thickBot="1">
      <c r="A3" s="102" t="s">
        <v>37</v>
      </c>
      <c r="B3" s="103" t="s">
        <v>390</v>
      </c>
      <c r="C3" s="104" t="s">
        <v>49</v>
      </c>
      <c r="D3" s="105" t="s">
        <v>50</v>
      </c>
      <c r="E3" s="106" t="s">
        <v>577</v>
      </c>
      <c r="F3" s="104" t="s">
        <v>51</v>
      </c>
      <c r="G3" s="107" t="s">
        <v>480</v>
      </c>
      <c r="H3" s="106" t="s">
        <v>491</v>
      </c>
      <c r="I3" s="106" t="s">
        <v>579</v>
      </c>
      <c r="J3" s="104" t="s">
        <v>492</v>
      </c>
      <c r="K3" s="103" t="s">
        <v>580</v>
      </c>
      <c r="L3" s="106" t="s">
        <v>450</v>
      </c>
      <c r="M3" s="106" t="s">
        <v>581</v>
      </c>
      <c r="N3" s="106" t="s">
        <v>52</v>
      </c>
      <c r="O3" s="106" t="s">
        <v>53</v>
      </c>
      <c r="P3" s="106" t="s">
        <v>54</v>
      </c>
      <c r="Q3" s="108" t="s">
        <v>55</v>
      </c>
    </row>
    <row r="4" spans="1:17" ht="15.75" thickTop="1">
      <c r="A4" s="10">
        <v>0.46527777777777773</v>
      </c>
      <c r="B4" s="11">
        <v>201.35</v>
      </c>
      <c r="C4" s="12">
        <v>0</v>
      </c>
      <c r="D4" s="13" t="s">
        <v>30</v>
      </c>
      <c r="E4" s="14" t="s">
        <v>30</v>
      </c>
      <c r="F4" s="202">
        <v>0</v>
      </c>
      <c r="G4" s="78">
        <v>0</v>
      </c>
      <c r="H4" s="14" t="s">
        <v>30</v>
      </c>
      <c r="I4" s="14" t="s">
        <v>30</v>
      </c>
      <c r="J4" s="14" t="s">
        <v>30</v>
      </c>
      <c r="K4" s="14" t="s">
        <v>30</v>
      </c>
      <c r="L4" s="12"/>
      <c r="M4" s="14" t="s">
        <v>30</v>
      </c>
      <c r="N4" s="14" t="s">
        <v>30</v>
      </c>
      <c r="O4" s="14" t="s">
        <v>30</v>
      </c>
      <c r="P4" s="14" t="s">
        <v>30</v>
      </c>
      <c r="Q4" s="15" t="s">
        <v>509</v>
      </c>
    </row>
    <row r="5" spans="1:17">
      <c r="A5" s="10">
        <v>0.47222222222222227</v>
      </c>
      <c r="B5" s="11">
        <v>287.94</v>
      </c>
      <c r="C5" s="12">
        <f t="shared" ref="C5:C56" si="0">B5-B$4</f>
        <v>86.59</v>
      </c>
      <c r="D5" s="16">
        <f t="shared" ref="D5:D56" si="1">((60*HOUR(A5))+MINUTE(A5))-((60*HOUR(A4))+MINUTE(A4))</f>
        <v>10</v>
      </c>
      <c r="E5" s="17">
        <v>6.05</v>
      </c>
      <c r="F5" s="202">
        <f>F4+(E5*D5)</f>
        <v>60.5</v>
      </c>
      <c r="G5" s="78">
        <v>0.14102564102564102</v>
      </c>
      <c r="H5" s="18">
        <v>19.02</v>
      </c>
      <c r="I5" s="14" t="s">
        <v>30</v>
      </c>
      <c r="J5" s="14" t="s">
        <v>30</v>
      </c>
      <c r="K5" s="14" t="s">
        <v>30</v>
      </c>
      <c r="L5" s="81">
        <v>11.5</v>
      </c>
      <c r="M5" s="14" t="s">
        <v>30</v>
      </c>
      <c r="N5" s="80">
        <v>0.5</v>
      </c>
      <c r="O5" s="12">
        <v>-170.5</v>
      </c>
      <c r="P5" s="14" t="s">
        <v>30</v>
      </c>
      <c r="Q5" s="15"/>
    </row>
    <row r="6" spans="1:17">
      <c r="A6" s="10">
        <v>0.47916666666666669</v>
      </c>
      <c r="B6" s="11">
        <v>315.58</v>
      </c>
      <c r="C6" s="12">
        <f t="shared" si="0"/>
        <v>114.22999999999999</v>
      </c>
      <c r="D6" s="16">
        <f t="shared" si="1"/>
        <v>10</v>
      </c>
      <c r="E6" s="17">
        <v>6.05</v>
      </c>
      <c r="F6" s="202">
        <f t="shared" ref="F6:F56" si="2">F5+(E6*D6)</f>
        <v>121</v>
      </c>
      <c r="G6" s="78">
        <v>0.28205128205128205</v>
      </c>
      <c r="H6" s="18">
        <v>14.45</v>
      </c>
      <c r="I6" s="14" t="s">
        <v>30</v>
      </c>
      <c r="J6" s="202">
        <v>3396</v>
      </c>
      <c r="K6" s="14" t="s">
        <v>30</v>
      </c>
      <c r="L6" s="81">
        <v>12.14</v>
      </c>
      <c r="M6" s="14" t="s">
        <v>30</v>
      </c>
      <c r="N6" s="79" t="s">
        <v>481</v>
      </c>
      <c r="O6" s="12">
        <v>-236.3</v>
      </c>
      <c r="P6" s="14" t="s">
        <v>30</v>
      </c>
      <c r="Q6" s="15"/>
    </row>
    <row r="7" spans="1:17">
      <c r="A7" s="10">
        <v>0.4861111111111111</v>
      </c>
      <c r="B7" s="11">
        <v>329.73</v>
      </c>
      <c r="C7" s="12">
        <f t="shared" si="0"/>
        <v>128.38000000000002</v>
      </c>
      <c r="D7" s="16">
        <f t="shared" si="1"/>
        <v>10</v>
      </c>
      <c r="E7" s="17">
        <v>6.11</v>
      </c>
      <c r="F7" s="202">
        <f t="shared" si="2"/>
        <v>182.1</v>
      </c>
      <c r="G7" s="78">
        <v>0.42447552447552445</v>
      </c>
      <c r="H7" s="18">
        <v>14.96</v>
      </c>
      <c r="I7" s="14" t="s">
        <v>30</v>
      </c>
      <c r="J7" s="202">
        <v>3101</v>
      </c>
      <c r="K7" s="14" t="s">
        <v>30</v>
      </c>
      <c r="L7" s="81">
        <v>12.1</v>
      </c>
      <c r="M7" s="14" t="s">
        <v>30</v>
      </c>
      <c r="N7" s="79" t="s">
        <v>481</v>
      </c>
      <c r="O7" s="12">
        <v>-248.2</v>
      </c>
      <c r="P7" s="14" t="s">
        <v>30</v>
      </c>
      <c r="Q7" s="15"/>
    </row>
    <row r="8" spans="1:17">
      <c r="A8" s="10">
        <v>0.49305555555555558</v>
      </c>
      <c r="B8" s="11">
        <v>334.04</v>
      </c>
      <c r="C8" s="12">
        <f t="shared" si="0"/>
        <v>132.69000000000003</v>
      </c>
      <c r="D8" s="16">
        <f t="shared" si="1"/>
        <v>10</v>
      </c>
      <c r="E8" s="17">
        <v>6.1</v>
      </c>
      <c r="F8" s="202">
        <f t="shared" si="2"/>
        <v>243.1</v>
      </c>
      <c r="G8" s="78">
        <v>0.56666666666666665</v>
      </c>
      <c r="H8" s="18">
        <v>15.74</v>
      </c>
      <c r="I8" s="14" t="s">
        <v>30</v>
      </c>
      <c r="J8" s="202">
        <v>2839</v>
      </c>
      <c r="K8" s="14" t="s">
        <v>30</v>
      </c>
      <c r="L8" s="81">
        <v>12.01</v>
      </c>
      <c r="M8" s="14" t="s">
        <v>30</v>
      </c>
      <c r="N8" s="79" t="s">
        <v>481</v>
      </c>
      <c r="O8" s="12">
        <v>-262.8</v>
      </c>
      <c r="P8" s="14" t="s">
        <v>30</v>
      </c>
      <c r="Q8" s="15"/>
    </row>
    <row r="9" spans="1:17">
      <c r="A9" s="10">
        <v>0.5</v>
      </c>
      <c r="B9" s="11">
        <v>334.42</v>
      </c>
      <c r="C9" s="12">
        <f t="shared" si="0"/>
        <v>133.07000000000002</v>
      </c>
      <c r="D9" s="16">
        <f t="shared" si="1"/>
        <v>10</v>
      </c>
      <c r="E9" s="17">
        <v>6.04</v>
      </c>
      <c r="F9" s="202">
        <f t="shared" si="2"/>
        <v>303.5</v>
      </c>
      <c r="G9" s="78">
        <v>0.70745920745920743</v>
      </c>
      <c r="H9" s="18">
        <v>15.73</v>
      </c>
      <c r="I9" s="18">
        <f>MAX(H5:H9)-MIN(H5:H9)</f>
        <v>4.57</v>
      </c>
      <c r="J9" s="202">
        <v>2549</v>
      </c>
      <c r="K9" s="14" t="s">
        <v>30</v>
      </c>
      <c r="L9" s="81">
        <v>11.91</v>
      </c>
      <c r="M9" s="12">
        <f>MAX(L5:L9)-MIN(L5:L9)</f>
        <v>0.64000000000000057</v>
      </c>
      <c r="N9" s="79" t="s">
        <v>481</v>
      </c>
      <c r="O9" s="12">
        <v>-272.8</v>
      </c>
      <c r="P9" s="14" t="s">
        <v>30</v>
      </c>
      <c r="Q9" s="15"/>
    </row>
    <row r="10" spans="1:17">
      <c r="A10" s="10">
        <v>0.50624999999999998</v>
      </c>
      <c r="B10" s="11">
        <v>325.58</v>
      </c>
      <c r="C10" s="12">
        <f t="shared" si="0"/>
        <v>124.22999999999999</v>
      </c>
      <c r="D10" s="16">
        <f t="shared" si="1"/>
        <v>9</v>
      </c>
      <c r="E10" s="17">
        <v>6</v>
      </c>
      <c r="F10" s="202">
        <f t="shared" si="2"/>
        <v>357.5</v>
      </c>
      <c r="G10" s="78">
        <v>0.83333333333333337</v>
      </c>
      <c r="H10" s="18">
        <v>17.45</v>
      </c>
      <c r="I10" s="18">
        <f>MAX(H6:H10)-MIN(H6:H10)</f>
        <v>3</v>
      </c>
      <c r="J10" s="202">
        <v>2306</v>
      </c>
      <c r="K10" s="18">
        <f t="shared" ref="K10:K56" si="3">100*(MAX(J6:J10)-MIN(J6:J10))/AVERAGE(J6:J10)</f>
        <v>38.404622648157286</v>
      </c>
      <c r="L10" s="81">
        <v>11.81</v>
      </c>
      <c r="M10" s="12">
        <f>MAX(L6:L10)-MIN(L6:L10)</f>
        <v>0.33000000000000007</v>
      </c>
      <c r="N10" s="79" t="s">
        <v>481</v>
      </c>
      <c r="O10" s="12">
        <v>-283</v>
      </c>
      <c r="P10" s="14" t="s">
        <v>30</v>
      </c>
      <c r="Q10" s="15" t="s">
        <v>575</v>
      </c>
    </row>
    <row r="11" spans="1:17">
      <c r="A11" s="10">
        <v>0.51041666666666663</v>
      </c>
      <c r="B11" s="11">
        <v>301.47000000000003</v>
      </c>
      <c r="C11" s="12">
        <f t="shared" si="0"/>
        <v>100.12000000000003</v>
      </c>
      <c r="D11" s="16">
        <f t="shared" si="1"/>
        <v>6</v>
      </c>
      <c r="E11" s="17">
        <v>2.63</v>
      </c>
      <c r="F11" s="202">
        <f t="shared" si="2"/>
        <v>373.28</v>
      </c>
      <c r="G11" s="78">
        <v>0.87011655011655009</v>
      </c>
      <c r="H11" s="18">
        <v>12.83</v>
      </c>
      <c r="I11" s="18">
        <f t="shared" ref="I11:I56" si="4">MAX(H7:H11)-MIN(H7:H11)</f>
        <v>4.6199999999999992</v>
      </c>
      <c r="J11" s="202">
        <v>2087</v>
      </c>
      <c r="K11" s="18">
        <f t="shared" si="3"/>
        <v>39.357242664182579</v>
      </c>
      <c r="L11" s="81">
        <v>11.8</v>
      </c>
      <c r="M11" s="12">
        <f t="shared" ref="M11:M56" si="5">MAX(L7:L11)-MIN(L7:L11)</f>
        <v>0.29999999999999893</v>
      </c>
      <c r="N11" s="79" t="s">
        <v>481</v>
      </c>
      <c r="O11" s="12">
        <v>-288.60000000000002</v>
      </c>
      <c r="P11" s="14" t="s">
        <v>30</v>
      </c>
      <c r="Q11" s="15"/>
    </row>
    <row r="12" spans="1:17">
      <c r="A12" s="10">
        <v>0.51388888888888895</v>
      </c>
      <c r="B12" s="11">
        <v>294.33999999999997</v>
      </c>
      <c r="C12" s="12">
        <f t="shared" si="0"/>
        <v>92.989999999999981</v>
      </c>
      <c r="D12" s="16">
        <f t="shared" si="1"/>
        <v>5</v>
      </c>
      <c r="E12" s="17">
        <v>2.5</v>
      </c>
      <c r="F12" s="202">
        <f t="shared" si="2"/>
        <v>385.78</v>
      </c>
      <c r="G12" s="78">
        <v>0.89925407925407919</v>
      </c>
      <c r="H12" s="18">
        <v>14.6</v>
      </c>
      <c r="I12" s="18">
        <f t="shared" si="4"/>
        <v>4.6199999999999992</v>
      </c>
      <c r="J12" s="202">
        <v>2181</v>
      </c>
      <c r="K12" s="18">
        <f t="shared" si="3"/>
        <v>31.432870757398426</v>
      </c>
      <c r="L12" s="81">
        <v>11.78</v>
      </c>
      <c r="M12" s="12">
        <f t="shared" si="5"/>
        <v>0.23000000000000043</v>
      </c>
      <c r="N12" s="79" t="s">
        <v>481</v>
      </c>
      <c r="O12" s="12">
        <v>-294</v>
      </c>
      <c r="P12" s="14" t="s">
        <v>30</v>
      </c>
      <c r="Q12" s="15"/>
    </row>
    <row r="13" spans="1:17">
      <c r="A13" s="10">
        <v>0.51736111111111105</v>
      </c>
      <c r="B13" s="11">
        <v>287.14999999999998</v>
      </c>
      <c r="C13" s="12">
        <f t="shared" si="0"/>
        <v>85.799999999999983</v>
      </c>
      <c r="D13" s="16">
        <f t="shared" si="1"/>
        <v>5</v>
      </c>
      <c r="E13" s="17">
        <v>2.58</v>
      </c>
      <c r="F13" s="202">
        <f t="shared" si="2"/>
        <v>398.67999999999995</v>
      </c>
      <c r="G13" s="78">
        <v>0.92932400932400916</v>
      </c>
      <c r="H13" s="18">
        <v>14.52</v>
      </c>
      <c r="I13" s="18">
        <f t="shared" si="4"/>
        <v>4.6199999999999992</v>
      </c>
      <c r="J13" s="202">
        <v>1930</v>
      </c>
      <c r="K13" s="18">
        <f>100*(MAX(J9:J13)-MIN(J9:J13))/AVERAGE(J9:J13)</f>
        <v>28.001447570795261</v>
      </c>
      <c r="L13" s="81">
        <v>11.7</v>
      </c>
      <c r="M13" s="12">
        <f t="shared" si="5"/>
        <v>0.21000000000000085</v>
      </c>
      <c r="N13" s="79" t="s">
        <v>481</v>
      </c>
      <c r="O13" s="12">
        <v>-296.10000000000002</v>
      </c>
      <c r="P13" s="14" t="s">
        <v>30</v>
      </c>
      <c r="Q13" s="15"/>
    </row>
    <row r="14" spans="1:17">
      <c r="A14" s="10">
        <v>0.52083333333333337</v>
      </c>
      <c r="B14" s="11">
        <v>281.73</v>
      </c>
      <c r="C14" s="12">
        <f t="shared" si="0"/>
        <v>80.380000000000024</v>
      </c>
      <c r="D14" s="16">
        <f t="shared" si="1"/>
        <v>5</v>
      </c>
      <c r="E14" s="17">
        <v>2.58</v>
      </c>
      <c r="F14" s="202">
        <f t="shared" si="2"/>
        <v>411.57999999999993</v>
      </c>
      <c r="G14" s="78">
        <v>0.95939393939393924</v>
      </c>
      <c r="H14" s="18">
        <v>14.55</v>
      </c>
      <c r="I14" s="18">
        <f t="shared" si="4"/>
        <v>4.6199999999999992</v>
      </c>
      <c r="J14" s="202">
        <v>1831</v>
      </c>
      <c r="K14" s="18">
        <f t="shared" si="3"/>
        <v>22.980164489598451</v>
      </c>
      <c r="L14" s="81">
        <v>11.64</v>
      </c>
      <c r="M14" s="11">
        <f t="shared" si="5"/>
        <v>0.16999999999999993</v>
      </c>
      <c r="N14" s="79" t="s">
        <v>481</v>
      </c>
      <c r="O14" s="12">
        <v>-299.39999999999998</v>
      </c>
      <c r="P14" s="18">
        <v>1.95</v>
      </c>
      <c r="Q14" s="15"/>
    </row>
    <row r="15" spans="1:17">
      <c r="A15" s="10">
        <v>0.52430555555555558</v>
      </c>
      <c r="B15" s="11">
        <v>278.47000000000003</v>
      </c>
      <c r="C15" s="12">
        <f t="shared" si="0"/>
        <v>77.120000000000033</v>
      </c>
      <c r="D15" s="16">
        <f t="shared" si="1"/>
        <v>5</v>
      </c>
      <c r="E15" s="17">
        <v>2.6</v>
      </c>
      <c r="F15" s="202">
        <f t="shared" si="2"/>
        <v>424.57999999999993</v>
      </c>
      <c r="G15" s="78">
        <v>0.98969696969696952</v>
      </c>
      <c r="H15" s="18">
        <v>14.45</v>
      </c>
      <c r="I15" s="18">
        <f t="shared" si="4"/>
        <v>1.7699999999999996</v>
      </c>
      <c r="J15" s="202">
        <v>1812</v>
      </c>
      <c r="K15" s="18">
        <f t="shared" si="3"/>
        <v>18.748094705822577</v>
      </c>
      <c r="L15" s="81">
        <v>11.59</v>
      </c>
      <c r="M15" s="12">
        <f t="shared" si="5"/>
        <v>0.21000000000000085</v>
      </c>
      <c r="N15" s="79" t="s">
        <v>481</v>
      </c>
      <c r="O15" s="12">
        <v>-302.2</v>
      </c>
      <c r="P15" s="14" t="s">
        <v>30</v>
      </c>
      <c r="Q15" s="15"/>
    </row>
    <row r="16" spans="1:17">
      <c r="A16" s="10">
        <v>0.52777777777777779</v>
      </c>
      <c r="B16" s="11">
        <v>278.48</v>
      </c>
      <c r="C16" s="12">
        <f t="shared" si="0"/>
        <v>77.130000000000024</v>
      </c>
      <c r="D16" s="16">
        <f t="shared" si="1"/>
        <v>5</v>
      </c>
      <c r="E16" s="17">
        <v>2.68</v>
      </c>
      <c r="F16" s="203">
        <f t="shared" si="2"/>
        <v>437.9799999999999</v>
      </c>
      <c r="G16" s="78">
        <v>1.0209324009324008</v>
      </c>
      <c r="H16" s="18">
        <v>14.31</v>
      </c>
      <c r="I16" s="18">
        <f t="shared" si="4"/>
        <v>0.28999999999999915</v>
      </c>
      <c r="J16" s="202">
        <v>1735</v>
      </c>
      <c r="K16" s="18">
        <f t="shared" si="3"/>
        <v>23.500895774054168</v>
      </c>
      <c r="L16" s="81">
        <v>11.57</v>
      </c>
      <c r="M16" s="12">
        <f t="shared" si="5"/>
        <v>0.20999999999999908</v>
      </c>
      <c r="N16" s="79" t="s">
        <v>481</v>
      </c>
      <c r="O16" s="12">
        <v>-303.89999999999998</v>
      </c>
      <c r="P16" s="14" t="s">
        <v>30</v>
      </c>
      <c r="Q16" s="15"/>
    </row>
    <row r="17" spans="1:17">
      <c r="A17" s="10">
        <v>0.53125</v>
      </c>
      <c r="B17" s="11">
        <v>273.66000000000003</v>
      </c>
      <c r="C17" s="12">
        <f t="shared" si="0"/>
        <v>72.310000000000031</v>
      </c>
      <c r="D17" s="16">
        <f t="shared" si="1"/>
        <v>5</v>
      </c>
      <c r="E17" s="17">
        <v>2.52</v>
      </c>
      <c r="F17" s="202">
        <f t="shared" si="2"/>
        <v>450.57999999999993</v>
      </c>
      <c r="G17" s="78">
        <v>1.0503030303030301</v>
      </c>
      <c r="H17" s="18">
        <v>15.11</v>
      </c>
      <c r="I17" s="18">
        <f t="shared" si="4"/>
        <v>0.79999999999999893</v>
      </c>
      <c r="J17" s="202">
        <v>1763</v>
      </c>
      <c r="K17" s="18">
        <f t="shared" si="3"/>
        <v>10.748539301069341</v>
      </c>
      <c r="L17" s="81">
        <v>11.54</v>
      </c>
      <c r="M17" s="11">
        <f t="shared" si="5"/>
        <v>0.16000000000000014</v>
      </c>
      <c r="N17" s="79" t="s">
        <v>481</v>
      </c>
      <c r="O17" s="12">
        <v>-307.5</v>
      </c>
      <c r="P17" s="14" t="s">
        <v>30</v>
      </c>
      <c r="Q17" s="15"/>
    </row>
    <row r="18" spans="1:17">
      <c r="A18" s="10">
        <v>0.53472222222222221</v>
      </c>
      <c r="B18" s="11">
        <v>271.89</v>
      </c>
      <c r="C18" s="12">
        <f t="shared" si="0"/>
        <v>70.539999999999992</v>
      </c>
      <c r="D18" s="16">
        <f t="shared" si="1"/>
        <v>5</v>
      </c>
      <c r="E18" s="17">
        <v>2.56</v>
      </c>
      <c r="F18" s="202">
        <f t="shared" si="2"/>
        <v>463.37999999999994</v>
      </c>
      <c r="G18" s="78">
        <v>1.08013986013986</v>
      </c>
      <c r="H18" s="18">
        <v>14.54</v>
      </c>
      <c r="I18" s="18">
        <f t="shared" si="4"/>
        <v>0.79999999999999893</v>
      </c>
      <c r="J18" s="202">
        <v>1751</v>
      </c>
      <c r="K18" s="17">
        <f t="shared" si="3"/>
        <v>5.3981106612685554</v>
      </c>
      <c r="L18" s="81">
        <v>11.54</v>
      </c>
      <c r="M18" s="127">
        <f t="shared" si="5"/>
        <v>0.10000000000000142</v>
      </c>
      <c r="N18" s="79" t="s">
        <v>481</v>
      </c>
      <c r="O18" s="12">
        <v>-310.3</v>
      </c>
      <c r="P18" s="14" t="s">
        <v>30</v>
      </c>
      <c r="Q18" s="15"/>
    </row>
    <row r="19" spans="1:17">
      <c r="A19" s="10">
        <v>0.53819444444444442</v>
      </c>
      <c r="B19" s="11">
        <v>270.83999999999997</v>
      </c>
      <c r="C19" s="12">
        <f t="shared" si="0"/>
        <v>69.489999999999981</v>
      </c>
      <c r="D19" s="16">
        <f t="shared" si="1"/>
        <v>5</v>
      </c>
      <c r="E19" s="17">
        <v>2.59</v>
      </c>
      <c r="F19" s="202">
        <f t="shared" si="2"/>
        <v>476.32999999999993</v>
      </c>
      <c r="G19" s="78">
        <v>1.1103263403263401</v>
      </c>
      <c r="H19" s="18">
        <v>14.53</v>
      </c>
      <c r="I19" s="18">
        <f t="shared" si="4"/>
        <v>0.79999999999999893</v>
      </c>
      <c r="J19" s="202">
        <v>1757</v>
      </c>
      <c r="K19" s="17">
        <f t="shared" si="3"/>
        <v>4.3660694034928555</v>
      </c>
      <c r="L19" s="81">
        <v>11.53</v>
      </c>
      <c r="M19" s="127">
        <f t="shared" si="5"/>
        <v>6.0000000000000497E-2</v>
      </c>
      <c r="N19" s="79" t="s">
        <v>481</v>
      </c>
      <c r="O19" s="12">
        <v>-312.7</v>
      </c>
      <c r="P19" s="14" t="s">
        <v>30</v>
      </c>
      <c r="Q19" s="15"/>
    </row>
    <row r="20" spans="1:17">
      <c r="A20" s="10">
        <v>0.54166666666666663</v>
      </c>
      <c r="B20" s="11">
        <v>269.95999999999998</v>
      </c>
      <c r="C20" s="12">
        <f t="shared" si="0"/>
        <v>68.609999999999985</v>
      </c>
      <c r="D20" s="16">
        <f t="shared" si="1"/>
        <v>5</v>
      </c>
      <c r="E20" s="17">
        <v>2.65</v>
      </c>
      <c r="F20" s="202">
        <f t="shared" si="2"/>
        <v>489.57999999999993</v>
      </c>
      <c r="G20" s="78">
        <v>1.1412121212121211</v>
      </c>
      <c r="H20" s="18">
        <v>15.09</v>
      </c>
      <c r="I20" s="18">
        <f t="shared" si="4"/>
        <v>0.79999999999999893</v>
      </c>
      <c r="J20" s="202">
        <v>1701</v>
      </c>
      <c r="K20" s="17">
        <f t="shared" si="3"/>
        <v>3.560353738371425</v>
      </c>
      <c r="L20" s="81">
        <v>11.52</v>
      </c>
      <c r="M20" s="127">
        <f t="shared" si="5"/>
        <v>5.0000000000000711E-2</v>
      </c>
      <c r="N20" s="79" t="s">
        <v>481</v>
      </c>
      <c r="O20" s="12">
        <v>-316.3</v>
      </c>
      <c r="P20" s="14" t="s">
        <v>30</v>
      </c>
      <c r="Q20" s="15"/>
    </row>
    <row r="21" spans="1:17">
      <c r="A21" s="10">
        <v>0.54513888888888895</v>
      </c>
      <c r="B21" s="11">
        <v>269.24</v>
      </c>
      <c r="C21" s="12">
        <f t="shared" si="0"/>
        <v>67.890000000000015</v>
      </c>
      <c r="D21" s="16">
        <f t="shared" si="1"/>
        <v>5</v>
      </c>
      <c r="E21" s="17">
        <v>2.5499999999999998</v>
      </c>
      <c r="F21" s="202">
        <f t="shared" si="2"/>
        <v>502.32999999999993</v>
      </c>
      <c r="G21" s="78">
        <v>1.1709324009324007</v>
      </c>
      <c r="H21" s="18">
        <v>14.86</v>
      </c>
      <c r="I21" s="17">
        <f t="shared" si="4"/>
        <v>0.58000000000000007</v>
      </c>
      <c r="J21" s="202">
        <v>1704</v>
      </c>
      <c r="K21" s="17">
        <f t="shared" si="3"/>
        <v>3.5730751498386351</v>
      </c>
      <c r="L21" s="81">
        <v>11.51</v>
      </c>
      <c r="M21" s="127">
        <f t="shared" si="5"/>
        <v>2.9999999999999361E-2</v>
      </c>
      <c r="N21" s="79" t="s">
        <v>481</v>
      </c>
      <c r="O21" s="12">
        <v>-318.39999999999998</v>
      </c>
      <c r="P21" s="14" t="s">
        <v>30</v>
      </c>
      <c r="Q21" s="15"/>
    </row>
    <row r="22" spans="1:17">
      <c r="A22" s="10">
        <v>0.54999999999999993</v>
      </c>
      <c r="B22" s="11">
        <v>268.41000000000003</v>
      </c>
      <c r="C22" s="12">
        <f t="shared" si="0"/>
        <v>67.060000000000031</v>
      </c>
      <c r="D22" s="16">
        <f t="shared" si="1"/>
        <v>7</v>
      </c>
      <c r="E22" s="17">
        <v>2.57</v>
      </c>
      <c r="F22" s="202">
        <f t="shared" si="2"/>
        <v>520.31999999999994</v>
      </c>
      <c r="G22" s="78">
        <v>1.2128671328671328</v>
      </c>
      <c r="H22" s="18">
        <v>14.18</v>
      </c>
      <c r="I22" s="18">
        <f t="shared" si="4"/>
        <v>0.91000000000000014</v>
      </c>
      <c r="J22" s="202">
        <v>1700</v>
      </c>
      <c r="K22" s="17">
        <f t="shared" si="3"/>
        <v>3.3089515848136539</v>
      </c>
      <c r="L22" s="81">
        <v>11.5</v>
      </c>
      <c r="M22" s="127">
        <f t="shared" si="5"/>
        <v>3.9999999999999147E-2</v>
      </c>
      <c r="N22" s="79" t="s">
        <v>481</v>
      </c>
      <c r="O22" s="12">
        <v>-319.89999999999998</v>
      </c>
      <c r="P22" s="18">
        <v>1.22</v>
      </c>
      <c r="Q22" s="15"/>
    </row>
    <row r="23" spans="1:17">
      <c r="A23" s="10">
        <v>0.55208333333333337</v>
      </c>
      <c r="B23" s="11">
        <v>268.24</v>
      </c>
      <c r="C23" s="12">
        <f t="shared" si="0"/>
        <v>66.890000000000015</v>
      </c>
      <c r="D23" s="16">
        <f t="shared" si="1"/>
        <v>3</v>
      </c>
      <c r="E23" s="17">
        <v>2.59</v>
      </c>
      <c r="F23" s="202">
        <f t="shared" si="2"/>
        <v>528.08999999999992</v>
      </c>
      <c r="G23" s="78">
        <v>1.2309790209790208</v>
      </c>
      <c r="H23" s="18">
        <v>14.19</v>
      </c>
      <c r="I23" s="18">
        <f t="shared" si="4"/>
        <v>0.91000000000000014</v>
      </c>
      <c r="J23" s="202">
        <v>1737</v>
      </c>
      <c r="K23" s="17">
        <f t="shared" si="3"/>
        <v>3.3143388766135597</v>
      </c>
      <c r="L23" s="81">
        <v>11.51</v>
      </c>
      <c r="M23" s="127">
        <f t="shared" si="5"/>
        <v>2.9999999999999361E-2</v>
      </c>
      <c r="N23" s="79" t="s">
        <v>481</v>
      </c>
      <c r="O23" s="12">
        <v>-320.7</v>
      </c>
      <c r="P23" s="14" t="s">
        <v>30</v>
      </c>
      <c r="Q23" s="15"/>
    </row>
    <row r="24" spans="1:17">
      <c r="A24" s="10">
        <v>0.56319444444444444</v>
      </c>
      <c r="B24" s="11">
        <v>267.92</v>
      </c>
      <c r="C24" s="12">
        <f t="shared" si="0"/>
        <v>66.570000000000022</v>
      </c>
      <c r="D24" s="16">
        <f t="shared" si="1"/>
        <v>16</v>
      </c>
      <c r="E24" s="17">
        <v>2.58</v>
      </c>
      <c r="F24" s="202">
        <f t="shared" si="2"/>
        <v>569.36999999999989</v>
      </c>
      <c r="G24" s="78">
        <v>1.3272027972027969</v>
      </c>
      <c r="H24" s="18">
        <v>14.57</v>
      </c>
      <c r="I24" s="18">
        <f t="shared" si="4"/>
        <v>0.91000000000000014</v>
      </c>
      <c r="J24" s="202">
        <v>1665</v>
      </c>
      <c r="K24" s="17">
        <f t="shared" si="3"/>
        <v>4.2318090983895615</v>
      </c>
      <c r="L24" s="81">
        <v>11.47</v>
      </c>
      <c r="M24" s="127">
        <f t="shared" si="5"/>
        <v>4.9999999999998934E-2</v>
      </c>
      <c r="N24" s="79" t="s">
        <v>481</v>
      </c>
      <c r="O24" s="12">
        <v>-328.1</v>
      </c>
      <c r="P24" s="14" t="s">
        <v>30</v>
      </c>
      <c r="Q24" s="64"/>
    </row>
    <row r="25" spans="1:17">
      <c r="A25" s="10">
        <v>0.56944444444444442</v>
      </c>
      <c r="B25" s="11">
        <v>266.64</v>
      </c>
      <c r="C25" s="12">
        <f t="shared" si="0"/>
        <v>65.289999999999992</v>
      </c>
      <c r="D25" s="16">
        <f t="shared" si="1"/>
        <v>9</v>
      </c>
      <c r="E25" s="17">
        <v>2.62</v>
      </c>
      <c r="F25" s="202">
        <f t="shared" si="2"/>
        <v>592.94999999999993</v>
      </c>
      <c r="G25" s="78">
        <v>1.3821678321678319</v>
      </c>
      <c r="H25" s="18">
        <v>15.04</v>
      </c>
      <c r="I25" s="18">
        <f t="shared" si="4"/>
        <v>0.85999999999999943</v>
      </c>
      <c r="J25" s="202">
        <v>1657</v>
      </c>
      <c r="K25" s="17">
        <f t="shared" si="3"/>
        <v>4.7264563393595651</v>
      </c>
      <c r="L25" s="81">
        <v>11.45</v>
      </c>
      <c r="M25" s="127">
        <f t="shared" si="5"/>
        <v>6.0000000000000497E-2</v>
      </c>
      <c r="N25" s="79" t="s">
        <v>481</v>
      </c>
      <c r="O25" s="12">
        <v>-335.5</v>
      </c>
      <c r="P25" s="14" t="s">
        <v>30</v>
      </c>
      <c r="Q25" s="64"/>
    </row>
    <row r="26" spans="1:17">
      <c r="A26" s="10">
        <v>0.57500000000000007</v>
      </c>
      <c r="B26" s="11">
        <v>266.42</v>
      </c>
      <c r="C26" s="12">
        <f t="shared" si="0"/>
        <v>65.070000000000022</v>
      </c>
      <c r="D26" s="16">
        <f t="shared" si="1"/>
        <v>8</v>
      </c>
      <c r="E26" s="17">
        <v>2.52</v>
      </c>
      <c r="F26" s="202">
        <f t="shared" si="2"/>
        <v>613.1099999999999</v>
      </c>
      <c r="G26" s="78">
        <v>1.429160839160839</v>
      </c>
      <c r="H26" s="18">
        <v>14.89</v>
      </c>
      <c r="I26" s="18">
        <f t="shared" si="4"/>
        <v>0.85999999999999943</v>
      </c>
      <c r="J26" s="202">
        <v>1635</v>
      </c>
      <c r="K26" s="18">
        <f t="shared" si="3"/>
        <v>6.0757684060042889</v>
      </c>
      <c r="L26" s="81">
        <v>11.43</v>
      </c>
      <c r="M26" s="127">
        <f t="shared" si="5"/>
        <v>8.0000000000000071E-2</v>
      </c>
      <c r="N26" s="79" t="s">
        <v>481</v>
      </c>
      <c r="O26" s="12">
        <v>-336.7</v>
      </c>
      <c r="P26" s="14" t="s">
        <v>30</v>
      </c>
      <c r="Q26" s="67"/>
    </row>
    <row r="27" spans="1:17">
      <c r="A27" s="10">
        <v>0.5805555555555556</v>
      </c>
      <c r="B27" s="11">
        <v>265.20999999999998</v>
      </c>
      <c r="C27" s="12">
        <f t="shared" si="0"/>
        <v>63.859999999999985</v>
      </c>
      <c r="D27" s="16">
        <f>((60*HOUR(A27))+MINUTE(A27))-((60*HOUR(A26))+MINUTE(A26))</f>
        <v>8</v>
      </c>
      <c r="E27" s="17">
        <v>2.63</v>
      </c>
      <c r="F27" s="202">
        <f>F26+(E27*D27)</f>
        <v>634.14999999999986</v>
      </c>
      <c r="G27" s="78">
        <v>1.4782051282051278</v>
      </c>
      <c r="H27" s="18">
        <v>15.54</v>
      </c>
      <c r="I27" s="18">
        <f>MAX(H23:H27)-MIN(H23:H27)</f>
        <v>1.3499999999999996</v>
      </c>
      <c r="J27" s="202">
        <v>1642</v>
      </c>
      <c r="K27" s="18">
        <f>100*(MAX(J23:J27)-MIN(J23:J27))/AVERAGE(J23:J27)</f>
        <v>6.1180422264875238</v>
      </c>
      <c r="L27" s="81">
        <v>11.41</v>
      </c>
      <c r="M27" s="127">
        <f>MAX(L23:L27)-MIN(L23:L27)</f>
        <v>9.9999999999999645E-2</v>
      </c>
      <c r="N27" s="79" t="s">
        <v>481</v>
      </c>
      <c r="O27" s="12">
        <v>-340.2</v>
      </c>
      <c r="P27" s="14" t="s">
        <v>30</v>
      </c>
      <c r="Q27" s="67"/>
    </row>
    <row r="28" spans="1:17">
      <c r="A28" s="10">
        <v>0.59027777777777779</v>
      </c>
      <c r="B28" s="11">
        <v>266.20999999999998</v>
      </c>
      <c r="C28" s="12">
        <f t="shared" si="0"/>
        <v>64.859999999999985</v>
      </c>
      <c r="D28" s="16">
        <f t="shared" si="1"/>
        <v>14</v>
      </c>
      <c r="E28" s="17">
        <v>2.46</v>
      </c>
      <c r="F28" s="202">
        <f t="shared" si="2"/>
        <v>668.58999999999992</v>
      </c>
      <c r="G28" s="78">
        <v>1.5584848484848484</v>
      </c>
      <c r="H28" s="18">
        <v>14.99</v>
      </c>
      <c r="I28" s="18">
        <f>MAX(H24:H28)-MIN(H24:H28)</f>
        <v>0.96999999999999886</v>
      </c>
      <c r="J28" s="202">
        <v>1621</v>
      </c>
      <c r="K28" s="126">
        <f>100*(MAX(J24:J28)-MIN(J24:J28))/AVERAGE(J24:J28)</f>
        <v>2.6763990267639901</v>
      </c>
      <c r="L28" s="81">
        <v>11.37</v>
      </c>
      <c r="M28" s="127">
        <f>MAX(L24:L28)-MIN(L24:L28)</f>
        <v>0.10000000000000142</v>
      </c>
      <c r="N28" s="79" t="s">
        <v>481</v>
      </c>
      <c r="O28" s="12">
        <v>-343.7</v>
      </c>
      <c r="P28" s="14" t="s">
        <v>30</v>
      </c>
      <c r="Q28" s="229" t="s">
        <v>576</v>
      </c>
    </row>
    <row r="29" spans="1:17">
      <c r="A29" s="10">
        <v>0.59722222222222221</v>
      </c>
      <c r="B29" s="11">
        <v>266.37</v>
      </c>
      <c r="C29" s="12">
        <f t="shared" si="0"/>
        <v>65.02000000000001</v>
      </c>
      <c r="D29" s="16">
        <f t="shared" si="1"/>
        <v>10</v>
      </c>
      <c r="E29" s="17">
        <v>2.3199999999999998</v>
      </c>
      <c r="F29" s="202">
        <f t="shared" si="2"/>
        <v>691.79</v>
      </c>
      <c r="G29" s="78">
        <v>1.6125641025641024</v>
      </c>
      <c r="H29" s="18">
        <v>15.77</v>
      </c>
      <c r="I29" s="18">
        <f>MAX(H25:H29)-MIN(H25:H29)</f>
        <v>0.87999999999999901</v>
      </c>
      <c r="J29" s="202">
        <v>1602</v>
      </c>
      <c r="K29" s="17">
        <f>100*(MAX(J25:J29)-MIN(J25:J29))/AVERAGE(J25:J29)</f>
        <v>3.3713375015324258</v>
      </c>
      <c r="L29" s="81">
        <v>11.33</v>
      </c>
      <c r="M29" s="11">
        <f>MAX(L25:L29)-MIN(L25:L29)</f>
        <v>0.11999999999999922</v>
      </c>
      <c r="N29" s="79" t="s">
        <v>481</v>
      </c>
      <c r="O29" s="12">
        <v>-347.6</v>
      </c>
      <c r="P29" s="14" t="s">
        <v>30</v>
      </c>
      <c r="Q29" s="67"/>
    </row>
    <row r="30" spans="1:17">
      <c r="A30" s="10">
        <v>0.60416666666666663</v>
      </c>
      <c r="B30" s="11">
        <v>261.41000000000003</v>
      </c>
      <c r="C30" s="12">
        <f t="shared" si="0"/>
        <v>60.060000000000031</v>
      </c>
      <c r="D30" s="16">
        <f t="shared" si="1"/>
        <v>10</v>
      </c>
      <c r="E30" s="17">
        <v>2.1800000000000002</v>
      </c>
      <c r="F30" s="202">
        <f t="shared" si="2"/>
        <v>713.58999999999992</v>
      </c>
      <c r="G30" s="78">
        <v>1.6633799533799531</v>
      </c>
      <c r="H30" s="18">
        <v>15.45</v>
      </c>
      <c r="I30" s="18">
        <f>MAX(H26:H30)-MIN(H26:H30)</f>
        <v>0.87999999999999901</v>
      </c>
      <c r="J30" s="202">
        <v>1566</v>
      </c>
      <c r="K30" s="17">
        <f>100*(MAX(J26:J30)-MIN(J26:J30))/AVERAGE(J26:J30)</f>
        <v>4.7111331515001238</v>
      </c>
      <c r="L30" s="81">
        <v>11.31</v>
      </c>
      <c r="M30" s="11">
        <f>MAX(L26:L30)-MIN(L26:L30)</f>
        <v>0.11999999999999922</v>
      </c>
      <c r="N30" s="79" t="s">
        <v>481</v>
      </c>
      <c r="O30" s="12">
        <v>-349.8</v>
      </c>
      <c r="P30" s="14" t="s">
        <v>30</v>
      </c>
      <c r="Q30" s="67"/>
    </row>
    <row r="31" spans="1:17">
      <c r="A31" s="10">
        <v>0.61458333333333337</v>
      </c>
      <c r="B31" s="11">
        <v>268.02999999999997</v>
      </c>
      <c r="C31" s="12">
        <f t="shared" si="0"/>
        <v>66.679999999999978</v>
      </c>
      <c r="D31" s="16">
        <f t="shared" si="1"/>
        <v>15</v>
      </c>
      <c r="E31" s="17">
        <v>2.63</v>
      </c>
      <c r="F31" s="202">
        <f t="shared" si="2"/>
        <v>753.04</v>
      </c>
      <c r="G31" s="78">
        <v>1.7553379953379953</v>
      </c>
      <c r="H31" s="18">
        <v>15.47</v>
      </c>
      <c r="I31" s="18">
        <f t="shared" si="4"/>
        <v>0.77999999999999936</v>
      </c>
      <c r="J31" s="202">
        <v>1519</v>
      </c>
      <c r="K31" s="18">
        <f t="shared" si="3"/>
        <v>7.7358490566037732</v>
      </c>
      <c r="L31" s="81">
        <v>11.25</v>
      </c>
      <c r="M31" s="11">
        <f t="shared" si="5"/>
        <v>0.16000000000000014</v>
      </c>
      <c r="N31" s="79" t="s">
        <v>481</v>
      </c>
      <c r="O31" s="12">
        <v>-355.5</v>
      </c>
      <c r="P31" s="14" t="s">
        <v>30</v>
      </c>
      <c r="Q31" s="67"/>
    </row>
    <row r="32" spans="1:17">
      <c r="A32" s="10">
        <v>0.63541666666666663</v>
      </c>
      <c r="B32" s="11">
        <v>268.56</v>
      </c>
      <c r="C32" s="12">
        <f t="shared" si="0"/>
        <v>67.210000000000008</v>
      </c>
      <c r="D32" s="16">
        <f t="shared" si="1"/>
        <v>30</v>
      </c>
      <c r="E32" s="17">
        <v>2.63</v>
      </c>
      <c r="F32" s="202">
        <f t="shared" si="2"/>
        <v>831.93999999999994</v>
      </c>
      <c r="G32" s="78">
        <v>1.9392540792540791</v>
      </c>
      <c r="H32" s="18">
        <v>14.92</v>
      </c>
      <c r="I32" s="18">
        <f t="shared" si="4"/>
        <v>0.84999999999999964</v>
      </c>
      <c r="J32" s="202">
        <v>1459</v>
      </c>
      <c r="K32" s="18">
        <f t="shared" si="3"/>
        <v>10.428736964078794</v>
      </c>
      <c r="L32" s="81">
        <v>11.22</v>
      </c>
      <c r="M32" s="11">
        <f t="shared" si="5"/>
        <v>0.14999999999999858</v>
      </c>
      <c r="N32" s="79" t="s">
        <v>481</v>
      </c>
      <c r="O32" s="12">
        <v>-360.8</v>
      </c>
      <c r="P32" s="14" t="s">
        <v>30</v>
      </c>
      <c r="Q32" s="67"/>
    </row>
    <row r="33" spans="1:17">
      <c r="A33" s="10">
        <v>0.64583333333333337</v>
      </c>
      <c r="B33" s="11">
        <v>268.5</v>
      </c>
      <c r="C33" s="12">
        <f t="shared" si="0"/>
        <v>67.150000000000006</v>
      </c>
      <c r="D33" s="16">
        <f t="shared" si="1"/>
        <v>15</v>
      </c>
      <c r="E33" s="17">
        <v>2.67</v>
      </c>
      <c r="F33" s="202">
        <f t="shared" si="2"/>
        <v>871.9899999999999</v>
      </c>
      <c r="G33" s="78">
        <v>2.0326107226107224</v>
      </c>
      <c r="H33" s="18">
        <v>14.81</v>
      </c>
      <c r="I33" s="18">
        <f t="shared" si="4"/>
        <v>0.95999999999999908</v>
      </c>
      <c r="J33" s="202">
        <v>1442</v>
      </c>
      <c r="K33" s="18">
        <f t="shared" si="3"/>
        <v>10.542962572482868</v>
      </c>
      <c r="L33" s="81">
        <v>11.18</v>
      </c>
      <c r="M33" s="11">
        <f t="shared" si="5"/>
        <v>0.15000000000000036</v>
      </c>
      <c r="N33" s="79" t="s">
        <v>481</v>
      </c>
      <c r="O33" s="12">
        <v>-364.4</v>
      </c>
      <c r="P33" s="14" t="s">
        <v>30</v>
      </c>
      <c r="Q33" s="67"/>
    </row>
    <row r="34" spans="1:17">
      <c r="A34" s="10">
        <v>0.65625</v>
      </c>
      <c r="B34" s="11">
        <v>268.60000000000002</v>
      </c>
      <c r="C34" s="12">
        <f t="shared" si="0"/>
        <v>67.250000000000028</v>
      </c>
      <c r="D34" s="16">
        <f t="shared" si="1"/>
        <v>15</v>
      </c>
      <c r="E34" s="17">
        <v>2.59</v>
      </c>
      <c r="F34" s="202">
        <f t="shared" si="2"/>
        <v>910.83999999999992</v>
      </c>
      <c r="G34" s="78">
        <v>2.1231701631701632</v>
      </c>
      <c r="H34" s="18">
        <v>14.88</v>
      </c>
      <c r="I34" s="18">
        <f t="shared" si="4"/>
        <v>0.66000000000000014</v>
      </c>
      <c r="J34" s="202">
        <v>1455</v>
      </c>
      <c r="K34" s="18">
        <f t="shared" si="3"/>
        <v>8.3322134121757827</v>
      </c>
      <c r="L34" s="81">
        <v>11.13</v>
      </c>
      <c r="M34" s="11">
        <f t="shared" si="5"/>
        <v>0.17999999999999972</v>
      </c>
      <c r="N34" s="79" t="s">
        <v>481</v>
      </c>
      <c r="O34" s="12">
        <v>-368.4</v>
      </c>
      <c r="P34" s="14" t="s">
        <v>30</v>
      </c>
      <c r="Q34" s="67"/>
    </row>
    <row r="35" spans="1:17">
      <c r="A35" s="10">
        <v>0.66666666666666663</v>
      </c>
      <c r="B35" s="11">
        <v>269.94</v>
      </c>
      <c r="C35" s="12">
        <f t="shared" si="0"/>
        <v>68.59</v>
      </c>
      <c r="D35" s="16">
        <f t="shared" si="1"/>
        <v>15</v>
      </c>
      <c r="E35" s="17">
        <v>2.7</v>
      </c>
      <c r="F35" s="202">
        <f t="shared" si="2"/>
        <v>951.33999999999992</v>
      </c>
      <c r="G35" s="78">
        <v>2.2175757575757573</v>
      </c>
      <c r="H35" s="18">
        <v>15.1</v>
      </c>
      <c r="I35" s="18">
        <f t="shared" si="4"/>
        <v>0.66000000000000014</v>
      </c>
      <c r="J35" s="202">
        <v>1458</v>
      </c>
      <c r="K35" s="17">
        <f t="shared" si="3"/>
        <v>5.250238647211237</v>
      </c>
      <c r="L35" s="81">
        <v>11.07</v>
      </c>
      <c r="M35" s="11">
        <f t="shared" si="5"/>
        <v>0.17999999999999972</v>
      </c>
      <c r="N35" s="79" t="s">
        <v>481</v>
      </c>
      <c r="O35" s="12">
        <v>-371.4</v>
      </c>
      <c r="P35" s="14" t="s">
        <v>30</v>
      </c>
      <c r="Q35" s="67"/>
    </row>
    <row r="36" spans="1:17">
      <c r="A36" s="10">
        <v>0.67708333333333337</v>
      </c>
      <c r="B36" s="11">
        <v>269</v>
      </c>
      <c r="C36" s="12">
        <f t="shared" si="0"/>
        <v>67.650000000000006</v>
      </c>
      <c r="D36" s="16">
        <f t="shared" si="1"/>
        <v>15</v>
      </c>
      <c r="E36" s="17">
        <v>2.67</v>
      </c>
      <c r="F36" s="202">
        <f t="shared" si="2"/>
        <v>991.38999999999987</v>
      </c>
      <c r="G36" s="78">
        <v>2.3109324009324008</v>
      </c>
      <c r="H36" s="18">
        <v>15.34</v>
      </c>
      <c r="I36" s="18">
        <f t="shared" si="4"/>
        <v>0.52999999999999936</v>
      </c>
      <c r="J36" s="202">
        <v>1401</v>
      </c>
      <c r="K36" s="17">
        <f t="shared" si="3"/>
        <v>4.0194040194040195</v>
      </c>
      <c r="L36" s="81">
        <v>11.04</v>
      </c>
      <c r="M36" s="11">
        <f t="shared" si="5"/>
        <v>0.18000000000000149</v>
      </c>
      <c r="N36" s="79" t="s">
        <v>481</v>
      </c>
      <c r="O36" s="12">
        <v>-374.9</v>
      </c>
      <c r="P36" s="14" t="s">
        <v>30</v>
      </c>
      <c r="Q36" s="67"/>
    </row>
    <row r="37" spans="1:17">
      <c r="A37" s="10">
        <v>0.6875</v>
      </c>
      <c r="B37" s="11">
        <v>269.22000000000003</v>
      </c>
      <c r="C37" s="12">
        <f t="shared" si="0"/>
        <v>67.870000000000033</v>
      </c>
      <c r="D37" s="16">
        <f t="shared" si="1"/>
        <v>15</v>
      </c>
      <c r="E37" s="17">
        <v>2.2999999999999998</v>
      </c>
      <c r="F37" s="202">
        <f t="shared" si="2"/>
        <v>1025.8899999999999</v>
      </c>
      <c r="G37" s="78">
        <v>2.3913519813519812</v>
      </c>
      <c r="H37" s="18">
        <v>15.39</v>
      </c>
      <c r="I37" s="18">
        <f t="shared" si="4"/>
        <v>0.58000000000000007</v>
      </c>
      <c r="J37" s="202">
        <v>1426</v>
      </c>
      <c r="K37" s="17">
        <f t="shared" si="3"/>
        <v>3.9682539682539679</v>
      </c>
      <c r="L37" s="81">
        <v>10.98</v>
      </c>
      <c r="M37" s="12">
        <f t="shared" si="5"/>
        <v>0.19999999999999929</v>
      </c>
      <c r="N37" s="79" t="s">
        <v>481</v>
      </c>
      <c r="O37" s="12">
        <v>-377.8</v>
      </c>
      <c r="P37" s="14" t="s">
        <v>30</v>
      </c>
      <c r="Q37" s="67"/>
    </row>
    <row r="38" spans="1:17">
      <c r="A38" s="10">
        <v>0.69791666666666663</v>
      </c>
      <c r="B38" s="11">
        <v>269.33</v>
      </c>
      <c r="C38" s="12">
        <f t="shared" si="0"/>
        <v>67.97999999999999</v>
      </c>
      <c r="D38" s="16">
        <f t="shared" si="1"/>
        <v>15</v>
      </c>
      <c r="E38" s="17">
        <v>2.67</v>
      </c>
      <c r="F38" s="202">
        <f t="shared" si="2"/>
        <v>1065.9399999999998</v>
      </c>
      <c r="G38" s="78">
        <v>2.4847086247086243</v>
      </c>
      <c r="H38" s="18">
        <v>15.14</v>
      </c>
      <c r="I38" s="18">
        <f t="shared" si="4"/>
        <v>0.50999999999999979</v>
      </c>
      <c r="J38" s="202">
        <v>1401</v>
      </c>
      <c r="K38" s="17">
        <f t="shared" si="3"/>
        <v>3.9910376697941463</v>
      </c>
      <c r="L38" s="81">
        <v>10.96</v>
      </c>
      <c r="M38" s="11">
        <f t="shared" si="5"/>
        <v>0.16999999999999993</v>
      </c>
      <c r="N38" s="79" t="s">
        <v>481</v>
      </c>
      <c r="O38" s="12">
        <v>-380.3</v>
      </c>
      <c r="P38" s="14" t="s">
        <v>30</v>
      </c>
      <c r="Q38" s="67"/>
    </row>
    <row r="39" spans="1:17">
      <c r="A39" s="10">
        <v>0.70833333333333337</v>
      </c>
      <c r="B39" s="11">
        <v>269.55</v>
      </c>
      <c r="C39" s="12">
        <f t="shared" si="0"/>
        <v>68.200000000000017</v>
      </c>
      <c r="D39" s="16">
        <f t="shared" si="1"/>
        <v>15</v>
      </c>
      <c r="E39" s="17">
        <v>2.59</v>
      </c>
      <c r="F39" s="202">
        <f t="shared" si="2"/>
        <v>1104.7899999999997</v>
      </c>
      <c r="G39" s="78">
        <v>2.5752680652680646</v>
      </c>
      <c r="H39" s="18">
        <v>15.05</v>
      </c>
      <c r="I39" s="17">
        <f t="shared" si="4"/>
        <v>0.33999999999999986</v>
      </c>
      <c r="J39" s="202">
        <v>1403</v>
      </c>
      <c r="K39" s="17">
        <f t="shared" si="3"/>
        <v>4.020313161235717</v>
      </c>
      <c r="L39" s="81">
        <v>10.91</v>
      </c>
      <c r="M39" s="11">
        <f t="shared" si="5"/>
        <v>0.16000000000000014</v>
      </c>
      <c r="N39" s="79" t="s">
        <v>481</v>
      </c>
      <c r="O39" s="12">
        <v>-382.2</v>
      </c>
      <c r="P39" s="14" t="s">
        <v>30</v>
      </c>
      <c r="Q39" s="67"/>
    </row>
    <row r="40" spans="1:17">
      <c r="A40" s="10">
        <v>0.71875</v>
      </c>
      <c r="B40" s="11">
        <v>269.83</v>
      </c>
      <c r="C40" s="12">
        <f t="shared" si="0"/>
        <v>68.47999999999999</v>
      </c>
      <c r="D40" s="16">
        <f t="shared" si="1"/>
        <v>15</v>
      </c>
      <c r="E40" s="17">
        <v>2.23</v>
      </c>
      <c r="F40" s="202">
        <f t="shared" si="2"/>
        <v>1138.2399999999998</v>
      </c>
      <c r="G40" s="78">
        <v>2.6532400932400928</v>
      </c>
      <c r="H40" s="18">
        <v>15.31</v>
      </c>
      <c r="I40" s="17">
        <f t="shared" si="4"/>
        <v>0.33999999999999986</v>
      </c>
      <c r="J40" s="202">
        <v>1416</v>
      </c>
      <c r="K40" s="126">
        <f t="shared" si="3"/>
        <v>1.7738044557967929</v>
      </c>
      <c r="L40" s="81">
        <v>10.87</v>
      </c>
      <c r="M40" s="11">
        <f t="shared" si="5"/>
        <v>0.16999999999999993</v>
      </c>
      <c r="N40" s="79" t="s">
        <v>481</v>
      </c>
      <c r="O40" s="12">
        <v>-384.2</v>
      </c>
      <c r="P40" s="14" t="s">
        <v>30</v>
      </c>
      <c r="Q40" s="67"/>
    </row>
    <row r="41" spans="1:17">
      <c r="A41" s="10">
        <v>0.72916666666666663</v>
      </c>
      <c r="B41" s="11">
        <v>269.93</v>
      </c>
      <c r="C41" s="12">
        <f t="shared" si="0"/>
        <v>68.580000000000013</v>
      </c>
      <c r="D41" s="16">
        <f t="shared" si="1"/>
        <v>15</v>
      </c>
      <c r="E41" s="17">
        <v>2.58</v>
      </c>
      <c r="F41" s="202">
        <f t="shared" si="2"/>
        <v>1176.9399999999998</v>
      </c>
      <c r="G41" s="78">
        <v>2.7434498834498831</v>
      </c>
      <c r="H41" s="18">
        <v>15.1</v>
      </c>
      <c r="I41" s="17">
        <f t="shared" si="4"/>
        <v>0.33999999999999986</v>
      </c>
      <c r="J41" s="202">
        <v>1396</v>
      </c>
      <c r="K41" s="126">
        <f t="shared" si="3"/>
        <v>2.130076682760579</v>
      </c>
      <c r="L41" s="81">
        <v>10.83</v>
      </c>
      <c r="M41" s="11">
        <f t="shared" si="5"/>
        <v>0.15000000000000036</v>
      </c>
      <c r="N41" s="79" t="s">
        <v>481</v>
      </c>
      <c r="O41" s="12">
        <v>-385.8</v>
      </c>
      <c r="P41" s="14" t="s">
        <v>30</v>
      </c>
      <c r="Q41" s="67"/>
    </row>
    <row r="42" spans="1:17">
      <c r="A42" s="10">
        <v>0.73263888888888884</v>
      </c>
      <c r="B42" s="11">
        <v>269.88</v>
      </c>
      <c r="C42" s="12">
        <f t="shared" si="0"/>
        <v>68.53</v>
      </c>
      <c r="D42" s="16">
        <f t="shared" si="1"/>
        <v>5</v>
      </c>
      <c r="E42" s="17">
        <v>2.52</v>
      </c>
      <c r="F42" s="202">
        <f t="shared" si="2"/>
        <v>1189.5399999999997</v>
      </c>
      <c r="G42" s="78">
        <v>2.7728205128205121</v>
      </c>
      <c r="H42" s="18">
        <v>15.04</v>
      </c>
      <c r="I42" s="17">
        <f t="shared" si="4"/>
        <v>0.27000000000000135</v>
      </c>
      <c r="J42" s="202">
        <v>1380</v>
      </c>
      <c r="K42" s="126">
        <f t="shared" si="3"/>
        <v>2.5728987993138936</v>
      </c>
      <c r="L42" s="81">
        <v>10.81</v>
      </c>
      <c r="M42" s="11">
        <f t="shared" si="5"/>
        <v>0.15000000000000036</v>
      </c>
      <c r="N42" s="79" t="s">
        <v>481</v>
      </c>
      <c r="O42" s="12">
        <v>-385.5</v>
      </c>
      <c r="P42" s="14" t="s">
        <v>30</v>
      </c>
      <c r="Q42" s="67"/>
    </row>
    <row r="43" spans="1:17">
      <c r="A43" s="10">
        <v>0.73611111111111116</v>
      </c>
      <c r="B43" s="11">
        <v>269.82</v>
      </c>
      <c r="C43" s="12">
        <f t="shared" si="0"/>
        <v>68.47</v>
      </c>
      <c r="D43" s="16">
        <f t="shared" si="1"/>
        <v>5</v>
      </c>
      <c r="E43" s="17">
        <v>2.61</v>
      </c>
      <c r="F43" s="202">
        <f t="shared" si="2"/>
        <v>1202.5899999999997</v>
      </c>
      <c r="G43" s="78">
        <v>2.8032400932400927</v>
      </c>
      <c r="H43" s="18">
        <v>15.08</v>
      </c>
      <c r="I43" s="17">
        <f t="shared" si="4"/>
        <v>0.27000000000000135</v>
      </c>
      <c r="J43" s="202">
        <v>1392</v>
      </c>
      <c r="K43" s="126">
        <f t="shared" si="3"/>
        <v>2.5762129669386002</v>
      </c>
      <c r="L43" s="81">
        <v>10.8</v>
      </c>
      <c r="M43" s="11">
        <f t="shared" si="5"/>
        <v>0.10999999999999943</v>
      </c>
      <c r="N43" s="79" t="s">
        <v>481</v>
      </c>
      <c r="O43" s="12">
        <v>-386.2</v>
      </c>
      <c r="P43" s="14" t="s">
        <v>30</v>
      </c>
      <c r="Q43" s="67"/>
    </row>
    <row r="44" spans="1:17">
      <c r="A44" s="10">
        <v>0.73958333333333337</v>
      </c>
      <c r="B44" s="11">
        <v>269.99</v>
      </c>
      <c r="C44" s="12">
        <f t="shared" si="0"/>
        <v>68.640000000000015</v>
      </c>
      <c r="D44" s="16">
        <f t="shared" si="1"/>
        <v>5</v>
      </c>
      <c r="E44" s="17">
        <v>2.57</v>
      </c>
      <c r="F44" s="202">
        <f t="shared" si="2"/>
        <v>1215.4399999999996</v>
      </c>
      <c r="G44" s="78">
        <v>2.8331934731934725</v>
      </c>
      <c r="H44" s="18">
        <v>15.02</v>
      </c>
      <c r="I44" s="17">
        <f t="shared" si="4"/>
        <v>0.29000000000000092</v>
      </c>
      <c r="J44" s="202">
        <v>1393</v>
      </c>
      <c r="K44" s="126">
        <f t="shared" si="3"/>
        <v>2.5799054034685391</v>
      </c>
      <c r="L44" s="81">
        <v>10.8</v>
      </c>
      <c r="M44" s="127">
        <f t="shared" si="5"/>
        <v>6.9999999999998508E-2</v>
      </c>
      <c r="N44" s="79" t="s">
        <v>481</v>
      </c>
      <c r="O44" s="12">
        <v>-387.4</v>
      </c>
      <c r="P44" s="14" t="s">
        <v>30</v>
      </c>
      <c r="Q44" s="67"/>
    </row>
    <row r="45" spans="1:17">
      <c r="A45" s="10">
        <v>0.74305555555555547</v>
      </c>
      <c r="B45" s="11">
        <v>269.98</v>
      </c>
      <c r="C45" s="12">
        <f t="shared" si="0"/>
        <v>68.630000000000024</v>
      </c>
      <c r="D45" s="16">
        <f t="shared" si="1"/>
        <v>5</v>
      </c>
      <c r="E45" s="17">
        <v>2.57</v>
      </c>
      <c r="F45" s="202">
        <f t="shared" si="2"/>
        <v>1228.2899999999995</v>
      </c>
      <c r="G45" s="78">
        <v>2.8631468531468518</v>
      </c>
      <c r="H45" s="18">
        <v>14.96</v>
      </c>
      <c r="I45" s="126">
        <f t="shared" si="4"/>
        <v>0.13999999999999879</v>
      </c>
      <c r="J45" s="202">
        <v>1398</v>
      </c>
      <c r="K45" s="126">
        <f t="shared" si="3"/>
        <v>1.2932892656990946</v>
      </c>
      <c r="L45" s="81">
        <v>10.8</v>
      </c>
      <c r="M45" s="127">
        <f t="shared" si="5"/>
        <v>2.9999999999999361E-2</v>
      </c>
      <c r="N45" s="79" t="s">
        <v>481</v>
      </c>
      <c r="O45" s="12">
        <v>-389.1</v>
      </c>
      <c r="P45" s="14" t="s">
        <v>30</v>
      </c>
      <c r="Q45" s="67"/>
    </row>
    <row r="46" spans="1:17">
      <c r="A46" s="10">
        <v>0.74652777777777779</v>
      </c>
      <c r="B46" s="11">
        <v>270.04000000000002</v>
      </c>
      <c r="C46" s="12">
        <f t="shared" si="0"/>
        <v>68.690000000000026</v>
      </c>
      <c r="D46" s="16">
        <f t="shared" si="1"/>
        <v>5</v>
      </c>
      <c r="E46" s="17">
        <v>2.62</v>
      </c>
      <c r="F46" s="202">
        <f t="shared" si="2"/>
        <v>1241.3899999999994</v>
      </c>
      <c r="G46" s="78">
        <v>2.8936829836829823</v>
      </c>
      <c r="H46" s="18">
        <v>15.01</v>
      </c>
      <c r="I46" s="126">
        <f t="shared" si="4"/>
        <v>0.11999999999999922</v>
      </c>
      <c r="J46" s="202">
        <v>1378</v>
      </c>
      <c r="K46" s="126">
        <f t="shared" si="3"/>
        <v>1.4407145944388415</v>
      </c>
      <c r="L46" s="81">
        <v>10.78</v>
      </c>
      <c r="M46" s="127">
        <f t="shared" si="5"/>
        <v>3.0000000000001137E-2</v>
      </c>
      <c r="N46" s="79" t="s">
        <v>481</v>
      </c>
      <c r="O46" s="12">
        <v>-388.4</v>
      </c>
      <c r="P46" s="14" t="s">
        <v>30</v>
      </c>
      <c r="Q46" s="67"/>
    </row>
    <row r="47" spans="1:17">
      <c r="A47" s="10">
        <v>0.75</v>
      </c>
      <c r="B47" s="11">
        <v>270.04000000000002</v>
      </c>
      <c r="C47" s="12">
        <f t="shared" si="0"/>
        <v>68.690000000000026</v>
      </c>
      <c r="D47" s="16">
        <f t="shared" si="1"/>
        <v>5</v>
      </c>
      <c r="E47" s="17">
        <v>2.44</v>
      </c>
      <c r="F47" s="202">
        <f t="shared" si="2"/>
        <v>1253.5899999999995</v>
      </c>
      <c r="G47" s="78">
        <v>2.922121212121211</v>
      </c>
      <c r="H47" s="18">
        <v>15.09</v>
      </c>
      <c r="I47" s="126">
        <f t="shared" si="4"/>
        <v>0.12999999999999901</v>
      </c>
      <c r="J47" s="202">
        <v>1373</v>
      </c>
      <c r="K47" s="126">
        <f t="shared" si="3"/>
        <v>1.8027112777617538</v>
      </c>
      <c r="L47" s="81">
        <v>10.74</v>
      </c>
      <c r="M47" s="127">
        <f t="shared" si="5"/>
        <v>6.0000000000000497E-2</v>
      </c>
      <c r="N47" s="79" t="s">
        <v>481</v>
      </c>
      <c r="O47" s="12">
        <v>-388.6</v>
      </c>
      <c r="P47" s="14" t="s">
        <v>30</v>
      </c>
      <c r="Q47" s="67"/>
    </row>
    <row r="48" spans="1:17">
      <c r="A48" s="10">
        <v>0.75347222222222221</v>
      </c>
      <c r="B48" s="11">
        <v>270.08999999999997</v>
      </c>
      <c r="C48" s="12">
        <f t="shared" si="0"/>
        <v>68.739999999999981</v>
      </c>
      <c r="D48" s="16">
        <f t="shared" si="1"/>
        <v>5</v>
      </c>
      <c r="E48" s="17">
        <v>2.59</v>
      </c>
      <c r="F48" s="202">
        <f t="shared" si="2"/>
        <v>1266.5399999999995</v>
      </c>
      <c r="G48" s="78">
        <v>2.952307692307691</v>
      </c>
      <c r="H48" s="18">
        <v>14.86</v>
      </c>
      <c r="I48" s="17">
        <f t="shared" si="4"/>
        <v>0.23000000000000043</v>
      </c>
      <c r="J48" s="202">
        <v>1380</v>
      </c>
      <c r="K48" s="126">
        <f t="shared" si="3"/>
        <v>1.8058364634498698</v>
      </c>
      <c r="L48" s="81">
        <v>10.74</v>
      </c>
      <c r="M48" s="127">
        <f t="shared" si="5"/>
        <v>6.0000000000000497E-2</v>
      </c>
      <c r="N48" s="79" t="s">
        <v>481</v>
      </c>
      <c r="O48" s="12">
        <v>-388.9</v>
      </c>
      <c r="P48" s="14" t="s">
        <v>30</v>
      </c>
      <c r="Q48" s="67"/>
    </row>
    <row r="49" spans="1:17">
      <c r="A49" s="10">
        <v>0.75694444444444453</v>
      </c>
      <c r="B49" s="11">
        <v>270.14999999999998</v>
      </c>
      <c r="C49" s="12">
        <f t="shared" si="0"/>
        <v>68.799999999999983</v>
      </c>
      <c r="D49" s="16">
        <f t="shared" si="1"/>
        <v>5</v>
      </c>
      <c r="E49" s="17">
        <v>2.4700000000000002</v>
      </c>
      <c r="F49" s="202">
        <f t="shared" si="2"/>
        <v>1278.8899999999994</v>
      </c>
      <c r="G49" s="78">
        <v>2.9810955710955698</v>
      </c>
      <c r="H49" s="18">
        <v>14.93</v>
      </c>
      <c r="I49" s="17">
        <f t="shared" si="4"/>
        <v>0.23000000000000043</v>
      </c>
      <c r="J49" s="202">
        <v>1379</v>
      </c>
      <c r="K49" s="126">
        <f t="shared" si="3"/>
        <v>1.8094962362478286</v>
      </c>
      <c r="L49" s="81">
        <v>10.74</v>
      </c>
      <c r="M49" s="127">
        <f t="shared" si="5"/>
        <v>6.0000000000000497E-2</v>
      </c>
      <c r="N49" s="79" t="s">
        <v>481</v>
      </c>
      <c r="O49" s="12">
        <v>-390</v>
      </c>
      <c r="P49" s="14" t="s">
        <v>30</v>
      </c>
      <c r="Q49" s="67"/>
    </row>
    <row r="50" spans="1:17">
      <c r="A50" s="10">
        <v>0.76041666666666663</v>
      </c>
      <c r="B50" s="11">
        <v>270.14999999999998</v>
      </c>
      <c r="C50" s="12">
        <f t="shared" si="0"/>
        <v>68.799999999999983</v>
      </c>
      <c r="D50" s="16">
        <f t="shared" si="1"/>
        <v>5</v>
      </c>
      <c r="E50" s="17">
        <v>2.61</v>
      </c>
      <c r="F50" s="203">
        <f t="shared" si="2"/>
        <v>1291.9399999999994</v>
      </c>
      <c r="G50" s="78">
        <v>3.0115151515151499</v>
      </c>
      <c r="H50" s="18">
        <v>14.86</v>
      </c>
      <c r="I50" s="17">
        <f t="shared" si="4"/>
        <v>0.23000000000000043</v>
      </c>
      <c r="J50" s="202">
        <v>1373</v>
      </c>
      <c r="K50" s="126">
        <f t="shared" si="3"/>
        <v>0.50849920092982714</v>
      </c>
      <c r="L50" s="81">
        <v>10.71</v>
      </c>
      <c r="M50" s="127">
        <f t="shared" si="5"/>
        <v>6.9999999999998508E-2</v>
      </c>
      <c r="N50" s="79" t="s">
        <v>481</v>
      </c>
      <c r="O50" s="12">
        <v>-389.8</v>
      </c>
      <c r="P50" s="14" t="s">
        <v>30</v>
      </c>
      <c r="Q50" s="229" t="s">
        <v>608</v>
      </c>
    </row>
    <row r="51" spans="1:17">
      <c r="A51" s="10">
        <v>0.76736111111111116</v>
      </c>
      <c r="B51" s="11">
        <v>270.31</v>
      </c>
      <c r="C51" s="12">
        <f t="shared" si="0"/>
        <v>68.960000000000008</v>
      </c>
      <c r="D51" s="16">
        <f t="shared" si="1"/>
        <v>10</v>
      </c>
      <c r="E51" s="17">
        <v>2.42</v>
      </c>
      <c r="F51" s="202">
        <f t="shared" si="2"/>
        <v>1316.1399999999994</v>
      </c>
      <c r="G51" s="78">
        <v>3.0679254079254066</v>
      </c>
      <c r="H51" s="18">
        <v>14.58</v>
      </c>
      <c r="I51" s="18">
        <f t="shared" si="4"/>
        <v>0.50999999999999979</v>
      </c>
      <c r="J51" s="202">
        <v>1379</v>
      </c>
      <c r="K51" s="126">
        <f t="shared" si="3"/>
        <v>0.50842533410807667</v>
      </c>
      <c r="L51" s="81">
        <v>10.69</v>
      </c>
      <c r="M51" s="127">
        <f t="shared" si="5"/>
        <v>5.0000000000000711E-2</v>
      </c>
      <c r="N51" s="79" t="s">
        <v>481</v>
      </c>
      <c r="O51" s="12">
        <v>-389.9</v>
      </c>
      <c r="P51" s="14" t="s">
        <v>30</v>
      </c>
      <c r="Q51" s="64"/>
    </row>
    <row r="52" spans="1:17">
      <c r="A52" s="10">
        <v>0.77430555555555547</v>
      </c>
      <c r="B52" s="11">
        <v>270.42</v>
      </c>
      <c r="C52" s="12">
        <f t="shared" si="0"/>
        <v>69.070000000000022</v>
      </c>
      <c r="D52" s="16">
        <f t="shared" si="1"/>
        <v>10</v>
      </c>
      <c r="E52" s="17">
        <v>2.09</v>
      </c>
      <c r="F52" s="202">
        <f t="shared" si="2"/>
        <v>1337.0399999999995</v>
      </c>
      <c r="G52" s="78">
        <v>3.1166433566433556</v>
      </c>
      <c r="H52" s="18">
        <v>14.71</v>
      </c>
      <c r="I52" s="17">
        <f t="shared" si="4"/>
        <v>0.34999999999999964</v>
      </c>
      <c r="J52" s="202">
        <v>1383</v>
      </c>
      <c r="K52" s="126">
        <f t="shared" si="3"/>
        <v>0.725268349289237</v>
      </c>
      <c r="L52" s="81">
        <v>10.67</v>
      </c>
      <c r="M52" s="127">
        <f t="shared" si="5"/>
        <v>7.0000000000000284E-2</v>
      </c>
      <c r="N52" s="79" t="s">
        <v>481</v>
      </c>
      <c r="O52" s="12">
        <v>-391.5</v>
      </c>
      <c r="P52" s="14" t="s">
        <v>30</v>
      </c>
      <c r="Q52" s="15"/>
    </row>
    <row r="53" spans="1:17">
      <c r="A53" s="10">
        <v>0.78125</v>
      </c>
      <c r="B53" s="11">
        <v>270.31</v>
      </c>
      <c r="C53" s="12">
        <f t="shared" si="0"/>
        <v>68.960000000000008</v>
      </c>
      <c r="D53" s="16">
        <f t="shared" si="1"/>
        <v>10</v>
      </c>
      <c r="E53" s="17">
        <v>2.4900000000000002</v>
      </c>
      <c r="F53" s="202">
        <f t="shared" si="2"/>
        <v>1361.9399999999996</v>
      </c>
      <c r="G53" s="78">
        <v>3.1746853146853136</v>
      </c>
      <c r="H53" s="18">
        <v>14.71</v>
      </c>
      <c r="I53" s="17">
        <f t="shared" si="4"/>
        <v>0.34999999999999964</v>
      </c>
      <c r="J53" s="202">
        <v>1382</v>
      </c>
      <c r="K53" s="126">
        <f t="shared" si="3"/>
        <v>0.72505800464037118</v>
      </c>
      <c r="L53" s="81">
        <v>10.66</v>
      </c>
      <c r="M53" s="127">
        <f t="shared" si="5"/>
        <v>8.0000000000000071E-2</v>
      </c>
      <c r="N53" s="79" t="s">
        <v>481</v>
      </c>
      <c r="O53" s="12">
        <v>-393</v>
      </c>
      <c r="P53" s="14" t="s">
        <v>30</v>
      </c>
      <c r="Q53" s="15"/>
    </row>
    <row r="54" spans="1:17">
      <c r="A54" s="10">
        <v>0.79166666666666663</v>
      </c>
      <c r="B54" s="11">
        <v>270.14999999999998</v>
      </c>
      <c r="C54" s="12">
        <f t="shared" si="0"/>
        <v>68.799999999999983</v>
      </c>
      <c r="D54" s="16">
        <f t="shared" si="1"/>
        <v>15</v>
      </c>
      <c r="E54" s="17">
        <v>2.1</v>
      </c>
      <c r="F54" s="202">
        <f t="shared" si="2"/>
        <v>1393.4399999999996</v>
      </c>
      <c r="G54" s="78">
        <v>3.2481118881118873</v>
      </c>
      <c r="H54" s="18">
        <v>15.07</v>
      </c>
      <c r="I54" s="18">
        <f t="shared" si="4"/>
        <v>0.49000000000000021</v>
      </c>
      <c r="J54" s="202">
        <v>1375</v>
      </c>
      <c r="K54" s="126">
        <f t="shared" si="3"/>
        <v>0.72547881601857223</v>
      </c>
      <c r="L54" s="81">
        <v>10.59</v>
      </c>
      <c r="M54" s="11">
        <f t="shared" si="5"/>
        <v>0.12000000000000099</v>
      </c>
      <c r="N54" s="79" t="s">
        <v>481</v>
      </c>
      <c r="O54" s="12">
        <v>-392.9</v>
      </c>
      <c r="P54" s="14" t="s">
        <v>30</v>
      </c>
      <c r="Q54" s="15"/>
    </row>
    <row r="55" spans="1:17">
      <c r="A55" s="10">
        <v>0.80208333333333337</v>
      </c>
      <c r="B55" s="11">
        <v>270.08999999999997</v>
      </c>
      <c r="C55" s="12">
        <f t="shared" si="0"/>
        <v>68.739999999999981</v>
      </c>
      <c r="D55" s="16">
        <f t="shared" si="1"/>
        <v>15</v>
      </c>
      <c r="E55" s="17">
        <v>2.39</v>
      </c>
      <c r="F55" s="202">
        <f t="shared" si="2"/>
        <v>1429.2899999999995</v>
      </c>
      <c r="G55" s="78">
        <v>3.3316783216783206</v>
      </c>
      <c r="H55" s="18">
        <v>14.74</v>
      </c>
      <c r="I55" s="18">
        <f t="shared" si="4"/>
        <v>0.49000000000000021</v>
      </c>
      <c r="J55" s="202">
        <v>1385</v>
      </c>
      <c r="K55" s="126">
        <f t="shared" si="3"/>
        <v>0.72421784472769413</v>
      </c>
      <c r="L55" s="81">
        <v>10.58</v>
      </c>
      <c r="M55" s="12">
        <f t="shared" si="5"/>
        <v>0.10999999999999943</v>
      </c>
      <c r="N55" s="79" t="s">
        <v>481</v>
      </c>
      <c r="O55" s="12">
        <v>-394.2</v>
      </c>
      <c r="P55" s="14" t="s">
        <v>30</v>
      </c>
      <c r="Q55" s="15"/>
    </row>
    <row r="56" spans="1:17">
      <c r="A56" s="68">
        <v>0.81041666666666667</v>
      </c>
      <c r="B56" s="69">
        <v>270.19</v>
      </c>
      <c r="C56" s="70">
        <f t="shared" si="0"/>
        <v>68.84</v>
      </c>
      <c r="D56" s="71">
        <f t="shared" si="1"/>
        <v>12</v>
      </c>
      <c r="E56" s="72">
        <v>2.73</v>
      </c>
      <c r="F56" s="204">
        <f t="shared" si="2"/>
        <v>1462.0499999999995</v>
      </c>
      <c r="G56" s="78">
        <v>3.4080419580419568</v>
      </c>
      <c r="H56" s="73">
        <v>14.58</v>
      </c>
      <c r="I56" s="73">
        <f t="shared" si="4"/>
        <v>0.49000000000000021</v>
      </c>
      <c r="J56" s="204">
        <v>1373</v>
      </c>
      <c r="K56" s="126">
        <f t="shared" si="3"/>
        <v>0.8698173383589447</v>
      </c>
      <c r="L56" s="82">
        <v>10.57</v>
      </c>
      <c r="M56" s="128">
        <f t="shared" si="5"/>
        <v>9.9999999999999645E-2</v>
      </c>
      <c r="N56" s="79" t="s">
        <v>481</v>
      </c>
      <c r="O56" s="70">
        <v>-395.9</v>
      </c>
      <c r="P56" s="74" t="s">
        <v>30</v>
      </c>
      <c r="Q56" s="75" t="s">
        <v>725</v>
      </c>
    </row>
    <row r="57" spans="1:17" s="52" customFormat="1">
      <c r="A57" s="481" t="s">
        <v>584</v>
      </c>
      <c r="B57" s="481"/>
      <c r="C57" s="481"/>
      <c r="D57" s="481"/>
      <c r="E57" s="481"/>
      <c r="F57" s="481"/>
      <c r="G57" s="481"/>
      <c r="H57" s="481"/>
      <c r="I57" s="481"/>
      <c r="J57" s="481"/>
      <c r="K57" s="481"/>
      <c r="L57" s="481"/>
      <c r="M57" s="481"/>
      <c r="N57" s="481"/>
      <c r="O57" s="481"/>
      <c r="P57" s="481"/>
      <c r="Q57" s="481"/>
    </row>
    <row r="58" spans="1:17">
      <c r="A58" s="479" t="s">
        <v>582</v>
      </c>
      <c r="B58" s="479"/>
      <c r="C58" s="479"/>
      <c r="D58" s="479"/>
      <c r="E58" s="479"/>
      <c r="F58" s="479"/>
      <c r="G58" s="479"/>
      <c r="H58" s="479"/>
      <c r="I58" s="479"/>
      <c r="J58" s="479"/>
      <c r="K58" s="479"/>
      <c r="L58" s="479"/>
      <c r="M58" s="479"/>
      <c r="N58" s="479"/>
      <c r="O58" s="479"/>
      <c r="P58" s="479"/>
      <c r="Q58" s="479"/>
    </row>
    <row r="59" spans="1:17" ht="30" customHeight="1">
      <c r="A59" s="480" t="s">
        <v>583</v>
      </c>
      <c r="B59" s="480"/>
      <c r="C59" s="480"/>
      <c r="D59" s="480"/>
      <c r="E59" s="480"/>
      <c r="F59" s="480"/>
      <c r="G59" s="480"/>
      <c r="H59" s="480"/>
      <c r="I59" s="480"/>
      <c r="J59" s="480"/>
      <c r="K59" s="480"/>
      <c r="L59" s="480"/>
      <c r="M59" s="480"/>
      <c r="N59" s="480"/>
      <c r="O59" s="480"/>
      <c r="P59" s="480"/>
      <c r="Q59" s="480"/>
    </row>
  </sheetData>
  <customSheetViews>
    <customSheetView guid="{90AC2FE0-55C9-4776-863E-D338125D2682}" showPageBreaks="1" fitToPage="1" hiddenColumns="1" topLeftCell="A28">
      <selection activeCell="C61" sqref="C61"/>
      <pageMargins left="0.7" right="0.7" top="0.75" bottom="0.75" header="0.3" footer="0.3"/>
      <pageSetup paperSize="17" fitToHeight="0" orientation="landscape" r:id="rId1"/>
      <headerFooter>
        <oddHeader>&amp;L&amp;G</oddHeader>
        <oddFooter>&amp;R&amp;G</oddFooter>
      </headerFooter>
    </customSheetView>
    <customSheetView guid="{C1D98982-23BE-4174-A069-4A7B2785798C}" showPageBreaks="1" fitToPage="1" hiddenColumns="1">
      <selection activeCell="Q35" sqref="Q35"/>
      <pageMargins left="0.7" right="0.7" top="0.75" bottom="0.75" header="0.3" footer="0.3"/>
      <pageSetup paperSize="17" scale="65" fitToHeight="0" orientation="landscape" r:id="rId2"/>
      <headerFooter>
        <oddHeader>&amp;L&amp;G</oddHeader>
        <oddFooter>&amp;R&amp;G</oddFooter>
      </headerFooter>
    </customSheetView>
    <customSheetView guid="{3EC83101-929A-4090-A4DA-367C5978DE69}" fitToPage="1" hiddenColumns="1">
      <selection activeCell="Q35" sqref="Q35"/>
      <pageMargins left="0.7" right="0.7" top="0.75" bottom="0.75" header="0.3" footer="0.3"/>
      <pageSetup paperSize="17" scale="65" fitToHeight="0" orientation="landscape" r:id="rId3"/>
      <headerFooter>
        <oddHeader>&amp;L&amp;G</oddHeader>
        <oddFooter>&amp;R&amp;G</oddFooter>
      </headerFooter>
    </customSheetView>
    <customSheetView guid="{172FCDF7-27A5-431B-9A68-D3A3AF74327F}" fitToPage="1" hiddenColumns="1" topLeftCell="A28">
      <selection activeCell="C61" sqref="C61"/>
      <pageMargins left="0.7" right="0.7" top="0.75" bottom="0.75" header="0.3" footer="0.3"/>
      <pageSetup paperSize="17" fitToHeight="0" orientation="landscape" r:id="rId4"/>
      <headerFooter>
        <oddHeader>&amp;L&amp;G</oddHeader>
        <oddFooter>&amp;R&amp;G</oddFooter>
      </headerFooter>
    </customSheetView>
    <customSheetView guid="{709837BA-2D8F-4232-8293-039065FDC58A}" showPageBreaks="1" fitToPage="1" hiddenColumns="1">
      <selection activeCell="Q35" sqref="Q35"/>
      <pageMargins left="0.7" right="0.7" top="0.75" bottom="0.75" header="0.3" footer="0.3"/>
      <pageSetup paperSize="17" scale="65" fitToHeight="0" orientation="landscape" r:id="rId5"/>
      <headerFooter>
        <oddHeader>&amp;L&amp;G</oddHeader>
        <oddFooter>&amp;R&amp;G</oddFooter>
      </headerFooter>
    </customSheetView>
  </customSheetViews>
  <mergeCells count="5">
    <mergeCell ref="A1:Q1"/>
    <mergeCell ref="A2:Q2"/>
    <mergeCell ref="A58:Q58"/>
    <mergeCell ref="A59:Q59"/>
    <mergeCell ref="A57:Q57"/>
  </mergeCells>
  <pageMargins left="0.7" right="0.7" top="0.75" bottom="0.75" header="0.3" footer="0.3"/>
  <pageSetup paperSize="17" fitToHeight="0" orientation="landscape" r:id="rId6"/>
  <headerFooter>
    <oddHeader>&amp;L&amp;G</oddHeader>
    <oddFooter>&amp;R&amp;G</oddFooter>
  </headerFooter>
  <legacyDrawingHF r:id="rId7"/>
</worksheet>
</file>

<file path=xl/worksheets/sheet6.xml><?xml version="1.0" encoding="utf-8"?>
<worksheet xmlns="http://schemas.openxmlformats.org/spreadsheetml/2006/main" xmlns:r="http://schemas.openxmlformats.org/officeDocument/2006/relationships">
  <sheetPr>
    <pageSetUpPr fitToPage="1"/>
  </sheetPr>
  <dimension ref="A1:W119"/>
  <sheetViews>
    <sheetView topLeftCell="A19" zoomScaleNormal="100" workbookViewId="0">
      <selection activeCell="A111" sqref="A111"/>
    </sheetView>
  </sheetViews>
  <sheetFormatPr defaultRowHeight="15"/>
  <cols>
    <col min="1" max="1" width="45.140625" style="23" customWidth="1"/>
    <col min="2" max="2" width="14" style="28" customWidth="1"/>
    <col min="3" max="3" width="8.7109375" style="23" customWidth="1"/>
    <col min="4" max="4" width="8" style="23" customWidth="1"/>
    <col min="5" max="6" width="10.140625" style="23" customWidth="1"/>
    <col min="7" max="7" width="2.7109375" style="23" customWidth="1"/>
    <col min="8" max="8" width="8.7109375" style="23" customWidth="1"/>
    <col min="9" max="9" width="8" style="29" customWidth="1"/>
    <col min="10" max="11" width="10.140625" style="23" customWidth="1"/>
    <col min="12" max="12" width="8" style="23" customWidth="1"/>
    <col min="13" max="13" width="2.7109375" style="23" customWidth="1"/>
    <col min="14" max="14" width="8.7109375" style="23" customWidth="1"/>
    <col min="15" max="15" width="10.140625" style="29" customWidth="1"/>
    <col min="16" max="17" width="10.140625" style="23" customWidth="1"/>
    <col min="18" max="18" width="2.7109375" style="23" customWidth="1"/>
    <col min="19" max="19" width="8.7109375" style="23" customWidth="1"/>
    <col min="20" max="20" width="10.140625" style="29" customWidth="1"/>
    <col min="21" max="22" width="10.140625" style="23" customWidth="1"/>
    <col min="23" max="16384" width="9.140625" style="23"/>
  </cols>
  <sheetData>
    <row r="1" spans="1:23" s="77" customFormat="1" ht="18" customHeight="1">
      <c r="A1" s="485" t="s">
        <v>556</v>
      </c>
      <c r="B1" s="486"/>
      <c r="C1" s="486"/>
      <c r="D1" s="486"/>
      <c r="E1" s="486"/>
      <c r="F1" s="486"/>
      <c r="G1" s="486"/>
      <c r="H1" s="486"/>
      <c r="I1" s="486"/>
      <c r="J1" s="486"/>
      <c r="K1" s="486"/>
      <c r="L1" s="486"/>
      <c r="M1" s="486"/>
      <c r="N1" s="486"/>
      <c r="O1" s="486"/>
      <c r="P1" s="486"/>
      <c r="Q1" s="486"/>
      <c r="R1" s="486"/>
      <c r="S1" s="486"/>
      <c r="T1" s="486"/>
      <c r="U1" s="486"/>
    </row>
    <row r="2" spans="1:23" s="77" customFormat="1" ht="32.25" customHeight="1">
      <c r="A2" s="487" t="s">
        <v>613</v>
      </c>
      <c r="B2" s="488"/>
      <c r="C2" s="488"/>
      <c r="D2" s="488"/>
      <c r="E2" s="488"/>
      <c r="F2" s="488"/>
      <c r="G2" s="488"/>
      <c r="H2" s="488"/>
      <c r="I2" s="488"/>
      <c r="J2" s="488"/>
      <c r="K2" s="110"/>
      <c r="L2" s="110"/>
      <c r="M2" s="110"/>
      <c r="N2" s="110"/>
      <c r="O2" s="207"/>
      <c r="P2" s="110"/>
      <c r="Q2" s="110"/>
      <c r="R2" s="110"/>
      <c r="S2" s="110"/>
      <c r="T2" s="207"/>
      <c r="U2" s="110"/>
    </row>
    <row r="3" spans="1:23" s="22" customFormat="1">
      <c r="A3" s="93" t="s">
        <v>475</v>
      </c>
      <c r="B3" s="93"/>
      <c r="C3" s="469" t="s">
        <v>487</v>
      </c>
      <c r="D3" s="469"/>
      <c r="E3" s="469"/>
      <c r="F3" s="469"/>
      <c r="G3" s="83"/>
      <c r="H3" s="469" t="s">
        <v>488</v>
      </c>
      <c r="I3" s="469"/>
      <c r="J3" s="469"/>
      <c r="K3" s="469"/>
      <c r="L3" s="469"/>
      <c r="M3" s="83"/>
      <c r="N3" s="469" t="s">
        <v>489</v>
      </c>
      <c r="O3" s="469"/>
      <c r="P3" s="469"/>
      <c r="Q3" s="469"/>
      <c r="R3" s="83"/>
      <c r="S3" s="469" t="s">
        <v>45</v>
      </c>
      <c r="T3" s="469"/>
      <c r="U3" s="469"/>
      <c r="V3" s="469"/>
      <c r="W3" s="469"/>
    </row>
    <row r="4" spans="1:23" s="22" customFormat="1" ht="50.25" customHeight="1">
      <c r="A4" s="84" t="s">
        <v>57</v>
      </c>
      <c r="B4" s="84" t="s">
        <v>58</v>
      </c>
      <c r="C4" s="92" t="s">
        <v>364</v>
      </c>
      <c r="D4" s="86" t="s">
        <v>60</v>
      </c>
      <c r="E4" s="86" t="s">
        <v>391</v>
      </c>
      <c r="F4" s="86" t="s">
        <v>454</v>
      </c>
      <c r="G4" s="86"/>
      <c r="H4" s="86" t="s">
        <v>364</v>
      </c>
      <c r="I4" s="196" t="s">
        <v>60</v>
      </c>
      <c r="J4" s="86" t="s">
        <v>391</v>
      </c>
      <c r="K4" s="86" t="s">
        <v>454</v>
      </c>
      <c r="L4" s="86" t="s">
        <v>61</v>
      </c>
      <c r="M4" s="86"/>
      <c r="N4" s="86" t="s">
        <v>364</v>
      </c>
      <c r="O4" s="196" t="s">
        <v>60</v>
      </c>
      <c r="P4" s="86" t="s">
        <v>391</v>
      </c>
      <c r="Q4" s="86" t="s">
        <v>454</v>
      </c>
      <c r="R4" s="86"/>
      <c r="S4" s="92" t="s">
        <v>364</v>
      </c>
      <c r="T4" s="196" t="s">
        <v>60</v>
      </c>
      <c r="U4" s="86" t="s">
        <v>391</v>
      </c>
      <c r="V4" s="86" t="s">
        <v>454</v>
      </c>
      <c r="W4" s="86" t="s">
        <v>61</v>
      </c>
    </row>
    <row r="5" spans="1:23">
      <c r="A5" s="482" t="s">
        <v>405</v>
      </c>
      <c r="B5" s="482"/>
      <c r="C5" s="482"/>
      <c r="D5" s="482"/>
      <c r="E5" s="482"/>
      <c r="F5" s="482"/>
      <c r="G5" s="482"/>
      <c r="H5" s="482"/>
      <c r="I5" s="482"/>
      <c r="J5" s="482"/>
      <c r="K5" s="482"/>
      <c r="L5" s="482"/>
      <c r="M5" s="482"/>
      <c r="N5" s="482"/>
      <c r="O5" s="482"/>
      <c r="P5" s="482"/>
      <c r="Q5" s="482"/>
      <c r="R5" s="482"/>
      <c r="S5" s="482"/>
      <c r="T5" s="482"/>
      <c r="U5" s="482"/>
      <c r="V5" s="482"/>
      <c r="W5" s="482"/>
    </row>
    <row r="6" spans="1:23">
      <c r="A6" s="230" t="s">
        <v>367</v>
      </c>
      <c r="B6" s="231" t="s">
        <v>366</v>
      </c>
      <c r="C6" s="232" t="s">
        <v>30</v>
      </c>
      <c r="D6" s="233">
        <v>15</v>
      </c>
      <c r="E6" s="234" t="s">
        <v>30</v>
      </c>
      <c r="F6" s="234" t="s">
        <v>30</v>
      </c>
      <c r="G6" s="230"/>
      <c r="H6" s="232" t="s">
        <v>30</v>
      </c>
      <c r="I6" s="235" t="s">
        <v>614</v>
      </c>
      <c r="J6" s="236" t="s">
        <v>30</v>
      </c>
      <c r="K6" s="237" t="s">
        <v>30</v>
      </c>
      <c r="L6" s="232" t="s">
        <v>30</v>
      </c>
      <c r="M6" s="238"/>
      <c r="N6" s="232" t="s">
        <v>30</v>
      </c>
      <c r="O6" s="239">
        <v>14.9</v>
      </c>
      <c r="P6" s="234" t="s">
        <v>30</v>
      </c>
      <c r="Q6" s="234" t="s">
        <v>30</v>
      </c>
      <c r="R6" s="230"/>
      <c r="S6" s="240" t="s">
        <v>30</v>
      </c>
      <c r="T6" s="241" t="s">
        <v>614</v>
      </c>
      <c r="U6" s="242" t="s">
        <v>30</v>
      </c>
      <c r="V6" s="243" t="s">
        <v>30</v>
      </c>
      <c r="W6" s="240" t="s">
        <v>30</v>
      </c>
    </row>
    <row r="7" spans="1:23">
      <c r="A7" s="244" t="s">
        <v>615</v>
      </c>
      <c r="B7" s="245" t="s">
        <v>617</v>
      </c>
      <c r="C7" s="246" t="s">
        <v>30</v>
      </c>
      <c r="D7" s="159">
        <v>1640</v>
      </c>
      <c r="E7" s="247" t="s">
        <v>30</v>
      </c>
      <c r="F7" s="247" t="s">
        <v>30</v>
      </c>
      <c r="G7" s="244"/>
      <c r="H7" s="246" t="s">
        <v>30</v>
      </c>
      <c r="I7" s="248" t="s">
        <v>614</v>
      </c>
      <c r="J7" s="249" t="s">
        <v>30</v>
      </c>
      <c r="K7" s="250" t="s">
        <v>30</v>
      </c>
      <c r="L7" s="246" t="s">
        <v>30</v>
      </c>
      <c r="M7" s="162"/>
      <c r="N7" s="246" t="s">
        <v>30</v>
      </c>
      <c r="O7" s="251">
        <v>1380</v>
      </c>
      <c r="P7" s="247" t="s">
        <v>30</v>
      </c>
      <c r="Q7" s="247" t="s">
        <v>30</v>
      </c>
      <c r="R7" s="244"/>
      <c r="S7" s="252" t="s">
        <v>30</v>
      </c>
      <c r="T7" s="253" t="s">
        <v>614</v>
      </c>
      <c r="U7" s="254" t="s">
        <v>30</v>
      </c>
      <c r="V7" s="174" t="s">
        <v>30</v>
      </c>
      <c r="W7" s="252" t="s">
        <v>30</v>
      </c>
    </row>
    <row r="8" spans="1:23">
      <c r="A8" s="244" t="s">
        <v>2</v>
      </c>
      <c r="B8" s="245" t="s">
        <v>616</v>
      </c>
      <c r="C8" s="246" t="s">
        <v>30</v>
      </c>
      <c r="D8" s="255">
        <v>11.4</v>
      </c>
      <c r="E8" s="247" t="s">
        <v>30</v>
      </c>
      <c r="F8" s="247" t="s">
        <v>30</v>
      </c>
      <c r="G8" s="244"/>
      <c r="H8" s="246" t="s">
        <v>30</v>
      </c>
      <c r="I8" s="248" t="s">
        <v>614</v>
      </c>
      <c r="J8" s="249" t="s">
        <v>30</v>
      </c>
      <c r="K8" s="250" t="s">
        <v>30</v>
      </c>
      <c r="L8" s="246" t="s">
        <v>30</v>
      </c>
      <c r="M8" s="162"/>
      <c r="N8" s="246" t="s">
        <v>30</v>
      </c>
      <c r="O8" s="256">
        <v>10.7</v>
      </c>
      <c r="P8" s="247" t="s">
        <v>30</v>
      </c>
      <c r="Q8" s="247" t="s">
        <v>30</v>
      </c>
      <c r="R8" s="244"/>
      <c r="S8" s="246" t="s">
        <v>30</v>
      </c>
      <c r="T8" s="253" t="s">
        <v>614</v>
      </c>
      <c r="U8" s="249" t="s">
        <v>30</v>
      </c>
      <c r="V8" s="174" t="s">
        <v>30</v>
      </c>
      <c r="W8" s="252" t="s">
        <v>30</v>
      </c>
    </row>
    <row r="9" spans="1:23">
      <c r="A9" s="244" t="s">
        <v>65</v>
      </c>
      <c r="B9" s="245" t="s">
        <v>67</v>
      </c>
      <c r="C9" s="257" t="s">
        <v>66</v>
      </c>
      <c r="D9" s="255">
        <v>0.2</v>
      </c>
      <c r="E9" s="247" t="s">
        <v>30</v>
      </c>
      <c r="F9" s="247" t="s">
        <v>30</v>
      </c>
      <c r="G9" s="244"/>
      <c r="H9" s="246" t="s">
        <v>30</v>
      </c>
      <c r="I9" s="248" t="s">
        <v>614</v>
      </c>
      <c r="J9" s="249" t="s">
        <v>30</v>
      </c>
      <c r="K9" s="250" t="s">
        <v>30</v>
      </c>
      <c r="L9" s="246" t="s">
        <v>30</v>
      </c>
      <c r="M9" s="162"/>
      <c r="N9" s="257" t="s">
        <v>66</v>
      </c>
      <c r="O9" s="256">
        <v>0.2</v>
      </c>
      <c r="P9" s="247" t="s">
        <v>30</v>
      </c>
      <c r="Q9" s="247" t="s">
        <v>30</v>
      </c>
      <c r="R9" s="244"/>
      <c r="S9" s="246" t="s">
        <v>30</v>
      </c>
      <c r="T9" s="253" t="s">
        <v>614</v>
      </c>
      <c r="U9" s="254" t="s">
        <v>30</v>
      </c>
      <c r="V9" s="250" t="s">
        <v>30</v>
      </c>
      <c r="W9" s="252" t="s">
        <v>30</v>
      </c>
    </row>
    <row r="10" spans="1:23">
      <c r="A10" s="244" t="s">
        <v>382</v>
      </c>
      <c r="B10" s="245" t="s">
        <v>67</v>
      </c>
      <c r="C10" s="258" t="s">
        <v>30</v>
      </c>
      <c r="D10" s="259">
        <v>0.19</v>
      </c>
      <c r="E10" s="247" t="s">
        <v>30</v>
      </c>
      <c r="F10" s="247" t="s">
        <v>30</v>
      </c>
      <c r="G10" s="244"/>
      <c r="H10" s="246" t="s">
        <v>30</v>
      </c>
      <c r="I10" s="248" t="s">
        <v>614</v>
      </c>
      <c r="J10" s="249" t="s">
        <v>30</v>
      </c>
      <c r="K10" s="250" t="s">
        <v>30</v>
      </c>
      <c r="L10" s="246" t="s">
        <v>30</v>
      </c>
      <c r="M10" s="162"/>
      <c r="N10" s="258" t="s">
        <v>30</v>
      </c>
      <c r="O10" s="260">
        <v>0.11</v>
      </c>
      <c r="P10" s="247" t="s">
        <v>30</v>
      </c>
      <c r="Q10" s="247" t="s">
        <v>30</v>
      </c>
      <c r="R10" s="244"/>
      <c r="S10" s="246" t="s">
        <v>30</v>
      </c>
      <c r="T10" s="253" t="s">
        <v>614</v>
      </c>
      <c r="U10" s="254" t="s">
        <v>30</v>
      </c>
      <c r="V10" s="250" t="s">
        <v>30</v>
      </c>
      <c r="W10" s="252" t="s">
        <v>30</v>
      </c>
    </row>
    <row r="11" spans="1:23" ht="18">
      <c r="A11" s="244" t="s">
        <v>365</v>
      </c>
      <c r="B11" s="245" t="s">
        <v>618</v>
      </c>
      <c r="C11" s="246" t="s">
        <v>30</v>
      </c>
      <c r="D11" s="261">
        <v>215</v>
      </c>
      <c r="E11" s="247" t="s">
        <v>30</v>
      </c>
      <c r="F11" s="247" t="s">
        <v>30</v>
      </c>
      <c r="G11" s="244"/>
      <c r="H11" s="246" t="s">
        <v>30</v>
      </c>
      <c r="I11" s="262">
        <v>213</v>
      </c>
      <c r="J11" s="249" t="s">
        <v>30</v>
      </c>
      <c r="K11" s="247" t="s">
        <v>30</v>
      </c>
      <c r="L11" s="263">
        <f t="shared" ref="L11:L18" si="0">100*(ABS(D11-I11)/AVERAGE(D11,I11))</f>
        <v>0.93457943925233633</v>
      </c>
      <c r="M11" s="264"/>
      <c r="N11" s="246" t="s">
        <v>30</v>
      </c>
      <c r="O11" s="262">
        <v>174</v>
      </c>
      <c r="P11" s="247" t="s">
        <v>30</v>
      </c>
      <c r="Q11" s="247" t="s">
        <v>30</v>
      </c>
      <c r="R11" s="244"/>
      <c r="S11" s="246" t="s">
        <v>30</v>
      </c>
      <c r="T11" s="265">
        <v>182</v>
      </c>
      <c r="U11" s="254" t="s">
        <v>30</v>
      </c>
      <c r="V11" s="247" t="s">
        <v>30</v>
      </c>
      <c r="W11" s="263">
        <f>100*(ABS(O11-T11)/AVERAGE(O11,T11))</f>
        <v>4.4943820224719104</v>
      </c>
    </row>
    <row r="12" spans="1:23">
      <c r="A12" s="244" t="s">
        <v>337</v>
      </c>
      <c r="B12" s="245" t="s">
        <v>67</v>
      </c>
      <c r="C12" s="246" t="s">
        <v>30</v>
      </c>
      <c r="D12" s="255">
        <v>10.6</v>
      </c>
      <c r="E12" s="247" t="s">
        <v>30</v>
      </c>
      <c r="F12" s="247" t="s">
        <v>30</v>
      </c>
      <c r="G12" s="244"/>
      <c r="H12" s="266" t="s">
        <v>62</v>
      </c>
      <c r="I12" s="262">
        <v>12</v>
      </c>
      <c r="J12" s="249" t="s">
        <v>30</v>
      </c>
      <c r="K12" s="247" t="s">
        <v>30</v>
      </c>
      <c r="L12" s="263">
        <f>100*(ABS(D12-I12)/AVERAGE(D12,I12))</f>
        <v>12.389380530973455</v>
      </c>
      <c r="M12" s="264"/>
      <c r="N12" s="246" t="s">
        <v>30</v>
      </c>
      <c r="O12" s="256">
        <v>3.7</v>
      </c>
      <c r="P12" s="247" t="s">
        <v>30</v>
      </c>
      <c r="Q12" s="247" t="s">
        <v>30</v>
      </c>
      <c r="R12" s="244"/>
      <c r="S12" s="246" t="s">
        <v>30</v>
      </c>
      <c r="T12" s="263">
        <v>4.3</v>
      </c>
      <c r="U12" s="267" t="s">
        <v>30</v>
      </c>
      <c r="V12" s="247" t="s">
        <v>30</v>
      </c>
      <c r="W12" s="263">
        <f>100*(ABS(O12-T12)/AVERAGE(O12,T12))</f>
        <v>14.999999999999991</v>
      </c>
    </row>
    <row r="13" spans="1:23">
      <c r="A13" s="244" t="s">
        <v>338</v>
      </c>
      <c r="B13" s="245" t="s">
        <v>67</v>
      </c>
      <c r="C13" s="266" t="s">
        <v>62</v>
      </c>
      <c r="D13" s="255">
        <v>101</v>
      </c>
      <c r="E13" s="247" t="s">
        <v>30</v>
      </c>
      <c r="F13" s="247" t="s">
        <v>30</v>
      </c>
      <c r="G13" s="244"/>
      <c r="H13" s="257" t="s">
        <v>62</v>
      </c>
      <c r="I13" s="256">
        <v>98</v>
      </c>
      <c r="J13" s="268" t="s">
        <v>30</v>
      </c>
      <c r="K13" s="247" t="s">
        <v>30</v>
      </c>
      <c r="L13" s="263">
        <f>100*(ABS(D13-I13)/AVERAGE(D13,I13))</f>
        <v>3.0150753768844218</v>
      </c>
      <c r="M13" s="264"/>
      <c r="N13" s="246" t="s">
        <v>30</v>
      </c>
      <c r="O13" s="256">
        <v>76.3</v>
      </c>
      <c r="P13" s="247" t="s">
        <v>30</v>
      </c>
      <c r="Q13" s="247" t="s">
        <v>30</v>
      </c>
      <c r="R13" s="244"/>
      <c r="S13" s="246" t="s">
        <v>30</v>
      </c>
      <c r="T13" s="263">
        <v>81.099999999999994</v>
      </c>
      <c r="U13" s="267" t="s">
        <v>30</v>
      </c>
      <c r="V13" s="247" t="s">
        <v>30</v>
      </c>
      <c r="W13" s="263">
        <f>100*(ABS(O13-T13)/AVERAGE(O13,T13))</f>
        <v>6.0991105463786504</v>
      </c>
    </row>
    <row r="14" spans="1:23">
      <c r="A14" s="244" t="s">
        <v>339</v>
      </c>
      <c r="B14" s="245" t="s">
        <v>67</v>
      </c>
      <c r="C14" s="266" t="s">
        <v>62</v>
      </c>
      <c r="D14" s="255">
        <v>19.100000000000001</v>
      </c>
      <c r="E14" s="247" t="s">
        <v>30</v>
      </c>
      <c r="F14" s="247" t="s">
        <v>30</v>
      </c>
      <c r="G14" s="244"/>
      <c r="H14" s="257" t="s">
        <v>62</v>
      </c>
      <c r="I14" s="256">
        <v>19</v>
      </c>
      <c r="J14" s="268" t="s">
        <v>30</v>
      </c>
      <c r="K14" s="247" t="s">
        <v>30</v>
      </c>
      <c r="L14" s="263">
        <f>100*(ABS(D14-I14)/AVERAGE(D14,I14))</f>
        <v>0.52493438320210717</v>
      </c>
      <c r="M14" s="264"/>
      <c r="N14" s="246" t="s">
        <v>30</v>
      </c>
      <c r="O14" s="256">
        <v>44.1</v>
      </c>
      <c r="P14" s="247" t="s">
        <v>30</v>
      </c>
      <c r="Q14" s="247" t="s">
        <v>30</v>
      </c>
      <c r="R14" s="244"/>
      <c r="S14" s="246" t="s">
        <v>30</v>
      </c>
      <c r="T14" s="263">
        <v>42.3</v>
      </c>
      <c r="U14" s="267" t="s">
        <v>30</v>
      </c>
      <c r="V14" s="247" t="s">
        <v>30</v>
      </c>
      <c r="W14" s="263">
        <f>100*(ABS(O14-T14)/AVERAGE(O14,T14))</f>
        <v>4.1666666666666758</v>
      </c>
    </row>
    <row r="15" spans="1:23" ht="18">
      <c r="A15" s="244" t="s">
        <v>340</v>
      </c>
      <c r="B15" s="245" t="s">
        <v>618</v>
      </c>
      <c r="C15" s="246" t="s">
        <v>30</v>
      </c>
      <c r="D15" s="261">
        <v>199</v>
      </c>
      <c r="E15" s="247" t="s">
        <v>30</v>
      </c>
      <c r="F15" s="247" t="s">
        <v>30</v>
      </c>
      <c r="G15" s="244"/>
      <c r="H15" s="246" t="s">
        <v>30</v>
      </c>
      <c r="I15" s="262">
        <v>194</v>
      </c>
      <c r="J15" s="249" t="s">
        <v>30</v>
      </c>
      <c r="K15" s="247" t="s">
        <v>30</v>
      </c>
      <c r="L15" s="263">
        <f t="shared" si="0"/>
        <v>2.5445292620865136</v>
      </c>
      <c r="M15" s="264"/>
      <c r="N15" s="246" t="s">
        <v>30</v>
      </c>
      <c r="O15" s="253" t="s">
        <v>614</v>
      </c>
      <c r="P15" s="250" t="s">
        <v>30</v>
      </c>
      <c r="Q15" s="250" t="s">
        <v>30</v>
      </c>
      <c r="R15" s="162"/>
      <c r="S15" s="246" t="s">
        <v>30</v>
      </c>
      <c r="T15" s="253" t="s">
        <v>614</v>
      </c>
      <c r="U15" s="254" t="s">
        <v>30</v>
      </c>
      <c r="V15" s="250" t="s">
        <v>30</v>
      </c>
      <c r="W15" s="252" t="s">
        <v>30</v>
      </c>
    </row>
    <row r="16" spans="1:23">
      <c r="A16" s="244" t="s">
        <v>341</v>
      </c>
      <c r="B16" s="245" t="s">
        <v>67</v>
      </c>
      <c r="C16" s="266" t="s">
        <v>62</v>
      </c>
      <c r="D16" s="255">
        <v>5.6</v>
      </c>
      <c r="E16" s="245" t="s">
        <v>63</v>
      </c>
      <c r="F16" s="247" t="s">
        <v>30</v>
      </c>
      <c r="G16" s="244"/>
      <c r="H16" s="246" t="s">
        <v>30</v>
      </c>
      <c r="I16" s="256">
        <v>7.8</v>
      </c>
      <c r="J16" s="269">
        <v>2</v>
      </c>
      <c r="K16" s="247" t="s">
        <v>30</v>
      </c>
      <c r="L16" s="263">
        <f t="shared" ref="L16" si="1">100*(ABS(D16-I16)/AVERAGE(D16,I16))</f>
        <v>32.835820895522396</v>
      </c>
      <c r="M16" s="264"/>
      <c r="N16" s="246" t="s">
        <v>30</v>
      </c>
      <c r="O16" s="253" t="s">
        <v>614</v>
      </c>
      <c r="P16" s="250" t="s">
        <v>30</v>
      </c>
      <c r="Q16" s="250" t="s">
        <v>30</v>
      </c>
      <c r="R16" s="162"/>
      <c r="S16" s="246" t="s">
        <v>30</v>
      </c>
      <c r="T16" s="253" t="s">
        <v>614</v>
      </c>
      <c r="U16" s="249" t="s">
        <v>30</v>
      </c>
      <c r="V16" s="174" t="s">
        <v>30</v>
      </c>
      <c r="W16" s="252" t="s">
        <v>30</v>
      </c>
    </row>
    <row r="17" spans="1:23">
      <c r="A17" s="244" t="s">
        <v>342</v>
      </c>
      <c r="B17" s="245" t="s">
        <v>67</v>
      </c>
      <c r="C17" s="266" t="s">
        <v>62</v>
      </c>
      <c r="D17" s="255">
        <v>91.8</v>
      </c>
      <c r="E17" s="247" t="s">
        <v>30</v>
      </c>
      <c r="F17" s="247" t="s">
        <v>30</v>
      </c>
      <c r="G17" s="244"/>
      <c r="H17" s="246" t="s">
        <v>30</v>
      </c>
      <c r="I17" s="256">
        <v>90</v>
      </c>
      <c r="J17" s="249" t="s">
        <v>30</v>
      </c>
      <c r="K17" s="247" t="s">
        <v>30</v>
      </c>
      <c r="L17" s="263">
        <f>100*(ABS(D17-I17)/AVERAGE(D17,I17))</f>
        <v>1.9801980198019771</v>
      </c>
      <c r="M17" s="264"/>
      <c r="N17" s="246" t="s">
        <v>30</v>
      </c>
      <c r="O17" s="253" t="s">
        <v>614</v>
      </c>
      <c r="P17" s="250" t="s">
        <v>30</v>
      </c>
      <c r="Q17" s="250" t="s">
        <v>30</v>
      </c>
      <c r="R17" s="162"/>
      <c r="S17" s="246" t="s">
        <v>30</v>
      </c>
      <c r="T17" s="253" t="s">
        <v>614</v>
      </c>
      <c r="U17" s="254" t="s">
        <v>30</v>
      </c>
      <c r="V17" s="250" t="s">
        <v>30</v>
      </c>
      <c r="W17" s="252" t="s">
        <v>30</v>
      </c>
    </row>
    <row r="18" spans="1:23">
      <c r="A18" s="244" t="s">
        <v>343</v>
      </c>
      <c r="B18" s="245" t="s">
        <v>67</v>
      </c>
      <c r="C18" s="266" t="s">
        <v>62</v>
      </c>
      <c r="D18" s="255">
        <v>35.299999999999997</v>
      </c>
      <c r="E18" s="245" t="s">
        <v>63</v>
      </c>
      <c r="F18" s="247" t="s">
        <v>30</v>
      </c>
      <c r="G18" s="244"/>
      <c r="H18" s="246" t="s">
        <v>30</v>
      </c>
      <c r="I18" s="256">
        <v>25.1</v>
      </c>
      <c r="J18" s="269">
        <v>2</v>
      </c>
      <c r="K18" s="247" t="s">
        <v>30</v>
      </c>
      <c r="L18" s="263">
        <f t="shared" si="0"/>
        <v>33.774834437086085</v>
      </c>
      <c r="M18" s="264"/>
      <c r="N18" s="246" t="s">
        <v>30</v>
      </c>
      <c r="O18" s="253" t="s">
        <v>614</v>
      </c>
      <c r="P18" s="250" t="s">
        <v>30</v>
      </c>
      <c r="Q18" s="250" t="s">
        <v>30</v>
      </c>
      <c r="R18" s="162"/>
      <c r="S18" s="246" t="s">
        <v>30</v>
      </c>
      <c r="T18" s="253" t="s">
        <v>614</v>
      </c>
      <c r="U18" s="254" t="s">
        <v>30</v>
      </c>
      <c r="V18" s="250" t="s">
        <v>30</v>
      </c>
      <c r="W18" s="252" t="s">
        <v>30</v>
      </c>
    </row>
    <row r="19" spans="1:23">
      <c r="A19" s="270" t="s">
        <v>381</v>
      </c>
      <c r="B19" s="271" t="s">
        <v>67</v>
      </c>
      <c r="C19" s="272" t="s">
        <v>30</v>
      </c>
      <c r="D19" s="273">
        <v>0.02</v>
      </c>
      <c r="E19" s="274" t="s">
        <v>30</v>
      </c>
      <c r="F19" s="274" t="s">
        <v>30</v>
      </c>
      <c r="G19" s="270"/>
      <c r="H19" s="272" t="s">
        <v>30</v>
      </c>
      <c r="I19" s="275" t="s">
        <v>614</v>
      </c>
      <c r="J19" s="276" t="s">
        <v>30</v>
      </c>
      <c r="K19" s="274" t="s">
        <v>30</v>
      </c>
      <c r="L19" s="277" t="s">
        <v>30</v>
      </c>
      <c r="M19" s="278"/>
      <c r="N19" s="272" t="s">
        <v>30</v>
      </c>
      <c r="O19" s="279">
        <v>3.5000000000000003E-2</v>
      </c>
      <c r="P19" s="280" t="s">
        <v>30</v>
      </c>
      <c r="Q19" s="280" t="s">
        <v>30</v>
      </c>
      <c r="R19" s="281"/>
      <c r="S19" s="272" t="s">
        <v>30</v>
      </c>
      <c r="T19" s="282" t="s">
        <v>614</v>
      </c>
      <c r="U19" s="283" t="s">
        <v>30</v>
      </c>
      <c r="V19" s="280" t="s">
        <v>30</v>
      </c>
      <c r="W19" s="284" t="s">
        <v>30</v>
      </c>
    </row>
    <row r="20" spans="1:23">
      <c r="A20" s="483" t="s">
        <v>36</v>
      </c>
      <c r="B20" s="483"/>
      <c r="C20" s="483"/>
      <c r="D20" s="483"/>
      <c r="E20" s="483"/>
      <c r="F20" s="483"/>
      <c r="G20" s="483"/>
      <c r="H20" s="483"/>
      <c r="I20" s="483"/>
      <c r="J20" s="483"/>
      <c r="K20" s="483"/>
      <c r="L20" s="483"/>
      <c r="M20" s="483"/>
      <c r="N20" s="483"/>
      <c r="O20" s="483"/>
      <c r="P20" s="483"/>
      <c r="Q20" s="483"/>
      <c r="R20" s="483"/>
      <c r="S20" s="483"/>
      <c r="T20" s="483"/>
      <c r="U20" s="483"/>
      <c r="V20" s="483"/>
      <c r="W20" s="483"/>
    </row>
    <row r="21" spans="1:23">
      <c r="A21" s="285" t="s">
        <v>68</v>
      </c>
      <c r="B21" s="286" t="s">
        <v>451</v>
      </c>
      <c r="C21" s="240" t="s">
        <v>30</v>
      </c>
      <c r="D21" s="287">
        <v>9400</v>
      </c>
      <c r="E21" s="286">
        <v>6</v>
      </c>
      <c r="F21" s="243" t="s">
        <v>30</v>
      </c>
      <c r="G21" s="286"/>
      <c r="H21" s="240" t="s">
        <v>30</v>
      </c>
      <c r="I21" s="288">
        <v>9400</v>
      </c>
      <c r="J21" s="286">
        <v>6</v>
      </c>
      <c r="K21" s="243" t="s">
        <v>30</v>
      </c>
      <c r="L21" s="289">
        <f t="shared" ref="L21:L36" si="2">100*(ABS(D21-I21)/AVERAGE(D21,I21))</f>
        <v>0</v>
      </c>
      <c r="M21" s="289"/>
      <c r="N21" s="240" t="s">
        <v>30</v>
      </c>
      <c r="O21" s="288">
        <v>8900</v>
      </c>
      <c r="P21" s="286">
        <v>6</v>
      </c>
      <c r="Q21" s="243" t="s">
        <v>30</v>
      </c>
      <c r="R21" s="286"/>
      <c r="S21" s="240" t="s">
        <v>30</v>
      </c>
      <c r="T21" s="241" t="s">
        <v>614</v>
      </c>
      <c r="U21" s="243" t="s">
        <v>30</v>
      </c>
      <c r="V21" s="243" t="s">
        <v>30</v>
      </c>
      <c r="W21" s="240" t="s">
        <v>30</v>
      </c>
    </row>
    <row r="22" spans="1:23">
      <c r="A22" s="161" t="s">
        <v>69</v>
      </c>
      <c r="B22" s="290" t="s">
        <v>451</v>
      </c>
      <c r="C22" s="252" t="s">
        <v>30</v>
      </c>
      <c r="D22" s="159">
        <v>9000</v>
      </c>
      <c r="E22" s="290">
        <v>6</v>
      </c>
      <c r="F22" s="174" t="s">
        <v>30</v>
      </c>
      <c r="G22" s="290"/>
      <c r="H22" s="252" t="s">
        <v>30</v>
      </c>
      <c r="I22" s="251">
        <v>9000</v>
      </c>
      <c r="J22" s="290">
        <v>6</v>
      </c>
      <c r="K22" s="174" t="s">
        <v>30</v>
      </c>
      <c r="L22" s="264">
        <f t="shared" si="2"/>
        <v>0</v>
      </c>
      <c r="M22" s="264"/>
      <c r="N22" s="252" t="s">
        <v>30</v>
      </c>
      <c r="O22" s="251">
        <v>8800</v>
      </c>
      <c r="P22" s="290">
        <v>6</v>
      </c>
      <c r="Q22" s="174" t="s">
        <v>30</v>
      </c>
      <c r="R22" s="290"/>
      <c r="S22" s="252" t="s">
        <v>30</v>
      </c>
      <c r="T22" s="253" t="s">
        <v>614</v>
      </c>
      <c r="U22" s="174" t="s">
        <v>30</v>
      </c>
      <c r="V22" s="174" t="s">
        <v>30</v>
      </c>
      <c r="W22" s="252" t="s">
        <v>30</v>
      </c>
    </row>
    <row r="23" spans="1:23">
      <c r="A23" s="161" t="s">
        <v>70</v>
      </c>
      <c r="B23" s="290" t="s">
        <v>451</v>
      </c>
      <c r="C23" s="291" t="s">
        <v>62</v>
      </c>
      <c r="D23" s="159">
        <v>140</v>
      </c>
      <c r="E23" s="290">
        <v>1</v>
      </c>
      <c r="F23" s="290" t="s">
        <v>71</v>
      </c>
      <c r="G23" s="290"/>
      <c r="H23" s="291" t="s">
        <v>62</v>
      </c>
      <c r="I23" s="251">
        <v>150</v>
      </c>
      <c r="J23" s="290" t="s">
        <v>378</v>
      </c>
      <c r="K23" s="290" t="s">
        <v>71</v>
      </c>
      <c r="L23" s="264">
        <f t="shared" si="2"/>
        <v>6.8965517241379306</v>
      </c>
      <c r="M23" s="264"/>
      <c r="N23" s="291" t="s">
        <v>62</v>
      </c>
      <c r="O23" s="251">
        <v>170</v>
      </c>
      <c r="P23" s="290">
        <v>1</v>
      </c>
      <c r="Q23" s="290" t="s">
        <v>71</v>
      </c>
      <c r="R23" s="290"/>
      <c r="S23" s="252" t="s">
        <v>30</v>
      </c>
      <c r="T23" s="253" t="s">
        <v>614</v>
      </c>
      <c r="U23" s="290" t="s">
        <v>335</v>
      </c>
      <c r="V23" s="174" t="s">
        <v>30</v>
      </c>
      <c r="W23" s="252" t="s">
        <v>30</v>
      </c>
    </row>
    <row r="24" spans="1:23">
      <c r="A24" s="161" t="s">
        <v>72</v>
      </c>
      <c r="B24" s="290" t="s">
        <v>451</v>
      </c>
      <c r="C24" s="291" t="s">
        <v>62</v>
      </c>
      <c r="D24" s="159">
        <v>140</v>
      </c>
      <c r="E24" s="174" t="s">
        <v>30</v>
      </c>
      <c r="F24" s="290" t="s">
        <v>71</v>
      </c>
      <c r="G24" s="290"/>
      <c r="H24" s="291" t="s">
        <v>62</v>
      </c>
      <c r="I24" s="251">
        <v>140</v>
      </c>
      <c r="J24" s="290">
        <v>6</v>
      </c>
      <c r="K24" s="290" t="s">
        <v>71</v>
      </c>
      <c r="L24" s="264">
        <f t="shared" si="2"/>
        <v>0</v>
      </c>
      <c r="M24" s="264"/>
      <c r="N24" s="291" t="s">
        <v>62</v>
      </c>
      <c r="O24" s="251">
        <v>180</v>
      </c>
      <c r="P24" s="174" t="s">
        <v>30</v>
      </c>
      <c r="Q24" s="290" t="s">
        <v>71</v>
      </c>
      <c r="R24" s="290"/>
      <c r="S24" s="252" t="s">
        <v>30</v>
      </c>
      <c r="T24" s="253" t="s">
        <v>614</v>
      </c>
      <c r="U24" s="174" t="s">
        <v>30</v>
      </c>
      <c r="V24" s="174" t="s">
        <v>30</v>
      </c>
      <c r="W24" s="252" t="s">
        <v>30</v>
      </c>
    </row>
    <row r="25" spans="1:23">
      <c r="A25" s="161" t="s">
        <v>73</v>
      </c>
      <c r="B25" s="290" t="s">
        <v>451</v>
      </c>
      <c r="C25" s="252" t="s">
        <v>30</v>
      </c>
      <c r="D25" s="159">
        <v>270000</v>
      </c>
      <c r="E25" s="174" t="s">
        <v>30</v>
      </c>
      <c r="F25" s="290" t="s">
        <v>74</v>
      </c>
      <c r="G25" s="290"/>
      <c r="H25" s="252" t="s">
        <v>30</v>
      </c>
      <c r="I25" s="251">
        <v>280000</v>
      </c>
      <c r="J25" s="290">
        <v>6</v>
      </c>
      <c r="K25" s="290" t="s">
        <v>74</v>
      </c>
      <c r="L25" s="264">
        <f t="shared" si="2"/>
        <v>3.6363636363636362</v>
      </c>
      <c r="M25" s="264"/>
      <c r="N25" s="252" t="s">
        <v>30</v>
      </c>
      <c r="O25" s="251">
        <v>280000</v>
      </c>
      <c r="P25" s="290">
        <v>6</v>
      </c>
      <c r="Q25" s="290" t="s">
        <v>74</v>
      </c>
      <c r="R25" s="290"/>
      <c r="S25" s="252" t="s">
        <v>30</v>
      </c>
      <c r="T25" s="253" t="s">
        <v>614</v>
      </c>
      <c r="U25" s="174" t="s">
        <v>30</v>
      </c>
      <c r="V25" s="174" t="s">
        <v>30</v>
      </c>
      <c r="W25" s="252" t="s">
        <v>30</v>
      </c>
    </row>
    <row r="26" spans="1:23">
      <c r="A26" s="161" t="s">
        <v>75</v>
      </c>
      <c r="B26" s="290" t="s">
        <v>451</v>
      </c>
      <c r="C26" s="252" t="s">
        <v>30</v>
      </c>
      <c r="D26" s="159">
        <v>270000</v>
      </c>
      <c r="E26" s="174" t="s">
        <v>30</v>
      </c>
      <c r="F26" s="174" t="s">
        <v>30</v>
      </c>
      <c r="G26" s="290"/>
      <c r="H26" s="252" t="s">
        <v>30</v>
      </c>
      <c r="I26" s="251">
        <v>270000</v>
      </c>
      <c r="J26" s="290">
        <v>6</v>
      </c>
      <c r="K26" s="174" t="s">
        <v>30</v>
      </c>
      <c r="L26" s="264">
        <f t="shared" si="2"/>
        <v>0</v>
      </c>
      <c r="M26" s="264"/>
      <c r="N26" s="252" t="s">
        <v>30</v>
      </c>
      <c r="O26" s="251">
        <v>270000</v>
      </c>
      <c r="P26" s="290">
        <v>6</v>
      </c>
      <c r="Q26" s="174" t="s">
        <v>30</v>
      </c>
      <c r="R26" s="290"/>
      <c r="S26" s="252" t="s">
        <v>30</v>
      </c>
      <c r="T26" s="253" t="s">
        <v>614</v>
      </c>
      <c r="U26" s="174" t="s">
        <v>30</v>
      </c>
      <c r="V26" s="174" t="s">
        <v>30</v>
      </c>
      <c r="W26" s="252" t="s">
        <v>30</v>
      </c>
    </row>
    <row r="27" spans="1:23">
      <c r="A27" s="161" t="s">
        <v>76</v>
      </c>
      <c r="B27" s="290" t="s">
        <v>451</v>
      </c>
      <c r="C27" s="252" t="s">
        <v>30</v>
      </c>
      <c r="D27" s="159">
        <v>15000</v>
      </c>
      <c r="E27" s="174" t="s">
        <v>30</v>
      </c>
      <c r="F27" s="174" t="s">
        <v>30</v>
      </c>
      <c r="G27" s="290"/>
      <c r="H27" s="252" t="s">
        <v>30</v>
      </c>
      <c r="I27" s="251">
        <v>16000</v>
      </c>
      <c r="J27" s="290">
        <v>6</v>
      </c>
      <c r="K27" s="174" t="s">
        <v>30</v>
      </c>
      <c r="L27" s="264">
        <f t="shared" si="2"/>
        <v>6.4516129032258061</v>
      </c>
      <c r="M27" s="264"/>
      <c r="N27" s="252" t="s">
        <v>30</v>
      </c>
      <c r="O27" s="251">
        <v>13000</v>
      </c>
      <c r="P27" s="174" t="s">
        <v>30</v>
      </c>
      <c r="Q27" s="174" t="s">
        <v>30</v>
      </c>
      <c r="R27" s="290"/>
      <c r="S27" s="252" t="s">
        <v>30</v>
      </c>
      <c r="T27" s="253" t="s">
        <v>614</v>
      </c>
      <c r="U27" s="174" t="s">
        <v>30</v>
      </c>
      <c r="V27" s="174" t="s">
        <v>30</v>
      </c>
      <c r="W27" s="252" t="s">
        <v>30</v>
      </c>
    </row>
    <row r="28" spans="1:23">
      <c r="A28" s="161" t="s">
        <v>77</v>
      </c>
      <c r="B28" s="290" t="s">
        <v>451</v>
      </c>
      <c r="C28" s="252" t="s">
        <v>30</v>
      </c>
      <c r="D28" s="159">
        <v>15000</v>
      </c>
      <c r="E28" s="174" t="s">
        <v>30</v>
      </c>
      <c r="F28" s="174" t="s">
        <v>30</v>
      </c>
      <c r="G28" s="290"/>
      <c r="H28" s="252" t="s">
        <v>30</v>
      </c>
      <c r="I28" s="251">
        <v>15000</v>
      </c>
      <c r="J28" s="290">
        <v>6</v>
      </c>
      <c r="K28" s="174" t="s">
        <v>30</v>
      </c>
      <c r="L28" s="264">
        <f t="shared" si="2"/>
        <v>0</v>
      </c>
      <c r="M28" s="264"/>
      <c r="N28" s="252" t="s">
        <v>30</v>
      </c>
      <c r="O28" s="251">
        <v>13000</v>
      </c>
      <c r="P28" s="174" t="s">
        <v>30</v>
      </c>
      <c r="Q28" s="174" t="s">
        <v>30</v>
      </c>
      <c r="R28" s="290"/>
      <c r="S28" s="252" t="s">
        <v>30</v>
      </c>
      <c r="T28" s="253" t="s">
        <v>614</v>
      </c>
      <c r="U28" s="174" t="s">
        <v>30</v>
      </c>
      <c r="V28" s="174" t="s">
        <v>30</v>
      </c>
      <c r="W28" s="252" t="s">
        <v>30</v>
      </c>
    </row>
    <row r="29" spans="1:23">
      <c r="A29" s="161" t="s">
        <v>78</v>
      </c>
      <c r="B29" s="290" t="s">
        <v>67</v>
      </c>
      <c r="C29" s="252" t="s">
        <v>30</v>
      </c>
      <c r="D29" s="159">
        <v>26</v>
      </c>
      <c r="E29" s="174" t="s">
        <v>30</v>
      </c>
      <c r="F29" s="174" t="s">
        <v>30</v>
      </c>
      <c r="G29" s="290"/>
      <c r="H29" s="252" t="s">
        <v>30</v>
      </c>
      <c r="I29" s="251">
        <v>26</v>
      </c>
      <c r="J29" s="174" t="s">
        <v>30</v>
      </c>
      <c r="K29" s="174" t="s">
        <v>30</v>
      </c>
      <c r="L29" s="264">
        <f t="shared" si="2"/>
        <v>0</v>
      </c>
      <c r="M29" s="264"/>
      <c r="N29" s="252" t="s">
        <v>30</v>
      </c>
      <c r="O29" s="251">
        <v>27</v>
      </c>
      <c r="P29" s="174" t="s">
        <v>30</v>
      </c>
      <c r="Q29" s="174" t="s">
        <v>30</v>
      </c>
      <c r="R29" s="290"/>
      <c r="S29" s="252" t="s">
        <v>30</v>
      </c>
      <c r="T29" s="253" t="s">
        <v>614</v>
      </c>
      <c r="U29" s="174" t="s">
        <v>30</v>
      </c>
      <c r="V29" s="174" t="s">
        <v>30</v>
      </c>
      <c r="W29" s="252" t="s">
        <v>30</v>
      </c>
    </row>
    <row r="30" spans="1:23">
      <c r="A30" s="161" t="s">
        <v>79</v>
      </c>
      <c r="B30" s="290" t="s">
        <v>67</v>
      </c>
      <c r="C30" s="252" t="s">
        <v>30</v>
      </c>
      <c r="D30" s="159">
        <v>380</v>
      </c>
      <c r="E30" s="174" t="s">
        <v>30</v>
      </c>
      <c r="F30" s="174" t="s">
        <v>30</v>
      </c>
      <c r="G30" s="290"/>
      <c r="H30" s="252" t="s">
        <v>30</v>
      </c>
      <c r="I30" s="251">
        <v>380</v>
      </c>
      <c r="J30" s="174" t="s">
        <v>30</v>
      </c>
      <c r="K30" s="174" t="s">
        <v>30</v>
      </c>
      <c r="L30" s="264">
        <f t="shared" si="2"/>
        <v>0</v>
      </c>
      <c r="M30" s="264"/>
      <c r="N30" s="252" t="s">
        <v>30</v>
      </c>
      <c r="O30" s="251">
        <v>410</v>
      </c>
      <c r="P30" s="174" t="s">
        <v>30</v>
      </c>
      <c r="Q30" s="174" t="s">
        <v>30</v>
      </c>
      <c r="R30" s="290"/>
      <c r="S30" s="252" t="s">
        <v>30</v>
      </c>
      <c r="T30" s="253" t="s">
        <v>614</v>
      </c>
      <c r="U30" s="174" t="s">
        <v>30</v>
      </c>
      <c r="V30" s="174" t="s">
        <v>30</v>
      </c>
      <c r="W30" s="252" t="s">
        <v>30</v>
      </c>
    </row>
    <row r="31" spans="1:23">
      <c r="A31" s="161" t="s">
        <v>80</v>
      </c>
      <c r="B31" s="290" t="s">
        <v>67</v>
      </c>
      <c r="C31" s="291" t="s">
        <v>62</v>
      </c>
      <c r="D31" s="426">
        <v>0.17</v>
      </c>
      <c r="E31" s="174" t="s">
        <v>30</v>
      </c>
      <c r="F31" s="290" t="s">
        <v>71</v>
      </c>
      <c r="G31" s="290"/>
      <c r="H31" s="291" t="s">
        <v>62</v>
      </c>
      <c r="I31" s="427">
        <v>0.17</v>
      </c>
      <c r="J31" s="174" t="s">
        <v>30</v>
      </c>
      <c r="K31" s="290" t="s">
        <v>71</v>
      </c>
      <c r="L31" s="264">
        <f t="shared" si="2"/>
        <v>0</v>
      </c>
      <c r="M31" s="264"/>
      <c r="N31" s="291" t="s">
        <v>62</v>
      </c>
      <c r="O31" s="427">
        <v>0.18</v>
      </c>
      <c r="P31" s="174" t="s">
        <v>30</v>
      </c>
      <c r="Q31" s="290" t="s">
        <v>71</v>
      </c>
      <c r="R31" s="290"/>
      <c r="S31" s="252" t="s">
        <v>30</v>
      </c>
      <c r="T31" s="253" t="s">
        <v>614</v>
      </c>
      <c r="U31" s="174" t="s">
        <v>30</v>
      </c>
      <c r="V31" s="174" t="s">
        <v>30</v>
      </c>
      <c r="W31" s="252" t="s">
        <v>30</v>
      </c>
    </row>
    <row r="32" spans="1:23">
      <c r="A32" s="161" t="s">
        <v>81</v>
      </c>
      <c r="B32" s="290" t="s">
        <v>67</v>
      </c>
      <c r="C32" s="252" t="s">
        <v>30</v>
      </c>
      <c r="D32" s="159">
        <v>3.1</v>
      </c>
      <c r="E32" s="174" t="s">
        <v>30</v>
      </c>
      <c r="F32" s="174" t="s">
        <v>30</v>
      </c>
      <c r="G32" s="290"/>
      <c r="H32" s="252" t="s">
        <v>30</v>
      </c>
      <c r="I32" s="251">
        <v>3</v>
      </c>
      <c r="J32" s="174" t="s">
        <v>30</v>
      </c>
      <c r="K32" s="174" t="s">
        <v>30</v>
      </c>
      <c r="L32" s="264">
        <f t="shared" si="2"/>
        <v>3.2786885245901667</v>
      </c>
      <c r="M32" s="264"/>
      <c r="N32" s="252" t="s">
        <v>30</v>
      </c>
      <c r="O32" s="251">
        <v>2.5</v>
      </c>
      <c r="P32" s="174" t="s">
        <v>30</v>
      </c>
      <c r="Q32" s="174" t="s">
        <v>30</v>
      </c>
      <c r="R32" s="290"/>
      <c r="S32" s="252" t="s">
        <v>30</v>
      </c>
      <c r="T32" s="253" t="s">
        <v>614</v>
      </c>
      <c r="U32" s="174" t="s">
        <v>30</v>
      </c>
      <c r="V32" s="174" t="s">
        <v>30</v>
      </c>
      <c r="W32" s="252" t="s">
        <v>30</v>
      </c>
    </row>
    <row r="33" spans="1:23">
      <c r="A33" s="161" t="s">
        <v>332</v>
      </c>
      <c r="B33" s="290" t="s">
        <v>451</v>
      </c>
      <c r="C33" s="252" t="s">
        <v>30</v>
      </c>
      <c r="D33" s="159">
        <v>9000</v>
      </c>
      <c r="E33" s="174" t="s">
        <v>30</v>
      </c>
      <c r="F33" s="174" t="s">
        <v>30</v>
      </c>
      <c r="G33" s="290"/>
      <c r="H33" s="252" t="s">
        <v>30</v>
      </c>
      <c r="I33" s="251">
        <v>8700</v>
      </c>
      <c r="J33" s="174" t="s">
        <v>30</v>
      </c>
      <c r="K33" s="174" t="s">
        <v>30</v>
      </c>
      <c r="L33" s="264">
        <f t="shared" si="2"/>
        <v>3.3898305084745761</v>
      </c>
      <c r="M33" s="264"/>
      <c r="N33" s="252" t="s">
        <v>30</v>
      </c>
      <c r="O33" s="251">
        <v>6400</v>
      </c>
      <c r="P33" s="174" t="s">
        <v>30</v>
      </c>
      <c r="Q33" s="174" t="s">
        <v>30</v>
      </c>
      <c r="R33" s="290"/>
      <c r="S33" s="252" t="s">
        <v>30</v>
      </c>
      <c r="T33" s="253" t="s">
        <v>614</v>
      </c>
      <c r="U33" s="174" t="s">
        <v>30</v>
      </c>
      <c r="V33" s="174" t="s">
        <v>30</v>
      </c>
      <c r="W33" s="252" t="s">
        <v>30</v>
      </c>
    </row>
    <row r="34" spans="1:23">
      <c r="A34" s="161" t="s">
        <v>82</v>
      </c>
      <c r="B34" s="290" t="s">
        <v>451</v>
      </c>
      <c r="C34" s="252" t="s">
        <v>30</v>
      </c>
      <c r="D34" s="159">
        <v>18000</v>
      </c>
      <c r="E34" s="174" t="s">
        <v>30</v>
      </c>
      <c r="F34" s="290" t="s">
        <v>74</v>
      </c>
      <c r="G34" s="290"/>
      <c r="H34" s="252" t="s">
        <v>30</v>
      </c>
      <c r="I34" s="251">
        <v>18000</v>
      </c>
      <c r="J34" s="174" t="s">
        <v>30</v>
      </c>
      <c r="K34" s="290" t="s">
        <v>74</v>
      </c>
      <c r="L34" s="264">
        <f t="shared" si="2"/>
        <v>0</v>
      </c>
      <c r="M34" s="264"/>
      <c r="N34" s="252" t="s">
        <v>30</v>
      </c>
      <c r="O34" s="251">
        <v>13000</v>
      </c>
      <c r="P34" s="174" t="s">
        <v>30</v>
      </c>
      <c r="Q34" s="290" t="s">
        <v>74</v>
      </c>
      <c r="R34" s="290"/>
      <c r="S34" s="252" t="s">
        <v>30</v>
      </c>
      <c r="T34" s="253" t="s">
        <v>614</v>
      </c>
      <c r="U34" s="174" t="s">
        <v>30</v>
      </c>
      <c r="V34" s="174" t="s">
        <v>30</v>
      </c>
      <c r="W34" s="252" t="s">
        <v>30</v>
      </c>
    </row>
    <row r="35" spans="1:23">
      <c r="A35" s="161" t="s">
        <v>371</v>
      </c>
      <c r="B35" s="290" t="s">
        <v>67</v>
      </c>
      <c r="C35" s="252" t="s">
        <v>30</v>
      </c>
      <c r="D35" s="161">
        <v>800</v>
      </c>
      <c r="E35" s="174" t="s">
        <v>30</v>
      </c>
      <c r="F35" s="174" t="s">
        <v>30</v>
      </c>
      <c r="G35" s="290"/>
      <c r="H35" s="252" t="s">
        <v>30</v>
      </c>
      <c r="I35" s="291">
        <v>800</v>
      </c>
      <c r="J35" s="174" t="s">
        <v>30</v>
      </c>
      <c r="K35" s="174" t="s">
        <v>30</v>
      </c>
      <c r="L35" s="264">
        <f t="shared" si="2"/>
        <v>0</v>
      </c>
      <c r="M35" s="264"/>
      <c r="N35" s="252" t="s">
        <v>30</v>
      </c>
      <c r="O35" s="251">
        <v>800</v>
      </c>
      <c r="P35" s="174" t="s">
        <v>30</v>
      </c>
      <c r="Q35" s="174" t="s">
        <v>30</v>
      </c>
      <c r="R35" s="290"/>
      <c r="S35" s="252" t="s">
        <v>30</v>
      </c>
      <c r="T35" s="253" t="s">
        <v>614</v>
      </c>
      <c r="U35" s="174" t="s">
        <v>30</v>
      </c>
      <c r="V35" s="174" t="s">
        <v>30</v>
      </c>
      <c r="W35" s="252" t="s">
        <v>30</v>
      </c>
    </row>
    <row r="36" spans="1:23">
      <c r="A36" s="161" t="s">
        <v>452</v>
      </c>
      <c r="B36" s="290" t="s">
        <v>67</v>
      </c>
      <c r="C36" s="252" t="s">
        <v>30</v>
      </c>
      <c r="D36" s="161">
        <v>0.79</v>
      </c>
      <c r="E36" s="290" t="s">
        <v>83</v>
      </c>
      <c r="F36" s="290" t="s">
        <v>74</v>
      </c>
      <c r="G36" s="290"/>
      <c r="H36" s="291" t="s">
        <v>62</v>
      </c>
      <c r="I36" s="291">
        <v>0.71</v>
      </c>
      <c r="J36" s="290" t="s">
        <v>83</v>
      </c>
      <c r="K36" s="290" t="s">
        <v>74</v>
      </c>
      <c r="L36" s="264">
        <f t="shared" si="2"/>
        <v>10.666666666666675</v>
      </c>
      <c r="M36" s="264"/>
      <c r="N36" s="291" t="s">
        <v>62</v>
      </c>
      <c r="O36" s="292">
        <v>0.34</v>
      </c>
      <c r="P36" s="290" t="s">
        <v>83</v>
      </c>
      <c r="Q36" s="290" t="s">
        <v>74</v>
      </c>
      <c r="R36" s="290"/>
      <c r="S36" s="252" t="s">
        <v>30</v>
      </c>
      <c r="T36" s="253" t="s">
        <v>614</v>
      </c>
      <c r="U36" s="174" t="s">
        <v>30</v>
      </c>
      <c r="V36" s="174" t="s">
        <v>30</v>
      </c>
      <c r="W36" s="252" t="s">
        <v>30</v>
      </c>
    </row>
    <row r="37" spans="1:23">
      <c r="A37" s="161" t="s">
        <v>453</v>
      </c>
      <c r="B37" s="290" t="s">
        <v>67</v>
      </c>
      <c r="C37" s="291" t="s">
        <v>66</v>
      </c>
      <c r="D37" s="161">
        <v>1.9E-2</v>
      </c>
      <c r="E37" s="174" t="s">
        <v>30</v>
      </c>
      <c r="F37" s="174" t="s">
        <v>30</v>
      </c>
      <c r="G37" s="290"/>
      <c r="H37" s="291" t="s">
        <v>66</v>
      </c>
      <c r="I37" s="291">
        <v>1.9E-2</v>
      </c>
      <c r="J37" s="174" t="s">
        <v>30</v>
      </c>
      <c r="K37" s="174" t="s">
        <v>30</v>
      </c>
      <c r="L37" s="252" t="s">
        <v>30</v>
      </c>
      <c r="M37" s="161"/>
      <c r="N37" s="291" t="s">
        <v>66</v>
      </c>
      <c r="O37" s="292">
        <v>1.9E-2</v>
      </c>
      <c r="P37" s="174" t="s">
        <v>30</v>
      </c>
      <c r="Q37" s="174" t="s">
        <v>30</v>
      </c>
      <c r="R37" s="290"/>
      <c r="S37" s="252" t="s">
        <v>30</v>
      </c>
      <c r="T37" s="253" t="s">
        <v>614</v>
      </c>
      <c r="U37" s="174" t="s">
        <v>30</v>
      </c>
      <c r="V37" s="174" t="s">
        <v>30</v>
      </c>
      <c r="W37" s="252" t="s">
        <v>30</v>
      </c>
    </row>
    <row r="38" spans="1:23">
      <c r="A38" s="161" t="s">
        <v>84</v>
      </c>
      <c r="B38" s="290" t="s">
        <v>451</v>
      </c>
      <c r="C38" s="252" t="s">
        <v>30</v>
      </c>
      <c r="D38" s="161">
        <v>57</v>
      </c>
      <c r="E38" s="290" t="s">
        <v>85</v>
      </c>
      <c r="F38" s="174" t="s">
        <v>30</v>
      </c>
      <c r="G38" s="290"/>
      <c r="H38" s="252" t="s">
        <v>30</v>
      </c>
      <c r="I38" s="291">
        <v>89</v>
      </c>
      <c r="J38" s="290" t="s">
        <v>85</v>
      </c>
      <c r="K38" s="174" t="s">
        <v>30</v>
      </c>
      <c r="L38" s="264">
        <f t="shared" ref="L38:L45" si="3">100*(ABS(D38-I38)/AVERAGE(D38,I38))</f>
        <v>43.835616438356162</v>
      </c>
      <c r="M38" s="264"/>
      <c r="N38" s="252" t="s">
        <v>30</v>
      </c>
      <c r="O38" s="251">
        <v>61</v>
      </c>
      <c r="P38" s="290">
        <v>3</v>
      </c>
      <c r="Q38" s="174" t="s">
        <v>30</v>
      </c>
      <c r="R38" s="290"/>
      <c r="S38" s="252" t="s">
        <v>30</v>
      </c>
      <c r="T38" s="253" t="s">
        <v>614</v>
      </c>
      <c r="U38" s="174" t="s">
        <v>30</v>
      </c>
      <c r="V38" s="174" t="s">
        <v>30</v>
      </c>
      <c r="W38" s="252" t="s">
        <v>30</v>
      </c>
    </row>
    <row r="39" spans="1:23">
      <c r="A39" s="161" t="s">
        <v>86</v>
      </c>
      <c r="B39" s="290" t="s">
        <v>451</v>
      </c>
      <c r="C39" s="252" t="s">
        <v>30</v>
      </c>
      <c r="D39" s="161">
        <v>100</v>
      </c>
      <c r="E39" s="290">
        <v>1</v>
      </c>
      <c r="F39" s="290" t="s">
        <v>74</v>
      </c>
      <c r="G39" s="290"/>
      <c r="H39" s="252" t="s">
        <v>30</v>
      </c>
      <c r="I39" s="291">
        <v>98</v>
      </c>
      <c r="J39" s="290">
        <v>1</v>
      </c>
      <c r="K39" s="290" t="s">
        <v>74</v>
      </c>
      <c r="L39" s="264">
        <f t="shared" si="3"/>
        <v>2.0202020202020203</v>
      </c>
      <c r="M39" s="264"/>
      <c r="N39" s="252" t="s">
        <v>30</v>
      </c>
      <c r="O39" s="251">
        <v>84</v>
      </c>
      <c r="P39" s="290">
        <v>1</v>
      </c>
      <c r="Q39" s="290" t="s">
        <v>74</v>
      </c>
      <c r="R39" s="290"/>
      <c r="S39" s="252" t="s">
        <v>30</v>
      </c>
      <c r="T39" s="253" t="s">
        <v>614</v>
      </c>
      <c r="U39" s="174" t="s">
        <v>30</v>
      </c>
      <c r="V39" s="174" t="s">
        <v>30</v>
      </c>
      <c r="W39" s="252" t="s">
        <v>30</v>
      </c>
    </row>
    <row r="40" spans="1:23">
      <c r="A40" s="161" t="s">
        <v>619</v>
      </c>
      <c r="B40" s="290" t="s">
        <v>67</v>
      </c>
      <c r="C40" s="252" t="s">
        <v>30</v>
      </c>
      <c r="D40" s="264">
        <v>4.3</v>
      </c>
      <c r="E40" s="290">
        <v>6</v>
      </c>
      <c r="F40" s="174" t="s">
        <v>30</v>
      </c>
      <c r="G40" s="290"/>
      <c r="H40" s="252" t="s">
        <v>30</v>
      </c>
      <c r="I40" s="291">
        <v>4.4000000000000004</v>
      </c>
      <c r="J40" s="290">
        <v>6</v>
      </c>
      <c r="K40" s="174" t="s">
        <v>30</v>
      </c>
      <c r="L40" s="264">
        <f t="shared" si="3"/>
        <v>2.298850574712656</v>
      </c>
      <c r="M40" s="264"/>
      <c r="N40" s="252" t="s">
        <v>30</v>
      </c>
      <c r="O40" s="251">
        <v>3</v>
      </c>
      <c r="P40" s="290">
        <v>6</v>
      </c>
      <c r="Q40" s="174" t="s">
        <v>30</v>
      </c>
      <c r="R40" s="290"/>
      <c r="S40" s="252" t="s">
        <v>30</v>
      </c>
      <c r="T40" s="253" t="s">
        <v>614</v>
      </c>
      <c r="U40" s="174" t="s">
        <v>30</v>
      </c>
      <c r="V40" s="174" t="s">
        <v>30</v>
      </c>
      <c r="W40" s="252" t="s">
        <v>30</v>
      </c>
    </row>
    <row r="41" spans="1:23">
      <c r="A41" s="161" t="s">
        <v>620</v>
      </c>
      <c r="B41" s="290" t="s">
        <v>67</v>
      </c>
      <c r="C41" s="252" t="s">
        <v>30</v>
      </c>
      <c r="D41" s="264">
        <v>4</v>
      </c>
      <c r="E41" s="290">
        <v>6</v>
      </c>
      <c r="F41" s="174" t="s">
        <v>30</v>
      </c>
      <c r="G41" s="290"/>
      <c r="H41" s="252" t="s">
        <v>30</v>
      </c>
      <c r="I41" s="291">
        <v>4.0999999999999996</v>
      </c>
      <c r="J41" s="290">
        <v>6</v>
      </c>
      <c r="K41" s="174" t="s">
        <v>30</v>
      </c>
      <c r="L41" s="264">
        <f t="shared" si="3"/>
        <v>2.4691358024691268</v>
      </c>
      <c r="M41" s="264"/>
      <c r="N41" s="252" t="s">
        <v>30</v>
      </c>
      <c r="O41" s="263">
        <v>2.9</v>
      </c>
      <c r="P41" s="290">
        <v>6</v>
      </c>
      <c r="Q41" s="174" t="s">
        <v>30</v>
      </c>
      <c r="R41" s="290"/>
      <c r="S41" s="252" t="s">
        <v>30</v>
      </c>
      <c r="T41" s="253" t="s">
        <v>614</v>
      </c>
      <c r="U41" s="174" t="s">
        <v>30</v>
      </c>
      <c r="V41" s="174" t="s">
        <v>30</v>
      </c>
      <c r="W41" s="252" t="s">
        <v>30</v>
      </c>
    </row>
    <row r="42" spans="1:23">
      <c r="A42" s="161" t="s">
        <v>621</v>
      </c>
      <c r="B42" s="290" t="s">
        <v>67</v>
      </c>
      <c r="C42" s="252" t="s">
        <v>30</v>
      </c>
      <c r="D42" s="161">
        <v>20</v>
      </c>
      <c r="E42" s="174" t="s">
        <v>30</v>
      </c>
      <c r="F42" s="174" t="s">
        <v>30</v>
      </c>
      <c r="G42" s="290"/>
      <c r="H42" s="252" t="s">
        <v>30</v>
      </c>
      <c r="I42" s="291">
        <v>19</v>
      </c>
      <c r="J42" s="174" t="s">
        <v>30</v>
      </c>
      <c r="K42" s="174" t="s">
        <v>30</v>
      </c>
      <c r="L42" s="264">
        <f t="shared" si="3"/>
        <v>5.1282051282051277</v>
      </c>
      <c r="M42" s="264"/>
      <c r="N42" s="252" t="s">
        <v>30</v>
      </c>
      <c r="O42" s="291">
        <v>21</v>
      </c>
      <c r="P42" s="174" t="s">
        <v>30</v>
      </c>
      <c r="Q42" s="174" t="s">
        <v>30</v>
      </c>
      <c r="R42" s="290"/>
      <c r="S42" s="252" t="s">
        <v>30</v>
      </c>
      <c r="T42" s="253" t="s">
        <v>614</v>
      </c>
      <c r="U42" s="174" t="s">
        <v>30</v>
      </c>
      <c r="V42" s="174" t="s">
        <v>30</v>
      </c>
      <c r="W42" s="252" t="s">
        <v>30</v>
      </c>
    </row>
    <row r="43" spans="1:23">
      <c r="A43" s="161" t="s">
        <v>622</v>
      </c>
      <c r="B43" s="290" t="s">
        <v>67</v>
      </c>
      <c r="C43" s="252" t="s">
        <v>30</v>
      </c>
      <c r="D43" s="161">
        <v>22</v>
      </c>
      <c r="E43" s="174" t="s">
        <v>30</v>
      </c>
      <c r="F43" s="174" t="s">
        <v>30</v>
      </c>
      <c r="G43" s="290"/>
      <c r="H43" s="252" t="s">
        <v>30</v>
      </c>
      <c r="I43" s="291">
        <v>21</v>
      </c>
      <c r="J43" s="174" t="s">
        <v>30</v>
      </c>
      <c r="K43" s="174" t="s">
        <v>30</v>
      </c>
      <c r="L43" s="264">
        <f t="shared" si="3"/>
        <v>4.6511627906976747</v>
      </c>
      <c r="M43" s="264"/>
      <c r="N43" s="252" t="s">
        <v>30</v>
      </c>
      <c r="O43" s="291">
        <v>22</v>
      </c>
      <c r="P43" s="174" t="s">
        <v>30</v>
      </c>
      <c r="Q43" s="174" t="s">
        <v>30</v>
      </c>
      <c r="R43" s="290"/>
      <c r="S43" s="252" t="s">
        <v>30</v>
      </c>
      <c r="T43" s="253" t="s">
        <v>614</v>
      </c>
      <c r="U43" s="174" t="s">
        <v>30</v>
      </c>
      <c r="V43" s="174" t="s">
        <v>30</v>
      </c>
      <c r="W43" s="252" t="s">
        <v>30</v>
      </c>
    </row>
    <row r="44" spans="1:23">
      <c r="A44" s="161" t="s">
        <v>87</v>
      </c>
      <c r="B44" s="290" t="s">
        <v>451</v>
      </c>
      <c r="C44" s="252" t="s">
        <v>30</v>
      </c>
      <c r="D44" s="161">
        <v>170</v>
      </c>
      <c r="E44" s="174" t="s">
        <v>30</v>
      </c>
      <c r="F44" s="174" t="s">
        <v>30</v>
      </c>
      <c r="G44" s="290"/>
      <c r="H44" s="252" t="s">
        <v>30</v>
      </c>
      <c r="I44" s="291">
        <v>170</v>
      </c>
      <c r="J44" s="174" t="s">
        <v>30</v>
      </c>
      <c r="K44" s="174" t="s">
        <v>30</v>
      </c>
      <c r="L44" s="264">
        <f t="shared" si="3"/>
        <v>0</v>
      </c>
      <c r="M44" s="264"/>
      <c r="N44" s="252" t="s">
        <v>30</v>
      </c>
      <c r="O44" s="291">
        <v>100</v>
      </c>
      <c r="P44" s="174" t="s">
        <v>30</v>
      </c>
      <c r="Q44" s="174" t="s">
        <v>30</v>
      </c>
      <c r="R44" s="290"/>
      <c r="S44" s="252" t="s">
        <v>30</v>
      </c>
      <c r="T44" s="253" t="s">
        <v>614</v>
      </c>
      <c r="U44" s="174" t="s">
        <v>30</v>
      </c>
      <c r="V44" s="174" t="s">
        <v>30</v>
      </c>
      <c r="W44" s="252" t="s">
        <v>30</v>
      </c>
    </row>
    <row r="45" spans="1:23">
      <c r="A45" s="161" t="s">
        <v>88</v>
      </c>
      <c r="B45" s="290" t="s">
        <v>451</v>
      </c>
      <c r="C45" s="252" t="s">
        <v>30</v>
      </c>
      <c r="D45" s="161">
        <v>170</v>
      </c>
      <c r="E45" s="174" t="s">
        <v>30</v>
      </c>
      <c r="F45" s="174" t="s">
        <v>30</v>
      </c>
      <c r="G45" s="290"/>
      <c r="H45" s="252" t="s">
        <v>30</v>
      </c>
      <c r="I45" s="291">
        <v>170</v>
      </c>
      <c r="J45" s="174" t="s">
        <v>30</v>
      </c>
      <c r="K45" s="174" t="s">
        <v>30</v>
      </c>
      <c r="L45" s="264">
        <f t="shared" si="3"/>
        <v>0</v>
      </c>
      <c r="M45" s="264"/>
      <c r="N45" s="252" t="s">
        <v>30</v>
      </c>
      <c r="O45" s="291">
        <v>110</v>
      </c>
      <c r="P45" s="174" t="s">
        <v>30</v>
      </c>
      <c r="Q45" s="174" t="s">
        <v>30</v>
      </c>
      <c r="R45" s="290"/>
      <c r="S45" s="252" t="s">
        <v>30</v>
      </c>
      <c r="T45" s="253" t="s">
        <v>614</v>
      </c>
      <c r="U45" s="174" t="s">
        <v>30</v>
      </c>
      <c r="V45" s="174" t="s">
        <v>30</v>
      </c>
      <c r="W45" s="252" t="s">
        <v>30</v>
      </c>
    </row>
    <row r="46" spans="1:23">
      <c r="A46" s="161" t="s">
        <v>89</v>
      </c>
      <c r="B46" s="290" t="s">
        <v>451</v>
      </c>
      <c r="C46" s="291" t="s">
        <v>66</v>
      </c>
      <c r="D46" s="161">
        <v>0.4</v>
      </c>
      <c r="E46" s="174" t="s">
        <v>30</v>
      </c>
      <c r="F46" s="174" t="s">
        <v>30</v>
      </c>
      <c r="G46" s="290"/>
      <c r="H46" s="291" t="s">
        <v>62</v>
      </c>
      <c r="I46" s="291">
        <v>0.54</v>
      </c>
      <c r="J46" s="290" t="s">
        <v>378</v>
      </c>
      <c r="K46" s="290" t="s">
        <v>90</v>
      </c>
      <c r="L46" s="252" t="s">
        <v>30</v>
      </c>
      <c r="M46" s="161"/>
      <c r="N46" s="291" t="s">
        <v>66</v>
      </c>
      <c r="O46" s="291">
        <v>0.4</v>
      </c>
      <c r="P46" s="174" t="s">
        <v>30</v>
      </c>
      <c r="Q46" s="174" t="s">
        <v>30</v>
      </c>
      <c r="R46" s="290"/>
      <c r="S46" s="252" t="s">
        <v>30</v>
      </c>
      <c r="T46" s="253" t="s">
        <v>614</v>
      </c>
      <c r="U46" s="174" t="s">
        <v>30</v>
      </c>
      <c r="V46" s="174" t="s">
        <v>30</v>
      </c>
      <c r="W46" s="252" t="s">
        <v>30</v>
      </c>
    </row>
    <row r="47" spans="1:23">
      <c r="A47" s="161" t="s">
        <v>91</v>
      </c>
      <c r="B47" s="290" t="s">
        <v>451</v>
      </c>
      <c r="C47" s="291" t="s">
        <v>66</v>
      </c>
      <c r="D47" s="161">
        <v>0.4</v>
      </c>
      <c r="E47" s="174" t="s">
        <v>30</v>
      </c>
      <c r="F47" s="174" t="s">
        <v>30</v>
      </c>
      <c r="G47" s="290"/>
      <c r="H47" s="291" t="s">
        <v>66</v>
      </c>
      <c r="I47" s="291">
        <v>0.4</v>
      </c>
      <c r="J47" s="290">
        <v>6</v>
      </c>
      <c r="K47" s="174" t="s">
        <v>30</v>
      </c>
      <c r="L47" s="252" t="s">
        <v>30</v>
      </c>
      <c r="M47" s="161"/>
      <c r="N47" s="291" t="s">
        <v>66</v>
      </c>
      <c r="O47" s="291">
        <v>0.4</v>
      </c>
      <c r="P47" s="174" t="s">
        <v>30</v>
      </c>
      <c r="Q47" s="174" t="s">
        <v>30</v>
      </c>
      <c r="R47" s="290"/>
      <c r="S47" s="252" t="s">
        <v>30</v>
      </c>
      <c r="T47" s="253" t="s">
        <v>614</v>
      </c>
      <c r="U47" s="174" t="s">
        <v>30</v>
      </c>
      <c r="V47" s="174" t="s">
        <v>30</v>
      </c>
      <c r="W47" s="252" t="s">
        <v>30</v>
      </c>
    </row>
    <row r="48" spans="1:23">
      <c r="A48" s="161" t="s">
        <v>92</v>
      </c>
      <c r="B48" s="290" t="s">
        <v>451</v>
      </c>
      <c r="C48" s="291" t="s">
        <v>62</v>
      </c>
      <c r="D48" s="161">
        <v>0.62</v>
      </c>
      <c r="E48" s="290">
        <v>6</v>
      </c>
      <c r="F48" s="290" t="s">
        <v>71</v>
      </c>
      <c r="G48" s="290"/>
      <c r="H48" s="291" t="s">
        <v>66</v>
      </c>
      <c r="I48" s="291">
        <v>0.33</v>
      </c>
      <c r="J48" s="174" t="s">
        <v>30</v>
      </c>
      <c r="K48" s="174" t="s">
        <v>30</v>
      </c>
      <c r="L48" s="252" t="s">
        <v>30</v>
      </c>
      <c r="M48" s="161"/>
      <c r="N48" s="291" t="s">
        <v>66</v>
      </c>
      <c r="O48" s="291">
        <v>0.33</v>
      </c>
      <c r="P48" s="174" t="s">
        <v>30</v>
      </c>
      <c r="Q48" s="174" t="s">
        <v>30</v>
      </c>
      <c r="R48" s="290"/>
      <c r="S48" s="252" t="s">
        <v>30</v>
      </c>
      <c r="T48" s="253" t="s">
        <v>614</v>
      </c>
      <c r="U48" s="174" t="s">
        <v>30</v>
      </c>
      <c r="V48" s="174" t="s">
        <v>30</v>
      </c>
      <c r="W48" s="252" t="s">
        <v>30</v>
      </c>
    </row>
    <row r="49" spans="1:23">
      <c r="A49" s="161" t="s">
        <v>93</v>
      </c>
      <c r="B49" s="290" t="s">
        <v>451</v>
      </c>
      <c r="C49" s="291" t="s">
        <v>62</v>
      </c>
      <c r="D49" s="161">
        <v>0.38</v>
      </c>
      <c r="E49" s="290" t="s">
        <v>379</v>
      </c>
      <c r="F49" s="290" t="s">
        <v>71</v>
      </c>
      <c r="G49" s="290"/>
      <c r="H49" s="291" t="s">
        <v>62</v>
      </c>
      <c r="I49" s="291">
        <v>0.51</v>
      </c>
      <c r="J49" s="290">
        <v>2</v>
      </c>
      <c r="K49" s="290" t="s">
        <v>71</v>
      </c>
      <c r="L49" s="264">
        <f>100*(ABS(D49-I49)/AVERAGE(D49,I49))</f>
        <v>29.213483146067414</v>
      </c>
      <c r="M49" s="264"/>
      <c r="N49" s="291" t="s">
        <v>62</v>
      </c>
      <c r="O49" s="291">
        <v>0.48</v>
      </c>
      <c r="P49" s="174" t="s">
        <v>30</v>
      </c>
      <c r="Q49" s="290" t="s">
        <v>71</v>
      </c>
      <c r="R49" s="290"/>
      <c r="S49" s="252" t="s">
        <v>30</v>
      </c>
      <c r="T49" s="253" t="s">
        <v>614</v>
      </c>
      <c r="U49" s="174" t="s">
        <v>30</v>
      </c>
      <c r="V49" s="174" t="s">
        <v>30</v>
      </c>
      <c r="W49" s="252" t="s">
        <v>30</v>
      </c>
    </row>
    <row r="50" spans="1:23">
      <c r="A50" s="161" t="s">
        <v>94</v>
      </c>
      <c r="B50" s="290" t="s">
        <v>451</v>
      </c>
      <c r="C50" s="252" t="s">
        <v>30</v>
      </c>
      <c r="D50" s="161">
        <v>23</v>
      </c>
      <c r="E50" s="290">
        <v>6</v>
      </c>
      <c r="F50" s="174" t="s">
        <v>30</v>
      </c>
      <c r="G50" s="290"/>
      <c r="H50" s="252" t="s">
        <v>30</v>
      </c>
      <c r="I50" s="291">
        <v>20</v>
      </c>
      <c r="J50" s="174" t="s">
        <v>30</v>
      </c>
      <c r="K50" s="174" t="s">
        <v>30</v>
      </c>
      <c r="L50" s="264">
        <f>100*(ABS(D50-I50)/AVERAGE(D50,I50))</f>
        <v>13.953488372093023</v>
      </c>
      <c r="M50" s="264"/>
      <c r="N50" s="252" t="s">
        <v>30</v>
      </c>
      <c r="O50" s="291">
        <v>21</v>
      </c>
      <c r="P50" s="174" t="s">
        <v>30</v>
      </c>
      <c r="Q50" s="174" t="s">
        <v>30</v>
      </c>
      <c r="R50" s="290"/>
      <c r="S50" s="252" t="s">
        <v>30</v>
      </c>
      <c r="T50" s="253" t="s">
        <v>614</v>
      </c>
      <c r="U50" s="174" t="s">
        <v>30</v>
      </c>
      <c r="V50" s="174" t="s">
        <v>30</v>
      </c>
      <c r="W50" s="252" t="s">
        <v>30</v>
      </c>
    </row>
    <row r="51" spans="1:23">
      <c r="A51" s="161" t="s">
        <v>95</v>
      </c>
      <c r="B51" s="290" t="s">
        <v>451</v>
      </c>
      <c r="C51" s="252" t="s">
        <v>30</v>
      </c>
      <c r="D51" s="161">
        <v>19</v>
      </c>
      <c r="E51" s="290">
        <v>6</v>
      </c>
      <c r="F51" s="174" t="s">
        <v>30</v>
      </c>
      <c r="G51" s="290"/>
      <c r="H51" s="252" t="s">
        <v>30</v>
      </c>
      <c r="I51" s="291">
        <v>20</v>
      </c>
      <c r="J51" s="174" t="s">
        <v>30</v>
      </c>
      <c r="K51" s="174" t="s">
        <v>30</v>
      </c>
      <c r="L51" s="264">
        <f>100*(ABS(D51-I51)/AVERAGE(D51,I51))</f>
        <v>5.1282051282051277</v>
      </c>
      <c r="M51" s="264"/>
      <c r="N51" s="252" t="s">
        <v>30</v>
      </c>
      <c r="O51" s="291">
        <v>21</v>
      </c>
      <c r="P51" s="174" t="s">
        <v>30</v>
      </c>
      <c r="Q51" s="174" t="s">
        <v>30</v>
      </c>
      <c r="R51" s="290"/>
      <c r="S51" s="252" t="s">
        <v>30</v>
      </c>
      <c r="T51" s="253" t="s">
        <v>614</v>
      </c>
      <c r="U51" s="174" t="s">
        <v>30</v>
      </c>
      <c r="V51" s="174" t="s">
        <v>30</v>
      </c>
      <c r="W51" s="252" t="s">
        <v>30</v>
      </c>
    </row>
    <row r="52" spans="1:23">
      <c r="A52" s="161" t="s">
        <v>96</v>
      </c>
      <c r="B52" s="290" t="s">
        <v>451</v>
      </c>
      <c r="C52" s="291" t="s">
        <v>66</v>
      </c>
      <c r="D52" s="161">
        <v>0.08</v>
      </c>
      <c r="E52" s="174" t="s">
        <v>30</v>
      </c>
      <c r="F52" s="174" t="s">
        <v>30</v>
      </c>
      <c r="G52" s="290"/>
      <c r="H52" s="291" t="s">
        <v>66</v>
      </c>
      <c r="I52" s="291">
        <v>0.08</v>
      </c>
      <c r="J52" s="174" t="s">
        <v>30</v>
      </c>
      <c r="K52" s="174" t="s">
        <v>30</v>
      </c>
      <c r="L52" s="252" t="s">
        <v>30</v>
      </c>
      <c r="M52" s="161"/>
      <c r="N52" s="291" t="s">
        <v>66</v>
      </c>
      <c r="O52" s="291">
        <v>0.08</v>
      </c>
      <c r="P52" s="174" t="s">
        <v>30</v>
      </c>
      <c r="Q52" s="174" t="s">
        <v>30</v>
      </c>
      <c r="R52" s="290"/>
      <c r="S52" s="252" t="s">
        <v>30</v>
      </c>
      <c r="T52" s="253" t="s">
        <v>614</v>
      </c>
      <c r="U52" s="174" t="s">
        <v>30</v>
      </c>
      <c r="V52" s="174" t="s">
        <v>30</v>
      </c>
      <c r="W52" s="252" t="s">
        <v>30</v>
      </c>
    </row>
    <row r="53" spans="1:23">
      <c r="A53" s="161" t="s">
        <v>97</v>
      </c>
      <c r="B53" s="290" t="s">
        <v>451</v>
      </c>
      <c r="C53" s="291" t="s">
        <v>66</v>
      </c>
      <c r="D53" s="161">
        <v>0.08</v>
      </c>
      <c r="E53" s="174" t="s">
        <v>30</v>
      </c>
      <c r="F53" s="174" t="s">
        <v>30</v>
      </c>
      <c r="G53" s="290"/>
      <c r="H53" s="291" t="s">
        <v>66</v>
      </c>
      <c r="I53" s="291">
        <v>0.08</v>
      </c>
      <c r="J53" s="174" t="s">
        <v>30</v>
      </c>
      <c r="K53" s="174" t="s">
        <v>30</v>
      </c>
      <c r="L53" s="252" t="s">
        <v>30</v>
      </c>
      <c r="M53" s="161"/>
      <c r="N53" s="291" t="s">
        <v>66</v>
      </c>
      <c r="O53" s="291">
        <v>0.08</v>
      </c>
      <c r="P53" s="174" t="s">
        <v>30</v>
      </c>
      <c r="Q53" s="174" t="s">
        <v>30</v>
      </c>
      <c r="R53" s="290"/>
      <c r="S53" s="252" t="s">
        <v>30</v>
      </c>
      <c r="T53" s="253" t="s">
        <v>614</v>
      </c>
      <c r="U53" s="174" t="s">
        <v>30</v>
      </c>
      <c r="V53" s="174" t="s">
        <v>30</v>
      </c>
      <c r="W53" s="252" t="s">
        <v>30</v>
      </c>
    </row>
    <row r="54" spans="1:23">
      <c r="A54" s="161" t="s">
        <v>98</v>
      </c>
      <c r="B54" s="290" t="s">
        <v>451</v>
      </c>
      <c r="C54" s="252" t="s">
        <v>30</v>
      </c>
      <c r="D54" s="161">
        <v>130</v>
      </c>
      <c r="E54" s="174" t="s">
        <v>30</v>
      </c>
      <c r="F54" s="174" t="s">
        <v>30</v>
      </c>
      <c r="G54" s="290"/>
      <c r="H54" s="252" t="s">
        <v>30</v>
      </c>
      <c r="I54" s="291">
        <v>130</v>
      </c>
      <c r="J54" s="290">
        <v>6</v>
      </c>
      <c r="K54" s="174" t="s">
        <v>30</v>
      </c>
      <c r="L54" s="264">
        <f>100*(ABS(D54-I54)/AVERAGE(D54,I54))</f>
        <v>0</v>
      </c>
      <c r="M54" s="264"/>
      <c r="N54" s="252" t="s">
        <v>30</v>
      </c>
      <c r="O54" s="291">
        <v>120</v>
      </c>
      <c r="P54" s="290">
        <v>6</v>
      </c>
      <c r="Q54" s="174" t="s">
        <v>30</v>
      </c>
      <c r="R54" s="290"/>
      <c r="S54" s="252" t="s">
        <v>30</v>
      </c>
      <c r="T54" s="253" t="s">
        <v>614</v>
      </c>
      <c r="U54" s="174" t="s">
        <v>30</v>
      </c>
      <c r="V54" s="174" t="s">
        <v>30</v>
      </c>
      <c r="W54" s="252" t="s">
        <v>30</v>
      </c>
    </row>
    <row r="55" spans="1:23">
      <c r="A55" s="161" t="s">
        <v>99</v>
      </c>
      <c r="B55" s="290" t="s">
        <v>451</v>
      </c>
      <c r="C55" s="252" t="s">
        <v>30</v>
      </c>
      <c r="D55" s="161">
        <v>130</v>
      </c>
      <c r="E55" s="174" t="s">
        <v>30</v>
      </c>
      <c r="F55" s="174" t="s">
        <v>30</v>
      </c>
      <c r="G55" s="290"/>
      <c r="H55" s="252" t="s">
        <v>30</v>
      </c>
      <c r="I55" s="291">
        <v>120</v>
      </c>
      <c r="J55" s="290">
        <v>6</v>
      </c>
      <c r="K55" s="174" t="s">
        <v>30</v>
      </c>
      <c r="L55" s="264">
        <f>100*(ABS(D55-I55)/AVERAGE(D55,I55))</f>
        <v>8</v>
      </c>
      <c r="M55" s="264"/>
      <c r="N55" s="252" t="s">
        <v>30</v>
      </c>
      <c r="O55" s="291">
        <v>110</v>
      </c>
      <c r="P55" s="290">
        <v>6</v>
      </c>
      <c r="Q55" s="174" t="s">
        <v>30</v>
      </c>
      <c r="R55" s="290"/>
      <c r="S55" s="252" t="s">
        <v>30</v>
      </c>
      <c r="T55" s="253" t="s">
        <v>614</v>
      </c>
      <c r="U55" s="174" t="s">
        <v>30</v>
      </c>
      <c r="V55" s="174" t="s">
        <v>30</v>
      </c>
      <c r="W55" s="252" t="s">
        <v>30</v>
      </c>
    </row>
    <row r="56" spans="1:23">
      <c r="A56" s="161" t="s">
        <v>100</v>
      </c>
      <c r="B56" s="290" t="s">
        <v>451</v>
      </c>
      <c r="C56" s="291" t="s">
        <v>66</v>
      </c>
      <c r="D56" s="161">
        <v>0.1</v>
      </c>
      <c r="E56" s="174" t="s">
        <v>30</v>
      </c>
      <c r="F56" s="174" t="s">
        <v>30</v>
      </c>
      <c r="G56" s="290"/>
      <c r="H56" s="291" t="s">
        <v>66</v>
      </c>
      <c r="I56" s="291">
        <v>0.1</v>
      </c>
      <c r="J56" s="174" t="s">
        <v>30</v>
      </c>
      <c r="K56" s="174" t="s">
        <v>30</v>
      </c>
      <c r="L56" s="252" t="s">
        <v>30</v>
      </c>
      <c r="M56" s="161"/>
      <c r="N56" s="291" t="s">
        <v>66</v>
      </c>
      <c r="O56" s="291">
        <v>0.1</v>
      </c>
      <c r="P56" s="174" t="s">
        <v>30</v>
      </c>
      <c r="Q56" s="174" t="s">
        <v>30</v>
      </c>
      <c r="R56" s="290"/>
      <c r="S56" s="252" t="s">
        <v>30</v>
      </c>
      <c r="T56" s="253" t="s">
        <v>614</v>
      </c>
      <c r="U56" s="174" t="s">
        <v>30</v>
      </c>
      <c r="V56" s="174" t="s">
        <v>30</v>
      </c>
      <c r="W56" s="252" t="s">
        <v>30</v>
      </c>
    </row>
    <row r="57" spans="1:23">
      <c r="A57" s="161" t="s">
        <v>101</v>
      </c>
      <c r="B57" s="290" t="s">
        <v>451</v>
      </c>
      <c r="C57" s="291" t="s">
        <v>62</v>
      </c>
      <c r="D57" s="161">
        <v>0.11</v>
      </c>
      <c r="E57" s="290">
        <v>1</v>
      </c>
      <c r="F57" s="290" t="s">
        <v>71</v>
      </c>
      <c r="G57" s="290"/>
      <c r="H57" s="291" t="s">
        <v>66</v>
      </c>
      <c r="I57" s="291">
        <v>0.1</v>
      </c>
      <c r="J57" s="174" t="s">
        <v>30</v>
      </c>
      <c r="K57" s="174" t="s">
        <v>30</v>
      </c>
      <c r="L57" s="252" t="s">
        <v>30</v>
      </c>
      <c r="M57" s="161"/>
      <c r="N57" s="291" t="s">
        <v>66</v>
      </c>
      <c r="O57" s="291">
        <v>0.1</v>
      </c>
      <c r="P57" s="174" t="s">
        <v>30</v>
      </c>
      <c r="Q57" s="174" t="s">
        <v>30</v>
      </c>
      <c r="R57" s="290"/>
      <c r="S57" s="252" t="s">
        <v>30</v>
      </c>
      <c r="T57" s="253" t="s">
        <v>614</v>
      </c>
      <c r="U57" s="174" t="s">
        <v>30</v>
      </c>
      <c r="V57" s="174" t="s">
        <v>30</v>
      </c>
      <c r="W57" s="252" t="s">
        <v>30</v>
      </c>
    </row>
    <row r="58" spans="1:23">
      <c r="A58" s="161" t="s">
        <v>102</v>
      </c>
      <c r="B58" s="290" t="s">
        <v>451</v>
      </c>
      <c r="C58" s="291" t="s">
        <v>66</v>
      </c>
      <c r="D58" s="161">
        <v>0.5</v>
      </c>
      <c r="E58" s="174" t="s">
        <v>30</v>
      </c>
      <c r="F58" s="174" t="s">
        <v>30</v>
      </c>
      <c r="G58" s="290"/>
      <c r="H58" s="291" t="s">
        <v>66</v>
      </c>
      <c r="I58" s="291">
        <v>0.5</v>
      </c>
      <c r="J58" s="174" t="s">
        <v>30</v>
      </c>
      <c r="K58" s="174" t="s">
        <v>30</v>
      </c>
      <c r="L58" s="252" t="s">
        <v>30</v>
      </c>
      <c r="M58" s="161"/>
      <c r="N58" s="291" t="s">
        <v>66</v>
      </c>
      <c r="O58" s="291">
        <v>0.5</v>
      </c>
      <c r="P58" s="174" t="s">
        <v>30</v>
      </c>
      <c r="Q58" s="174" t="s">
        <v>30</v>
      </c>
      <c r="R58" s="290"/>
      <c r="S58" s="252" t="s">
        <v>30</v>
      </c>
      <c r="T58" s="253" t="s">
        <v>614</v>
      </c>
      <c r="U58" s="174" t="s">
        <v>30</v>
      </c>
      <c r="V58" s="174" t="s">
        <v>30</v>
      </c>
      <c r="W58" s="252" t="s">
        <v>30</v>
      </c>
    </row>
    <row r="59" spans="1:23">
      <c r="A59" s="161" t="s">
        <v>103</v>
      </c>
      <c r="B59" s="290" t="s">
        <v>451</v>
      </c>
      <c r="C59" s="291" t="s">
        <v>66</v>
      </c>
      <c r="D59" s="161">
        <v>0.5</v>
      </c>
      <c r="E59" s="174" t="s">
        <v>30</v>
      </c>
      <c r="F59" s="174" t="s">
        <v>30</v>
      </c>
      <c r="G59" s="290"/>
      <c r="H59" s="291" t="s">
        <v>66</v>
      </c>
      <c r="I59" s="291">
        <v>0.5</v>
      </c>
      <c r="J59" s="174" t="s">
        <v>30</v>
      </c>
      <c r="K59" s="174" t="s">
        <v>30</v>
      </c>
      <c r="L59" s="252" t="s">
        <v>30</v>
      </c>
      <c r="M59" s="161"/>
      <c r="N59" s="291" t="s">
        <v>66</v>
      </c>
      <c r="O59" s="291">
        <v>0.5</v>
      </c>
      <c r="P59" s="174" t="s">
        <v>30</v>
      </c>
      <c r="Q59" s="174" t="s">
        <v>30</v>
      </c>
      <c r="R59" s="290"/>
      <c r="S59" s="252" t="s">
        <v>30</v>
      </c>
      <c r="T59" s="253" t="s">
        <v>614</v>
      </c>
      <c r="U59" s="174" t="s">
        <v>30</v>
      </c>
      <c r="V59" s="174" t="s">
        <v>30</v>
      </c>
      <c r="W59" s="252" t="s">
        <v>30</v>
      </c>
    </row>
    <row r="60" spans="1:23">
      <c r="A60" s="161" t="s">
        <v>104</v>
      </c>
      <c r="B60" s="290" t="s">
        <v>451</v>
      </c>
      <c r="C60" s="291" t="s">
        <v>66</v>
      </c>
      <c r="D60" s="161">
        <v>5.3999999999999999E-2</v>
      </c>
      <c r="E60" s="174" t="s">
        <v>30</v>
      </c>
      <c r="F60" s="174" t="s">
        <v>30</v>
      </c>
      <c r="G60" s="290"/>
      <c r="H60" s="291" t="s">
        <v>66</v>
      </c>
      <c r="I60" s="291">
        <v>5.3999999999999999E-2</v>
      </c>
      <c r="J60" s="174" t="s">
        <v>30</v>
      </c>
      <c r="K60" s="174" t="s">
        <v>30</v>
      </c>
      <c r="L60" s="252" t="s">
        <v>30</v>
      </c>
      <c r="M60" s="161"/>
      <c r="N60" s="291" t="s">
        <v>66</v>
      </c>
      <c r="O60" s="291">
        <v>5.3999999999999999E-2</v>
      </c>
      <c r="P60" s="174" t="s">
        <v>30</v>
      </c>
      <c r="Q60" s="174" t="s">
        <v>30</v>
      </c>
      <c r="R60" s="290"/>
      <c r="S60" s="252" t="s">
        <v>30</v>
      </c>
      <c r="T60" s="253" t="s">
        <v>614</v>
      </c>
      <c r="U60" s="174" t="s">
        <v>30</v>
      </c>
      <c r="V60" s="174" t="s">
        <v>30</v>
      </c>
      <c r="W60" s="252" t="s">
        <v>30</v>
      </c>
    </row>
    <row r="61" spans="1:23">
      <c r="A61" s="161" t="s">
        <v>105</v>
      </c>
      <c r="B61" s="290" t="s">
        <v>451</v>
      </c>
      <c r="C61" s="291" t="s">
        <v>66</v>
      </c>
      <c r="D61" s="161">
        <v>5.3999999999999999E-2</v>
      </c>
      <c r="E61" s="174" t="s">
        <v>30</v>
      </c>
      <c r="F61" s="174" t="s">
        <v>30</v>
      </c>
      <c r="G61" s="290"/>
      <c r="H61" s="291" t="s">
        <v>66</v>
      </c>
      <c r="I61" s="291">
        <v>5.3999999999999999E-2</v>
      </c>
      <c r="J61" s="174" t="s">
        <v>30</v>
      </c>
      <c r="K61" s="174" t="s">
        <v>30</v>
      </c>
      <c r="L61" s="252" t="s">
        <v>30</v>
      </c>
      <c r="M61" s="161"/>
      <c r="N61" s="291" t="s">
        <v>66</v>
      </c>
      <c r="O61" s="291">
        <v>5.3999999999999999E-2</v>
      </c>
      <c r="P61" s="174" t="s">
        <v>30</v>
      </c>
      <c r="Q61" s="174" t="s">
        <v>30</v>
      </c>
      <c r="R61" s="290"/>
      <c r="S61" s="252" t="s">
        <v>30</v>
      </c>
      <c r="T61" s="253" t="s">
        <v>614</v>
      </c>
      <c r="U61" s="174" t="s">
        <v>30</v>
      </c>
      <c r="V61" s="174" t="s">
        <v>30</v>
      </c>
      <c r="W61" s="252" t="s">
        <v>30</v>
      </c>
    </row>
    <row r="62" spans="1:23">
      <c r="A62" s="161" t="s">
        <v>106</v>
      </c>
      <c r="B62" s="290" t="s">
        <v>451</v>
      </c>
      <c r="C62" s="291" t="s">
        <v>66</v>
      </c>
      <c r="D62" s="161">
        <v>0.56000000000000005</v>
      </c>
      <c r="E62" s="174" t="s">
        <v>30</v>
      </c>
      <c r="F62" s="174" t="s">
        <v>30</v>
      </c>
      <c r="G62" s="290"/>
      <c r="H62" s="291" t="s">
        <v>66</v>
      </c>
      <c r="I62" s="291">
        <v>0.56000000000000005</v>
      </c>
      <c r="J62" s="174" t="s">
        <v>30</v>
      </c>
      <c r="K62" s="174" t="s">
        <v>30</v>
      </c>
      <c r="L62" s="252" t="s">
        <v>30</v>
      </c>
      <c r="M62" s="161"/>
      <c r="N62" s="291" t="s">
        <v>66</v>
      </c>
      <c r="O62" s="291">
        <v>0.56000000000000005</v>
      </c>
      <c r="P62" s="174" t="s">
        <v>30</v>
      </c>
      <c r="Q62" s="174" t="s">
        <v>30</v>
      </c>
      <c r="R62" s="290"/>
      <c r="S62" s="252" t="s">
        <v>30</v>
      </c>
      <c r="T62" s="253" t="s">
        <v>614</v>
      </c>
      <c r="U62" s="174" t="s">
        <v>30</v>
      </c>
      <c r="V62" s="174" t="s">
        <v>30</v>
      </c>
      <c r="W62" s="252" t="s">
        <v>30</v>
      </c>
    </row>
    <row r="63" spans="1:23">
      <c r="A63" s="161" t="s">
        <v>107</v>
      </c>
      <c r="B63" s="290" t="s">
        <v>451</v>
      </c>
      <c r="C63" s="291" t="s">
        <v>66</v>
      </c>
      <c r="D63" s="161">
        <v>0.56000000000000005</v>
      </c>
      <c r="E63" s="174" t="s">
        <v>30</v>
      </c>
      <c r="F63" s="174" t="s">
        <v>30</v>
      </c>
      <c r="G63" s="290"/>
      <c r="H63" s="291" t="s">
        <v>66</v>
      </c>
      <c r="I63" s="291">
        <v>0.56000000000000005</v>
      </c>
      <c r="J63" s="174" t="s">
        <v>30</v>
      </c>
      <c r="K63" s="174" t="s">
        <v>30</v>
      </c>
      <c r="L63" s="252" t="s">
        <v>30</v>
      </c>
      <c r="M63" s="161"/>
      <c r="N63" s="291" t="s">
        <v>66</v>
      </c>
      <c r="O63" s="291">
        <v>0.56000000000000005</v>
      </c>
      <c r="P63" s="174" t="s">
        <v>30</v>
      </c>
      <c r="Q63" s="174" t="s">
        <v>30</v>
      </c>
      <c r="R63" s="290"/>
      <c r="S63" s="252" t="s">
        <v>30</v>
      </c>
      <c r="T63" s="253" t="s">
        <v>614</v>
      </c>
      <c r="U63" s="174" t="s">
        <v>30</v>
      </c>
      <c r="V63" s="174" t="s">
        <v>30</v>
      </c>
      <c r="W63" s="252" t="s">
        <v>30</v>
      </c>
    </row>
    <row r="64" spans="1:23">
      <c r="A64" s="161" t="s">
        <v>108</v>
      </c>
      <c r="B64" s="290" t="s">
        <v>451</v>
      </c>
      <c r="C64" s="291" t="s">
        <v>66</v>
      </c>
      <c r="D64" s="161">
        <v>22</v>
      </c>
      <c r="E64" s="174" t="s">
        <v>30</v>
      </c>
      <c r="F64" s="174" t="s">
        <v>30</v>
      </c>
      <c r="G64" s="290"/>
      <c r="H64" s="291" t="s">
        <v>66</v>
      </c>
      <c r="I64" s="291">
        <v>22</v>
      </c>
      <c r="J64" s="174" t="s">
        <v>30</v>
      </c>
      <c r="K64" s="174" t="s">
        <v>30</v>
      </c>
      <c r="L64" s="252" t="s">
        <v>30</v>
      </c>
      <c r="M64" s="161"/>
      <c r="N64" s="291" t="s">
        <v>66</v>
      </c>
      <c r="O64" s="291">
        <v>22</v>
      </c>
      <c r="P64" s="174" t="s">
        <v>30</v>
      </c>
      <c r="Q64" s="174" t="s">
        <v>30</v>
      </c>
      <c r="R64" s="290"/>
      <c r="S64" s="252" t="s">
        <v>30</v>
      </c>
      <c r="T64" s="253" t="s">
        <v>614</v>
      </c>
      <c r="U64" s="174" t="s">
        <v>30</v>
      </c>
      <c r="V64" s="174" t="s">
        <v>30</v>
      </c>
      <c r="W64" s="252" t="s">
        <v>30</v>
      </c>
    </row>
    <row r="65" spans="1:23">
      <c r="A65" s="161" t="s">
        <v>109</v>
      </c>
      <c r="B65" s="290" t="s">
        <v>451</v>
      </c>
      <c r="C65" s="291" t="s">
        <v>66</v>
      </c>
      <c r="D65" s="161">
        <v>22</v>
      </c>
      <c r="E65" s="174" t="s">
        <v>30</v>
      </c>
      <c r="F65" s="174" t="s">
        <v>30</v>
      </c>
      <c r="G65" s="290"/>
      <c r="H65" s="291" t="s">
        <v>66</v>
      </c>
      <c r="I65" s="291">
        <v>22</v>
      </c>
      <c r="J65" s="174" t="s">
        <v>30</v>
      </c>
      <c r="K65" s="174" t="s">
        <v>30</v>
      </c>
      <c r="L65" s="252" t="s">
        <v>30</v>
      </c>
      <c r="M65" s="161"/>
      <c r="N65" s="291" t="s">
        <v>62</v>
      </c>
      <c r="O65" s="291">
        <v>55</v>
      </c>
      <c r="P65" s="174" t="s">
        <v>30</v>
      </c>
      <c r="Q65" s="290" t="s">
        <v>110</v>
      </c>
      <c r="R65" s="290"/>
      <c r="S65" s="252" t="s">
        <v>30</v>
      </c>
      <c r="T65" s="253" t="s">
        <v>614</v>
      </c>
      <c r="U65" s="174" t="s">
        <v>30</v>
      </c>
      <c r="V65" s="174" t="s">
        <v>30</v>
      </c>
      <c r="W65" s="252" t="s">
        <v>30</v>
      </c>
    </row>
    <row r="66" spans="1:23">
      <c r="A66" s="161" t="s">
        <v>111</v>
      </c>
      <c r="B66" s="290" t="s">
        <v>451</v>
      </c>
      <c r="C66" s="291" t="s">
        <v>66</v>
      </c>
      <c r="D66" s="161">
        <v>0.18</v>
      </c>
      <c r="E66" s="174" t="s">
        <v>30</v>
      </c>
      <c r="F66" s="174" t="s">
        <v>30</v>
      </c>
      <c r="G66" s="290"/>
      <c r="H66" s="291" t="s">
        <v>66</v>
      </c>
      <c r="I66" s="291">
        <v>0.18</v>
      </c>
      <c r="J66" s="174" t="s">
        <v>30</v>
      </c>
      <c r="K66" s="174" t="s">
        <v>30</v>
      </c>
      <c r="L66" s="252" t="s">
        <v>30</v>
      </c>
      <c r="M66" s="161"/>
      <c r="N66" s="291" t="s">
        <v>66</v>
      </c>
      <c r="O66" s="291">
        <v>0.18</v>
      </c>
      <c r="P66" s="174" t="s">
        <v>30</v>
      </c>
      <c r="Q66" s="174" t="s">
        <v>30</v>
      </c>
      <c r="R66" s="290"/>
      <c r="S66" s="252" t="s">
        <v>30</v>
      </c>
      <c r="T66" s="253" t="s">
        <v>614</v>
      </c>
      <c r="U66" s="174" t="s">
        <v>30</v>
      </c>
      <c r="V66" s="174" t="s">
        <v>30</v>
      </c>
      <c r="W66" s="252" t="s">
        <v>30</v>
      </c>
    </row>
    <row r="67" spans="1:23">
      <c r="A67" s="161" t="s">
        <v>112</v>
      </c>
      <c r="B67" s="290" t="s">
        <v>451</v>
      </c>
      <c r="C67" s="291" t="s">
        <v>66</v>
      </c>
      <c r="D67" s="161">
        <v>0.18</v>
      </c>
      <c r="E67" s="174" t="s">
        <v>30</v>
      </c>
      <c r="F67" s="174" t="s">
        <v>30</v>
      </c>
      <c r="G67" s="290"/>
      <c r="H67" s="291" t="s">
        <v>66</v>
      </c>
      <c r="I67" s="291">
        <v>0.18</v>
      </c>
      <c r="J67" s="174" t="s">
        <v>30</v>
      </c>
      <c r="K67" s="174" t="s">
        <v>30</v>
      </c>
      <c r="L67" s="252" t="s">
        <v>30</v>
      </c>
      <c r="M67" s="161"/>
      <c r="N67" s="291" t="s">
        <v>66</v>
      </c>
      <c r="O67" s="291">
        <v>0.18</v>
      </c>
      <c r="P67" s="174" t="s">
        <v>30</v>
      </c>
      <c r="Q67" s="174" t="s">
        <v>30</v>
      </c>
      <c r="R67" s="290"/>
      <c r="S67" s="252" t="s">
        <v>30</v>
      </c>
      <c r="T67" s="253" t="s">
        <v>614</v>
      </c>
      <c r="U67" s="174" t="s">
        <v>30</v>
      </c>
      <c r="V67" s="174" t="s">
        <v>30</v>
      </c>
      <c r="W67" s="252" t="s">
        <v>30</v>
      </c>
    </row>
    <row r="68" spans="1:23">
      <c r="A68" s="161" t="s">
        <v>113</v>
      </c>
      <c r="B68" s="290" t="s">
        <v>451</v>
      </c>
      <c r="C68" s="252" t="s">
        <v>30</v>
      </c>
      <c r="D68" s="161">
        <v>44</v>
      </c>
      <c r="E68" s="174" t="s">
        <v>30</v>
      </c>
      <c r="F68" s="174" t="s">
        <v>30</v>
      </c>
      <c r="G68" s="290"/>
      <c r="H68" s="252" t="s">
        <v>30</v>
      </c>
      <c r="I68" s="291">
        <v>45</v>
      </c>
      <c r="J68" s="290">
        <v>6</v>
      </c>
      <c r="K68" s="174" t="s">
        <v>30</v>
      </c>
      <c r="L68" s="264">
        <f>100*(ABS(D68-I68)/AVERAGE(D68,I68))</f>
        <v>2.2471910112359552</v>
      </c>
      <c r="M68" s="264"/>
      <c r="N68" s="252" t="s">
        <v>30</v>
      </c>
      <c r="O68" s="291">
        <v>33</v>
      </c>
      <c r="P68" s="174" t="s">
        <v>30</v>
      </c>
      <c r="Q68" s="174" t="s">
        <v>30</v>
      </c>
      <c r="R68" s="290"/>
      <c r="S68" s="252" t="s">
        <v>30</v>
      </c>
      <c r="T68" s="253" t="s">
        <v>614</v>
      </c>
      <c r="U68" s="174" t="s">
        <v>30</v>
      </c>
      <c r="V68" s="174" t="s">
        <v>30</v>
      </c>
      <c r="W68" s="252" t="s">
        <v>30</v>
      </c>
    </row>
    <row r="69" spans="1:23">
      <c r="A69" s="161" t="s">
        <v>114</v>
      </c>
      <c r="B69" s="290" t="s">
        <v>451</v>
      </c>
      <c r="C69" s="252" t="s">
        <v>30</v>
      </c>
      <c r="D69" s="161">
        <v>44</v>
      </c>
      <c r="E69" s="174" t="s">
        <v>30</v>
      </c>
      <c r="F69" s="174" t="s">
        <v>30</v>
      </c>
      <c r="G69" s="290"/>
      <c r="H69" s="252" t="s">
        <v>30</v>
      </c>
      <c r="I69" s="291">
        <v>43</v>
      </c>
      <c r="J69" s="290">
        <v>6</v>
      </c>
      <c r="K69" s="174" t="s">
        <v>30</v>
      </c>
      <c r="L69" s="264">
        <f>100*(ABS(D69-I69)/AVERAGE(D69,I69))</f>
        <v>2.2988505747126435</v>
      </c>
      <c r="M69" s="264"/>
      <c r="N69" s="252" t="s">
        <v>30</v>
      </c>
      <c r="O69" s="291">
        <v>36</v>
      </c>
      <c r="P69" s="174" t="s">
        <v>30</v>
      </c>
      <c r="Q69" s="174" t="s">
        <v>30</v>
      </c>
      <c r="R69" s="290"/>
      <c r="S69" s="252" t="s">
        <v>30</v>
      </c>
      <c r="T69" s="253" t="s">
        <v>614</v>
      </c>
      <c r="U69" s="174" t="s">
        <v>30</v>
      </c>
      <c r="V69" s="174" t="s">
        <v>30</v>
      </c>
      <c r="W69" s="252" t="s">
        <v>30</v>
      </c>
    </row>
    <row r="70" spans="1:23">
      <c r="A70" s="161" t="s">
        <v>115</v>
      </c>
      <c r="B70" s="290" t="s">
        <v>451</v>
      </c>
      <c r="C70" s="291" t="s">
        <v>66</v>
      </c>
      <c r="D70" s="161">
        <v>0.31</v>
      </c>
      <c r="E70" s="174" t="s">
        <v>30</v>
      </c>
      <c r="F70" s="174" t="s">
        <v>30</v>
      </c>
      <c r="G70" s="290"/>
      <c r="H70" s="252" t="s">
        <v>30</v>
      </c>
      <c r="I70" s="291">
        <v>1</v>
      </c>
      <c r="J70" s="290">
        <v>6</v>
      </c>
      <c r="K70" s="174" t="s">
        <v>30</v>
      </c>
      <c r="L70" s="252" t="s">
        <v>30</v>
      </c>
      <c r="M70" s="161"/>
      <c r="N70" s="291" t="s">
        <v>62</v>
      </c>
      <c r="O70" s="291">
        <v>0.42</v>
      </c>
      <c r="P70" s="174" t="s">
        <v>30</v>
      </c>
      <c r="Q70" s="290" t="s">
        <v>71</v>
      </c>
      <c r="R70" s="290"/>
      <c r="S70" s="252" t="s">
        <v>30</v>
      </c>
      <c r="T70" s="253" t="s">
        <v>614</v>
      </c>
      <c r="U70" s="174" t="s">
        <v>30</v>
      </c>
      <c r="V70" s="174" t="s">
        <v>30</v>
      </c>
      <c r="W70" s="252" t="s">
        <v>30</v>
      </c>
    </row>
    <row r="71" spans="1:23">
      <c r="A71" s="161" t="s">
        <v>116</v>
      </c>
      <c r="B71" s="290" t="s">
        <v>451</v>
      </c>
      <c r="C71" s="291" t="s">
        <v>62</v>
      </c>
      <c r="D71" s="161">
        <v>0.56999999999999995</v>
      </c>
      <c r="E71" s="290">
        <v>2</v>
      </c>
      <c r="F71" s="290" t="s">
        <v>71</v>
      </c>
      <c r="G71" s="290"/>
      <c r="H71" s="291" t="s">
        <v>62</v>
      </c>
      <c r="I71" s="291">
        <v>0.46</v>
      </c>
      <c r="J71" s="290" t="s">
        <v>379</v>
      </c>
      <c r="K71" s="290" t="s">
        <v>71</v>
      </c>
      <c r="L71" s="264">
        <f>100*(ABS(D71-I71)/AVERAGE(D71,I71))</f>
        <v>21.359223300970857</v>
      </c>
      <c r="M71" s="264"/>
      <c r="N71" s="291" t="s">
        <v>62</v>
      </c>
      <c r="O71" s="293">
        <v>0.8</v>
      </c>
      <c r="P71" s="174" t="s">
        <v>30</v>
      </c>
      <c r="Q71" s="290" t="s">
        <v>71</v>
      </c>
      <c r="R71" s="290"/>
      <c r="S71" s="252" t="s">
        <v>30</v>
      </c>
      <c r="T71" s="253" t="s">
        <v>614</v>
      </c>
      <c r="U71" s="174" t="s">
        <v>30</v>
      </c>
      <c r="V71" s="174" t="s">
        <v>30</v>
      </c>
      <c r="W71" s="252" t="s">
        <v>30</v>
      </c>
    </row>
    <row r="72" spans="1:23">
      <c r="A72" s="161" t="s">
        <v>117</v>
      </c>
      <c r="B72" s="290" t="s">
        <v>451</v>
      </c>
      <c r="C72" s="291" t="s">
        <v>66</v>
      </c>
      <c r="D72" s="161">
        <v>2.7E-2</v>
      </c>
      <c r="E72" s="174" t="s">
        <v>30</v>
      </c>
      <c r="F72" s="174" t="s">
        <v>30</v>
      </c>
      <c r="G72" s="290"/>
      <c r="H72" s="291" t="s">
        <v>66</v>
      </c>
      <c r="I72" s="291">
        <v>2.7E-2</v>
      </c>
      <c r="J72" s="174" t="s">
        <v>30</v>
      </c>
      <c r="K72" s="174" t="s">
        <v>30</v>
      </c>
      <c r="L72" s="252" t="s">
        <v>30</v>
      </c>
      <c r="M72" s="161"/>
      <c r="N72" s="291" t="s">
        <v>66</v>
      </c>
      <c r="O72" s="291">
        <v>2.7E-2</v>
      </c>
      <c r="P72" s="174" t="s">
        <v>30</v>
      </c>
      <c r="Q72" s="174" t="s">
        <v>30</v>
      </c>
      <c r="R72" s="290"/>
      <c r="S72" s="252" t="s">
        <v>30</v>
      </c>
      <c r="T72" s="253" t="s">
        <v>614</v>
      </c>
      <c r="U72" s="174" t="s">
        <v>30</v>
      </c>
      <c r="V72" s="174" t="s">
        <v>30</v>
      </c>
      <c r="W72" s="252" t="s">
        <v>30</v>
      </c>
    </row>
    <row r="73" spans="1:23">
      <c r="A73" s="161" t="s">
        <v>118</v>
      </c>
      <c r="B73" s="290" t="s">
        <v>451</v>
      </c>
      <c r="C73" s="291" t="s">
        <v>66</v>
      </c>
      <c r="D73" s="161">
        <v>2.7E-2</v>
      </c>
      <c r="E73" s="174" t="s">
        <v>30</v>
      </c>
      <c r="F73" s="174" t="s">
        <v>30</v>
      </c>
      <c r="G73" s="290"/>
      <c r="H73" s="291" t="s">
        <v>66</v>
      </c>
      <c r="I73" s="291">
        <v>2.7E-2</v>
      </c>
      <c r="J73" s="174" t="s">
        <v>30</v>
      </c>
      <c r="K73" s="174" t="s">
        <v>30</v>
      </c>
      <c r="L73" s="252" t="s">
        <v>30</v>
      </c>
      <c r="M73" s="161"/>
      <c r="N73" s="291" t="s">
        <v>66</v>
      </c>
      <c r="O73" s="291">
        <v>2.7E-2</v>
      </c>
      <c r="P73" s="174" t="s">
        <v>30</v>
      </c>
      <c r="Q73" s="174" t="s">
        <v>30</v>
      </c>
      <c r="R73" s="290"/>
      <c r="S73" s="252" t="s">
        <v>30</v>
      </c>
      <c r="T73" s="253" t="s">
        <v>614</v>
      </c>
      <c r="U73" s="174" t="s">
        <v>30</v>
      </c>
      <c r="V73" s="174" t="s">
        <v>30</v>
      </c>
      <c r="W73" s="252" t="s">
        <v>30</v>
      </c>
    </row>
    <row r="74" spans="1:23">
      <c r="A74" s="161" t="s">
        <v>119</v>
      </c>
      <c r="B74" s="290" t="s">
        <v>451</v>
      </c>
      <c r="C74" s="252" t="s">
        <v>30</v>
      </c>
      <c r="D74" s="161">
        <v>10</v>
      </c>
      <c r="E74" s="290">
        <v>6</v>
      </c>
      <c r="F74" s="174" t="s">
        <v>30</v>
      </c>
      <c r="G74" s="290"/>
      <c r="H74" s="252" t="s">
        <v>30</v>
      </c>
      <c r="I74" s="291">
        <v>9.6999999999999993</v>
      </c>
      <c r="J74" s="174" t="s">
        <v>30</v>
      </c>
      <c r="K74" s="174" t="s">
        <v>30</v>
      </c>
      <c r="L74" s="264">
        <f>100*(ABS(D74-I74)/AVERAGE(D74,I74))</f>
        <v>3.0456852791878246</v>
      </c>
      <c r="M74" s="264"/>
      <c r="N74" s="252" t="s">
        <v>30</v>
      </c>
      <c r="O74" s="291">
        <v>7.6</v>
      </c>
      <c r="P74" s="174" t="s">
        <v>30</v>
      </c>
      <c r="Q74" s="174" t="s">
        <v>30</v>
      </c>
      <c r="R74" s="290"/>
      <c r="S74" s="252" t="s">
        <v>30</v>
      </c>
      <c r="T74" s="253" t="s">
        <v>614</v>
      </c>
      <c r="U74" s="174" t="s">
        <v>30</v>
      </c>
      <c r="V74" s="174" t="s">
        <v>30</v>
      </c>
      <c r="W74" s="252" t="s">
        <v>30</v>
      </c>
    </row>
    <row r="75" spans="1:23">
      <c r="A75" s="161" t="s">
        <v>120</v>
      </c>
      <c r="B75" s="290" t="s">
        <v>451</v>
      </c>
      <c r="C75" s="252" t="s">
        <v>30</v>
      </c>
      <c r="D75" s="161">
        <v>9.8000000000000007</v>
      </c>
      <c r="E75" s="290">
        <v>6</v>
      </c>
      <c r="F75" s="174" t="s">
        <v>30</v>
      </c>
      <c r="G75" s="290"/>
      <c r="H75" s="252" t="s">
        <v>30</v>
      </c>
      <c r="I75" s="291">
        <v>10</v>
      </c>
      <c r="J75" s="174" t="s">
        <v>30</v>
      </c>
      <c r="K75" s="174" t="s">
        <v>30</v>
      </c>
      <c r="L75" s="264">
        <f>100*(ABS(D75-I75)/AVERAGE(D75,I75))</f>
        <v>2.0202020202020132</v>
      </c>
      <c r="M75" s="264"/>
      <c r="N75" s="252" t="s">
        <v>30</v>
      </c>
      <c r="O75" s="291">
        <v>7.8</v>
      </c>
      <c r="P75" s="174" t="s">
        <v>30</v>
      </c>
      <c r="Q75" s="174" t="s">
        <v>30</v>
      </c>
      <c r="R75" s="290"/>
      <c r="S75" s="252" t="s">
        <v>30</v>
      </c>
      <c r="T75" s="253" t="s">
        <v>614</v>
      </c>
      <c r="U75" s="174" t="s">
        <v>30</v>
      </c>
      <c r="V75" s="174" t="s">
        <v>30</v>
      </c>
      <c r="W75" s="252" t="s">
        <v>30</v>
      </c>
    </row>
    <row r="76" spans="1:23">
      <c r="A76" s="161" t="s">
        <v>121</v>
      </c>
      <c r="B76" s="290" t="s">
        <v>451</v>
      </c>
      <c r="C76" s="291" t="s">
        <v>66</v>
      </c>
      <c r="D76" s="161">
        <v>0.3</v>
      </c>
      <c r="E76" s="174" t="s">
        <v>30</v>
      </c>
      <c r="F76" s="174" t="s">
        <v>30</v>
      </c>
      <c r="G76" s="290"/>
      <c r="H76" s="291" t="s">
        <v>66</v>
      </c>
      <c r="I76" s="291">
        <v>0.3</v>
      </c>
      <c r="J76" s="174" t="s">
        <v>30</v>
      </c>
      <c r="K76" s="174" t="s">
        <v>30</v>
      </c>
      <c r="L76" s="252" t="s">
        <v>30</v>
      </c>
      <c r="M76" s="161"/>
      <c r="N76" s="291" t="s">
        <v>66</v>
      </c>
      <c r="O76" s="291">
        <v>0.3</v>
      </c>
      <c r="P76" s="174" t="s">
        <v>30</v>
      </c>
      <c r="Q76" s="174" t="s">
        <v>30</v>
      </c>
      <c r="R76" s="290"/>
      <c r="S76" s="252" t="s">
        <v>30</v>
      </c>
      <c r="T76" s="253" t="s">
        <v>614</v>
      </c>
      <c r="U76" s="174" t="s">
        <v>30</v>
      </c>
      <c r="V76" s="174" t="s">
        <v>30</v>
      </c>
      <c r="W76" s="252" t="s">
        <v>30</v>
      </c>
    </row>
    <row r="77" spans="1:23">
      <c r="A77" s="161" t="s">
        <v>122</v>
      </c>
      <c r="B77" s="290" t="s">
        <v>451</v>
      </c>
      <c r="C77" s="291" t="s">
        <v>62</v>
      </c>
      <c r="D77" s="161">
        <v>0.3</v>
      </c>
      <c r="E77" s="290">
        <v>2</v>
      </c>
      <c r="F77" s="290" t="s">
        <v>71</v>
      </c>
      <c r="G77" s="290"/>
      <c r="H77" s="291" t="s">
        <v>62</v>
      </c>
      <c r="I77" s="291">
        <v>0.44</v>
      </c>
      <c r="J77" s="290">
        <v>2</v>
      </c>
      <c r="K77" s="290" t="s">
        <v>71</v>
      </c>
      <c r="L77" s="264">
        <f>100*(ABS(D77-I77)/AVERAGE(D77,I77))</f>
        <v>37.837837837837839</v>
      </c>
      <c r="M77" s="264"/>
      <c r="N77" s="291" t="s">
        <v>66</v>
      </c>
      <c r="O77" s="291">
        <v>0.3</v>
      </c>
      <c r="P77" s="174" t="s">
        <v>30</v>
      </c>
      <c r="Q77" s="174" t="s">
        <v>30</v>
      </c>
      <c r="R77" s="290"/>
      <c r="S77" s="252" t="s">
        <v>30</v>
      </c>
      <c r="T77" s="253" t="s">
        <v>614</v>
      </c>
      <c r="U77" s="174" t="s">
        <v>30</v>
      </c>
      <c r="V77" s="174" t="s">
        <v>30</v>
      </c>
      <c r="W77" s="252" t="s">
        <v>30</v>
      </c>
    </row>
    <row r="78" spans="1:23">
      <c r="A78" s="161" t="s">
        <v>123</v>
      </c>
      <c r="B78" s="290" t="s">
        <v>451</v>
      </c>
      <c r="C78" s="291" t="s">
        <v>66</v>
      </c>
      <c r="D78" s="161">
        <v>0.7</v>
      </c>
      <c r="E78" s="174" t="s">
        <v>30</v>
      </c>
      <c r="F78" s="174" t="s">
        <v>30</v>
      </c>
      <c r="G78" s="290"/>
      <c r="H78" s="291" t="s">
        <v>66</v>
      </c>
      <c r="I78" s="291">
        <v>0.7</v>
      </c>
      <c r="J78" s="174" t="s">
        <v>30</v>
      </c>
      <c r="K78" s="174" t="s">
        <v>30</v>
      </c>
      <c r="L78" s="252" t="s">
        <v>30</v>
      </c>
      <c r="M78" s="161"/>
      <c r="N78" s="291" t="s">
        <v>66</v>
      </c>
      <c r="O78" s="291">
        <v>0.7</v>
      </c>
      <c r="P78" s="174" t="s">
        <v>30</v>
      </c>
      <c r="Q78" s="174" t="s">
        <v>30</v>
      </c>
      <c r="R78" s="290"/>
      <c r="S78" s="252" t="s">
        <v>30</v>
      </c>
      <c r="T78" s="253" t="s">
        <v>614</v>
      </c>
      <c r="U78" s="174" t="s">
        <v>30</v>
      </c>
      <c r="V78" s="174" t="s">
        <v>30</v>
      </c>
      <c r="W78" s="252" t="s">
        <v>30</v>
      </c>
    </row>
    <row r="79" spans="1:23">
      <c r="A79" s="161" t="s">
        <v>124</v>
      </c>
      <c r="B79" s="290" t="s">
        <v>451</v>
      </c>
      <c r="C79" s="291" t="s">
        <v>66</v>
      </c>
      <c r="D79" s="161">
        <v>0.7</v>
      </c>
      <c r="E79" s="174" t="s">
        <v>30</v>
      </c>
      <c r="F79" s="174" t="s">
        <v>30</v>
      </c>
      <c r="G79" s="290"/>
      <c r="H79" s="291" t="s">
        <v>66</v>
      </c>
      <c r="I79" s="291">
        <v>0.7</v>
      </c>
      <c r="J79" s="174" t="s">
        <v>30</v>
      </c>
      <c r="K79" s="174" t="s">
        <v>30</v>
      </c>
      <c r="L79" s="252" t="s">
        <v>30</v>
      </c>
      <c r="M79" s="161"/>
      <c r="N79" s="291" t="s">
        <v>66</v>
      </c>
      <c r="O79" s="291">
        <v>0.7</v>
      </c>
      <c r="P79" s="174" t="s">
        <v>30</v>
      </c>
      <c r="Q79" s="174" t="s">
        <v>30</v>
      </c>
      <c r="R79" s="290"/>
      <c r="S79" s="252" t="s">
        <v>30</v>
      </c>
      <c r="T79" s="253" t="s">
        <v>614</v>
      </c>
      <c r="U79" s="174" t="s">
        <v>30</v>
      </c>
      <c r="V79" s="174" t="s">
        <v>30</v>
      </c>
      <c r="W79" s="252" t="s">
        <v>30</v>
      </c>
    </row>
    <row r="80" spans="1:23">
      <c r="A80" s="161" t="s">
        <v>125</v>
      </c>
      <c r="B80" s="290" t="s">
        <v>451</v>
      </c>
      <c r="C80" s="291" t="s">
        <v>66</v>
      </c>
      <c r="D80" s="161">
        <v>3.3000000000000002E-2</v>
      </c>
      <c r="E80" s="174" t="s">
        <v>30</v>
      </c>
      <c r="F80" s="174" t="s">
        <v>30</v>
      </c>
      <c r="G80" s="290"/>
      <c r="H80" s="291" t="s">
        <v>66</v>
      </c>
      <c r="I80" s="291">
        <v>3.3000000000000002E-2</v>
      </c>
      <c r="J80" s="174" t="s">
        <v>30</v>
      </c>
      <c r="K80" s="174" t="s">
        <v>30</v>
      </c>
      <c r="L80" s="252" t="s">
        <v>30</v>
      </c>
      <c r="M80" s="161"/>
      <c r="N80" s="291" t="s">
        <v>66</v>
      </c>
      <c r="O80" s="291">
        <v>3.3000000000000002E-2</v>
      </c>
      <c r="P80" s="174" t="s">
        <v>30</v>
      </c>
      <c r="Q80" s="174" t="s">
        <v>30</v>
      </c>
      <c r="R80" s="290"/>
      <c r="S80" s="252" t="s">
        <v>30</v>
      </c>
      <c r="T80" s="253" t="s">
        <v>614</v>
      </c>
      <c r="U80" s="174" t="s">
        <v>30</v>
      </c>
      <c r="V80" s="174" t="s">
        <v>30</v>
      </c>
      <c r="W80" s="252" t="s">
        <v>30</v>
      </c>
    </row>
    <row r="81" spans="1:23">
      <c r="A81" s="161" t="s">
        <v>126</v>
      </c>
      <c r="B81" s="290" t="s">
        <v>451</v>
      </c>
      <c r="C81" s="291" t="s">
        <v>66</v>
      </c>
      <c r="D81" s="161">
        <v>3.3000000000000002E-2</v>
      </c>
      <c r="E81" s="174" t="s">
        <v>30</v>
      </c>
      <c r="F81" s="174" t="s">
        <v>30</v>
      </c>
      <c r="G81" s="290"/>
      <c r="H81" s="291" t="s">
        <v>66</v>
      </c>
      <c r="I81" s="291">
        <v>3.3000000000000002E-2</v>
      </c>
      <c r="J81" s="174" t="s">
        <v>30</v>
      </c>
      <c r="K81" s="174" t="s">
        <v>30</v>
      </c>
      <c r="L81" s="252" t="s">
        <v>30</v>
      </c>
      <c r="M81" s="161"/>
      <c r="N81" s="291" t="s">
        <v>66</v>
      </c>
      <c r="O81" s="291">
        <v>3.3000000000000002E-2</v>
      </c>
      <c r="P81" s="174" t="s">
        <v>30</v>
      </c>
      <c r="Q81" s="174" t="s">
        <v>30</v>
      </c>
      <c r="R81" s="290"/>
      <c r="S81" s="252" t="s">
        <v>30</v>
      </c>
      <c r="T81" s="253" t="s">
        <v>614</v>
      </c>
      <c r="U81" s="174" t="s">
        <v>30</v>
      </c>
      <c r="V81" s="174" t="s">
        <v>30</v>
      </c>
      <c r="W81" s="252" t="s">
        <v>30</v>
      </c>
    </row>
    <row r="82" spans="1:23">
      <c r="A82" s="161" t="s">
        <v>127</v>
      </c>
      <c r="B82" s="290" t="s">
        <v>451</v>
      </c>
      <c r="C82" s="252" t="s">
        <v>30</v>
      </c>
      <c r="D82" s="161">
        <v>300</v>
      </c>
      <c r="E82" s="174" t="s">
        <v>30</v>
      </c>
      <c r="F82" s="174" t="s">
        <v>30</v>
      </c>
      <c r="G82" s="290"/>
      <c r="H82" s="252" t="s">
        <v>30</v>
      </c>
      <c r="I82" s="291">
        <v>310</v>
      </c>
      <c r="J82" s="290">
        <v>6</v>
      </c>
      <c r="K82" s="174" t="s">
        <v>30</v>
      </c>
      <c r="L82" s="264">
        <f>100*(ABS(D82-I82)/AVERAGE(D82,I82))</f>
        <v>3.278688524590164</v>
      </c>
      <c r="M82" s="264"/>
      <c r="N82" s="252" t="s">
        <v>30</v>
      </c>
      <c r="O82" s="291">
        <v>280</v>
      </c>
      <c r="P82" s="174" t="s">
        <v>30</v>
      </c>
      <c r="Q82" s="174" t="s">
        <v>30</v>
      </c>
      <c r="R82" s="290"/>
      <c r="S82" s="252" t="s">
        <v>30</v>
      </c>
      <c r="T82" s="253" t="s">
        <v>614</v>
      </c>
      <c r="U82" s="174" t="s">
        <v>30</v>
      </c>
      <c r="V82" s="174" t="s">
        <v>30</v>
      </c>
      <c r="W82" s="252" t="s">
        <v>30</v>
      </c>
    </row>
    <row r="83" spans="1:23">
      <c r="A83" s="161" t="s">
        <v>128</v>
      </c>
      <c r="B83" s="290" t="s">
        <v>451</v>
      </c>
      <c r="C83" s="252" t="s">
        <v>30</v>
      </c>
      <c r="D83" s="161">
        <v>300</v>
      </c>
      <c r="E83" s="174" t="s">
        <v>30</v>
      </c>
      <c r="F83" s="174" t="s">
        <v>30</v>
      </c>
      <c r="G83" s="290"/>
      <c r="H83" s="252" t="s">
        <v>30</v>
      </c>
      <c r="I83" s="291">
        <v>300</v>
      </c>
      <c r="J83" s="290">
        <v>6</v>
      </c>
      <c r="K83" s="174" t="s">
        <v>30</v>
      </c>
      <c r="L83" s="264">
        <f>100*(ABS(D83-I83)/AVERAGE(D83,I83))</f>
        <v>0</v>
      </c>
      <c r="M83" s="264"/>
      <c r="N83" s="252" t="s">
        <v>30</v>
      </c>
      <c r="O83" s="291">
        <v>280</v>
      </c>
      <c r="P83" s="174" t="s">
        <v>30</v>
      </c>
      <c r="Q83" s="174" t="s">
        <v>30</v>
      </c>
      <c r="R83" s="290"/>
      <c r="S83" s="252" t="s">
        <v>30</v>
      </c>
      <c r="T83" s="253" t="s">
        <v>614</v>
      </c>
      <c r="U83" s="174" t="s">
        <v>30</v>
      </c>
      <c r="V83" s="174" t="s">
        <v>30</v>
      </c>
      <c r="W83" s="252" t="s">
        <v>30</v>
      </c>
    </row>
    <row r="84" spans="1:23">
      <c r="A84" s="161" t="s">
        <v>129</v>
      </c>
      <c r="B84" s="290" t="s">
        <v>451</v>
      </c>
      <c r="C84" s="291" t="s">
        <v>66</v>
      </c>
      <c r="D84" s="161">
        <v>0.05</v>
      </c>
      <c r="E84" s="174" t="s">
        <v>30</v>
      </c>
      <c r="F84" s="174" t="s">
        <v>30</v>
      </c>
      <c r="G84" s="290"/>
      <c r="H84" s="291" t="s">
        <v>66</v>
      </c>
      <c r="I84" s="291">
        <v>0.05</v>
      </c>
      <c r="J84" s="174" t="s">
        <v>30</v>
      </c>
      <c r="K84" s="174" t="s">
        <v>30</v>
      </c>
      <c r="L84" s="252" t="s">
        <v>30</v>
      </c>
      <c r="M84" s="161"/>
      <c r="N84" s="291" t="s">
        <v>66</v>
      </c>
      <c r="O84" s="291">
        <v>0.05</v>
      </c>
      <c r="P84" s="174" t="s">
        <v>30</v>
      </c>
      <c r="Q84" s="174" t="s">
        <v>30</v>
      </c>
      <c r="R84" s="290"/>
      <c r="S84" s="252" t="s">
        <v>30</v>
      </c>
      <c r="T84" s="253" t="s">
        <v>614</v>
      </c>
      <c r="U84" s="174" t="s">
        <v>30</v>
      </c>
      <c r="V84" s="174" t="s">
        <v>30</v>
      </c>
      <c r="W84" s="252" t="s">
        <v>30</v>
      </c>
    </row>
    <row r="85" spans="1:23">
      <c r="A85" s="161" t="s">
        <v>130</v>
      </c>
      <c r="B85" s="290" t="s">
        <v>451</v>
      </c>
      <c r="C85" s="291" t="s">
        <v>62</v>
      </c>
      <c r="D85" s="161">
        <v>6.8000000000000005E-2</v>
      </c>
      <c r="E85" s="290">
        <v>1</v>
      </c>
      <c r="F85" s="290" t="s">
        <v>71</v>
      </c>
      <c r="G85" s="290"/>
      <c r="H85" s="291" t="s">
        <v>66</v>
      </c>
      <c r="I85" s="291">
        <v>0.05</v>
      </c>
      <c r="J85" s="174" t="s">
        <v>30</v>
      </c>
      <c r="K85" s="174" t="s">
        <v>30</v>
      </c>
      <c r="L85" s="252" t="s">
        <v>30</v>
      </c>
      <c r="M85" s="161"/>
      <c r="N85" s="291" t="s">
        <v>62</v>
      </c>
      <c r="O85" s="291">
        <v>9.6000000000000002E-2</v>
      </c>
      <c r="P85" s="290">
        <v>1</v>
      </c>
      <c r="Q85" s="290" t="s">
        <v>71</v>
      </c>
      <c r="R85" s="290"/>
      <c r="S85" s="252" t="s">
        <v>30</v>
      </c>
      <c r="T85" s="253" t="s">
        <v>614</v>
      </c>
      <c r="U85" s="174" t="s">
        <v>30</v>
      </c>
      <c r="V85" s="174" t="s">
        <v>30</v>
      </c>
      <c r="W85" s="252" t="s">
        <v>30</v>
      </c>
    </row>
    <row r="86" spans="1:23">
      <c r="A86" s="161" t="s">
        <v>131</v>
      </c>
      <c r="B86" s="290" t="s">
        <v>451</v>
      </c>
      <c r="C86" s="291" t="s">
        <v>66</v>
      </c>
      <c r="D86" s="161">
        <v>0.6</v>
      </c>
      <c r="E86" s="174" t="s">
        <v>30</v>
      </c>
      <c r="F86" s="174" t="s">
        <v>30</v>
      </c>
      <c r="G86" s="290"/>
      <c r="H86" s="291" t="s">
        <v>66</v>
      </c>
      <c r="I86" s="291">
        <v>0.6</v>
      </c>
      <c r="J86" s="174" t="s">
        <v>30</v>
      </c>
      <c r="K86" s="174" t="s">
        <v>30</v>
      </c>
      <c r="L86" s="252" t="s">
        <v>30</v>
      </c>
      <c r="M86" s="161"/>
      <c r="N86" s="291" t="s">
        <v>66</v>
      </c>
      <c r="O86" s="291">
        <v>0.6</v>
      </c>
      <c r="P86" s="174" t="s">
        <v>30</v>
      </c>
      <c r="Q86" s="174" t="s">
        <v>30</v>
      </c>
      <c r="R86" s="290"/>
      <c r="S86" s="252" t="s">
        <v>30</v>
      </c>
      <c r="T86" s="253" t="s">
        <v>614</v>
      </c>
      <c r="U86" s="174" t="s">
        <v>30</v>
      </c>
      <c r="V86" s="174" t="s">
        <v>30</v>
      </c>
      <c r="W86" s="252" t="s">
        <v>30</v>
      </c>
    </row>
    <row r="87" spans="1:23">
      <c r="A87" s="161" t="s">
        <v>132</v>
      </c>
      <c r="B87" s="290" t="s">
        <v>451</v>
      </c>
      <c r="C87" s="291" t="s">
        <v>66</v>
      </c>
      <c r="D87" s="161">
        <v>0.6</v>
      </c>
      <c r="E87" s="174" t="s">
        <v>30</v>
      </c>
      <c r="F87" s="174" t="s">
        <v>30</v>
      </c>
      <c r="G87" s="290"/>
      <c r="H87" s="291" t="s">
        <v>66</v>
      </c>
      <c r="I87" s="291">
        <v>0.6</v>
      </c>
      <c r="J87" s="174" t="s">
        <v>30</v>
      </c>
      <c r="K87" s="174" t="s">
        <v>30</v>
      </c>
      <c r="L87" s="252" t="s">
        <v>30</v>
      </c>
      <c r="M87" s="161"/>
      <c r="N87" s="291" t="s">
        <v>62</v>
      </c>
      <c r="O87" s="291">
        <v>0.69</v>
      </c>
      <c r="P87" s="174" t="s">
        <v>30</v>
      </c>
      <c r="Q87" s="290" t="s">
        <v>71</v>
      </c>
      <c r="R87" s="290"/>
      <c r="S87" s="252" t="s">
        <v>30</v>
      </c>
      <c r="T87" s="253" t="s">
        <v>614</v>
      </c>
      <c r="U87" s="174" t="s">
        <v>30</v>
      </c>
      <c r="V87" s="174" t="s">
        <v>30</v>
      </c>
      <c r="W87" s="252" t="s">
        <v>30</v>
      </c>
    </row>
    <row r="88" spans="1:23">
      <c r="A88" s="161" t="s">
        <v>133</v>
      </c>
      <c r="B88" s="290" t="s">
        <v>451</v>
      </c>
      <c r="C88" s="291" t="s">
        <v>66</v>
      </c>
      <c r="D88" s="161">
        <v>0.05</v>
      </c>
      <c r="E88" s="174" t="s">
        <v>30</v>
      </c>
      <c r="F88" s="174" t="s">
        <v>30</v>
      </c>
      <c r="G88" s="290"/>
      <c r="H88" s="291" t="s">
        <v>66</v>
      </c>
      <c r="I88" s="291">
        <v>0.05</v>
      </c>
      <c r="J88" s="174" t="s">
        <v>30</v>
      </c>
      <c r="K88" s="174" t="s">
        <v>30</v>
      </c>
      <c r="L88" s="252" t="s">
        <v>30</v>
      </c>
      <c r="M88" s="161"/>
      <c r="N88" s="291" t="s">
        <v>66</v>
      </c>
      <c r="O88" s="291">
        <v>0.05</v>
      </c>
      <c r="P88" s="174" t="s">
        <v>30</v>
      </c>
      <c r="Q88" s="174" t="s">
        <v>30</v>
      </c>
      <c r="R88" s="290"/>
      <c r="S88" s="252" t="s">
        <v>30</v>
      </c>
      <c r="T88" s="253" t="s">
        <v>614</v>
      </c>
      <c r="U88" s="174" t="s">
        <v>30</v>
      </c>
      <c r="V88" s="174" t="s">
        <v>30</v>
      </c>
      <c r="W88" s="252" t="s">
        <v>30</v>
      </c>
    </row>
    <row r="89" spans="1:23">
      <c r="A89" s="161" t="s">
        <v>134</v>
      </c>
      <c r="B89" s="290" t="s">
        <v>451</v>
      </c>
      <c r="C89" s="291" t="s">
        <v>62</v>
      </c>
      <c r="D89" s="161">
        <v>0.14000000000000001</v>
      </c>
      <c r="E89" s="290">
        <v>1</v>
      </c>
      <c r="F89" s="290" t="s">
        <v>71</v>
      </c>
      <c r="G89" s="290"/>
      <c r="H89" s="291" t="s">
        <v>66</v>
      </c>
      <c r="I89" s="291">
        <v>0.05</v>
      </c>
      <c r="J89" s="174" t="s">
        <v>30</v>
      </c>
      <c r="K89" s="174" t="s">
        <v>30</v>
      </c>
      <c r="L89" s="252" t="s">
        <v>30</v>
      </c>
      <c r="M89" s="161"/>
      <c r="N89" s="291" t="s">
        <v>62</v>
      </c>
      <c r="O89" s="291">
        <v>0.14000000000000001</v>
      </c>
      <c r="P89" s="290">
        <v>1</v>
      </c>
      <c r="Q89" s="290" t="s">
        <v>71</v>
      </c>
      <c r="R89" s="290"/>
      <c r="S89" s="252" t="s">
        <v>30</v>
      </c>
      <c r="T89" s="253" t="s">
        <v>614</v>
      </c>
      <c r="U89" s="174" t="s">
        <v>30</v>
      </c>
      <c r="V89" s="174" t="s">
        <v>30</v>
      </c>
      <c r="W89" s="252" t="s">
        <v>30</v>
      </c>
    </row>
    <row r="90" spans="1:23">
      <c r="A90" s="161" t="s">
        <v>135</v>
      </c>
      <c r="B90" s="290" t="s">
        <v>451</v>
      </c>
      <c r="C90" s="291" t="s">
        <v>62</v>
      </c>
      <c r="D90" s="161">
        <v>0.6</v>
      </c>
      <c r="E90" s="290">
        <v>6</v>
      </c>
      <c r="F90" s="290" t="s">
        <v>71</v>
      </c>
      <c r="G90" s="290"/>
      <c r="H90" s="291" t="s">
        <v>66</v>
      </c>
      <c r="I90" s="291">
        <v>0.5</v>
      </c>
      <c r="J90" s="174" t="s">
        <v>30</v>
      </c>
      <c r="K90" s="174" t="s">
        <v>30</v>
      </c>
      <c r="L90" s="252" t="s">
        <v>30</v>
      </c>
      <c r="M90" s="161"/>
      <c r="N90" s="291" t="s">
        <v>66</v>
      </c>
      <c r="O90" s="291">
        <v>0.5</v>
      </c>
      <c r="P90" s="174" t="s">
        <v>30</v>
      </c>
      <c r="Q90" s="174" t="s">
        <v>30</v>
      </c>
      <c r="R90" s="290"/>
      <c r="S90" s="252" t="s">
        <v>30</v>
      </c>
      <c r="T90" s="253" t="s">
        <v>614</v>
      </c>
      <c r="U90" s="174" t="s">
        <v>30</v>
      </c>
      <c r="V90" s="174" t="s">
        <v>30</v>
      </c>
      <c r="W90" s="252" t="s">
        <v>30</v>
      </c>
    </row>
    <row r="91" spans="1:23">
      <c r="A91" s="161" t="s">
        <v>136</v>
      </c>
      <c r="B91" s="290" t="s">
        <v>451</v>
      </c>
      <c r="C91" s="291" t="s">
        <v>66</v>
      </c>
      <c r="D91" s="161">
        <v>0.5</v>
      </c>
      <c r="E91" s="290">
        <v>6</v>
      </c>
      <c r="F91" s="174" t="s">
        <v>30</v>
      </c>
      <c r="G91" s="290"/>
      <c r="H91" s="291" t="s">
        <v>66</v>
      </c>
      <c r="I91" s="291">
        <v>0.5</v>
      </c>
      <c r="J91" s="174" t="s">
        <v>30</v>
      </c>
      <c r="K91" s="174" t="s">
        <v>30</v>
      </c>
      <c r="L91" s="252" t="s">
        <v>30</v>
      </c>
      <c r="M91" s="161"/>
      <c r="N91" s="291" t="s">
        <v>62</v>
      </c>
      <c r="O91" s="291">
        <v>0.53</v>
      </c>
      <c r="P91" s="174" t="s">
        <v>30</v>
      </c>
      <c r="Q91" s="290" t="s">
        <v>71</v>
      </c>
      <c r="R91" s="290"/>
      <c r="S91" s="252" t="s">
        <v>30</v>
      </c>
      <c r="T91" s="253" t="s">
        <v>614</v>
      </c>
      <c r="U91" s="174" t="s">
        <v>30</v>
      </c>
      <c r="V91" s="174" t="s">
        <v>30</v>
      </c>
      <c r="W91" s="252" t="s">
        <v>30</v>
      </c>
    </row>
    <row r="92" spans="1:23">
      <c r="A92" s="161" t="s">
        <v>137</v>
      </c>
      <c r="B92" s="290" t="s">
        <v>451</v>
      </c>
      <c r="C92" s="291" t="s">
        <v>66</v>
      </c>
      <c r="D92" s="161">
        <v>2</v>
      </c>
      <c r="E92" s="174" t="s">
        <v>30</v>
      </c>
      <c r="F92" s="290" t="s">
        <v>138</v>
      </c>
      <c r="G92" s="290"/>
      <c r="H92" s="291" t="s">
        <v>66</v>
      </c>
      <c r="I92" s="291">
        <v>2</v>
      </c>
      <c r="J92" s="174" t="s">
        <v>30</v>
      </c>
      <c r="K92" s="290" t="s">
        <v>138</v>
      </c>
      <c r="L92" s="252" t="s">
        <v>30</v>
      </c>
      <c r="M92" s="161"/>
      <c r="N92" s="291" t="s">
        <v>66</v>
      </c>
      <c r="O92" s="291">
        <v>2</v>
      </c>
      <c r="P92" s="174" t="s">
        <v>30</v>
      </c>
      <c r="Q92" s="290" t="s">
        <v>138</v>
      </c>
      <c r="R92" s="290"/>
      <c r="S92" s="252" t="s">
        <v>30</v>
      </c>
      <c r="T92" s="253" t="s">
        <v>614</v>
      </c>
      <c r="U92" s="174" t="s">
        <v>30</v>
      </c>
      <c r="V92" s="174" t="s">
        <v>30</v>
      </c>
      <c r="W92" s="252" t="s">
        <v>30</v>
      </c>
    </row>
    <row r="93" spans="1:23">
      <c r="A93" s="294" t="s">
        <v>139</v>
      </c>
      <c r="B93" s="295" t="s">
        <v>451</v>
      </c>
      <c r="C93" s="296" t="s">
        <v>66</v>
      </c>
      <c r="D93" s="294">
        <v>2</v>
      </c>
      <c r="E93" s="297" t="s">
        <v>30</v>
      </c>
      <c r="F93" s="297" t="s">
        <v>30</v>
      </c>
      <c r="G93" s="295"/>
      <c r="H93" s="296" t="s">
        <v>66</v>
      </c>
      <c r="I93" s="296">
        <v>2</v>
      </c>
      <c r="J93" s="297" t="s">
        <v>30</v>
      </c>
      <c r="K93" s="297" t="s">
        <v>30</v>
      </c>
      <c r="L93" s="284" t="s">
        <v>30</v>
      </c>
      <c r="M93" s="294"/>
      <c r="N93" s="296" t="s">
        <v>66</v>
      </c>
      <c r="O93" s="296">
        <v>2</v>
      </c>
      <c r="P93" s="297" t="s">
        <v>30</v>
      </c>
      <c r="Q93" s="297" t="s">
        <v>30</v>
      </c>
      <c r="R93" s="295"/>
      <c r="S93" s="284" t="s">
        <v>30</v>
      </c>
      <c r="T93" s="253" t="s">
        <v>614</v>
      </c>
      <c r="U93" s="297" t="s">
        <v>30</v>
      </c>
      <c r="V93" s="297" t="s">
        <v>30</v>
      </c>
      <c r="W93" s="284" t="s">
        <v>30</v>
      </c>
    </row>
    <row r="94" spans="1:23">
      <c r="A94" s="483" t="s">
        <v>140</v>
      </c>
      <c r="B94" s="483"/>
      <c r="C94" s="483"/>
      <c r="D94" s="483"/>
      <c r="E94" s="483"/>
      <c r="F94" s="483"/>
      <c r="G94" s="483"/>
      <c r="H94" s="483"/>
      <c r="I94" s="483"/>
      <c r="J94" s="483"/>
      <c r="K94" s="483"/>
      <c r="L94" s="483"/>
      <c r="M94" s="483"/>
      <c r="N94" s="483"/>
      <c r="O94" s="483"/>
      <c r="P94" s="483"/>
      <c r="Q94" s="483"/>
      <c r="R94" s="483"/>
      <c r="S94" s="483"/>
      <c r="T94" s="483"/>
      <c r="U94" s="483"/>
      <c r="V94" s="483"/>
      <c r="W94" s="483"/>
    </row>
    <row r="95" spans="1:23">
      <c r="A95" s="230" t="s">
        <v>368</v>
      </c>
      <c r="B95" s="231" t="s">
        <v>141</v>
      </c>
      <c r="C95" s="232" t="s">
        <v>30</v>
      </c>
      <c r="D95" s="298">
        <v>8.6999999999999994E-2</v>
      </c>
      <c r="E95" s="234" t="s">
        <v>30</v>
      </c>
      <c r="F95" s="234" t="s">
        <v>30</v>
      </c>
      <c r="G95" s="299"/>
      <c r="H95" s="232" t="s">
        <v>30</v>
      </c>
      <c r="I95" s="300" t="s">
        <v>614</v>
      </c>
      <c r="J95" s="236" t="s">
        <v>30</v>
      </c>
      <c r="K95" s="237" t="s">
        <v>30</v>
      </c>
      <c r="L95" s="232" t="s">
        <v>30</v>
      </c>
      <c r="M95" s="232"/>
      <c r="N95" s="232" t="s">
        <v>30</v>
      </c>
      <c r="O95" s="301">
        <v>0.1</v>
      </c>
      <c r="P95" s="234" t="s">
        <v>30</v>
      </c>
      <c r="Q95" s="234" t="s">
        <v>30</v>
      </c>
      <c r="R95" s="299"/>
      <c r="S95" s="240" t="s">
        <v>30</v>
      </c>
      <c r="T95" s="300" t="s">
        <v>614</v>
      </c>
      <c r="U95" s="302" t="s">
        <v>30</v>
      </c>
      <c r="V95" s="240" t="s">
        <v>30</v>
      </c>
      <c r="W95" s="240" t="s">
        <v>30</v>
      </c>
    </row>
    <row r="96" spans="1:23">
      <c r="A96" s="270" t="s">
        <v>369</v>
      </c>
      <c r="B96" s="271" t="s">
        <v>141</v>
      </c>
      <c r="C96" s="303" t="s">
        <v>142</v>
      </c>
      <c r="D96" s="273">
        <v>0.16</v>
      </c>
      <c r="E96" s="274" t="s">
        <v>30</v>
      </c>
      <c r="F96" s="274" t="s">
        <v>30</v>
      </c>
      <c r="G96" s="304"/>
      <c r="H96" s="272" t="s">
        <v>30</v>
      </c>
      <c r="I96" s="305" t="s">
        <v>614</v>
      </c>
      <c r="J96" s="276" t="s">
        <v>30</v>
      </c>
      <c r="K96" s="280" t="s">
        <v>30</v>
      </c>
      <c r="L96" s="272" t="s">
        <v>30</v>
      </c>
      <c r="M96" s="272"/>
      <c r="N96" s="272" t="s">
        <v>30</v>
      </c>
      <c r="O96" s="306">
        <v>0.23</v>
      </c>
      <c r="P96" s="274" t="s">
        <v>30</v>
      </c>
      <c r="Q96" s="274" t="s">
        <v>30</v>
      </c>
      <c r="R96" s="304"/>
      <c r="S96" s="284" t="s">
        <v>30</v>
      </c>
      <c r="T96" s="305" t="s">
        <v>614</v>
      </c>
      <c r="U96" s="307" t="s">
        <v>30</v>
      </c>
      <c r="V96" s="284" t="s">
        <v>30</v>
      </c>
      <c r="W96" s="284" t="s">
        <v>30</v>
      </c>
    </row>
    <row r="97" spans="1:23">
      <c r="A97" s="484" t="s">
        <v>336</v>
      </c>
      <c r="B97" s="484"/>
      <c r="C97" s="484"/>
      <c r="D97" s="484"/>
      <c r="E97" s="484"/>
      <c r="F97" s="484"/>
      <c r="G97" s="484"/>
      <c r="H97" s="484"/>
      <c r="I97" s="484"/>
      <c r="J97" s="484"/>
      <c r="K97" s="484"/>
      <c r="L97" s="484"/>
      <c r="M97" s="484"/>
      <c r="N97" s="484"/>
      <c r="O97" s="484"/>
      <c r="P97" s="484"/>
      <c r="Q97" s="484"/>
      <c r="R97" s="484"/>
      <c r="S97" s="484"/>
      <c r="T97" s="484"/>
      <c r="U97" s="484"/>
      <c r="V97" s="484"/>
      <c r="W97" s="484"/>
    </row>
    <row r="98" spans="1:23">
      <c r="A98" s="308" t="s">
        <v>370</v>
      </c>
      <c r="B98" s="309" t="s">
        <v>141</v>
      </c>
      <c r="C98" s="310" t="s">
        <v>30</v>
      </c>
      <c r="D98" s="311">
        <v>1060</v>
      </c>
      <c r="E98" s="312" t="s">
        <v>30</v>
      </c>
      <c r="F98" s="312" t="s">
        <v>30</v>
      </c>
      <c r="G98" s="313"/>
      <c r="H98" s="310" t="s">
        <v>30</v>
      </c>
      <c r="I98" s="314" t="s">
        <v>614</v>
      </c>
      <c r="J98" s="315" t="s">
        <v>30</v>
      </c>
      <c r="K98" s="316" t="s">
        <v>30</v>
      </c>
      <c r="L98" s="310" t="s">
        <v>30</v>
      </c>
      <c r="M98" s="310"/>
      <c r="N98" s="310" t="s">
        <v>30</v>
      </c>
      <c r="O98" s="317" t="s">
        <v>614</v>
      </c>
      <c r="P98" s="316" t="s">
        <v>30</v>
      </c>
      <c r="Q98" s="316" t="s">
        <v>30</v>
      </c>
      <c r="R98" s="310"/>
      <c r="S98" s="318" t="s">
        <v>30</v>
      </c>
      <c r="T98" s="317" t="s">
        <v>614</v>
      </c>
      <c r="U98" s="319" t="s">
        <v>30</v>
      </c>
      <c r="V98" s="318" t="s">
        <v>30</v>
      </c>
      <c r="W98" s="318" t="s">
        <v>30</v>
      </c>
    </row>
    <row r="99" spans="1:23">
      <c r="A99" s="30"/>
      <c r="B99" s="27"/>
      <c r="C99" s="26"/>
      <c r="D99" s="33"/>
      <c r="E99" s="31"/>
      <c r="F99" s="30"/>
      <c r="G99" s="30"/>
      <c r="H99" s="26"/>
      <c r="I99" s="205"/>
      <c r="J99" s="24"/>
      <c r="K99" s="26"/>
      <c r="L99" s="32"/>
      <c r="M99" s="32"/>
      <c r="N99" s="26"/>
      <c r="O99" s="208"/>
      <c r="P99" s="32"/>
      <c r="Q99" s="32"/>
      <c r="R99" s="32"/>
      <c r="S99" s="29"/>
      <c r="T99" s="208"/>
      <c r="U99" s="25"/>
      <c r="V99" s="28"/>
    </row>
    <row r="100" spans="1:23" ht="17.25">
      <c r="A100" s="43" t="s">
        <v>586</v>
      </c>
    </row>
    <row r="101" spans="1:23">
      <c r="A101" s="47" t="s">
        <v>510</v>
      </c>
      <c r="B101" s="42"/>
      <c r="C101" s="42"/>
      <c r="D101" s="42"/>
      <c r="E101" s="42"/>
      <c r="F101" s="42"/>
      <c r="G101" s="54"/>
      <c r="H101" s="42"/>
    </row>
    <row r="102" spans="1:23">
      <c r="A102" s="47" t="s">
        <v>732</v>
      </c>
      <c r="B102" s="42"/>
      <c r="C102" s="42"/>
      <c r="D102" s="42"/>
      <c r="E102" s="42"/>
      <c r="F102" s="42"/>
      <c r="G102" s="54"/>
      <c r="H102" s="42"/>
    </row>
    <row r="103" spans="1:23">
      <c r="A103" s="54" t="s">
        <v>512</v>
      </c>
      <c r="B103" s="47"/>
      <c r="C103" s="47"/>
      <c r="D103" s="47"/>
      <c r="E103" s="47"/>
      <c r="F103" s="47"/>
      <c r="G103" s="54"/>
      <c r="H103" s="47"/>
    </row>
    <row r="104" spans="1:23">
      <c r="A104" s="54"/>
      <c r="B104" s="54"/>
      <c r="C104" s="54"/>
      <c r="D104" s="54"/>
      <c r="E104" s="54"/>
      <c r="F104" s="54"/>
      <c r="G104" s="54"/>
      <c r="H104" s="54"/>
    </row>
    <row r="105" spans="1:23" ht="17.25">
      <c r="A105" s="43" t="s">
        <v>587</v>
      </c>
      <c r="B105" s="43"/>
      <c r="C105" s="43"/>
      <c r="D105" s="43"/>
      <c r="E105" s="43"/>
      <c r="F105" s="43"/>
      <c r="G105" s="43"/>
      <c r="H105" s="43"/>
    </row>
    <row r="106" spans="1:23">
      <c r="A106" s="54" t="s">
        <v>727</v>
      </c>
      <c r="B106" s="42"/>
      <c r="C106" s="42"/>
      <c r="D106" s="42"/>
      <c r="E106" s="42"/>
      <c r="F106" s="42"/>
      <c r="G106" s="54"/>
      <c r="H106" s="42"/>
    </row>
    <row r="107" spans="1:23">
      <c r="A107" s="54" t="s">
        <v>588</v>
      </c>
      <c r="B107" s="42"/>
      <c r="C107" s="42"/>
      <c r="D107" s="42"/>
      <c r="E107" s="42"/>
      <c r="F107" s="42"/>
      <c r="G107" s="54"/>
      <c r="H107" s="42"/>
    </row>
    <row r="108" spans="1:23">
      <c r="A108" s="54" t="s">
        <v>589</v>
      </c>
      <c r="B108" s="42"/>
      <c r="C108" s="42"/>
      <c r="D108" s="42"/>
      <c r="E108" s="42"/>
      <c r="F108" s="42"/>
      <c r="G108" s="54"/>
      <c r="H108" s="42"/>
    </row>
    <row r="109" spans="1:23">
      <c r="A109" s="43" t="s">
        <v>611</v>
      </c>
      <c r="B109" s="44"/>
      <c r="C109" s="44"/>
      <c r="D109" s="44"/>
      <c r="E109" s="44"/>
      <c r="F109" s="44"/>
      <c r="G109" s="44"/>
      <c r="H109" s="44"/>
    </row>
    <row r="110" spans="1:23" s="34" customFormat="1">
      <c r="A110" s="52" t="s">
        <v>461</v>
      </c>
      <c r="I110" s="206"/>
      <c r="O110" s="206"/>
      <c r="T110" s="206"/>
    </row>
    <row r="111" spans="1:23" s="34" customFormat="1">
      <c r="A111" s="49" t="s">
        <v>506</v>
      </c>
      <c r="I111" s="206"/>
      <c r="O111" s="206"/>
      <c r="T111" s="206"/>
    </row>
    <row r="112" spans="1:23" s="34" customFormat="1">
      <c r="A112"/>
      <c r="I112" s="206"/>
      <c r="O112" s="206"/>
      <c r="T112" s="206"/>
    </row>
    <row r="113" spans="1:20" s="34" customFormat="1" ht="17.25">
      <c r="A113" s="52" t="s">
        <v>590</v>
      </c>
      <c r="I113" s="206"/>
      <c r="O113" s="206"/>
      <c r="T113" s="206"/>
    </row>
    <row r="114" spans="1:20" s="34" customFormat="1">
      <c r="A114" s="52" t="s">
        <v>455</v>
      </c>
      <c r="I114" s="206"/>
      <c r="O114" s="206"/>
      <c r="T114" s="206"/>
    </row>
    <row r="115" spans="1:20" s="34" customFormat="1">
      <c r="A115" s="54" t="s">
        <v>726</v>
      </c>
      <c r="I115" s="206"/>
      <c r="O115" s="206"/>
      <c r="T115" s="206"/>
    </row>
    <row r="116" spans="1:20" s="34" customFormat="1">
      <c r="A116" t="s">
        <v>375</v>
      </c>
      <c r="I116" s="206"/>
      <c r="O116" s="206"/>
      <c r="T116" s="206"/>
    </row>
    <row r="117" spans="1:20">
      <c r="A117" s="76" t="s">
        <v>456</v>
      </c>
    </row>
    <row r="118" spans="1:20">
      <c r="A118" s="76" t="s">
        <v>493</v>
      </c>
    </row>
    <row r="119" spans="1:20">
      <c r="A119" s="76" t="s">
        <v>609</v>
      </c>
    </row>
  </sheetData>
  <customSheetViews>
    <customSheetView guid="{90AC2FE0-55C9-4776-863E-D338125D2682}" showPageBreaks="1" fitToPage="1" topLeftCell="A19">
      <selection activeCell="A111" sqref="A111"/>
      <pageMargins left="0.7" right="0.7" top="0.75" bottom="1.78" header="0.3" footer="0.3"/>
      <pageSetup paperSize="17" scale="83" fitToHeight="0" orientation="landscape" r:id="rId1"/>
      <headerFooter>
        <oddHeader>&amp;L&amp;G</oddHeader>
        <oddFooter>&amp;R&amp;G</oddFooter>
      </headerFooter>
    </customSheetView>
    <customSheetView guid="{C1D98982-23BE-4174-A069-4A7B2785798C}" showPageBreaks="1" fitToPage="1">
      <pane ySplit="4" topLeftCell="A98" activePane="bottomLeft" state="frozen"/>
      <selection pane="bottomLeft" activeCell="K102" sqref="K102"/>
      <pageMargins left="0.7" right="0.7" top="0.75" bottom="0.75" header="0.3" footer="0.3"/>
      <pageSetup paperSize="17" scale="52" fitToHeight="0" orientation="landscape" r:id="rId2"/>
      <headerFooter>
        <oddHeader>&amp;L&amp;G</oddHeader>
        <oddFooter>&amp;R&amp;G</oddFooter>
      </headerFooter>
    </customSheetView>
    <customSheetView guid="{3EC83101-929A-4090-A4DA-367C5978DE69}" fitToPage="1">
      <pane ySplit="4" topLeftCell="A98" activePane="bottomLeft" state="frozen"/>
      <selection pane="bottomLeft" activeCell="K102" sqref="K102"/>
      <pageMargins left="0.7" right="0.7" top="0.75" bottom="0.75" header="0.3" footer="0.3"/>
      <pageSetup paperSize="17" scale="52" fitToHeight="0" orientation="landscape" r:id="rId3"/>
      <headerFooter>
        <oddHeader>&amp;L&amp;G</oddHeader>
        <oddFooter>&amp;R&amp;G</oddFooter>
      </headerFooter>
    </customSheetView>
    <customSheetView guid="{172FCDF7-27A5-431B-9A68-D3A3AF74327F}" fitToPage="1" topLeftCell="A36">
      <selection activeCell="A109" sqref="A109"/>
      <pageMargins left="0.7" right="0.7" top="0.75" bottom="1.78" header="0.3" footer="0.3"/>
      <pageSetup paperSize="17" scale="83" fitToHeight="0" orientation="landscape" r:id="rId4"/>
      <headerFooter>
        <oddHeader>&amp;L&amp;G</oddHeader>
        <oddFooter>&amp;R&amp;G</oddFooter>
      </headerFooter>
    </customSheetView>
    <customSheetView guid="{709837BA-2D8F-4232-8293-039065FDC58A}" showPageBreaks="1" fitToPage="1">
      <pane ySplit="4" topLeftCell="A98" activePane="bottomLeft" state="frozen"/>
      <selection pane="bottomLeft" activeCell="K102" sqref="K102"/>
      <pageMargins left="0.7" right="0.7" top="0.75" bottom="0.75" header="0.3" footer="0.3"/>
      <pageSetup paperSize="17" scale="52" fitToHeight="0" orientation="landscape" r:id="rId5"/>
      <headerFooter>
        <oddHeader>&amp;L&amp;G</oddHeader>
        <oddFooter>&amp;R&amp;G</oddFooter>
      </headerFooter>
    </customSheetView>
  </customSheetViews>
  <mergeCells count="10">
    <mergeCell ref="A5:W5"/>
    <mergeCell ref="A20:W20"/>
    <mergeCell ref="A94:W94"/>
    <mergeCell ref="A97:W97"/>
    <mergeCell ref="A1:U1"/>
    <mergeCell ref="C3:F3"/>
    <mergeCell ref="H3:L3"/>
    <mergeCell ref="N3:Q3"/>
    <mergeCell ref="S3:W3"/>
    <mergeCell ref="A2:J2"/>
  </mergeCells>
  <pageMargins left="0.7" right="0.7" top="0.75" bottom="1.78" header="0.3" footer="0.3"/>
  <pageSetup paperSize="17" scale="83" fitToHeight="0" orientation="landscape" r:id="rId6"/>
  <headerFooter>
    <oddHeader>&amp;L&amp;G</oddHeader>
    <oddFooter>&amp;R&amp;G</oddFooter>
  </headerFooter>
  <legacyDrawingHF r:id="rId7"/>
</worksheet>
</file>

<file path=xl/worksheets/sheet7.xml><?xml version="1.0" encoding="utf-8"?>
<worksheet xmlns="http://schemas.openxmlformats.org/spreadsheetml/2006/main" xmlns:r="http://schemas.openxmlformats.org/officeDocument/2006/relationships">
  <sheetPr>
    <pageSetUpPr fitToPage="1"/>
  </sheetPr>
  <dimension ref="A1:AG91"/>
  <sheetViews>
    <sheetView zoomScaleNormal="100" workbookViewId="0">
      <selection activeCell="A87" sqref="A87"/>
    </sheetView>
  </sheetViews>
  <sheetFormatPr defaultRowHeight="15"/>
  <cols>
    <col min="1" max="1" width="47" style="23" customWidth="1"/>
    <col min="2" max="2" width="9.85546875" style="23" customWidth="1"/>
    <col min="3" max="3" width="8.7109375" style="23" customWidth="1"/>
    <col min="4" max="4" width="9.85546875" style="23" customWidth="1"/>
    <col min="5" max="5" width="11" style="28" customWidth="1"/>
    <col min="6" max="6" width="8.7109375" style="23" customWidth="1"/>
    <col min="7" max="7" width="9.85546875" style="23" customWidth="1"/>
    <col min="8" max="8" width="10.42578125" style="28" customWidth="1"/>
    <col min="9" max="9" width="8.7109375" style="23" customWidth="1"/>
    <col min="10" max="10" width="9.85546875" style="23" customWidth="1"/>
    <col min="11" max="11" width="10.5703125" style="28" customWidth="1"/>
    <col min="12" max="12" width="9.85546875" style="23" customWidth="1"/>
    <col min="13" max="13" width="2.7109375" style="23" customWidth="1"/>
    <col min="14" max="14" width="8.7109375" style="23" customWidth="1"/>
    <col min="15" max="15" width="9.85546875" style="23" customWidth="1"/>
    <col min="16" max="16" width="11.42578125" style="28" customWidth="1"/>
    <col min="17" max="18" width="9.85546875" style="23" customWidth="1"/>
    <col min="19" max="19" width="8.7109375" style="23" customWidth="1"/>
    <col min="20" max="20" width="9.85546875" style="23" customWidth="1"/>
    <col min="21" max="21" width="11.42578125" style="28" customWidth="1"/>
    <col min="22" max="23" width="9.85546875" style="23" customWidth="1"/>
    <col min="24" max="24" width="8.7109375" style="23" customWidth="1"/>
    <col min="25" max="25" width="9.85546875" style="23" customWidth="1"/>
    <col min="26" max="26" width="11.140625" style="28" customWidth="1"/>
    <col min="27" max="28" width="9.85546875" style="23" customWidth="1"/>
    <col min="29" max="29" width="8.7109375" style="23" customWidth="1"/>
    <col min="30" max="30" width="9.85546875" style="23" customWidth="1"/>
    <col min="31" max="31" width="10.85546875" style="28" customWidth="1"/>
    <col min="32" max="33" width="9.85546875" style="23" customWidth="1"/>
    <col min="34" max="16384" width="9.140625" style="23"/>
  </cols>
  <sheetData>
    <row r="1" spans="1:33" s="77" customFormat="1" ht="18" customHeight="1">
      <c r="A1" s="485" t="s">
        <v>557</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row>
    <row r="2" spans="1:33" s="77" customFormat="1" ht="18" customHeight="1">
      <c r="A2" s="494" t="s">
        <v>623</v>
      </c>
      <c r="B2" s="494"/>
      <c r="C2" s="494"/>
      <c r="D2" s="494"/>
      <c r="E2" s="494"/>
      <c r="F2" s="494"/>
      <c r="G2" s="494"/>
      <c r="H2" s="494"/>
      <c r="I2" s="494"/>
      <c r="J2" s="494"/>
      <c r="K2" s="494"/>
      <c r="L2" s="494"/>
      <c r="M2" s="487"/>
      <c r="N2" s="494"/>
      <c r="O2" s="494"/>
      <c r="P2" s="494"/>
      <c r="Q2" s="494"/>
      <c r="R2" s="494"/>
      <c r="S2" s="494"/>
      <c r="T2" s="494"/>
      <c r="U2" s="494"/>
      <c r="V2" s="494"/>
      <c r="W2" s="494"/>
      <c r="X2" s="494"/>
      <c r="Y2" s="494"/>
      <c r="Z2" s="494"/>
      <c r="AA2" s="494"/>
      <c r="AB2" s="494"/>
      <c r="AC2" s="494"/>
      <c r="AD2" s="494"/>
      <c r="AE2" s="494"/>
      <c r="AF2" s="494"/>
      <c r="AG2" s="494"/>
    </row>
    <row r="3" spans="1:33" s="22" customFormat="1">
      <c r="A3" s="489" t="s">
        <v>56</v>
      </c>
      <c r="B3" s="489"/>
      <c r="C3" s="469" t="s">
        <v>143</v>
      </c>
      <c r="D3" s="469"/>
      <c r="E3" s="469"/>
      <c r="F3" s="469"/>
      <c r="G3" s="469"/>
      <c r="H3" s="469"/>
      <c r="I3" s="469"/>
      <c r="J3" s="469"/>
      <c r="K3" s="469"/>
      <c r="L3" s="469"/>
      <c r="M3" s="83"/>
      <c r="N3" s="469" t="s">
        <v>400</v>
      </c>
      <c r="O3" s="469"/>
      <c r="P3" s="469"/>
      <c r="Q3" s="469"/>
      <c r="R3" s="469"/>
      <c r="S3" s="469"/>
      <c r="T3" s="469"/>
      <c r="U3" s="469"/>
      <c r="V3" s="469"/>
      <c r="W3" s="469"/>
      <c r="X3" s="469"/>
      <c r="Y3" s="469"/>
      <c r="Z3" s="469"/>
      <c r="AA3" s="469"/>
      <c r="AB3" s="469"/>
      <c r="AC3" s="469"/>
      <c r="AD3" s="469"/>
      <c r="AE3" s="469"/>
      <c r="AF3" s="469"/>
      <c r="AG3" s="469"/>
    </row>
    <row r="4" spans="1:33" s="22" customFormat="1">
      <c r="A4" s="490"/>
      <c r="B4" s="490"/>
      <c r="C4" s="493" t="s">
        <v>457</v>
      </c>
      <c r="D4" s="493"/>
      <c r="E4" s="493"/>
      <c r="F4" s="493" t="s">
        <v>144</v>
      </c>
      <c r="G4" s="493"/>
      <c r="H4" s="493"/>
      <c r="I4" s="493" t="s">
        <v>64</v>
      </c>
      <c r="J4" s="493"/>
      <c r="K4" s="493"/>
      <c r="L4" s="491" t="s">
        <v>148</v>
      </c>
      <c r="M4" s="85"/>
      <c r="N4" s="489" t="s">
        <v>398</v>
      </c>
      <c r="O4" s="489"/>
      <c r="P4" s="489"/>
      <c r="Q4" s="489"/>
      <c r="R4" s="489"/>
      <c r="S4" s="489" t="s">
        <v>459</v>
      </c>
      <c r="T4" s="489"/>
      <c r="U4" s="489"/>
      <c r="V4" s="489"/>
      <c r="W4" s="489"/>
      <c r="X4" s="489" t="s">
        <v>42</v>
      </c>
      <c r="Y4" s="489"/>
      <c r="Z4" s="489"/>
      <c r="AA4" s="489"/>
      <c r="AB4" s="489"/>
      <c r="AC4" s="489" t="s">
        <v>433</v>
      </c>
      <c r="AD4" s="489"/>
      <c r="AE4" s="489"/>
      <c r="AF4" s="489"/>
      <c r="AG4" s="489"/>
    </row>
    <row r="5" spans="1:33" s="22" customFormat="1" ht="49.5" customHeight="1">
      <c r="A5" s="84" t="s">
        <v>57</v>
      </c>
      <c r="B5" s="84" t="s">
        <v>58</v>
      </c>
      <c r="C5" s="92" t="s">
        <v>364</v>
      </c>
      <c r="D5" s="87" t="s">
        <v>60</v>
      </c>
      <c r="E5" s="194" t="s">
        <v>458</v>
      </c>
      <c r="F5" s="92" t="s">
        <v>364</v>
      </c>
      <c r="G5" s="87" t="s">
        <v>60</v>
      </c>
      <c r="H5" s="194" t="s">
        <v>458</v>
      </c>
      <c r="I5" s="92" t="s">
        <v>364</v>
      </c>
      <c r="J5" s="87" t="s">
        <v>60</v>
      </c>
      <c r="K5" s="194" t="s">
        <v>458</v>
      </c>
      <c r="L5" s="492"/>
      <c r="M5" s="86"/>
      <c r="N5" s="92" t="s">
        <v>364</v>
      </c>
      <c r="O5" s="92" t="s">
        <v>60</v>
      </c>
      <c r="P5" s="194" t="s">
        <v>458</v>
      </c>
      <c r="Q5" s="92" t="s">
        <v>145</v>
      </c>
      <c r="R5" s="92" t="s">
        <v>460</v>
      </c>
      <c r="S5" s="92" t="s">
        <v>364</v>
      </c>
      <c r="T5" s="92" t="s">
        <v>60</v>
      </c>
      <c r="U5" s="194" t="s">
        <v>458</v>
      </c>
      <c r="V5" s="92" t="s">
        <v>145</v>
      </c>
      <c r="W5" s="92" t="s">
        <v>460</v>
      </c>
      <c r="X5" s="92" t="s">
        <v>364</v>
      </c>
      <c r="Y5" s="92" t="s">
        <v>60</v>
      </c>
      <c r="Z5" s="194" t="s">
        <v>458</v>
      </c>
      <c r="AA5" s="92" t="s">
        <v>145</v>
      </c>
      <c r="AB5" s="92" t="s">
        <v>460</v>
      </c>
      <c r="AC5" s="92" t="s">
        <v>364</v>
      </c>
      <c r="AD5" s="92" t="s">
        <v>60</v>
      </c>
      <c r="AE5" s="194" t="s">
        <v>458</v>
      </c>
      <c r="AF5" s="92" t="s">
        <v>145</v>
      </c>
      <c r="AG5" s="92" t="s">
        <v>460</v>
      </c>
    </row>
    <row r="6" spans="1:33">
      <c r="A6" s="482" t="s">
        <v>36</v>
      </c>
      <c r="B6" s="482"/>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row>
    <row r="7" spans="1:33">
      <c r="A7" s="193" t="s">
        <v>68</v>
      </c>
      <c r="B7" s="192" t="s">
        <v>451</v>
      </c>
      <c r="C7" s="190" t="s">
        <v>66</v>
      </c>
      <c r="D7" s="193">
        <v>35</v>
      </c>
      <c r="E7" s="243" t="s">
        <v>30</v>
      </c>
      <c r="F7" s="190" t="s">
        <v>66</v>
      </c>
      <c r="G7" s="193">
        <v>35</v>
      </c>
      <c r="H7" s="243" t="s">
        <v>30</v>
      </c>
      <c r="I7" s="190" t="s">
        <v>66</v>
      </c>
      <c r="J7" s="193">
        <v>35</v>
      </c>
      <c r="K7" s="243" t="s">
        <v>30</v>
      </c>
      <c r="L7" s="240" t="s">
        <v>30</v>
      </c>
      <c r="M7" s="286"/>
      <c r="N7" s="240" t="s">
        <v>30</v>
      </c>
      <c r="O7" s="221">
        <v>45400</v>
      </c>
      <c r="P7" s="243" t="s">
        <v>30</v>
      </c>
      <c r="Q7" s="222">
        <v>50000</v>
      </c>
      <c r="R7" s="193">
        <v>91</v>
      </c>
      <c r="S7" s="240" t="s">
        <v>30</v>
      </c>
      <c r="T7" s="221">
        <v>46000</v>
      </c>
      <c r="U7" s="243" t="s">
        <v>30</v>
      </c>
      <c r="V7" s="222">
        <v>50000</v>
      </c>
      <c r="W7" s="193">
        <v>92</v>
      </c>
      <c r="X7" s="240" t="s">
        <v>30</v>
      </c>
      <c r="Y7" s="221">
        <v>56900</v>
      </c>
      <c r="Z7" s="243" t="s">
        <v>30</v>
      </c>
      <c r="AA7" s="222">
        <v>50000</v>
      </c>
      <c r="AB7" s="191">
        <v>95</v>
      </c>
      <c r="AC7" s="240" t="s">
        <v>30</v>
      </c>
      <c r="AD7" s="221">
        <v>57200</v>
      </c>
      <c r="AE7" s="243" t="s">
        <v>30</v>
      </c>
      <c r="AF7" s="222">
        <v>50000</v>
      </c>
      <c r="AG7" s="191">
        <v>95.6</v>
      </c>
    </row>
    <row r="8" spans="1:33">
      <c r="A8" s="133" t="s">
        <v>69</v>
      </c>
      <c r="B8" s="132" t="s">
        <v>451</v>
      </c>
      <c r="C8" s="130" t="s">
        <v>66</v>
      </c>
      <c r="D8" s="133">
        <v>35</v>
      </c>
      <c r="E8" s="174" t="s">
        <v>30</v>
      </c>
      <c r="F8" s="130" t="s">
        <v>66</v>
      </c>
      <c r="G8" s="133">
        <v>35</v>
      </c>
      <c r="H8" s="174" t="s">
        <v>30</v>
      </c>
      <c r="I8" s="130" t="s">
        <v>66</v>
      </c>
      <c r="J8" s="133">
        <v>35</v>
      </c>
      <c r="K8" s="174" t="s">
        <v>30</v>
      </c>
      <c r="L8" s="252" t="s">
        <v>30</v>
      </c>
      <c r="M8" s="290"/>
      <c r="N8" s="252" t="s">
        <v>30</v>
      </c>
      <c r="O8" s="139">
        <v>44800</v>
      </c>
      <c r="P8" s="174" t="s">
        <v>30</v>
      </c>
      <c r="Q8" s="140">
        <v>50000</v>
      </c>
      <c r="R8" s="133">
        <v>90</v>
      </c>
      <c r="S8" s="252" t="s">
        <v>30</v>
      </c>
      <c r="T8" s="139">
        <v>45500</v>
      </c>
      <c r="U8" s="174" t="s">
        <v>30</v>
      </c>
      <c r="V8" s="140">
        <v>50000</v>
      </c>
      <c r="W8" s="133">
        <v>91</v>
      </c>
      <c r="X8" s="252" t="s">
        <v>30</v>
      </c>
      <c r="Y8" s="139">
        <v>54500</v>
      </c>
      <c r="Z8" s="174" t="s">
        <v>30</v>
      </c>
      <c r="AA8" s="140">
        <v>50000</v>
      </c>
      <c r="AB8" s="131">
        <v>91</v>
      </c>
      <c r="AC8" s="252" t="s">
        <v>30</v>
      </c>
      <c r="AD8" s="139">
        <v>54100</v>
      </c>
      <c r="AE8" s="174" t="s">
        <v>30</v>
      </c>
      <c r="AF8" s="140">
        <v>50000</v>
      </c>
      <c r="AG8" s="131">
        <v>90.2</v>
      </c>
    </row>
    <row r="9" spans="1:33">
      <c r="A9" s="133" t="s">
        <v>70</v>
      </c>
      <c r="B9" s="132" t="s">
        <v>451</v>
      </c>
      <c r="C9" s="130" t="s">
        <v>66</v>
      </c>
      <c r="D9" s="133">
        <v>11</v>
      </c>
      <c r="E9" s="174" t="s">
        <v>30</v>
      </c>
      <c r="F9" s="130" t="s">
        <v>62</v>
      </c>
      <c r="G9" s="133">
        <v>55</v>
      </c>
      <c r="H9" s="290" t="s">
        <v>71</v>
      </c>
      <c r="I9" s="130" t="s">
        <v>66</v>
      </c>
      <c r="J9" s="133">
        <v>11</v>
      </c>
      <c r="K9" s="174" t="s">
        <v>30</v>
      </c>
      <c r="L9" s="161">
        <v>55</v>
      </c>
      <c r="M9" s="161"/>
      <c r="N9" s="252" t="s">
        <v>30</v>
      </c>
      <c r="O9" s="139">
        <v>47600</v>
      </c>
      <c r="P9" s="174" t="s">
        <v>30</v>
      </c>
      <c r="Q9" s="140">
        <v>50000</v>
      </c>
      <c r="R9" s="133">
        <v>95</v>
      </c>
      <c r="S9" s="252" t="s">
        <v>30</v>
      </c>
      <c r="T9" s="139">
        <v>47900</v>
      </c>
      <c r="U9" s="174" t="s">
        <v>30</v>
      </c>
      <c r="V9" s="140">
        <v>50000</v>
      </c>
      <c r="W9" s="133">
        <v>96</v>
      </c>
      <c r="X9" s="252" t="s">
        <v>30</v>
      </c>
      <c r="Y9" s="139">
        <v>47200</v>
      </c>
      <c r="Z9" s="174" t="s">
        <v>30</v>
      </c>
      <c r="AA9" s="140">
        <v>50000</v>
      </c>
      <c r="AB9" s="131">
        <v>94.12</v>
      </c>
      <c r="AC9" s="252" t="s">
        <v>30</v>
      </c>
      <c r="AD9" s="139">
        <v>46800</v>
      </c>
      <c r="AE9" s="174" t="s">
        <v>30</v>
      </c>
      <c r="AF9" s="140">
        <v>50000</v>
      </c>
      <c r="AG9" s="131">
        <v>93.32</v>
      </c>
    </row>
    <row r="10" spans="1:33">
      <c r="A10" s="133" t="s">
        <v>72</v>
      </c>
      <c r="B10" s="132" t="s">
        <v>451</v>
      </c>
      <c r="C10" s="130" t="s">
        <v>66</v>
      </c>
      <c r="D10" s="133">
        <v>11</v>
      </c>
      <c r="E10" s="174" t="s">
        <v>30</v>
      </c>
      <c r="F10" s="130" t="s">
        <v>66</v>
      </c>
      <c r="G10" s="133">
        <v>11</v>
      </c>
      <c r="H10" s="174" t="s">
        <v>30</v>
      </c>
      <c r="I10" s="130" t="s">
        <v>66</v>
      </c>
      <c r="J10" s="133">
        <v>11</v>
      </c>
      <c r="K10" s="174" t="s">
        <v>30</v>
      </c>
      <c r="L10" s="252" t="s">
        <v>30</v>
      </c>
      <c r="M10" s="290"/>
      <c r="N10" s="252" t="s">
        <v>30</v>
      </c>
      <c r="O10" s="139">
        <v>48400</v>
      </c>
      <c r="P10" s="174" t="s">
        <v>30</v>
      </c>
      <c r="Q10" s="140">
        <v>50000</v>
      </c>
      <c r="R10" s="133">
        <v>97</v>
      </c>
      <c r="S10" s="252" t="s">
        <v>30</v>
      </c>
      <c r="T10" s="139">
        <v>48900</v>
      </c>
      <c r="U10" s="174" t="s">
        <v>30</v>
      </c>
      <c r="V10" s="140">
        <v>50000</v>
      </c>
      <c r="W10" s="133">
        <v>98</v>
      </c>
      <c r="X10" s="252" t="s">
        <v>30</v>
      </c>
      <c r="Y10" s="139">
        <v>47300</v>
      </c>
      <c r="Z10" s="174" t="s">
        <v>30</v>
      </c>
      <c r="AA10" s="140">
        <v>50000</v>
      </c>
      <c r="AB10" s="131">
        <v>94.32</v>
      </c>
      <c r="AC10" s="252" t="s">
        <v>30</v>
      </c>
      <c r="AD10" s="139">
        <v>47200</v>
      </c>
      <c r="AE10" s="174" t="s">
        <v>30</v>
      </c>
      <c r="AF10" s="140">
        <v>50000</v>
      </c>
      <c r="AG10" s="131">
        <v>94.12</v>
      </c>
    </row>
    <row r="11" spans="1:33">
      <c r="A11" s="133" t="s">
        <v>73</v>
      </c>
      <c r="B11" s="132" t="s">
        <v>451</v>
      </c>
      <c r="C11" s="130" t="s">
        <v>62</v>
      </c>
      <c r="D11" s="133">
        <v>149</v>
      </c>
      <c r="E11" s="290" t="s">
        <v>71</v>
      </c>
      <c r="F11" s="130" t="s">
        <v>62</v>
      </c>
      <c r="G11" s="133">
        <v>320</v>
      </c>
      <c r="H11" s="290" t="s">
        <v>146</v>
      </c>
      <c r="I11" s="130" t="s">
        <v>62</v>
      </c>
      <c r="J11" s="133">
        <v>100</v>
      </c>
      <c r="K11" s="290" t="s">
        <v>146</v>
      </c>
      <c r="L11" s="161">
        <v>320</v>
      </c>
      <c r="M11" s="161"/>
      <c r="N11" s="252" t="s">
        <v>30</v>
      </c>
      <c r="O11" s="139">
        <v>50600</v>
      </c>
      <c r="P11" s="174" t="s">
        <v>30</v>
      </c>
      <c r="Q11" s="140">
        <v>50000</v>
      </c>
      <c r="R11" s="133">
        <v>101</v>
      </c>
      <c r="S11" s="252" t="s">
        <v>30</v>
      </c>
      <c r="T11" s="139">
        <v>51300</v>
      </c>
      <c r="U11" s="174" t="s">
        <v>30</v>
      </c>
      <c r="V11" s="140">
        <v>50000</v>
      </c>
      <c r="W11" s="133">
        <v>103</v>
      </c>
      <c r="X11" s="252" t="s">
        <v>30</v>
      </c>
      <c r="Y11" s="139">
        <v>328000</v>
      </c>
      <c r="Z11" s="290">
        <v>4</v>
      </c>
      <c r="AA11" s="140">
        <v>50000</v>
      </c>
      <c r="AB11" s="131">
        <v>116</v>
      </c>
      <c r="AC11" s="252" t="s">
        <v>30</v>
      </c>
      <c r="AD11" s="139">
        <v>327000</v>
      </c>
      <c r="AE11" s="290">
        <v>4</v>
      </c>
      <c r="AF11" s="140">
        <v>50000</v>
      </c>
      <c r="AG11" s="131">
        <v>114</v>
      </c>
    </row>
    <row r="12" spans="1:33">
      <c r="A12" s="133" t="s">
        <v>75</v>
      </c>
      <c r="B12" s="132" t="s">
        <v>451</v>
      </c>
      <c r="C12" s="130" t="s">
        <v>66</v>
      </c>
      <c r="D12" s="133">
        <v>92</v>
      </c>
      <c r="E12" s="174" t="s">
        <v>30</v>
      </c>
      <c r="F12" s="130" t="s">
        <v>62</v>
      </c>
      <c r="G12" s="133">
        <v>290</v>
      </c>
      <c r="H12" s="290" t="s">
        <v>71</v>
      </c>
      <c r="I12" s="130" t="s">
        <v>62</v>
      </c>
      <c r="J12" s="133">
        <v>150</v>
      </c>
      <c r="K12" s="290" t="s">
        <v>71</v>
      </c>
      <c r="L12" s="161">
        <v>290</v>
      </c>
      <c r="M12" s="161"/>
      <c r="N12" s="252" t="s">
        <v>30</v>
      </c>
      <c r="O12" s="139">
        <v>50300</v>
      </c>
      <c r="P12" s="174" t="s">
        <v>30</v>
      </c>
      <c r="Q12" s="140">
        <v>50000</v>
      </c>
      <c r="R12" s="133">
        <v>101</v>
      </c>
      <c r="S12" s="252" t="s">
        <v>30</v>
      </c>
      <c r="T12" s="139">
        <v>50700</v>
      </c>
      <c r="U12" s="174" t="s">
        <v>30</v>
      </c>
      <c r="V12" s="140">
        <v>50000</v>
      </c>
      <c r="W12" s="133">
        <v>101</v>
      </c>
      <c r="X12" s="252" t="s">
        <v>30</v>
      </c>
      <c r="Y12" s="139">
        <v>323000</v>
      </c>
      <c r="Z12" s="290">
        <v>4</v>
      </c>
      <c r="AA12" s="140">
        <v>50000</v>
      </c>
      <c r="AB12" s="131">
        <v>106</v>
      </c>
      <c r="AC12" s="252" t="s">
        <v>30</v>
      </c>
      <c r="AD12" s="139">
        <v>324000</v>
      </c>
      <c r="AE12" s="290">
        <v>4</v>
      </c>
      <c r="AF12" s="140">
        <v>50000</v>
      </c>
      <c r="AG12" s="131">
        <v>108</v>
      </c>
    </row>
    <row r="13" spans="1:33">
      <c r="A13" s="133" t="s">
        <v>76</v>
      </c>
      <c r="B13" s="132" t="s">
        <v>451</v>
      </c>
      <c r="C13" s="130" t="s">
        <v>66</v>
      </c>
      <c r="D13" s="133">
        <v>240</v>
      </c>
      <c r="E13" s="174" t="s">
        <v>30</v>
      </c>
      <c r="F13" s="130" t="s">
        <v>66</v>
      </c>
      <c r="G13" s="133">
        <v>240</v>
      </c>
      <c r="H13" s="174" t="s">
        <v>30</v>
      </c>
      <c r="I13" s="130" t="s">
        <v>66</v>
      </c>
      <c r="J13" s="133">
        <v>240</v>
      </c>
      <c r="K13" s="174" t="s">
        <v>30</v>
      </c>
      <c r="L13" s="252" t="s">
        <v>30</v>
      </c>
      <c r="M13" s="290"/>
      <c r="N13" s="252" t="s">
        <v>30</v>
      </c>
      <c r="O13" s="139">
        <v>48900</v>
      </c>
      <c r="P13" s="174" t="s">
        <v>30</v>
      </c>
      <c r="Q13" s="140">
        <v>50000</v>
      </c>
      <c r="R13" s="133">
        <v>98</v>
      </c>
      <c r="S13" s="252" t="s">
        <v>30</v>
      </c>
      <c r="T13" s="139">
        <v>49500</v>
      </c>
      <c r="U13" s="174" t="s">
        <v>30</v>
      </c>
      <c r="V13" s="140">
        <v>50000</v>
      </c>
      <c r="W13" s="133">
        <v>99</v>
      </c>
      <c r="X13" s="252" t="s">
        <v>30</v>
      </c>
      <c r="Y13" s="139">
        <v>65100</v>
      </c>
      <c r="Z13" s="174" t="s">
        <v>30</v>
      </c>
      <c r="AA13" s="140">
        <v>50000</v>
      </c>
      <c r="AB13" s="131">
        <v>100.2</v>
      </c>
      <c r="AC13" s="252" t="s">
        <v>30</v>
      </c>
      <c r="AD13" s="139">
        <v>64700</v>
      </c>
      <c r="AE13" s="174" t="s">
        <v>30</v>
      </c>
      <c r="AF13" s="140">
        <v>50000</v>
      </c>
      <c r="AG13" s="131">
        <v>99.4</v>
      </c>
    </row>
    <row r="14" spans="1:33">
      <c r="A14" s="133" t="s">
        <v>77</v>
      </c>
      <c r="B14" s="132" t="s">
        <v>451</v>
      </c>
      <c r="C14" s="130" t="s">
        <v>66</v>
      </c>
      <c r="D14" s="133">
        <v>240</v>
      </c>
      <c r="E14" s="174" t="s">
        <v>30</v>
      </c>
      <c r="F14" s="130" t="s">
        <v>66</v>
      </c>
      <c r="G14" s="133">
        <v>240</v>
      </c>
      <c r="H14" s="174" t="s">
        <v>30</v>
      </c>
      <c r="I14" s="130" t="s">
        <v>66</v>
      </c>
      <c r="J14" s="133">
        <v>240</v>
      </c>
      <c r="K14" s="174" t="s">
        <v>30</v>
      </c>
      <c r="L14" s="252" t="s">
        <v>30</v>
      </c>
      <c r="M14" s="290"/>
      <c r="N14" s="252" t="s">
        <v>30</v>
      </c>
      <c r="O14" s="139">
        <v>48400</v>
      </c>
      <c r="P14" s="174" t="s">
        <v>30</v>
      </c>
      <c r="Q14" s="140">
        <v>50000</v>
      </c>
      <c r="R14" s="133">
        <v>97</v>
      </c>
      <c r="S14" s="252" t="s">
        <v>30</v>
      </c>
      <c r="T14" s="139">
        <v>49100</v>
      </c>
      <c r="U14" s="174" t="s">
        <v>30</v>
      </c>
      <c r="V14" s="140">
        <v>50000</v>
      </c>
      <c r="W14" s="133">
        <v>98</v>
      </c>
      <c r="X14" s="252" t="s">
        <v>30</v>
      </c>
      <c r="Y14" s="139">
        <v>64700</v>
      </c>
      <c r="Z14" s="174" t="s">
        <v>30</v>
      </c>
      <c r="AA14" s="140">
        <v>50000</v>
      </c>
      <c r="AB14" s="131">
        <v>99.4</v>
      </c>
      <c r="AC14" s="252" t="s">
        <v>30</v>
      </c>
      <c r="AD14" s="139">
        <v>64600</v>
      </c>
      <c r="AE14" s="174" t="s">
        <v>30</v>
      </c>
      <c r="AF14" s="140">
        <v>50000</v>
      </c>
      <c r="AG14" s="131">
        <v>99.2</v>
      </c>
    </row>
    <row r="15" spans="1:33">
      <c r="A15" s="133" t="s">
        <v>78</v>
      </c>
      <c r="B15" s="132" t="s">
        <v>67</v>
      </c>
      <c r="C15" s="130" t="s">
        <v>66</v>
      </c>
      <c r="D15" s="133">
        <v>0.25</v>
      </c>
      <c r="E15" s="174" t="s">
        <v>30</v>
      </c>
      <c r="F15" s="130" t="s">
        <v>66</v>
      </c>
      <c r="G15" s="133">
        <v>0.25</v>
      </c>
      <c r="H15" s="174" t="s">
        <v>30</v>
      </c>
      <c r="I15" s="130" t="s">
        <v>66</v>
      </c>
      <c r="J15" s="133">
        <v>0.25</v>
      </c>
      <c r="K15" s="174" t="s">
        <v>30</v>
      </c>
      <c r="L15" s="252" t="s">
        <v>30</v>
      </c>
      <c r="M15" s="290"/>
      <c r="N15" s="252" t="s">
        <v>30</v>
      </c>
      <c r="O15" s="133">
        <v>24.9</v>
      </c>
      <c r="P15" s="174" t="s">
        <v>30</v>
      </c>
      <c r="Q15" s="141">
        <v>25</v>
      </c>
      <c r="R15" s="133">
        <v>100</v>
      </c>
      <c r="S15" s="252" t="s">
        <v>30</v>
      </c>
      <c r="T15" s="133">
        <v>24.8</v>
      </c>
      <c r="U15" s="174" t="s">
        <v>30</v>
      </c>
      <c r="V15" s="141">
        <v>25</v>
      </c>
      <c r="W15" s="133">
        <v>99</v>
      </c>
      <c r="X15" s="252" t="s">
        <v>30</v>
      </c>
      <c r="Y15" s="133">
        <v>52.4</v>
      </c>
      <c r="Z15" s="290" t="s">
        <v>62</v>
      </c>
      <c r="AA15" s="141">
        <v>25</v>
      </c>
      <c r="AB15" s="131">
        <v>105.6</v>
      </c>
      <c r="AC15" s="252" t="s">
        <v>30</v>
      </c>
      <c r="AD15" s="133">
        <v>52.9</v>
      </c>
      <c r="AE15" s="290" t="s">
        <v>62</v>
      </c>
      <c r="AF15" s="141">
        <v>25</v>
      </c>
      <c r="AG15" s="131">
        <v>107.6</v>
      </c>
    </row>
    <row r="16" spans="1:33">
      <c r="A16" s="133" t="s">
        <v>79</v>
      </c>
      <c r="B16" s="132" t="s">
        <v>67</v>
      </c>
      <c r="C16" s="130" t="s">
        <v>66</v>
      </c>
      <c r="D16" s="133">
        <v>0.23</v>
      </c>
      <c r="E16" s="174" t="s">
        <v>30</v>
      </c>
      <c r="F16" s="130" t="s">
        <v>66</v>
      </c>
      <c r="G16" s="133">
        <v>0.23</v>
      </c>
      <c r="H16" s="174" t="s">
        <v>30</v>
      </c>
      <c r="I16" s="130" t="s">
        <v>66</v>
      </c>
      <c r="J16" s="133">
        <v>0.23</v>
      </c>
      <c r="K16" s="174" t="s">
        <v>30</v>
      </c>
      <c r="L16" s="252" t="s">
        <v>30</v>
      </c>
      <c r="M16" s="290"/>
      <c r="N16" s="252" t="s">
        <v>30</v>
      </c>
      <c r="O16" s="133">
        <v>24.9</v>
      </c>
      <c r="P16" s="174" t="s">
        <v>30</v>
      </c>
      <c r="Q16" s="141">
        <v>25</v>
      </c>
      <c r="R16" s="133">
        <v>100</v>
      </c>
      <c r="S16" s="252" t="s">
        <v>30</v>
      </c>
      <c r="T16" s="133">
        <v>24.8</v>
      </c>
      <c r="U16" s="174" t="s">
        <v>30</v>
      </c>
      <c r="V16" s="141">
        <v>25</v>
      </c>
      <c r="W16" s="133">
        <v>99</v>
      </c>
      <c r="X16" s="252" t="s">
        <v>30</v>
      </c>
      <c r="Y16" s="133">
        <v>638</v>
      </c>
      <c r="Z16" s="290" t="s">
        <v>62</v>
      </c>
      <c r="AA16" s="141">
        <v>250</v>
      </c>
      <c r="AB16" s="131">
        <v>103.2</v>
      </c>
      <c r="AC16" s="252" t="s">
        <v>30</v>
      </c>
      <c r="AD16" s="133">
        <v>638</v>
      </c>
      <c r="AE16" s="290" t="s">
        <v>62</v>
      </c>
      <c r="AF16" s="141">
        <v>250</v>
      </c>
      <c r="AG16" s="131">
        <v>103.2</v>
      </c>
    </row>
    <row r="17" spans="1:33">
      <c r="A17" s="133" t="s">
        <v>80</v>
      </c>
      <c r="B17" s="132" t="s">
        <v>67</v>
      </c>
      <c r="C17" s="130" t="s">
        <v>66</v>
      </c>
      <c r="D17" s="133">
        <v>0.11</v>
      </c>
      <c r="E17" s="174" t="s">
        <v>30</v>
      </c>
      <c r="F17" s="130" t="s">
        <v>66</v>
      </c>
      <c r="G17" s="133">
        <v>0.11</v>
      </c>
      <c r="H17" s="174" t="s">
        <v>30</v>
      </c>
      <c r="I17" s="130" t="s">
        <v>66</v>
      </c>
      <c r="J17" s="133">
        <v>0.11</v>
      </c>
      <c r="K17" s="174" t="s">
        <v>30</v>
      </c>
      <c r="L17" s="252" t="s">
        <v>30</v>
      </c>
      <c r="M17" s="290"/>
      <c r="N17" s="252" t="s">
        <v>30</v>
      </c>
      <c r="O17" s="133">
        <v>4.83</v>
      </c>
      <c r="P17" s="174" t="s">
        <v>30</v>
      </c>
      <c r="Q17" s="141">
        <v>5</v>
      </c>
      <c r="R17" s="133">
        <v>97</v>
      </c>
      <c r="S17" s="252" t="s">
        <v>30</v>
      </c>
      <c r="T17" s="133">
        <v>4.8099999999999996</v>
      </c>
      <c r="U17" s="174" t="s">
        <v>30</v>
      </c>
      <c r="V17" s="141">
        <v>5</v>
      </c>
      <c r="W17" s="133">
        <v>96</v>
      </c>
      <c r="X17" s="252" t="s">
        <v>30</v>
      </c>
      <c r="Y17" s="133">
        <v>5.17</v>
      </c>
      <c r="Z17" s="174" t="s">
        <v>30</v>
      </c>
      <c r="AA17" s="141">
        <v>5</v>
      </c>
      <c r="AB17" s="131">
        <v>100</v>
      </c>
      <c r="AC17" s="252" t="s">
        <v>30</v>
      </c>
      <c r="AD17" s="133">
        <v>5.27</v>
      </c>
      <c r="AE17" s="174" t="s">
        <v>30</v>
      </c>
      <c r="AF17" s="141">
        <v>5</v>
      </c>
      <c r="AG17" s="131">
        <v>101.99999999999999</v>
      </c>
    </row>
    <row r="18" spans="1:33">
      <c r="A18" s="133" t="s">
        <v>81</v>
      </c>
      <c r="B18" s="132" t="s">
        <v>67</v>
      </c>
      <c r="C18" s="130" t="s">
        <v>66</v>
      </c>
      <c r="D18" s="133">
        <v>0.06</v>
      </c>
      <c r="E18" s="174" t="s">
        <v>30</v>
      </c>
      <c r="F18" s="130" t="s">
        <v>66</v>
      </c>
      <c r="G18" s="133">
        <v>0.06</v>
      </c>
      <c r="H18" s="174" t="s">
        <v>30</v>
      </c>
      <c r="I18" s="130" t="s">
        <v>66</v>
      </c>
      <c r="J18" s="133">
        <v>0.06</v>
      </c>
      <c r="K18" s="174" t="s">
        <v>30</v>
      </c>
      <c r="L18" s="252" t="s">
        <v>30</v>
      </c>
      <c r="M18" s="290"/>
      <c r="N18" s="252" t="s">
        <v>30</v>
      </c>
      <c r="O18" s="133">
        <v>5.05</v>
      </c>
      <c r="P18" s="174" t="s">
        <v>30</v>
      </c>
      <c r="Q18" s="141">
        <v>5</v>
      </c>
      <c r="R18" s="133">
        <v>101</v>
      </c>
      <c r="S18" s="252" t="s">
        <v>30</v>
      </c>
      <c r="T18" s="133">
        <v>5.07</v>
      </c>
      <c r="U18" s="174" t="s">
        <v>30</v>
      </c>
      <c r="V18" s="141">
        <v>5</v>
      </c>
      <c r="W18" s="133">
        <v>101</v>
      </c>
      <c r="X18" s="252" t="s">
        <v>30</v>
      </c>
      <c r="Y18" s="133">
        <v>7.65</v>
      </c>
      <c r="Z18" s="174" t="s">
        <v>30</v>
      </c>
      <c r="AA18" s="141">
        <v>5</v>
      </c>
      <c r="AB18" s="131">
        <v>91.000000000000014</v>
      </c>
      <c r="AC18" s="252" t="s">
        <v>30</v>
      </c>
      <c r="AD18" s="133">
        <v>7.75</v>
      </c>
      <c r="AE18" s="174" t="s">
        <v>30</v>
      </c>
      <c r="AF18" s="141">
        <v>5</v>
      </c>
      <c r="AG18" s="131">
        <v>93.000000000000014</v>
      </c>
    </row>
    <row r="19" spans="1:33">
      <c r="A19" s="133" t="s">
        <v>332</v>
      </c>
      <c r="B19" s="132" t="s">
        <v>451</v>
      </c>
      <c r="C19" s="130" t="s">
        <v>66</v>
      </c>
      <c r="D19" s="133">
        <v>35</v>
      </c>
      <c r="E19" s="174" t="s">
        <v>30</v>
      </c>
      <c r="F19" s="130" t="s">
        <v>66</v>
      </c>
      <c r="G19" s="133">
        <v>35</v>
      </c>
      <c r="H19" s="174" t="s">
        <v>30</v>
      </c>
      <c r="I19" s="130" t="s">
        <v>66</v>
      </c>
      <c r="J19" s="133">
        <v>35</v>
      </c>
      <c r="K19" s="174" t="s">
        <v>30</v>
      </c>
      <c r="L19" s="252" t="s">
        <v>30</v>
      </c>
      <c r="M19" s="290"/>
      <c r="N19" s="252" t="s">
        <v>30</v>
      </c>
      <c r="O19" s="139">
        <v>9210</v>
      </c>
      <c r="P19" s="174" t="s">
        <v>30</v>
      </c>
      <c r="Q19" s="140">
        <v>10000</v>
      </c>
      <c r="R19" s="133">
        <v>92</v>
      </c>
      <c r="S19" s="252" t="s">
        <v>30</v>
      </c>
      <c r="T19" s="139">
        <v>9350</v>
      </c>
      <c r="U19" s="174" t="s">
        <v>30</v>
      </c>
      <c r="V19" s="140">
        <v>10000</v>
      </c>
      <c r="W19" s="133">
        <v>93</v>
      </c>
      <c r="X19" s="252" t="s">
        <v>30</v>
      </c>
      <c r="Y19" s="139">
        <v>18700</v>
      </c>
      <c r="Z19" s="174" t="s">
        <v>30</v>
      </c>
      <c r="AA19" s="140">
        <v>10000</v>
      </c>
      <c r="AB19" s="131">
        <v>97</v>
      </c>
      <c r="AC19" s="252" t="s">
        <v>30</v>
      </c>
      <c r="AD19" s="139">
        <v>18900</v>
      </c>
      <c r="AE19" s="174" t="s">
        <v>30</v>
      </c>
      <c r="AF19" s="140">
        <v>10000</v>
      </c>
      <c r="AG19" s="131">
        <v>99</v>
      </c>
    </row>
    <row r="20" spans="1:33">
      <c r="A20" s="133" t="s">
        <v>82</v>
      </c>
      <c r="B20" s="132" t="s">
        <v>451</v>
      </c>
      <c r="C20" s="130" t="s">
        <v>62</v>
      </c>
      <c r="D20" s="133">
        <v>75.400000000000006</v>
      </c>
      <c r="E20" s="290" t="s">
        <v>71</v>
      </c>
      <c r="F20" s="130" t="s">
        <v>66</v>
      </c>
      <c r="G20" s="133">
        <v>74</v>
      </c>
      <c r="H20" s="174" t="s">
        <v>30</v>
      </c>
      <c r="I20" s="130" t="s">
        <v>66</v>
      </c>
      <c r="J20" s="133">
        <v>74</v>
      </c>
      <c r="K20" s="174" t="s">
        <v>30</v>
      </c>
      <c r="L20" s="161">
        <v>75.400000000000006</v>
      </c>
      <c r="M20" s="161"/>
      <c r="N20" s="252" t="s">
        <v>30</v>
      </c>
      <c r="O20" s="139">
        <v>19400</v>
      </c>
      <c r="P20" s="174" t="s">
        <v>30</v>
      </c>
      <c r="Q20" s="140">
        <v>21400</v>
      </c>
      <c r="R20" s="133">
        <v>91</v>
      </c>
      <c r="S20" s="252" t="s">
        <v>30</v>
      </c>
      <c r="T20" s="139">
        <v>19700</v>
      </c>
      <c r="U20" s="174" t="s">
        <v>30</v>
      </c>
      <c r="V20" s="140">
        <v>21400</v>
      </c>
      <c r="W20" s="133">
        <v>92</v>
      </c>
      <c r="X20" s="252" t="s">
        <v>30</v>
      </c>
      <c r="Y20" s="139">
        <v>37500</v>
      </c>
      <c r="Z20" s="174" t="s">
        <v>30</v>
      </c>
      <c r="AA20" s="140">
        <v>21400</v>
      </c>
      <c r="AB20" s="131">
        <v>91.121495327102807</v>
      </c>
      <c r="AC20" s="252" t="s">
        <v>30</v>
      </c>
      <c r="AD20" s="139">
        <v>37200</v>
      </c>
      <c r="AE20" s="174" t="s">
        <v>30</v>
      </c>
      <c r="AF20" s="140">
        <v>21400</v>
      </c>
      <c r="AG20" s="131">
        <v>89.719626168224295</v>
      </c>
    </row>
    <row r="21" spans="1:33">
      <c r="A21" s="133" t="s">
        <v>372</v>
      </c>
      <c r="B21" s="132" t="s">
        <v>67</v>
      </c>
      <c r="C21" s="130" t="s">
        <v>66</v>
      </c>
      <c r="D21" s="133">
        <v>4.7</v>
      </c>
      <c r="E21" s="174" t="s">
        <v>30</v>
      </c>
      <c r="F21" s="130" t="s">
        <v>66</v>
      </c>
      <c r="G21" s="133">
        <v>4.7</v>
      </c>
      <c r="H21" s="174" t="s">
        <v>30</v>
      </c>
      <c r="I21" s="130" t="s">
        <v>66</v>
      </c>
      <c r="J21" s="133">
        <v>4.7</v>
      </c>
      <c r="K21" s="174" t="s">
        <v>30</v>
      </c>
      <c r="L21" s="252" t="s">
        <v>30</v>
      </c>
      <c r="M21" s="290"/>
      <c r="N21" s="252" t="s">
        <v>30</v>
      </c>
      <c r="O21" s="133">
        <v>495</v>
      </c>
      <c r="P21" s="174" t="s">
        <v>30</v>
      </c>
      <c r="Q21" s="141">
        <v>501</v>
      </c>
      <c r="R21" s="133">
        <v>99</v>
      </c>
      <c r="S21" s="252" t="s">
        <v>30</v>
      </c>
      <c r="T21" s="133">
        <v>495</v>
      </c>
      <c r="U21" s="174" t="s">
        <v>30</v>
      </c>
      <c r="V21" s="141">
        <v>501</v>
      </c>
      <c r="W21" s="133">
        <v>99</v>
      </c>
      <c r="X21" s="252" t="s">
        <v>30</v>
      </c>
      <c r="Y21" s="323" t="s">
        <v>614</v>
      </c>
      <c r="Z21" s="174" t="s">
        <v>30</v>
      </c>
      <c r="AA21" s="324" t="s">
        <v>30</v>
      </c>
      <c r="AB21" s="252" t="s">
        <v>30</v>
      </c>
      <c r="AC21" s="252" t="s">
        <v>30</v>
      </c>
      <c r="AD21" s="323" t="s">
        <v>614</v>
      </c>
      <c r="AE21" s="174" t="s">
        <v>30</v>
      </c>
      <c r="AF21" s="324" t="s">
        <v>30</v>
      </c>
      <c r="AG21" s="252" t="s">
        <v>30</v>
      </c>
    </row>
    <row r="22" spans="1:33">
      <c r="A22" s="134" t="s">
        <v>452</v>
      </c>
      <c r="B22" s="132" t="s">
        <v>67</v>
      </c>
      <c r="C22" s="130" t="s">
        <v>62</v>
      </c>
      <c r="D22" s="133">
        <v>4.2999999999999997E-2</v>
      </c>
      <c r="E22" s="290" t="s">
        <v>71</v>
      </c>
      <c r="F22" s="252" t="s">
        <v>30</v>
      </c>
      <c r="G22" s="133">
        <v>0.88</v>
      </c>
      <c r="H22" s="290" t="s">
        <v>74</v>
      </c>
      <c r="I22" s="130" t="s">
        <v>62</v>
      </c>
      <c r="J22" s="133">
        <v>7.1999999999999995E-2</v>
      </c>
      <c r="K22" s="290" t="s">
        <v>146</v>
      </c>
      <c r="L22" s="161">
        <v>0.88</v>
      </c>
      <c r="M22" s="161"/>
      <c r="N22" s="252" t="s">
        <v>30</v>
      </c>
      <c r="O22" s="133">
        <v>5.14</v>
      </c>
      <c r="P22" s="174" t="s">
        <v>30</v>
      </c>
      <c r="Q22" s="141">
        <v>5</v>
      </c>
      <c r="R22" s="133">
        <v>103</v>
      </c>
      <c r="S22" s="252" t="s">
        <v>30</v>
      </c>
      <c r="T22" s="133">
        <v>5.0199999999999996</v>
      </c>
      <c r="U22" s="174" t="s">
        <v>30</v>
      </c>
      <c r="V22" s="141">
        <v>5</v>
      </c>
      <c r="W22" s="133">
        <v>100</v>
      </c>
      <c r="X22" s="252" t="s">
        <v>30</v>
      </c>
      <c r="Y22" s="133">
        <v>2.77</v>
      </c>
      <c r="Z22" s="290" t="s">
        <v>147</v>
      </c>
      <c r="AA22" s="141">
        <v>4</v>
      </c>
      <c r="AB22" s="131">
        <v>49.5</v>
      </c>
      <c r="AC22" s="252" t="s">
        <v>30</v>
      </c>
      <c r="AD22" s="133">
        <v>2.72</v>
      </c>
      <c r="AE22" s="290" t="s">
        <v>147</v>
      </c>
      <c r="AF22" s="141">
        <v>4</v>
      </c>
      <c r="AG22" s="131">
        <v>48.250000000000007</v>
      </c>
    </row>
    <row r="23" spans="1:33">
      <c r="A23" s="134" t="s">
        <v>453</v>
      </c>
      <c r="B23" s="132" t="s">
        <v>67</v>
      </c>
      <c r="C23" s="130" t="s">
        <v>66</v>
      </c>
      <c r="D23" s="133">
        <v>1.9E-2</v>
      </c>
      <c r="E23" s="174" t="s">
        <v>30</v>
      </c>
      <c r="F23" s="291" t="s">
        <v>66</v>
      </c>
      <c r="G23" s="133">
        <v>1.9E-2</v>
      </c>
      <c r="H23" s="174" t="s">
        <v>30</v>
      </c>
      <c r="I23" s="130" t="s">
        <v>66</v>
      </c>
      <c r="J23" s="133">
        <v>1.9E-2</v>
      </c>
      <c r="K23" s="174" t="s">
        <v>30</v>
      </c>
      <c r="L23" s="252" t="s">
        <v>30</v>
      </c>
      <c r="M23" s="290"/>
      <c r="N23" s="252" t="s">
        <v>30</v>
      </c>
      <c r="O23" s="133">
        <v>5.08</v>
      </c>
      <c r="P23" s="174" t="s">
        <v>30</v>
      </c>
      <c r="Q23" s="141">
        <v>5</v>
      </c>
      <c r="R23" s="133">
        <v>102</v>
      </c>
      <c r="S23" s="252" t="s">
        <v>30</v>
      </c>
      <c r="T23" s="133">
        <v>5.0599999999999996</v>
      </c>
      <c r="U23" s="174" t="s">
        <v>30</v>
      </c>
      <c r="V23" s="141">
        <v>5</v>
      </c>
      <c r="W23" s="133">
        <v>101</v>
      </c>
      <c r="X23" s="252" t="s">
        <v>30</v>
      </c>
      <c r="Y23" s="133">
        <v>4.16</v>
      </c>
      <c r="Z23" s="174" t="s">
        <v>30</v>
      </c>
      <c r="AA23" s="141">
        <v>4</v>
      </c>
      <c r="AB23" s="131">
        <v>104</v>
      </c>
      <c r="AC23" s="252" t="s">
        <v>30</v>
      </c>
      <c r="AD23" s="133">
        <v>4.28</v>
      </c>
      <c r="AE23" s="174" t="s">
        <v>30</v>
      </c>
      <c r="AF23" s="141">
        <v>4</v>
      </c>
      <c r="AG23" s="131">
        <v>107</v>
      </c>
    </row>
    <row r="24" spans="1:33">
      <c r="A24" s="133" t="s">
        <v>84</v>
      </c>
      <c r="B24" s="132" t="s">
        <v>451</v>
      </c>
      <c r="C24" s="130" t="s">
        <v>66</v>
      </c>
      <c r="D24" s="133">
        <v>0.92</v>
      </c>
      <c r="E24" s="174" t="s">
        <v>30</v>
      </c>
      <c r="F24" s="291" t="s">
        <v>66</v>
      </c>
      <c r="G24" s="133">
        <v>1.8</v>
      </c>
      <c r="H24" s="174" t="s">
        <v>30</v>
      </c>
      <c r="I24" s="130" t="s">
        <v>66</v>
      </c>
      <c r="J24" s="133">
        <v>1.8</v>
      </c>
      <c r="K24" s="174" t="s">
        <v>30</v>
      </c>
      <c r="L24" s="252" t="s">
        <v>30</v>
      </c>
      <c r="M24" s="290"/>
      <c r="N24" s="252" t="s">
        <v>30</v>
      </c>
      <c r="O24" s="133">
        <v>40.5</v>
      </c>
      <c r="P24" s="174" t="s">
        <v>30</v>
      </c>
      <c r="Q24" s="141">
        <v>40</v>
      </c>
      <c r="R24" s="133">
        <v>101</v>
      </c>
      <c r="S24" s="252" t="s">
        <v>30</v>
      </c>
      <c r="T24" s="133">
        <v>40.700000000000003</v>
      </c>
      <c r="U24" s="174" t="s">
        <v>30</v>
      </c>
      <c r="V24" s="141">
        <v>40</v>
      </c>
      <c r="W24" s="133">
        <v>102</v>
      </c>
      <c r="X24" s="252" t="s">
        <v>30</v>
      </c>
      <c r="Y24" s="133">
        <v>59.4</v>
      </c>
      <c r="Z24" s="290" t="s">
        <v>147</v>
      </c>
      <c r="AA24" s="141">
        <v>40</v>
      </c>
      <c r="AB24" s="131">
        <v>5.9999999999999964</v>
      </c>
      <c r="AC24" s="252" t="s">
        <v>30</v>
      </c>
      <c r="AD24" s="133">
        <v>56.8</v>
      </c>
      <c r="AE24" s="290" t="s">
        <v>147</v>
      </c>
      <c r="AF24" s="141">
        <v>40</v>
      </c>
      <c r="AG24" s="131">
        <v>-0.50000000000000711</v>
      </c>
    </row>
    <row r="25" spans="1:33">
      <c r="A25" s="133" t="s">
        <v>86</v>
      </c>
      <c r="B25" s="132" t="s">
        <v>451</v>
      </c>
      <c r="C25" s="130" t="s">
        <v>62</v>
      </c>
      <c r="D25" s="133">
        <v>2.33</v>
      </c>
      <c r="E25" s="290" t="s">
        <v>71</v>
      </c>
      <c r="F25" s="252" t="s">
        <v>30</v>
      </c>
      <c r="G25" s="133">
        <v>23</v>
      </c>
      <c r="H25" s="290" t="s">
        <v>74</v>
      </c>
      <c r="I25" s="212" t="s">
        <v>30</v>
      </c>
      <c r="J25" s="133">
        <v>25</v>
      </c>
      <c r="K25" s="290" t="s">
        <v>74</v>
      </c>
      <c r="L25" s="161">
        <v>25</v>
      </c>
      <c r="M25" s="161"/>
      <c r="N25" s="252" t="s">
        <v>30</v>
      </c>
      <c r="O25" s="133">
        <v>38.799999999999997</v>
      </c>
      <c r="P25" s="174" t="s">
        <v>30</v>
      </c>
      <c r="Q25" s="141">
        <v>40</v>
      </c>
      <c r="R25" s="133">
        <v>97</v>
      </c>
      <c r="S25" s="252" t="s">
        <v>30</v>
      </c>
      <c r="T25" s="133">
        <v>39</v>
      </c>
      <c r="U25" s="174" t="s">
        <v>30</v>
      </c>
      <c r="V25" s="141">
        <v>40</v>
      </c>
      <c r="W25" s="133">
        <v>98</v>
      </c>
      <c r="X25" s="252" t="s">
        <v>30</v>
      </c>
      <c r="Y25" s="133">
        <v>106</v>
      </c>
      <c r="Z25" s="290" t="s">
        <v>147</v>
      </c>
      <c r="AA25" s="141">
        <v>40</v>
      </c>
      <c r="AB25" s="131">
        <v>15</v>
      </c>
      <c r="AC25" s="252" t="s">
        <v>30</v>
      </c>
      <c r="AD25" s="133">
        <v>107</v>
      </c>
      <c r="AE25" s="290" t="s">
        <v>147</v>
      </c>
      <c r="AF25" s="141">
        <v>40</v>
      </c>
      <c r="AG25" s="131">
        <v>17.5</v>
      </c>
    </row>
    <row r="26" spans="1:33">
      <c r="A26" s="134" t="s">
        <v>585</v>
      </c>
      <c r="B26" s="132" t="s">
        <v>67</v>
      </c>
      <c r="C26" s="130" t="s">
        <v>66</v>
      </c>
      <c r="D26" s="133">
        <v>0.16</v>
      </c>
      <c r="E26" s="174" t="s">
        <v>30</v>
      </c>
      <c r="F26" s="130" t="s">
        <v>62</v>
      </c>
      <c r="G26" s="133">
        <v>0.21</v>
      </c>
      <c r="H26" s="290" t="s">
        <v>71</v>
      </c>
      <c r="I26" s="130" t="s">
        <v>62</v>
      </c>
      <c r="J26" s="133">
        <v>0.2</v>
      </c>
      <c r="K26" s="290" t="s">
        <v>71</v>
      </c>
      <c r="L26" s="161">
        <v>0.21</v>
      </c>
      <c r="M26" s="161"/>
      <c r="N26" s="252" t="s">
        <v>30</v>
      </c>
      <c r="O26" s="323" t="s">
        <v>614</v>
      </c>
      <c r="P26" s="174" t="s">
        <v>30</v>
      </c>
      <c r="Q26" s="324" t="s">
        <v>30</v>
      </c>
      <c r="R26" s="252" t="s">
        <v>30</v>
      </c>
      <c r="S26" s="252" t="s">
        <v>30</v>
      </c>
      <c r="T26" s="323" t="s">
        <v>614</v>
      </c>
      <c r="U26" s="174" t="s">
        <v>30</v>
      </c>
      <c r="V26" s="324" t="s">
        <v>30</v>
      </c>
      <c r="W26" s="252" t="s">
        <v>30</v>
      </c>
      <c r="X26" s="252" t="s">
        <v>30</v>
      </c>
      <c r="Y26" s="133">
        <v>29.4</v>
      </c>
      <c r="Z26" s="174" t="s">
        <v>30</v>
      </c>
      <c r="AA26" s="141">
        <v>25</v>
      </c>
      <c r="AB26" s="131">
        <v>100.4</v>
      </c>
      <c r="AC26" s="252" t="s">
        <v>30</v>
      </c>
      <c r="AD26" s="133">
        <v>29.5</v>
      </c>
      <c r="AE26" s="174" t="s">
        <v>30</v>
      </c>
      <c r="AF26" s="141">
        <v>25</v>
      </c>
      <c r="AG26" s="131">
        <v>100.8</v>
      </c>
    </row>
    <row r="27" spans="1:33">
      <c r="A27" s="134" t="s">
        <v>591</v>
      </c>
      <c r="B27" s="132" t="s">
        <v>67</v>
      </c>
      <c r="C27" s="130" t="s">
        <v>66</v>
      </c>
      <c r="D27" s="133">
        <v>0.16</v>
      </c>
      <c r="E27" s="174" t="s">
        <v>30</v>
      </c>
      <c r="F27" s="130" t="s">
        <v>62</v>
      </c>
      <c r="G27" s="133">
        <v>0.19</v>
      </c>
      <c r="H27" s="290" t="s">
        <v>71</v>
      </c>
      <c r="I27" s="130" t="s">
        <v>62</v>
      </c>
      <c r="J27" s="133">
        <v>0.2</v>
      </c>
      <c r="K27" s="290" t="s">
        <v>71</v>
      </c>
      <c r="L27" s="161">
        <v>0.2</v>
      </c>
      <c r="M27" s="161"/>
      <c r="N27" s="252" t="s">
        <v>30</v>
      </c>
      <c r="O27" s="133">
        <v>24.4</v>
      </c>
      <c r="P27" s="174" t="s">
        <v>30</v>
      </c>
      <c r="Q27" s="141">
        <v>25</v>
      </c>
      <c r="R27" s="133">
        <v>97</v>
      </c>
      <c r="S27" s="252" t="s">
        <v>30</v>
      </c>
      <c r="T27" s="133">
        <v>24.3</v>
      </c>
      <c r="U27" s="174" t="s">
        <v>30</v>
      </c>
      <c r="V27" s="141">
        <v>25</v>
      </c>
      <c r="W27" s="133">
        <v>97</v>
      </c>
      <c r="X27" s="252" t="s">
        <v>30</v>
      </c>
      <c r="Y27" s="133">
        <v>28.5</v>
      </c>
      <c r="Z27" s="174" t="s">
        <v>30</v>
      </c>
      <c r="AA27" s="141">
        <v>25</v>
      </c>
      <c r="AB27" s="131">
        <v>98</v>
      </c>
      <c r="AC27" s="252" t="s">
        <v>30</v>
      </c>
      <c r="AD27" s="133">
        <v>28.4</v>
      </c>
      <c r="AE27" s="174" t="s">
        <v>30</v>
      </c>
      <c r="AF27" s="141">
        <v>25</v>
      </c>
      <c r="AG27" s="131">
        <v>97.6</v>
      </c>
    </row>
    <row r="28" spans="1:33">
      <c r="A28" s="134" t="s">
        <v>592</v>
      </c>
      <c r="B28" s="132" t="s">
        <v>67</v>
      </c>
      <c r="C28" s="130" t="s">
        <v>66</v>
      </c>
      <c r="D28" s="133">
        <v>0.16</v>
      </c>
      <c r="E28" s="174" t="s">
        <v>30</v>
      </c>
      <c r="F28" s="130" t="s">
        <v>62</v>
      </c>
      <c r="G28" s="133">
        <v>0.38</v>
      </c>
      <c r="H28" s="290" t="s">
        <v>71</v>
      </c>
      <c r="I28" s="130" t="s">
        <v>62</v>
      </c>
      <c r="J28" s="133">
        <v>0.47</v>
      </c>
      <c r="K28" s="290" t="s">
        <v>71</v>
      </c>
      <c r="L28" s="161">
        <v>0.47</v>
      </c>
      <c r="M28" s="161"/>
      <c r="N28" s="252" t="s">
        <v>30</v>
      </c>
      <c r="O28" s="133">
        <v>25.4</v>
      </c>
      <c r="P28" s="174" t="s">
        <v>30</v>
      </c>
      <c r="Q28" s="141">
        <v>25</v>
      </c>
      <c r="R28" s="133">
        <v>101</v>
      </c>
      <c r="S28" s="252" t="s">
        <v>30</v>
      </c>
      <c r="T28" s="133">
        <v>25.4</v>
      </c>
      <c r="U28" s="174" t="s">
        <v>30</v>
      </c>
      <c r="V28" s="141">
        <v>25</v>
      </c>
      <c r="W28" s="133">
        <v>102</v>
      </c>
      <c r="X28" s="252" t="s">
        <v>30</v>
      </c>
      <c r="Y28" s="133">
        <v>45.8</v>
      </c>
      <c r="Z28" s="290" t="s">
        <v>62</v>
      </c>
      <c r="AA28" s="141">
        <v>25</v>
      </c>
      <c r="AB28" s="131">
        <v>103.19999999999999</v>
      </c>
      <c r="AC28" s="252" t="s">
        <v>30</v>
      </c>
      <c r="AD28" s="133">
        <v>45.8</v>
      </c>
      <c r="AE28" s="290" t="s">
        <v>62</v>
      </c>
      <c r="AF28" s="141">
        <v>25</v>
      </c>
      <c r="AG28" s="131">
        <v>103.19999999999999</v>
      </c>
    </row>
    <row r="29" spans="1:33">
      <c r="A29" s="134" t="s">
        <v>593</v>
      </c>
      <c r="B29" s="132" t="s">
        <v>67</v>
      </c>
      <c r="C29" s="130" t="s">
        <v>66</v>
      </c>
      <c r="D29" s="133">
        <v>0.16</v>
      </c>
      <c r="E29" s="174" t="s">
        <v>30</v>
      </c>
      <c r="F29" s="130" t="s">
        <v>62</v>
      </c>
      <c r="G29" s="133">
        <v>0.62</v>
      </c>
      <c r="H29" s="290" t="s">
        <v>71</v>
      </c>
      <c r="I29" s="130" t="s">
        <v>62</v>
      </c>
      <c r="J29" s="133">
        <v>0.55000000000000004</v>
      </c>
      <c r="K29" s="290" t="s">
        <v>71</v>
      </c>
      <c r="L29" s="161">
        <v>0.62</v>
      </c>
      <c r="M29" s="161"/>
      <c r="N29" s="252" t="s">
        <v>30</v>
      </c>
      <c r="O29" s="133">
        <v>25.4</v>
      </c>
      <c r="P29" s="174" t="s">
        <v>30</v>
      </c>
      <c r="Q29" s="141">
        <v>25</v>
      </c>
      <c r="R29" s="133">
        <v>101</v>
      </c>
      <c r="S29" s="252" t="s">
        <v>30</v>
      </c>
      <c r="T29" s="133">
        <v>25.4</v>
      </c>
      <c r="U29" s="174" t="s">
        <v>30</v>
      </c>
      <c r="V29" s="141">
        <v>25</v>
      </c>
      <c r="W29" s="133">
        <v>102</v>
      </c>
      <c r="X29" s="252" t="s">
        <v>30</v>
      </c>
      <c r="Y29" s="133">
        <v>46</v>
      </c>
      <c r="Z29" s="290" t="s">
        <v>62</v>
      </c>
      <c r="AA29" s="141">
        <v>25</v>
      </c>
      <c r="AB29" s="131">
        <v>96</v>
      </c>
      <c r="AC29" s="252" t="s">
        <v>30</v>
      </c>
      <c r="AD29" s="133">
        <v>48.1</v>
      </c>
      <c r="AE29" s="290" t="s">
        <v>62</v>
      </c>
      <c r="AF29" s="141">
        <v>25</v>
      </c>
      <c r="AG29" s="131">
        <v>104.4</v>
      </c>
    </row>
    <row r="30" spans="1:33">
      <c r="A30" s="133" t="s">
        <v>87</v>
      </c>
      <c r="B30" s="132" t="s">
        <v>451</v>
      </c>
      <c r="C30" s="130" t="s">
        <v>66</v>
      </c>
      <c r="D30" s="133">
        <v>18</v>
      </c>
      <c r="E30" s="174" t="s">
        <v>30</v>
      </c>
      <c r="F30" s="130" t="s">
        <v>66</v>
      </c>
      <c r="G30" s="133">
        <v>18</v>
      </c>
      <c r="H30" s="174" t="s">
        <v>30</v>
      </c>
      <c r="I30" s="130" t="s">
        <v>66</v>
      </c>
      <c r="J30" s="133">
        <v>18</v>
      </c>
      <c r="K30" s="174" t="s">
        <v>30</v>
      </c>
      <c r="L30" s="252" t="s">
        <v>30</v>
      </c>
      <c r="M30" s="290"/>
      <c r="N30" s="252" t="s">
        <v>30</v>
      </c>
      <c r="O30" s="139">
        <v>1820</v>
      </c>
      <c r="P30" s="174" t="s">
        <v>30</v>
      </c>
      <c r="Q30" s="140">
        <v>2000</v>
      </c>
      <c r="R30" s="133">
        <v>91</v>
      </c>
      <c r="S30" s="252" t="s">
        <v>30</v>
      </c>
      <c r="T30" s="139">
        <v>1840</v>
      </c>
      <c r="U30" s="174" t="s">
        <v>30</v>
      </c>
      <c r="V30" s="140">
        <v>2000</v>
      </c>
      <c r="W30" s="133">
        <v>92</v>
      </c>
      <c r="X30" s="252" t="s">
        <v>30</v>
      </c>
      <c r="Y30" s="139">
        <v>1890</v>
      </c>
      <c r="Z30" s="174" t="s">
        <v>30</v>
      </c>
      <c r="AA30" s="140">
        <v>2000</v>
      </c>
      <c r="AB30" s="131">
        <v>86</v>
      </c>
      <c r="AC30" s="252" t="s">
        <v>30</v>
      </c>
      <c r="AD30" s="139">
        <v>1880</v>
      </c>
      <c r="AE30" s="174" t="s">
        <v>30</v>
      </c>
      <c r="AF30" s="140">
        <v>2000</v>
      </c>
      <c r="AG30" s="131">
        <v>85.5</v>
      </c>
    </row>
    <row r="31" spans="1:33">
      <c r="A31" s="133" t="s">
        <v>88</v>
      </c>
      <c r="B31" s="132" t="s">
        <v>451</v>
      </c>
      <c r="C31" s="130" t="s">
        <v>66</v>
      </c>
      <c r="D31" s="133">
        <v>18</v>
      </c>
      <c r="E31" s="174" t="s">
        <v>30</v>
      </c>
      <c r="F31" s="130" t="s">
        <v>66</v>
      </c>
      <c r="G31" s="133">
        <v>18</v>
      </c>
      <c r="H31" s="174" t="s">
        <v>30</v>
      </c>
      <c r="I31" s="130" t="s">
        <v>66</v>
      </c>
      <c r="J31" s="133">
        <v>18</v>
      </c>
      <c r="K31" s="174" t="s">
        <v>30</v>
      </c>
      <c r="L31" s="252" t="s">
        <v>30</v>
      </c>
      <c r="M31" s="290"/>
      <c r="N31" s="252" t="s">
        <v>30</v>
      </c>
      <c r="O31" s="139">
        <v>1810</v>
      </c>
      <c r="P31" s="174" t="s">
        <v>30</v>
      </c>
      <c r="Q31" s="140">
        <v>2000</v>
      </c>
      <c r="R31" s="133">
        <v>90</v>
      </c>
      <c r="S31" s="252" t="s">
        <v>30</v>
      </c>
      <c r="T31" s="139">
        <v>1830</v>
      </c>
      <c r="U31" s="174" t="s">
        <v>30</v>
      </c>
      <c r="V31" s="140">
        <v>2000</v>
      </c>
      <c r="W31" s="133">
        <v>92</v>
      </c>
      <c r="X31" s="252" t="s">
        <v>30</v>
      </c>
      <c r="Y31" s="139">
        <v>1920</v>
      </c>
      <c r="Z31" s="174" t="s">
        <v>30</v>
      </c>
      <c r="AA31" s="140">
        <v>2000</v>
      </c>
      <c r="AB31" s="131">
        <v>87.5</v>
      </c>
      <c r="AC31" s="252" t="s">
        <v>30</v>
      </c>
      <c r="AD31" s="139">
        <v>1900</v>
      </c>
      <c r="AE31" s="174" t="s">
        <v>30</v>
      </c>
      <c r="AF31" s="140">
        <v>2000</v>
      </c>
      <c r="AG31" s="131">
        <v>86.5</v>
      </c>
    </row>
    <row r="32" spans="1:33">
      <c r="A32" s="133" t="s">
        <v>89</v>
      </c>
      <c r="B32" s="132" t="s">
        <v>451</v>
      </c>
      <c r="C32" s="130" t="s">
        <v>62</v>
      </c>
      <c r="D32" s="133">
        <v>0.78200000000000003</v>
      </c>
      <c r="E32" s="290" t="s">
        <v>71</v>
      </c>
      <c r="F32" s="130" t="s">
        <v>62</v>
      </c>
      <c r="G32" s="133">
        <v>0.61</v>
      </c>
      <c r="H32" s="290" t="s">
        <v>146</v>
      </c>
      <c r="I32" s="130" t="s">
        <v>66</v>
      </c>
      <c r="J32" s="133">
        <v>0.4</v>
      </c>
      <c r="K32" s="174" t="s">
        <v>30</v>
      </c>
      <c r="L32" s="161">
        <v>0.78200000000000003</v>
      </c>
      <c r="M32" s="161"/>
      <c r="N32" s="252" t="s">
        <v>30</v>
      </c>
      <c r="O32" s="133">
        <v>40</v>
      </c>
      <c r="P32" s="174" t="s">
        <v>30</v>
      </c>
      <c r="Q32" s="141">
        <v>40</v>
      </c>
      <c r="R32" s="133">
        <v>100</v>
      </c>
      <c r="S32" s="252" t="s">
        <v>30</v>
      </c>
      <c r="T32" s="133">
        <v>39.4</v>
      </c>
      <c r="U32" s="174" t="s">
        <v>30</v>
      </c>
      <c r="V32" s="141">
        <v>40</v>
      </c>
      <c r="W32" s="133">
        <v>99</v>
      </c>
      <c r="X32" s="252" t="s">
        <v>30</v>
      </c>
      <c r="Y32" s="133">
        <v>38.200000000000003</v>
      </c>
      <c r="Z32" s="174" t="s">
        <v>30</v>
      </c>
      <c r="AA32" s="141">
        <v>40</v>
      </c>
      <c r="AB32" s="131">
        <v>95.500000000000014</v>
      </c>
      <c r="AC32" s="252" t="s">
        <v>30</v>
      </c>
      <c r="AD32" s="133">
        <v>37.6</v>
      </c>
      <c r="AE32" s="174" t="s">
        <v>30</v>
      </c>
      <c r="AF32" s="141">
        <v>40</v>
      </c>
      <c r="AG32" s="131">
        <v>94</v>
      </c>
    </row>
    <row r="33" spans="1:33">
      <c r="A33" s="133" t="s">
        <v>91</v>
      </c>
      <c r="B33" s="132" t="s">
        <v>451</v>
      </c>
      <c r="C33" s="130" t="s">
        <v>66</v>
      </c>
      <c r="D33" s="133">
        <v>0.4</v>
      </c>
      <c r="E33" s="174" t="s">
        <v>30</v>
      </c>
      <c r="F33" s="130" t="s">
        <v>62</v>
      </c>
      <c r="G33" s="133">
        <v>0.63</v>
      </c>
      <c r="H33" s="290" t="s">
        <v>71</v>
      </c>
      <c r="I33" s="130" t="s">
        <v>66</v>
      </c>
      <c r="J33" s="133">
        <v>0.4</v>
      </c>
      <c r="K33" s="174" t="s">
        <v>30</v>
      </c>
      <c r="L33" s="161">
        <v>0.63</v>
      </c>
      <c r="M33" s="161"/>
      <c r="N33" s="252" t="s">
        <v>30</v>
      </c>
      <c r="O33" s="133">
        <v>38.200000000000003</v>
      </c>
      <c r="P33" s="174" t="s">
        <v>30</v>
      </c>
      <c r="Q33" s="141">
        <v>40</v>
      </c>
      <c r="R33" s="133">
        <v>95</v>
      </c>
      <c r="S33" s="252" t="s">
        <v>30</v>
      </c>
      <c r="T33" s="133">
        <v>38.299999999999997</v>
      </c>
      <c r="U33" s="174" t="s">
        <v>30</v>
      </c>
      <c r="V33" s="141">
        <v>40</v>
      </c>
      <c r="W33" s="133">
        <v>96</v>
      </c>
      <c r="X33" s="252" t="s">
        <v>30</v>
      </c>
      <c r="Y33" s="133">
        <v>36.200000000000003</v>
      </c>
      <c r="Z33" s="174" t="s">
        <v>30</v>
      </c>
      <c r="AA33" s="141">
        <v>40</v>
      </c>
      <c r="AB33" s="131">
        <v>90.500000000000014</v>
      </c>
      <c r="AC33" s="252" t="s">
        <v>30</v>
      </c>
      <c r="AD33" s="133">
        <v>36.6</v>
      </c>
      <c r="AE33" s="174" t="s">
        <v>30</v>
      </c>
      <c r="AF33" s="141">
        <v>40</v>
      </c>
      <c r="AG33" s="131">
        <v>91.5</v>
      </c>
    </row>
    <row r="34" spans="1:33">
      <c r="A34" s="133" t="s">
        <v>92</v>
      </c>
      <c r="B34" s="132" t="s">
        <v>451</v>
      </c>
      <c r="C34" s="130" t="s">
        <v>66</v>
      </c>
      <c r="D34" s="133">
        <v>0.33</v>
      </c>
      <c r="E34" s="174" t="s">
        <v>30</v>
      </c>
      <c r="F34" s="130" t="s">
        <v>66</v>
      </c>
      <c r="G34" s="133">
        <v>0.33</v>
      </c>
      <c r="H34" s="174" t="s">
        <v>30</v>
      </c>
      <c r="I34" s="130" t="s">
        <v>66</v>
      </c>
      <c r="J34" s="133">
        <v>0.33</v>
      </c>
      <c r="K34" s="174" t="s">
        <v>30</v>
      </c>
      <c r="L34" s="252" t="s">
        <v>30</v>
      </c>
      <c r="M34" s="290"/>
      <c r="N34" s="252" t="s">
        <v>30</v>
      </c>
      <c r="O34" s="133">
        <v>36.5</v>
      </c>
      <c r="P34" s="174" t="s">
        <v>30</v>
      </c>
      <c r="Q34" s="141">
        <v>40</v>
      </c>
      <c r="R34" s="133">
        <v>91</v>
      </c>
      <c r="S34" s="252" t="s">
        <v>30</v>
      </c>
      <c r="T34" s="133">
        <v>34.299999999999997</v>
      </c>
      <c r="U34" s="174" t="s">
        <v>30</v>
      </c>
      <c r="V34" s="141">
        <v>40</v>
      </c>
      <c r="W34" s="133">
        <v>86</v>
      </c>
      <c r="X34" s="252" t="s">
        <v>30</v>
      </c>
      <c r="Y34" s="133">
        <v>37.6</v>
      </c>
      <c r="Z34" s="174" t="s">
        <v>30</v>
      </c>
      <c r="AA34" s="141">
        <v>40</v>
      </c>
      <c r="AB34" s="131">
        <v>92.450000000000017</v>
      </c>
      <c r="AC34" s="252" t="s">
        <v>30</v>
      </c>
      <c r="AD34" s="133">
        <v>36.799999999999997</v>
      </c>
      <c r="AE34" s="174" t="s">
        <v>30</v>
      </c>
      <c r="AF34" s="141">
        <v>40</v>
      </c>
      <c r="AG34" s="131">
        <v>90.45</v>
      </c>
    </row>
    <row r="35" spans="1:33">
      <c r="A35" s="133" t="s">
        <v>93</v>
      </c>
      <c r="B35" s="132" t="s">
        <v>451</v>
      </c>
      <c r="C35" s="130" t="s">
        <v>66</v>
      </c>
      <c r="D35" s="133">
        <v>0.33</v>
      </c>
      <c r="E35" s="174" t="s">
        <v>30</v>
      </c>
      <c r="F35" s="130" t="s">
        <v>66</v>
      </c>
      <c r="G35" s="133">
        <v>0.33</v>
      </c>
      <c r="H35" s="174" t="s">
        <v>30</v>
      </c>
      <c r="I35" s="130" t="s">
        <v>66</v>
      </c>
      <c r="J35" s="133">
        <v>0.33</v>
      </c>
      <c r="K35" s="174" t="s">
        <v>30</v>
      </c>
      <c r="L35" s="252" t="s">
        <v>30</v>
      </c>
      <c r="M35" s="290"/>
      <c r="N35" s="252" t="s">
        <v>30</v>
      </c>
      <c r="O35" s="133">
        <v>36.1</v>
      </c>
      <c r="P35" s="174" t="s">
        <v>30</v>
      </c>
      <c r="Q35" s="141">
        <v>40</v>
      </c>
      <c r="R35" s="133">
        <v>90</v>
      </c>
      <c r="S35" s="252" t="s">
        <v>30</v>
      </c>
      <c r="T35" s="133">
        <v>35.299999999999997</v>
      </c>
      <c r="U35" s="174" t="s">
        <v>30</v>
      </c>
      <c r="V35" s="141">
        <v>40</v>
      </c>
      <c r="W35" s="133">
        <v>88</v>
      </c>
      <c r="X35" s="252" t="s">
        <v>30</v>
      </c>
      <c r="Y35" s="133">
        <v>37.9</v>
      </c>
      <c r="Z35" s="174" t="s">
        <v>30</v>
      </c>
      <c r="AA35" s="141">
        <v>40</v>
      </c>
      <c r="AB35" s="131">
        <v>93.799999999999983</v>
      </c>
      <c r="AC35" s="252" t="s">
        <v>30</v>
      </c>
      <c r="AD35" s="133">
        <v>38</v>
      </c>
      <c r="AE35" s="174" t="s">
        <v>30</v>
      </c>
      <c r="AF35" s="141">
        <v>40</v>
      </c>
      <c r="AG35" s="131">
        <v>94.049999999999983</v>
      </c>
    </row>
    <row r="36" spans="1:33">
      <c r="A36" s="133" t="s">
        <v>94</v>
      </c>
      <c r="B36" s="132" t="s">
        <v>451</v>
      </c>
      <c r="C36" s="130" t="s">
        <v>66</v>
      </c>
      <c r="D36" s="133">
        <v>0.28999999999999998</v>
      </c>
      <c r="E36" s="174" t="s">
        <v>30</v>
      </c>
      <c r="F36" s="130" t="s">
        <v>66</v>
      </c>
      <c r="G36" s="133">
        <v>0.28999999999999998</v>
      </c>
      <c r="H36" s="174" t="s">
        <v>30</v>
      </c>
      <c r="I36" s="130" t="s">
        <v>66</v>
      </c>
      <c r="J36" s="133">
        <v>0.28999999999999998</v>
      </c>
      <c r="K36" s="174" t="s">
        <v>30</v>
      </c>
      <c r="L36" s="252" t="s">
        <v>30</v>
      </c>
      <c r="M36" s="290"/>
      <c r="N36" s="252" t="s">
        <v>30</v>
      </c>
      <c r="O36" s="133">
        <v>40.299999999999997</v>
      </c>
      <c r="P36" s="174" t="s">
        <v>30</v>
      </c>
      <c r="Q36" s="141">
        <v>40</v>
      </c>
      <c r="R36" s="133">
        <v>101</v>
      </c>
      <c r="S36" s="252" t="s">
        <v>30</v>
      </c>
      <c r="T36" s="133">
        <v>39.5</v>
      </c>
      <c r="U36" s="174" t="s">
        <v>30</v>
      </c>
      <c r="V36" s="141">
        <v>40</v>
      </c>
      <c r="W36" s="133">
        <v>99</v>
      </c>
      <c r="X36" s="252" t="s">
        <v>30</v>
      </c>
      <c r="Y36" s="133">
        <v>60.4</v>
      </c>
      <c r="Z36" s="174" t="s">
        <v>30</v>
      </c>
      <c r="AA36" s="141">
        <v>40</v>
      </c>
      <c r="AB36" s="131">
        <v>93.5</v>
      </c>
      <c r="AC36" s="252" t="s">
        <v>30</v>
      </c>
      <c r="AD36" s="133">
        <v>61.1</v>
      </c>
      <c r="AE36" s="174" t="s">
        <v>30</v>
      </c>
      <c r="AF36" s="141">
        <v>40</v>
      </c>
      <c r="AG36" s="131">
        <v>95.25</v>
      </c>
    </row>
    <row r="37" spans="1:33">
      <c r="A37" s="133" t="s">
        <v>95</v>
      </c>
      <c r="B37" s="132" t="s">
        <v>451</v>
      </c>
      <c r="C37" s="130" t="s">
        <v>66</v>
      </c>
      <c r="D37" s="133">
        <v>0.28999999999999998</v>
      </c>
      <c r="E37" s="174" t="s">
        <v>30</v>
      </c>
      <c r="F37" s="130" t="s">
        <v>66</v>
      </c>
      <c r="G37" s="133">
        <v>0.28999999999999998</v>
      </c>
      <c r="H37" s="174" t="s">
        <v>30</v>
      </c>
      <c r="I37" s="130" t="s">
        <v>66</v>
      </c>
      <c r="J37" s="133">
        <v>0.28999999999999998</v>
      </c>
      <c r="K37" s="174" t="s">
        <v>30</v>
      </c>
      <c r="L37" s="252" t="s">
        <v>30</v>
      </c>
      <c r="M37" s="290"/>
      <c r="N37" s="252" t="s">
        <v>30</v>
      </c>
      <c r="O37" s="133">
        <v>40.5</v>
      </c>
      <c r="P37" s="174" t="s">
        <v>30</v>
      </c>
      <c r="Q37" s="141">
        <v>40</v>
      </c>
      <c r="R37" s="133">
        <v>101</v>
      </c>
      <c r="S37" s="252" t="s">
        <v>30</v>
      </c>
      <c r="T37" s="133">
        <v>40.6</v>
      </c>
      <c r="U37" s="174" t="s">
        <v>30</v>
      </c>
      <c r="V37" s="141">
        <v>40</v>
      </c>
      <c r="W37" s="133">
        <v>101</v>
      </c>
      <c r="X37" s="252" t="s">
        <v>30</v>
      </c>
      <c r="Y37" s="133">
        <v>60.1</v>
      </c>
      <c r="Z37" s="174" t="s">
        <v>30</v>
      </c>
      <c r="AA37" s="141">
        <v>40</v>
      </c>
      <c r="AB37" s="131">
        <v>102.75</v>
      </c>
      <c r="AC37" s="252" t="s">
        <v>30</v>
      </c>
      <c r="AD37" s="133">
        <v>63.5</v>
      </c>
      <c r="AE37" s="174" t="s">
        <v>30</v>
      </c>
      <c r="AF37" s="141">
        <v>40</v>
      </c>
      <c r="AG37" s="131">
        <v>111.25</v>
      </c>
    </row>
    <row r="38" spans="1:33">
      <c r="A38" s="133" t="s">
        <v>96</v>
      </c>
      <c r="B38" s="132" t="s">
        <v>451</v>
      </c>
      <c r="C38" s="130" t="s">
        <v>66</v>
      </c>
      <c r="D38" s="133">
        <v>0.08</v>
      </c>
      <c r="E38" s="174" t="s">
        <v>30</v>
      </c>
      <c r="F38" s="130" t="s">
        <v>62</v>
      </c>
      <c r="G38" s="133">
        <v>0.16</v>
      </c>
      <c r="H38" s="290" t="s">
        <v>71</v>
      </c>
      <c r="I38" s="130" t="s">
        <v>66</v>
      </c>
      <c r="J38" s="133">
        <v>0.08</v>
      </c>
      <c r="K38" s="174" t="s">
        <v>30</v>
      </c>
      <c r="L38" s="161">
        <v>0.16</v>
      </c>
      <c r="M38" s="161"/>
      <c r="N38" s="252" t="s">
        <v>30</v>
      </c>
      <c r="O38" s="133">
        <v>36.5</v>
      </c>
      <c r="P38" s="174" t="s">
        <v>30</v>
      </c>
      <c r="Q38" s="141">
        <v>40</v>
      </c>
      <c r="R38" s="133">
        <v>91</v>
      </c>
      <c r="S38" s="252" t="s">
        <v>30</v>
      </c>
      <c r="T38" s="133">
        <v>37.799999999999997</v>
      </c>
      <c r="U38" s="174" t="s">
        <v>30</v>
      </c>
      <c r="V38" s="141">
        <v>40</v>
      </c>
      <c r="W38" s="133">
        <v>94</v>
      </c>
      <c r="X38" s="252" t="s">
        <v>30</v>
      </c>
      <c r="Y38" s="133">
        <v>37.299999999999997</v>
      </c>
      <c r="Z38" s="174" t="s">
        <v>30</v>
      </c>
      <c r="AA38" s="141">
        <v>40</v>
      </c>
      <c r="AB38" s="131">
        <v>93.249999999999986</v>
      </c>
      <c r="AC38" s="252" t="s">
        <v>30</v>
      </c>
      <c r="AD38" s="133">
        <v>32.9</v>
      </c>
      <c r="AE38" s="174" t="s">
        <v>30</v>
      </c>
      <c r="AF38" s="141">
        <v>40</v>
      </c>
      <c r="AG38" s="131">
        <v>82.25</v>
      </c>
    </row>
    <row r="39" spans="1:33">
      <c r="A39" s="133" t="s">
        <v>97</v>
      </c>
      <c r="B39" s="132" t="s">
        <v>451</v>
      </c>
      <c r="C39" s="130" t="s">
        <v>66</v>
      </c>
      <c r="D39" s="133">
        <v>0.08</v>
      </c>
      <c r="E39" s="174" t="s">
        <v>30</v>
      </c>
      <c r="F39" s="130" t="s">
        <v>66</v>
      </c>
      <c r="G39" s="133">
        <v>0.08</v>
      </c>
      <c r="H39" s="174" t="s">
        <v>30</v>
      </c>
      <c r="I39" s="130" t="s">
        <v>66</v>
      </c>
      <c r="J39" s="133">
        <v>0.08</v>
      </c>
      <c r="K39" s="174" t="s">
        <v>30</v>
      </c>
      <c r="L39" s="252" t="s">
        <v>30</v>
      </c>
      <c r="M39" s="290"/>
      <c r="N39" s="252" t="s">
        <v>30</v>
      </c>
      <c r="O39" s="133">
        <v>36</v>
      </c>
      <c r="P39" s="174" t="s">
        <v>30</v>
      </c>
      <c r="Q39" s="141">
        <v>40</v>
      </c>
      <c r="R39" s="133">
        <v>90</v>
      </c>
      <c r="S39" s="252" t="s">
        <v>30</v>
      </c>
      <c r="T39" s="133">
        <v>38.700000000000003</v>
      </c>
      <c r="U39" s="174" t="s">
        <v>30</v>
      </c>
      <c r="V39" s="141">
        <v>40</v>
      </c>
      <c r="W39" s="133">
        <v>97</v>
      </c>
      <c r="X39" s="252" t="s">
        <v>30</v>
      </c>
      <c r="Y39" s="133">
        <v>36.4</v>
      </c>
      <c r="Z39" s="174" t="s">
        <v>30</v>
      </c>
      <c r="AA39" s="141">
        <v>40</v>
      </c>
      <c r="AB39" s="131">
        <v>91</v>
      </c>
      <c r="AC39" s="252" t="s">
        <v>30</v>
      </c>
      <c r="AD39" s="133">
        <v>35.799999999999997</v>
      </c>
      <c r="AE39" s="174" t="s">
        <v>30</v>
      </c>
      <c r="AF39" s="141">
        <v>40</v>
      </c>
      <c r="AG39" s="131">
        <v>89.499999999999986</v>
      </c>
    </row>
    <row r="40" spans="1:33">
      <c r="A40" s="133" t="s">
        <v>98</v>
      </c>
      <c r="B40" s="132" t="s">
        <v>451</v>
      </c>
      <c r="C40" s="130" t="s">
        <v>66</v>
      </c>
      <c r="D40" s="133">
        <v>4.4000000000000004</v>
      </c>
      <c r="E40" s="174" t="s">
        <v>30</v>
      </c>
      <c r="F40" s="130" t="s">
        <v>66</v>
      </c>
      <c r="G40" s="133">
        <v>4.4000000000000004</v>
      </c>
      <c r="H40" s="174" t="s">
        <v>30</v>
      </c>
      <c r="I40" s="130" t="s">
        <v>66</v>
      </c>
      <c r="J40" s="133">
        <v>4.4000000000000004</v>
      </c>
      <c r="K40" s="174" t="s">
        <v>30</v>
      </c>
      <c r="L40" s="252" t="s">
        <v>30</v>
      </c>
      <c r="M40" s="290"/>
      <c r="N40" s="252" t="s">
        <v>30</v>
      </c>
      <c r="O40" s="133">
        <v>978</v>
      </c>
      <c r="P40" s="174" t="s">
        <v>30</v>
      </c>
      <c r="Q40" s="141">
        <v>1000</v>
      </c>
      <c r="R40" s="133">
        <v>98</v>
      </c>
      <c r="S40" s="252" t="s">
        <v>30</v>
      </c>
      <c r="T40" s="133">
        <v>983</v>
      </c>
      <c r="U40" s="174" t="s">
        <v>30</v>
      </c>
      <c r="V40" s="140">
        <v>1000</v>
      </c>
      <c r="W40" s="133">
        <v>98</v>
      </c>
      <c r="X40" s="252" t="s">
        <v>30</v>
      </c>
      <c r="Y40" s="139">
        <v>1100</v>
      </c>
      <c r="Z40" s="433" t="s">
        <v>30</v>
      </c>
      <c r="AA40" s="140">
        <v>1000</v>
      </c>
      <c r="AB40" s="139">
        <v>97</v>
      </c>
      <c r="AC40" s="434" t="s">
        <v>30</v>
      </c>
      <c r="AD40" s="139">
        <v>1090</v>
      </c>
      <c r="AE40" s="433" t="s">
        <v>30</v>
      </c>
      <c r="AF40" s="140">
        <v>1000</v>
      </c>
      <c r="AG40" s="131">
        <v>96</v>
      </c>
    </row>
    <row r="41" spans="1:33">
      <c r="A41" s="133" t="s">
        <v>99</v>
      </c>
      <c r="B41" s="132" t="s">
        <v>451</v>
      </c>
      <c r="C41" s="130" t="s">
        <v>66</v>
      </c>
      <c r="D41" s="133">
        <v>4.4000000000000004</v>
      </c>
      <c r="E41" s="174" t="s">
        <v>30</v>
      </c>
      <c r="F41" s="130" t="s">
        <v>66</v>
      </c>
      <c r="G41" s="133">
        <v>4.4000000000000004</v>
      </c>
      <c r="H41" s="174" t="s">
        <v>30</v>
      </c>
      <c r="I41" s="130" t="s">
        <v>66</v>
      </c>
      <c r="J41" s="133">
        <v>4.4000000000000004</v>
      </c>
      <c r="K41" s="174" t="s">
        <v>30</v>
      </c>
      <c r="L41" s="252" t="s">
        <v>30</v>
      </c>
      <c r="M41" s="290"/>
      <c r="N41" s="252" t="s">
        <v>30</v>
      </c>
      <c r="O41" s="133">
        <v>957</v>
      </c>
      <c r="P41" s="174" t="s">
        <v>30</v>
      </c>
      <c r="Q41" s="141">
        <v>1000</v>
      </c>
      <c r="R41" s="133">
        <v>96</v>
      </c>
      <c r="S41" s="252" t="s">
        <v>30</v>
      </c>
      <c r="T41" s="133">
        <v>961</v>
      </c>
      <c r="U41" s="174" t="s">
        <v>30</v>
      </c>
      <c r="V41" s="140">
        <v>1000</v>
      </c>
      <c r="W41" s="133">
        <v>96</v>
      </c>
      <c r="X41" s="252" t="s">
        <v>30</v>
      </c>
      <c r="Y41" s="139">
        <v>1100</v>
      </c>
      <c r="Z41" s="433" t="s">
        <v>30</v>
      </c>
      <c r="AA41" s="140">
        <v>1000</v>
      </c>
      <c r="AB41" s="139">
        <v>97</v>
      </c>
      <c r="AC41" s="434" t="s">
        <v>30</v>
      </c>
      <c r="AD41" s="139">
        <v>1080</v>
      </c>
      <c r="AE41" s="433" t="s">
        <v>30</v>
      </c>
      <c r="AF41" s="140">
        <v>1000</v>
      </c>
      <c r="AG41" s="131">
        <v>95</v>
      </c>
    </row>
    <row r="42" spans="1:33">
      <c r="A42" s="133" t="s">
        <v>100</v>
      </c>
      <c r="B42" s="132" t="s">
        <v>451</v>
      </c>
      <c r="C42" s="130" t="s">
        <v>66</v>
      </c>
      <c r="D42" s="133">
        <v>0.1</v>
      </c>
      <c r="E42" s="174" t="s">
        <v>30</v>
      </c>
      <c r="F42" s="130" t="s">
        <v>66</v>
      </c>
      <c r="G42" s="133">
        <v>0.1</v>
      </c>
      <c r="H42" s="174" t="s">
        <v>30</v>
      </c>
      <c r="I42" s="130" t="s">
        <v>66</v>
      </c>
      <c r="J42" s="133">
        <v>0.1</v>
      </c>
      <c r="K42" s="174" t="s">
        <v>30</v>
      </c>
      <c r="L42" s="252" t="s">
        <v>30</v>
      </c>
      <c r="M42" s="290"/>
      <c r="N42" s="252" t="s">
        <v>30</v>
      </c>
      <c r="O42" s="133">
        <v>37.799999999999997</v>
      </c>
      <c r="P42" s="174" t="s">
        <v>30</v>
      </c>
      <c r="Q42" s="141">
        <v>40</v>
      </c>
      <c r="R42" s="133">
        <v>94</v>
      </c>
      <c r="S42" s="252" t="s">
        <v>30</v>
      </c>
      <c r="T42" s="133">
        <v>38.4</v>
      </c>
      <c r="U42" s="174" t="s">
        <v>30</v>
      </c>
      <c r="V42" s="141">
        <v>40</v>
      </c>
      <c r="W42" s="133">
        <v>96</v>
      </c>
      <c r="X42" s="252" t="s">
        <v>30</v>
      </c>
      <c r="Y42" s="133">
        <v>36.799999999999997</v>
      </c>
      <c r="Z42" s="174" t="s">
        <v>30</v>
      </c>
      <c r="AA42" s="141">
        <v>40</v>
      </c>
      <c r="AB42" s="131">
        <v>91.999999999999986</v>
      </c>
      <c r="AC42" s="252" t="s">
        <v>30</v>
      </c>
      <c r="AD42" s="133">
        <v>33.9</v>
      </c>
      <c r="AE42" s="174" t="s">
        <v>30</v>
      </c>
      <c r="AF42" s="141">
        <v>40</v>
      </c>
      <c r="AG42" s="131">
        <v>84.75</v>
      </c>
    </row>
    <row r="43" spans="1:33">
      <c r="A43" s="133" t="s">
        <v>101</v>
      </c>
      <c r="B43" s="132" t="s">
        <v>451</v>
      </c>
      <c r="C43" s="130" t="s">
        <v>66</v>
      </c>
      <c r="D43" s="133">
        <v>0.1</v>
      </c>
      <c r="E43" s="174" t="s">
        <v>30</v>
      </c>
      <c r="F43" s="130" t="s">
        <v>66</v>
      </c>
      <c r="G43" s="133">
        <v>0.1</v>
      </c>
      <c r="H43" s="174" t="s">
        <v>30</v>
      </c>
      <c r="I43" s="130" t="s">
        <v>62</v>
      </c>
      <c r="J43" s="133">
        <v>0.12</v>
      </c>
      <c r="K43" s="290" t="s">
        <v>71</v>
      </c>
      <c r="L43" s="161">
        <v>0.12</v>
      </c>
      <c r="M43" s="161"/>
      <c r="N43" s="252" t="s">
        <v>30</v>
      </c>
      <c r="O43" s="133">
        <v>38.4</v>
      </c>
      <c r="P43" s="174" t="s">
        <v>30</v>
      </c>
      <c r="Q43" s="141">
        <v>40</v>
      </c>
      <c r="R43" s="133">
        <v>96</v>
      </c>
      <c r="S43" s="252" t="s">
        <v>30</v>
      </c>
      <c r="T43" s="133">
        <v>38.200000000000003</v>
      </c>
      <c r="U43" s="174" t="s">
        <v>30</v>
      </c>
      <c r="V43" s="141">
        <v>40</v>
      </c>
      <c r="W43" s="133">
        <v>96</v>
      </c>
      <c r="X43" s="252" t="s">
        <v>30</v>
      </c>
      <c r="Y43" s="133">
        <v>35.6</v>
      </c>
      <c r="Z43" s="174" t="s">
        <v>30</v>
      </c>
      <c r="AA43" s="141">
        <v>40</v>
      </c>
      <c r="AB43" s="131">
        <v>88.724999999999994</v>
      </c>
      <c r="AC43" s="252" t="s">
        <v>30</v>
      </c>
      <c r="AD43" s="133">
        <v>34.9</v>
      </c>
      <c r="AE43" s="174" t="s">
        <v>30</v>
      </c>
      <c r="AF43" s="141">
        <v>40</v>
      </c>
      <c r="AG43" s="131">
        <v>86.974999999999994</v>
      </c>
    </row>
    <row r="44" spans="1:33">
      <c r="A44" s="133" t="s">
        <v>102</v>
      </c>
      <c r="B44" s="132" t="s">
        <v>451</v>
      </c>
      <c r="C44" s="130" t="s">
        <v>66</v>
      </c>
      <c r="D44" s="133">
        <v>0.5</v>
      </c>
      <c r="E44" s="174" t="s">
        <v>30</v>
      </c>
      <c r="F44" s="130" t="s">
        <v>66</v>
      </c>
      <c r="G44" s="133">
        <v>0.5</v>
      </c>
      <c r="H44" s="174" t="s">
        <v>30</v>
      </c>
      <c r="I44" s="130" t="s">
        <v>66</v>
      </c>
      <c r="J44" s="133">
        <v>0.5</v>
      </c>
      <c r="K44" s="174" t="s">
        <v>30</v>
      </c>
      <c r="L44" s="252" t="s">
        <v>30</v>
      </c>
      <c r="M44" s="290"/>
      <c r="N44" s="252" t="s">
        <v>30</v>
      </c>
      <c r="O44" s="133">
        <v>38.700000000000003</v>
      </c>
      <c r="P44" s="174" t="s">
        <v>30</v>
      </c>
      <c r="Q44" s="141">
        <v>40</v>
      </c>
      <c r="R44" s="133">
        <v>97</v>
      </c>
      <c r="S44" s="252" t="s">
        <v>30</v>
      </c>
      <c r="T44" s="133">
        <v>39.4</v>
      </c>
      <c r="U44" s="174" t="s">
        <v>30</v>
      </c>
      <c r="V44" s="141">
        <v>40</v>
      </c>
      <c r="W44" s="133">
        <v>98</v>
      </c>
      <c r="X44" s="252" t="s">
        <v>30</v>
      </c>
      <c r="Y44" s="133">
        <v>40.799999999999997</v>
      </c>
      <c r="Z44" s="174" t="s">
        <v>30</v>
      </c>
      <c r="AA44" s="141">
        <v>40</v>
      </c>
      <c r="AB44" s="131">
        <v>101.99999999999999</v>
      </c>
      <c r="AC44" s="252" t="s">
        <v>30</v>
      </c>
      <c r="AD44" s="133">
        <v>37.9</v>
      </c>
      <c r="AE44" s="174" t="s">
        <v>30</v>
      </c>
      <c r="AF44" s="141">
        <v>40</v>
      </c>
      <c r="AG44" s="131">
        <v>94.75</v>
      </c>
    </row>
    <row r="45" spans="1:33">
      <c r="A45" s="133" t="s">
        <v>103</v>
      </c>
      <c r="B45" s="132" t="s">
        <v>451</v>
      </c>
      <c r="C45" s="130" t="s">
        <v>66</v>
      </c>
      <c r="D45" s="133">
        <v>0.5</v>
      </c>
      <c r="E45" s="174" t="s">
        <v>30</v>
      </c>
      <c r="F45" s="130" t="s">
        <v>66</v>
      </c>
      <c r="G45" s="133">
        <v>0.5</v>
      </c>
      <c r="H45" s="174" t="s">
        <v>30</v>
      </c>
      <c r="I45" s="130" t="s">
        <v>66</v>
      </c>
      <c r="J45" s="133">
        <v>0.5</v>
      </c>
      <c r="K45" s="174" t="s">
        <v>30</v>
      </c>
      <c r="L45" s="252" t="s">
        <v>30</v>
      </c>
      <c r="M45" s="290"/>
      <c r="N45" s="252" t="s">
        <v>30</v>
      </c>
      <c r="O45" s="133">
        <v>39.9</v>
      </c>
      <c r="P45" s="174" t="s">
        <v>30</v>
      </c>
      <c r="Q45" s="141">
        <v>40</v>
      </c>
      <c r="R45" s="133">
        <v>100</v>
      </c>
      <c r="S45" s="252" t="s">
        <v>30</v>
      </c>
      <c r="T45" s="133">
        <v>41.4</v>
      </c>
      <c r="U45" s="174" t="s">
        <v>30</v>
      </c>
      <c r="V45" s="141">
        <v>40</v>
      </c>
      <c r="W45" s="133">
        <v>104</v>
      </c>
      <c r="X45" s="252" t="s">
        <v>30</v>
      </c>
      <c r="Y45" s="133">
        <v>39.700000000000003</v>
      </c>
      <c r="Z45" s="174" t="s">
        <v>30</v>
      </c>
      <c r="AA45" s="141">
        <v>40</v>
      </c>
      <c r="AB45" s="131">
        <v>99.250000000000014</v>
      </c>
      <c r="AC45" s="252" t="s">
        <v>30</v>
      </c>
      <c r="AD45" s="133">
        <v>40.4</v>
      </c>
      <c r="AE45" s="174" t="s">
        <v>30</v>
      </c>
      <c r="AF45" s="141">
        <v>40</v>
      </c>
      <c r="AG45" s="131">
        <v>101</v>
      </c>
    </row>
    <row r="46" spans="1:33">
      <c r="A46" s="133" t="s">
        <v>104</v>
      </c>
      <c r="B46" s="132" t="s">
        <v>451</v>
      </c>
      <c r="C46" s="130" t="s">
        <v>62</v>
      </c>
      <c r="D46" s="133">
        <v>0.08</v>
      </c>
      <c r="E46" s="290" t="s">
        <v>71</v>
      </c>
      <c r="F46" s="130" t="s">
        <v>66</v>
      </c>
      <c r="G46" s="133">
        <v>5.3999999999999999E-2</v>
      </c>
      <c r="H46" s="174" t="s">
        <v>30</v>
      </c>
      <c r="I46" s="130" t="s">
        <v>66</v>
      </c>
      <c r="J46" s="133">
        <v>5.3999999999999999E-2</v>
      </c>
      <c r="K46" s="174" t="s">
        <v>30</v>
      </c>
      <c r="L46" s="161">
        <v>0.08</v>
      </c>
      <c r="M46" s="161"/>
      <c r="N46" s="252" t="s">
        <v>30</v>
      </c>
      <c r="O46" s="133">
        <v>39.4</v>
      </c>
      <c r="P46" s="174" t="s">
        <v>30</v>
      </c>
      <c r="Q46" s="141">
        <v>40</v>
      </c>
      <c r="R46" s="133">
        <v>99</v>
      </c>
      <c r="S46" s="252" t="s">
        <v>30</v>
      </c>
      <c r="T46" s="133">
        <v>41</v>
      </c>
      <c r="U46" s="174" t="s">
        <v>30</v>
      </c>
      <c r="V46" s="141">
        <v>40</v>
      </c>
      <c r="W46" s="133">
        <v>102</v>
      </c>
      <c r="X46" s="252" t="s">
        <v>30</v>
      </c>
      <c r="Y46" s="133">
        <v>40.5</v>
      </c>
      <c r="Z46" s="174" t="s">
        <v>30</v>
      </c>
      <c r="AA46" s="141">
        <v>40</v>
      </c>
      <c r="AB46" s="131">
        <v>101.25</v>
      </c>
      <c r="AC46" s="252" t="s">
        <v>30</v>
      </c>
      <c r="AD46" s="133">
        <v>37.5</v>
      </c>
      <c r="AE46" s="174" t="s">
        <v>30</v>
      </c>
      <c r="AF46" s="141">
        <v>40</v>
      </c>
      <c r="AG46" s="131">
        <v>93.75</v>
      </c>
    </row>
    <row r="47" spans="1:33">
      <c r="A47" s="133" t="s">
        <v>105</v>
      </c>
      <c r="B47" s="132" t="s">
        <v>451</v>
      </c>
      <c r="C47" s="130" t="s">
        <v>66</v>
      </c>
      <c r="D47" s="133">
        <v>5.3999999999999999E-2</v>
      </c>
      <c r="E47" s="174" t="s">
        <v>30</v>
      </c>
      <c r="F47" s="130" t="s">
        <v>66</v>
      </c>
      <c r="G47" s="133">
        <v>5.3999999999999999E-2</v>
      </c>
      <c r="H47" s="174" t="s">
        <v>30</v>
      </c>
      <c r="I47" s="130" t="s">
        <v>66</v>
      </c>
      <c r="J47" s="133">
        <v>5.3999999999999999E-2</v>
      </c>
      <c r="K47" s="174" t="s">
        <v>30</v>
      </c>
      <c r="L47" s="252" t="s">
        <v>30</v>
      </c>
      <c r="M47" s="290"/>
      <c r="N47" s="252" t="s">
        <v>30</v>
      </c>
      <c r="O47" s="133">
        <v>40.9</v>
      </c>
      <c r="P47" s="174" t="s">
        <v>30</v>
      </c>
      <c r="Q47" s="141">
        <v>40</v>
      </c>
      <c r="R47" s="133">
        <v>102</v>
      </c>
      <c r="S47" s="252" t="s">
        <v>30</v>
      </c>
      <c r="T47" s="133">
        <v>41</v>
      </c>
      <c r="U47" s="174" t="s">
        <v>30</v>
      </c>
      <c r="V47" s="141">
        <v>40</v>
      </c>
      <c r="W47" s="133">
        <v>102</v>
      </c>
      <c r="X47" s="252" t="s">
        <v>30</v>
      </c>
      <c r="Y47" s="133">
        <v>39.1</v>
      </c>
      <c r="Z47" s="174" t="s">
        <v>30</v>
      </c>
      <c r="AA47" s="141">
        <v>40</v>
      </c>
      <c r="AB47" s="131">
        <v>97.75</v>
      </c>
      <c r="AC47" s="252" t="s">
        <v>30</v>
      </c>
      <c r="AD47" s="133">
        <v>41.8</v>
      </c>
      <c r="AE47" s="174" t="s">
        <v>30</v>
      </c>
      <c r="AF47" s="141">
        <v>40</v>
      </c>
      <c r="AG47" s="131">
        <v>104.5</v>
      </c>
    </row>
    <row r="48" spans="1:33">
      <c r="A48" s="133" t="s">
        <v>106</v>
      </c>
      <c r="B48" s="132" t="s">
        <v>451</v>
      </c>
      <c r="C48" s="130" t="s">
        <v>66</v>
      </c>
      <c r="D48" s="133">
        <v>0.56000000000000005</v>
      </c>
      <c r="E48" s="174" t="s">
        <v>30</v>
      </c>
      <c r="F48" s="130" t="s">
        <v>66</v>
      </c>
      <c r="G48" s="133">
        <v>0.56000000000000005</v>
      </c>
      <c r="H48" s="174" t="s">
        <v>30</v>
      </c>
      <c r="I48" s="130" t="s">
        <v>66</v>
      </c>
      <c r="J48" s="133">
        <v>0.56000000000000005</v>
      </c>
      <c r="K48" s="174" t="s">
        <v>30</v>
      </c>
      <c r="L48" s="252" t="s">
        <v>30</v>
      </c>
      <c r="M48" s="290"/>
      <c r="N48" s="252" t="s">
        <v>30</v>
      </c>
      <c r="O48" s="133">
        <v>39.700000000000003</v>
      </c>
      <c r="P48" s="174" t="s">
        <v>30</v>
      </c>
      <c r="Q48" s="141">
        <v>40</v>
      </c>
      <c r="R48" s="133">
        <v>99</v>
      </c>
      <c r="S48" s="252" t="s">
        <v>30</v>
      </c>
      <c r="T48" s="133">
        <v>41.7</v>
      </c>
      <c r="U48" s="174" t="s">
        <v>30</v>
      </c>
      <c r="V48" s="141">
        <v>40</v>
      </c>
      <c r="W48" s="133">
        <v>104</v>
      </c>
      <c r="X48" s="252" t="s">
        <v>30</v>
      </c>
      <c r="Y48" s="133">
        <v>38.1</v>
      </c>
      <c r="Z48" s="174" t="s">
        <v>30</v>
      </c>
      <c r="AA48" s="141">
        <v>40</v>
      </c>
      <c r="AB48" s="131">
        <v>95.25</v>
      </c>
      <c r="AC48" s="252" t="s">
        <v>30</v>
      </c>
      <c r="AD48" s="133">
        <v>38.4</v>
      </c>
      <c r="AE48" s="174" t="s">
        <v>30</v>
      </c>
      <c r="AF48" s="141">
        <v>40</v>
      </c>
      <c r="AG48" s="131">
        <v>96</v>
      </c>
    </row>
    <row r="49" spans="1:33">
      <c r="A49" s="133" t="s">
        <v>107</v>
      </c>
      <c r="B49" s="132" t="s">
        <v>451</v>
      </c>
      <c r="C49" s="130" t="s">
        <v>66</v>
      </c>
      <c r="D49" s="133">
        <v>0.56000000000000005</v>
      </c>
      <c r="E49" s="174" t="s">
        <v>30</v>
      </c>
      <c r="F49" s="130" t="s">
        <v>66</v>
      </c>
      <c r="G49" s="133">
        <v>0.56000000000000005</v>
      </c>
      <c r="H49" s="174" t="s">
        <v>30</v>
      </c>
      <c r="I49" s="212" t="s">
        <v>30</v>
      </c>
      <c r="J49" s="133">
        <v>3.4</v>
      </c>
      <c r="K49" s="174" t="s">
        <v>30</v>
      </c>
      <c r="L49" s="161">
        <v>3.4</v>
      </c>
      <c r="M49" s="161"/>
      <c r="N49" s="252" t="s">
        <v>30</v>
      </c>
      <c r="O49" s="133">
        <v>41.2</v>
      </c>
      <c r="P49" s="174" t="s">
        <v>30</v>
      </c>
      <c r="Q49" s="141">
        <v>40</v>
      </c>
      <c r="R49" s="133">
        <v>103</v>
      </c>
      <c r="S49" s="252" t="s">
        <v>30</v>
      </c>
      <c r="T49" s="133">
        <v>42.1</v>
      </c>
      <c r="U49" s="174" t="s">
        <v>30</v>
      </c>
      <c r="V49" s="141">
        <v>40</v>
      </c>
      <c r="W49" s="133">
        <v>105</v>
      </c>
      <c r="X49" s="252" t="s">
        <v>30</v>
      </c>
      <c r="Y49" s="133">
        <v>39</v>
      </c>
      <c r="Z49" s="174" t="s">
        <v>30</v>
      </c>
      <c r="AA49" s="141">
        <v>40</v>
      </c>
      <c r="AB49" s="131">
        <v>97.5</v>
      </c>
      <c r="AC49" s="252" t="s">
        <v>30</v>
      </c>
      <c r="AD49" s="133">
        <v>40.200000000000003</v>
      </c>
      <c r="AE49" s="174" t="s">
        <v>30</v>
      </c>
      <c r="AF49" s="141">
        <v>40</v>
      </c>
      <c r="AG49" s="131">
        <v>100.50000000000001</v>
      </c>
    </row>
    <row r="50" spans="1:33">
      <c r="A50" s="133" t="s">
        <v>108</v>
      </c>
      <c r="B50" s="132" t="s">
        <v>451</v>
      </c>
      <c r="C50" s="130" t="s">
        <v>66</v>
      </c>
      <c r="D50" s="133">
        <v>22</v>
      </c>
      <c r="E50" s="174" t="s">
        <v>30</v>
      </c>
      <c r="F50" s="130" t="s">
        <v>66</v>
      </c>
      <c r="G50" s="133">
        <v>22</v>
      </c>
      <c r="H50" s="174" t="s">
        <v>30</v>
      </c>
      <c r="I50" s="130" t="s">
        <v>66</v>
      </c>
      <c r="J50" s="133">
        <v>22</v>
      </c>
      <c r="K50" s="174" t="s">
        <v>30</v>
      </c>
      <c r="L50" s="252" t="s">
        <v>30</v>
      </c>
      <c r="M50" s="290"/>
      <c r="N50" s="252" t="s">
        <v>30</v>
      </c>
      <c r="O50" s="133">
        <v>944</v>
      </c>
      <c r="P50" s="174" t="s">
        <v>30</v>
      </c>
      <c r="Q50" s="141">
        <v>1000</v>
      </c>
      <c r="R50" s="133">
        <v>94</v>
      </c>
      <c r="S50" s="252" t="s">
        <v>30</v>
      </c>
      <c r="T50" s="133">
        <v>966</v>
      </c>
      <c r="U50" s="174" t="s">
        <v>30</v>
      </c>
      <c r="V50" s="140">
        <v>1000</v>
      </c>
      <c r="W50" s="139">
        <v>97</v>
      </c>
      <c r="X50" s="252" t="s">
        <v>30</v>
      </c>
      <c r="Y50" s="139">
        <v>991</v>
      </c>
      <c r="Z50" s="174" t="s">
        <v>30</v>
      </c>
      <c r="AA50" s="140">
        <v>1000</v>
      </c>
      <c r="AB50" s="139">
        <v>99.1</v>
      </c>
      <c r="AC50" s="252" t="s">
        <v>30</v>
      </c>
      <c r="AD50" s="139">
        <v>979</v>
      </c>
      <c r="AE50" s="174" t="s">
        <v>30</v>
      </c>
      <c r="AF50" s="437">
        <v>1000</v>
      </c>
      <c r="AG50" s="131">
        <v>97.9</v>
      </c>
    </row>
    <row r="51" spans="1:33">
      <c r="A51" s="133" t="s">
        <v>109</v>
      </c>
      <c r="B51" s="132" t="s">
        <v>451</v>
      </c>
      <c r="C51" s="130" t="s">
        <v>66</v>
      </c>
      <c r="D51" s="133">
        <v>22</v>
      </c>
      <c r="E51" s="174" t="s">
        <v>30</v>
      </c>
      <c r="F51" s="130" t="s">
        <v>66</v>
      </c>
      <c r="G51" s="133">
        <v>22</v>
      </c>
      <c r="H51" s="174" t="s">
        <v>30</v>
      </c>
      <c r="I51" s="130" t="s">
        <v>66</v>
      </c>
      <c r="J51" s="133">
        <v>22</v>
      </c>
      <c r="K51" s="174" t="s">
        <v>30</v>
      </c>
      <c r="L51" s="252" t="s">
        <v>30</v>
      </c>
      <c r="M51" s="290"/>
      <c r="N51" s="252" t="s">
        <v>30</v>
      </c>
      <c r="O51" s="133">
        <v>979</v>
      </c>
      <c r="P51" s="174" t="s">
        <v>30</v>
      </c>
      <c r="Q51" s="141">
        <v>1000</v>
      </c>
      <c r="R51" s="133">
        <v>98</v>
      </c>
      <c r="S51" s="252" t="s">
        <v>30</v>
      </c>
      <c r="T51" s="133">
        <v>973</v>
      </c>
      <c r="U51" s="174" t="s">
        <v>30</v>
      </c>
      <c r="V51" s="140">
        <v>1000</v>
      </c>
      <c r="W51" s="139">
        <v>97</v>
      </c>
      <c r="X51" s="252" t="s">
        <v>30</v>
      </c>
      <c r="Y51" s="139">
        <v>987</v>
      </c>
      <c r="Z51" s="174" t="s">
        <v>30</v>
      </c>
      <c r="AA51" s="140">
        <v>1000</v>
      </c>
      <c r="AB51" s="139">
        <v>98.7</v>
      </c>
      <c r="AC51" s="252" t="s">
        <v>30</v>
      </c>
      <c r="AD51" s="139">
        <v>975</v>
      </c>
      <c r="AE51" s="174" t="s">
        <v>30</v>
      </c>
      <c r="AF51" s="437">
        <v>1000</v>
      </c>
      <c r="AG51" s="131">
        <v>97.5</v>
      </c>
    </row>
    <row r="52" spans="1:33">
      <c r="A52" s="133" t="s">
        <v>111</v>
      </c>
      <c r="B52" s="132" t="s">
        <v>451</v>
      </c>
      <c r="C52" s="130" t="s">
        <v>66</v>
      </c>
      <c r="D52" s="133">
        <v>0.18</v>
      </c>
      <c r="E52" s="174" t="s">
        <v>30</v>
      </c>
      <c r="F52" s="130" t="s">
        <v>66</v>
      </c>
      <c r="G52" s="133">
        <v>0.18</v>
      </c>
      <c r="H52" s="174" t="s">
        <v>30</v>
      </c>
      <c r="I52" s="130" t="s">
        <v>66</v>
      </c>
      <c r="J52" s="133">
        <v>0.18</v>
      </c>
      <c r="K52" s="174" t="s">
        <v>30</v>
      </c>
      <c r="L52" s="252" t="s">
        <v>30</v>
      </c>
      <c r="M52" s="290"/>
      <c r="N52" s="252" t="s">
        <v>30</v>
      </c>
      <c r="O52" s="133">
        <v>40.6</v>
      </c>
      <c r="P52" s="174" t="s">
        <v>30</v>
      </c>
      <c r="Q52" s="141">
        <v>40</v>
      </c>
      <c r="R52" s="133">
        <v>102</v>
      </c>
      <c r="S52" s="252" t="s">
        <v>30</v>
      </c>
      <c r="T52" s="133">
        <v>41.6</v>
      </c>
      <c r="U52" s="174" t="s">
        <v>30</v>
      </c>
      <c r="V52" s="140">
        <v>40</v>
      </c>
      <c r="W52" s="139">
        <v>104</v>
      </c>
      <c r="X52" s="252" t="s">
        <v>30</v>
      </c>
      <c r="Y52" s="139">
        <v>38.700000000000003</v>
      </c>
      <c r="Z52" s="174" t="s">
        <v>30</v>
      </c>
      <c r="AA52" s="140">
        <v>40</v>
      </c>
      <c r="AB52" s="139">
        <v>96.750000000000014</v>
      </c>
      <c r="AC52" s="252" t="s">
        <v>30</v>
      </c>
      <c r="AD52" s="139">
        <v>36.299999999999997</v>
      </c>
      <c r="AE52" s="174" t="s">
        <v>30</v>
      </c>
      <c r="AF52" s="437">
        <v>40</v>
      </c>
      <c r="AG52" s="131">
        <v>90.749999999999986</v>
      </c>
    </row>
    <row r="53" spans="1:33">
      <c r="A53" s="133" t="s">
        <v>112</v>
      </c>
      <c r="B53" s="132" t="s">
        <v>451</v>
      </c>
      <c r="C53" s="130" t="s">
        <v>66</v>
      </c>
      <c r="D53" s="133">
        <v>0.18</v>
      </c>
      <c r="E53" s="174" t="s">
        <v>30</v>
      </c>
      <c r="F53" s="130" t="s">
        <v>66</v>
      </c>
      <c r="G53" s="133">
        <v>0.18</v>
      </c>
      <c r="H53" s="174" t="s">
        <v>30</v>
      </c>
      <c r="I53" s="130" t="s">
        <v>66</v>
      </c>
      <c r="J53" s="133">
        <v>0.18</v>
      </c>
      <c r="K53" s="174" t="s">
        <v>30</v>
      </c>
      <c r="L53" s="252" t="s">
        <v>30</v>
      </c>
      <c r="M53" s="290"/>
      <c r="N53" s="252" t="s">
        <v>30</v>
      </c>
      <c r="O53" s="133">
        <v>41.5</v>
      </c>
      <c r="P53" s="174" t="s">
        <v>30</v>
      </c>
      <c r="Q53" s="141">
        <v>40</v>
      </c>
      <c r="R53" s="133">
        <v>104</v>
      </c>
      <c r="S53" s="252" t="s">
        <v>30</v>
      </c>
      <c r="T53" s="133">
        <v>41</v>
      </c>
      <c r="U53" s="174" t="s">
        <v>30</v>
      </c>
      <c r="V53" s="140">
        <v>40</v>
      </c>
      <c r="W53" s="139">
        <v>103</v>
      </c>
      <c r="X53" s="252" t="s">
        <v>30</v>
      </c>
      <c r="Y53" s="139">
        <v>37.9</v>
      </c>
      <c r="Z53" s="174" t="s">
        <v>30</v>
      </c>
      <c r="AA53" s="140">
        <v>40</v>
      </c>
      <c r="AB53" s="139">
        <v>94.75</v>
      </c>
      <c r="AC53" s="252" t="s">
        <v>30</v>
      </c>
      <c r="AD53" s="139">
        <v>40.1</v>
      </c>
      <c r="AE53" s="174" t="s">
        <v>30</v>
      </c>
      <c r="AF53" s="437">
        <v>40</v>
      </c>
      <c r="AG53" s="131">
        <v>100.25</v>
      </c>
    </row>
    <row r="54" spans="1:33">
      <c r="A54" s="133" t="s">
        <v>113</v>
      </c>
      <c r="B54" s="132" t="s">
        <v>451</v>
      </c>
      <c r="C54" s="130" t="s">
        <v>66</v>
      </c>
      <c r="D54" s="133">
        <v>2.6</v>
      </c>
      <c r="E54" s="174" t="s">
        <v>30</v>
      </c>
      <c r="F54" s="130" t="s">
        <v>62</v>
      </c>
      <c r="G54" s="133">
        <v>3.6</v>
      </c>
      <c r="H54" s="290" t="s">
        <v>71</v>
      </c>
      <c r="I54" s="130" t="s">
        <v>66</v>
      </c>
      <c r="J54" s="133">
        <v>2.6</v>
      </c>
      <c r="K54" s="174" t="s">
        <v>30</v>
      </c>
      <c r="L54" s="161">
        <v>3.6</v>
      </c>
      <c r="M54" s="161"/>
      <c r="N54" s="252" t="s">
        <v>30</v>
      </c>
      <c r="O54" s="133">
        <v>969</v>
      </c>
      <c r="P54" s="174" t="s">
        <v>30</v>
      </c>
      <c r="Q54" s="141">
        <v>1000</v>
      </c>
      <c r="R54" s="133">
        <v>97</v>
      </c>
      <c r="S54" s="252" t="s">
        <v>30</v>
      </c>
      <c r="T54" s="133">
        <v>979</v>
      </c>
      <c r="U54" s="174" t="s">
        <v>30</v>
      </c>
      <c r="V54" s="140">
        <v>1000</v>
      </c>
      <c r="W54" s="139">
        <v>98</v>
      </c>
      <c r="X54" s="252" t="s">
        <v>30</v>
      </c>
      <c r="Y54" s="139">
        <v>1010</v>
      </c>
      <c r="Z54" s="174" t="s">
        <v>30</v>
      </c>
      <c r="AA54" s="140">
        <v>1000</v>
      </c>
      <c r="AB54" s="139">
        <v>96.6</v>
      </c>
      <c r="AC54" s="252" t="s">
        <v>30</v>
      </c>
      <c r="AD54" s="139">
        <v>1000</v>
      </c>
      <c r="AE54" s="174" t="s">
        <v>30</v>
      </c>
      <c r="AF54" s="437">
        <v>1000</v>
      </c>
      <c r="AG54" s="131">
        <v>95.6</v>
      </c>
    </row>
    <row r="55" spans="1:33">
      <c r="A55" s="133" t="s">
        <v>114</v>
      </c>
      <c r="B55" s="132" t="s">
        <v>451</v>
      </c>
      <c r="C55" s="130" t="s">
        <v>66</v>
      </c>
      <c r="D55" s="133">
        <v>2.6</v>
      </c>
      <c r="E55" s="174" t="s">
        <v>30</v>
      </c>
      <c r="F55" s="130" t="s">
        <v>66</v>
      </c>
      <c r="G55" s="133">
        <v>2.6</v>
      </c>
      <c r="H55" s="174" t="s">
        <v>30</v>
      </c>
      <c r="I55" s="130" t="s">
        <v>66</v>
      </c>
      <c r="J55" s="133">
        <v>2.6</v>
      </c>
      <c r="K55" s="174" t="s">
        <v>30</v>
      </c>
      <c r="L55" s="252" t="s">
        <v>30</v>
      </c>
      <c r="M55" s="290"/>
      <c r="N55" s="252" t="s">
        <v>30</v>
      </c>
      <c r="O55" s="133">
        <v>943</v>
      </c>
      <c r="P55" s="174" t="s">
        <v>30</v>
      </c>
      <c r="Q55" s="141">
        <v>1000</v>
      </c>
      <c r="R55" s="133">
        <v>94</v>
      </c>
      <c r="S55" s="252" t="s">
        <v>30</v>
      </c>
      <c r="T55" s="133">
        <v>950</v>
      </c>
      <c r="U55" s="174" t="s">
        <v>30</v>
      </c>
      <c r="V55" s="140">
        <v>1000</v>
      </c>
      <c r="W55" s="139">
        <v>95</v>
      </c>
      <c r="X55" s="252" t="s">
        <v>30</v>
      </c>
      <c r="Y55" s="139">
        <v>1010</v>
      </c>
      <c r="Z55" s="174" t="s">
        <v>30</v>
      </c>
      <c r="AA55" s="140">
        <v>1000</v>
      </c>
      <c r="AB55" s="139">
        <v>96.6</v>
      </c>
      <c r="AC55" s="252" t="s">
        <v>30</v>
      </c>
      <c r="AD55" s="139">
        <v>1000</v>
      </c>
      <c r="AE55" s="174" t="s">
        <v>30</v>
      </c>
      <c r="AF55" s="437">
        <v>1000</v>
      </c>
      <c r="AG55" s="131">
        <v>95.6</v>
      </c>
    </row>
    <row r="56" spans="1:33">
      <c r="A56" s="133" t="s">
        <v>115</v>
      </c>
      <c r="B56" s="132" t="s">
        <v>451</v>
      </c>
      <c r="C56" s="130" t="s">
        <v>66</v>
      </c>
      <c r="D56" s="133">
        <v>0.31</v>
      </c>
      <c r="E56" s="174" t="s">
        <v>30</v>
      </c>
      <c r="F56" s="130" t="s">
        <v>66</v>
      </c>
      <c r="G56" s="133">
        <v>0.31</v>
      </c>
      <c r="H56" s="174" t="s">
        <v>30</v>
      </c>
      <c r="I56" s="130" t="s">
        <v>66</v>
      </c>
      <c r="J56" s="133">
        <v>0.31</v>
      </c>
      <c r="K56" s="174" t="s">
        <v>30</v>
      </c>
      <c r="L56" s="252" t="s">
        <v>30</v>
      </c>
      <c r="M56" s="290"/>
      <c r="N56" s="252" t="s">
        <v>30</v>
      </c>
      <c r="O56" s="133">
        <v>41.2</v>
      </c>
      <c r="P56" s="174" t="s">
        <v>30</v>
      </c>
      <c r="Q56" s="141">
        <v>40</v>
      </c>
      <c r="R56" s="133">
        <v>103</v>
      </c>
      <c r="S56" s="252" t="s">
        <v>30</v>
      </c>
      <c r="T56" s="133">
        <v>42.1</v>
      </c>
      <c r="U56" s="174" t="s">
        <v>30</v>
      </c>
      <c r="V56" s="140">
        <v>40</v>
      </c>
      <c r="W56" s="139">
        <v>105</v>
      </c>
      <c r="X56" s="252" t="s">
        <v>30</v>
      </c>
      <c r="Y56" s="139">
        <v>40.4</v>
      </c>
      <c r="Z56" s="174" t="s">
        <v>30</v>
      </c>
      <c r="AA56" s="140">
        <v>40</v>
      </c>
      <c r="AB56" s="139">
        <v>101</v>
      </c>
      <c r="AC56" s="252" t="s">
        <v>30</v>
      </c>
      <c r="AD56" s="139">
        <v>41.2</v>
      </c>
      <c r="AE56" s="174" t="s">
        <v>30</v>
      </c>
      <c r="AF56" s="437">
        <v>40</v>
      </c>
      <c r="AG56" s="131">
        <v>103</v>
      </c>
    </row>
    <row r="57" spans="1:33">
      <c r="A57" s="133" t="s">
        <v>116</v>
      </c>
      <c r="B57" s="132" t="s">
        <v>451</v>
      </c>
      <c r="C57" s="130" t="s">
        <v>66</v>
      </c>
      <c r="D57" s="133">
        <v>0.31</v>
      </c>
      <c r="E57" s="174" t="s">
        <v>30</v>
      </c>
      <c r="F57" s="130" t="s">
        <v>66</v>
      </c>
      <c r="G57" s="133">
        <v>0.31</v>
      </c>
      <c r="H57" s="174" t="s">
        <v>30</v>
      </c>
      <c r="I57" s="130" t="s">
        <v>66</v>
      </c>
      <c r="J57" s="133">
        <v>0.31</v>
      </c>
      <c r="K57" s="174" t="s">
        <v>30</v>
      </c>
      <c r="L57" s="252" t="s">
        <v>30</v>
      </c>
      <c r="M57" s="290"/>
      <c r="N57" s="252" t="s">
        <v>30</v>
      </c>
      <c r="O57" s="133">
        <v>41.5</v>
      </c>
      <c r="P57" s="174" t="s">
        <v>30</v>
      </c>
      <c r="Q57" s="141">
        <v>40</v>
      </c>
      <c r="R57" s="133">
        <v>104</v>
      </c>
      <c r="S57" s="252" t="s">
        <v>30</v>
      </c>
      <c r="T57" s="133">
        <v>41.5</v>
      </c>
      <c r="U57" s="174" t="s">
        <v>30</v>
      </c>
      <c r="V57" s="140">
        <v>40</v>
      </c>
      <c r="W57" s="139">
        <v>104</v>
      </c>
      <c r="X57" s="252" t="s">
        <v>30</v>
      </c>
      <c r="Y57" s="139">
        <v>40.9</v>
      </c>
      <c r="Z57" s="174" t="s">
        <v>30</v>
      </c>
      <c r="AA57" s="140">
        <v>40</v>
      </c>
      <c r="AB57" s="139">
        <v>100.825</v>
      </c>
      <c r="AC57" s="252" t="s">
        <v>30</v>
      </c>
      <c r="AD57" s="139">
        <v>43.2</v>
      </c>
      <c r="AE57" s="174" t="s">
        <v>30</v>
      </c>
      <c r="AF57" s="437">
        <v>40</v>
      </c>
      <c r="AG57" s="131">
        <v>106.575</v>
      </c>
    </row>
    <row r="58" spans="1:33">
      <c r="A58" s="133" t="s">
        <v>117</v>
      </c>
      <c r="B58" s="132" t="s">
        <v>451</v>
      </c>
      <c r="C58" s="130" t="s">
        <v>66</v>
      </c>
      <c r="D58" s="133">
        <v>2.7E-2</v>
      </c>
      <c r="E58" s="174" t="s">
        <v>30</v>
      </c>
      <c r="F58" s="130" t="s">
        <v>66</v>
      </c>
      <c r="G58" s="133">
        <v>2.7E-2</v>
      </c>
      <c r="H58" s="174" t="s">
        <v>30</v>
      </c>
      <c r="I58" s="130" t="s">
        <v>66</v>
      </c>
      <c r="J58" s="133">
        <v>2.7E-2</v>
      </c>
      <c r="K58" s="174" t="s">
        <v>30</v>
      </c>
      <c r="L58" s="252" t="s">
        <v>30</v>
      </c>
      <c r="M58" s="290"/>
      <c r="N58" s="252" t="s">
        <v>30</v>
      </c>
      <c r="O58" s="133">
        <v>4.87</v>
      </c>
      <c r="P58" s="174" t="s">
        <v>30</v>
      </c>
      <c r="Q58" s="141">
        <v>5</v>
      </c>
      <c r="R58" s="133">
        <v>97</v>
      </c>
      <c r="S58" s="252" t="s">
        <v>30</v>
      </c>
      <c r="T58" s="133">
        <v>4.91</v>
      </c>
      <c r="U58" s="174" t="s">
        <v>30</v>
      </c>
      <c r="V58" s="140">
        <v>5</v>
      </c>
      <c r="W58" s="139">
        <v>98</v>
      </c>
      <c r="X58" s="252" t="s">
        <v>30</v>
      </c>
      <c r="Y58" s="139">
        <v>4.57</v>
      </c>
      <c r="Z58" s="174" t="s">
        <v>30</v>
      </c>
      <c r="AA58" s="140">
        <v>5</v>
      </c>
      <c r="AB58" s="139">
        <v>91.4</v>
      </c>
      <c r="AC58" s="252" t="s">
        <v>30</v>
      </c>
      <c r="AD58" s="139">
        <v>4.83</v>
      </c>
      <c r="AE58" s="174" t="s">
        <v>30</v>
      </c>
      <c r="AF58" s="437">
        <v>5</v>
      </c>
      <c r="AG58" s="131">
        <v>96.6</v>
      </c>
    </row>
    <row r="59" spans="1:33">
      <c r="A59" s="133" t="s">
        <v>118</v>
      </c>
      <c r="B59" s="132" t="s">
        <v>451</v>
      </c>
      <c r="C59" s="130" t="s">
        <v>66</v>
      </c>
      <c r="D59" s="133">
        <v>2.7E-2</v>
      </c>
      <c r="E59" s="174" t="s">
        <v>30</v>
      </c>
      <c r="F59" s="130" t="s">
        <v>66</v>
      </c>
      <c r="G59" s="133">
        <v>2.7E-2</v>
      </c>
      <c r="H59" s="174" t="s">
        <v>30</v>
      </c>
      <c r="I59" s="130" t="s">
        <v>66</v>
      </c>
      <c r="J59" s="133">
        <v>2.7E-2</v>
      </c>
      <c r="K59" s="174" t="s">
        <v>30</v>
      </c>
      <c r="L59" s="252" t="s">
        <v>30</v>
      </c>
      <c r="M59" s="290"/>
      <c r="N59" s="252" t="s">
        <v>30</v>
      </c>
      <c r="O59" s="133">
        <v>4.87</v>
      </c>
      <c r="P59" s="174" t="s">
        <v>30</v>
      </c>
      <c r="Q59" s="141">
        <v>5</v>
      </c>
      <c r="R59" s="133">
        <v>97</v>
      </c>
      <c r="S59" s="252" t="s">
        <v>30</v>
      </c>
      <c r="T59" s="133">
        <v>5.33</v>
      </c>
      <c r="U59" s="174" t="s">
        <v>30</v>
      </c>
      <c r="V59" s="140">
        <v>5</v>
      </c>
      <c r="W59" s="139">
        <v>107</v>
      </c>
      <c r="X59" s="252" t="s">
        <v>30</v>
      </c>
      <c r="Y59" s="139">
        <v>4.95</v>
      </c>
      <c r="Z59" s="174" t="s">
        <v>30</v>
      </c>
      <c r="AA59" s="140">
        <v>5</v>
      </c>
      <c r="AB59" s="139">
        <v>99</v>
      </c>
      <c r="AC59" s="252" t="s">
        <v>30</v>
      </c>
      <c r="AD59" s="139">
        <v>4.76</v>
      </c>
      <c r="AE59" s="174" t="s">
        <v>30</v>
      </c>
      <c r="AF59" s="437">
        <v>5</v>
      </c>
      <c r="AG59" s="131">
        <v>95.2</v>
      </c>
    </row>
    <row r="60" spans="1:33">
      <c r="A60" s="133" t="s">
        <v>119</v>
      </c>
      <c r="B60" s="132" t="s">
        <v>451</v>
      </c>
      <c r="C60" s="130" t="s">
        <v>66</v>
      </c>
      <c r="D60" s="133">
        <v>0.14000000000000001</v>
      </c>
      <c r="E60" s="174" t="s">
        <v>30</v>
      </c>
      <c r="F60" s="130" t="s">
        <v>62</v>
      </c>
      <c r="G60" s="133">
        <v>0.25</v>
      </c>
      <c r="H60" s="290" t="s">
        <v>71</v>
      </c>
      <c r="I60" s="130" t="s">
        <v>66</v>
      </c>
      <c r="J60" s="133">
        <v>0.14000000000000001</v>
      </c>
      <c r="K60" s="174" t="s">
        <v>30</v>
      </c>
      <c r="L60" s="161">
        <v>0.25</v>
      </c>
      <c r="M60" s="161"/>
      <c r="N60" s="252" t="s">
        <v>30</v>
      </c>
      <c r="O60" s="133">
        <v>42.1</v>
      </c>
      <c r="P60" s="174" t="s">
        <v>30</v>
      </c>
      <c r="Q60" s="141">
        <v>40</v>
      </c>
      <c r="R60" s="133">
        <v>105</v>
      </c>
      <c r="S60" s="252" t="s">
        <v>30</v>
      </c>
      <c r="T60" s="133">
        <v>40.700000000000003</v>
      </c>
      <c r="U60" s="174" t="s">
        <v>30</v>
      </c>
      <c r="V60" s="140">
        <v>40</v>
      </c>
      <c r="W60" s="139">
        <v>102</v>
      </c>
      <c r="X60" s="252" t="s">
        <v>30</v>
      </c>
      <c r="Y60" s="139">
        <v>50.9</v>
      </c>
      <c r="Z60" s="174" t="s">
        <v>30</v>
      </c>
      <c r="AA60" s="140">
        <v>40</v>
      </c>
      <c r="AB60" s="139">
        <v>102.25</v>
      </c>
      <c r="AC60" s="252" t="s">
        <v>30</v>
      </c>
      <c r="AD60" s="139">
        <v>49.4</v>
      </c>
      <c r="AE60" s="174" t="s">
        <v>30</v>
      </c>
      <c r="AF60" s="437">
        <v>40</v>
      </c>
      <c r="AG60" s="131">
        <v>98.5</v>
      </c>
    </row>
    <row r="61" spans="1:33">
      <c r="A61" s="133" t="s">
        <v>120</v>
      </c>
      <c r="B61" s="132" t="s">
        <v>451</v>
      </c>
      <c r="C61" s="130" t="s">
        <v>66</v>
      </c>
      <c r="D61" s="133">
        <v>0.14000000000000001</v>
      </c>
      <c r="E61" s="174" t="s">
        <v>30</v>
      </c>
      <c r="F61" s="130" t="s">
        <v>62</v>
      </c>
      <c r="G61" s="133">
        <v>0.14000000000000001</v>
      </c>
      <c r="H61" s="290" t="s">
        <v>71</v>
      </c>
      <c r="I61" s="130" t="s">
        <v>66</v>
      </c>
      <c r="J61" s="133">
        <v>0.14000000000000001</v>
      </c>
      <c r="K61" s="174" t="s">
        <v>30</v>
      </c>
      <c r="L61" s="161">
        <v>0.14000000000000001</v>
      </c>
      <c r="M61" s="161"/>
      <c r="N61" s="252" t="s">
        <v>30</v>
      </c>
      <c r="O61" s="133">
        <v>38.6</v>
      </c>
      <c r="P61" s="174" t="s">
        <v>30</v>
      </c>
      <c r="Q61" s="141">
        <v>40</v>
      </c>
      <c r="R61" s="133">
        <v>96</v>
      </c>
      <c r="S61" s="252" t="s">
        <v>30</v>
      </c>
      <c r="T61" s="133">
        <v>40.4</v>
      </c>
      <c r="U61" s="174" t="s">
        <v>30</v>
      </c>
      <c r="V61" s="140">
        <v>40</v>
      </c>
      <c r="W61" s="139">
        <v>101</v>
      </c>
      <c r="X61" s="252" t="s">
        <v>30</v>
      </c>
      <c r="Y61" s="139">
        <v>47.8</v>
      </c>
      <c r="Z61" s="174" t="s">
        <v>30</v>
      </c>
      <c r="AA61" s="140">
        <v>40</v>
      </c>
      <c r="AB61" s="139">
        <v>95</v>
      </c>
      <c r="AC61" s="252" t="s">
        <v>30</v>
      </c>
      <c r="AD61" s="139">
        <v>51.3</v>
      </c>
      <c r="AE61" s="174" t="s">
        <v>30</v>
      </c>
      <c r="AF61" s="437">
        <v>40</v>
      </c>
      <c r="AG61" s="131">
        <v>103.75</v>
      </c>
    </row>
    <row r="62" spans="1:33">
      <c r="A62" s="133" t="s">
        <v>121</v>
      </c>
      <c r="B62" s="132" t="s">
        <v>451</v>
      </c>
      <c r="C62" s="130" t="s">
        <v>66</v>
      </c>
      <c r="D62" s="133">
        <v>0.3</v>
      </c>
      <c r="E62" s="174" t="s">
        <v>30</v>
      </c>
      <c r="F62" s="130" t="s">
        <v>66</v>
      </c>
      <c r="G62" s="133">
        <v>0.3</v>
      </c>
      <c r="H62" s="174" t="s">
        <v>30</v>
      </c>
      <c r="I62" s="130" t="s">
        <v>66</v>
      </c>
      <c r="J62" s="133">
        <v>0.3</v>
      </c>
      <c r="K62" s="174" t="s">
        <v>30</v>
      </c>
      <c r="L62" s="252" t="s">
        <v>30</v>
      </c>
      <c r="M62" s="290"/>
      <c r="N62" s="252" t="s">
        <v>30</v>
      </c>
      <c r="O62" s="133">
        <v>41.8</v>
      </c>
      <c r="P62" s="174" t="s">
        <v>30</v>
      </c>
      <c r="Q62" s="141">
        <v>40</v>
      </c>
      <c r="R62" s="133">
        <v>105</v>
      </c>
      <c r="S62" s="252" t="s">
        <v>30</v>
      </c>
      <c r="T62" s="133">
        <v>42</v>
      </c>
      <c r="U62" s="174" t="s">
        <v>30</v>
      </c>
      <c r="V62" s="140">
        <v>40</v>
      </c>
      <c r="W62" s="139">
        <v>105</v>
      </c>
      <c r="X62" s="252" t="s">
        <v>30</v>
      </c>
      <c r="Y62" s="139">
        <v>38.5</v>
      </c>
      <c r="Z62" s="174" t="s">
        <v>30</v>
      </c>
      <c r="AA62" s="140">
        <v>40</v>
      </c>
      <c r="AB62" s="139">
        <v>96.25</v>
      </c>
      <c r="AC62" s="252" t="s">
        <v>30</v>
      </c>
      <c r="AD62" s="139">
        <v>36.1</v>
      </c>
      <c r="AE62" s="174" t="s">
        <v>30</v>
      </c>
      <c r="AF62" s="437">
        <v>40</v>
      </c>
      <c r="AG62" s="131">
        <v>90.25</v>
      </c>
    </row>
    <row r="63" spans="1:33">
      <c r="A63" s="133" t="s">
        <v>122</v>
      </c>
      <c r="B63" s="132" t="s">
        <v>451</v>
      </c>
      <c r="C63" s="130" t="s">
        <v>66</v>
      </c>
      <c r="D63" s="133">
        <v>0.3</v>
      </c>
      <c r="E63" s="174" t="s">
        <v>30</v>
      </c>
      <c r="F63" s="130" t="s">
        <v>66</v>
      </c>
      <c r="G63" s="133">
        <v>0.3</v>
      </c>
      <c r="H63" s="174" t="s">
        <v>30</v>
      </c>
      <c r="I63" s="130" t="s">
        <v>66</v>
      </c>
      <c r="J63" s="133">
        <v>0.3</v>
      </c>
      <c r="K63" s="174" t="s">
        <v>30</v>
      </c>
      <c r="L63" s="252" t="s">
        <v>30</v>
      </c>
      <c r="M63" s="290"/>
      <c r="N63" s="252" t="s">
        <v>30</v>
      </c>
      <c r="O63" s="133">
        <v>41.1</v>
      </c>
      <c r="P63" s="174" t="s">
        <v>30</v>
      </c>
      <c r="Q63" s="141">
        <v>40</v>
      </c>
      <c r="R63" s="133">
        <v>103</v>
      </c>
      <c r="S63" s="252" t="s">
        <v>30</v>
      </c>
      <c r="T63" s="133">
        <v>41.6</v>
      </c>
      <c r="U63" s="174" t="s">
        <v>30</v>
      </c>
      <c r="V63" s="140">
        <v>40</v>
      </c>
      <c r="W63" s="139">
        <v>104</v>
      </c>
      <c r="X63" s="252" t="s">
        <v>30</v>
      </c>
      <c r="Y63" s="139">
        <v>38.299999999999997</v>
      </c>
      <c r="Z63" s="174" t="s">
        <v>30</v>
      </c>
      <c r="AA63" s="140">
        <v>40</v>
      </c>
      <c r="AB63" s="139">
        <v>95</v>
      </c>
      <c r="AC63" s="252" t="s">
        <v>30</v>
      </c>
      <c r="AD63" s="139">
        <v>41.1</v>
      </c>
      <c r="AE63" s="174" t="s">
        <v>30</v>
      </c>
      <c r="AF63" s="437">
        <v>40</v>
      </c>
      <c r="AG63" s="131">
        <v>102.00000000000001</v>
      </c>
    </row>
    <row r="64" spans="1:33">
      <c r="A64" s="133" t="s">
        <v>123</v>
      </c>
      <c r="B64" s="132" t="s">
        <v>451</v>
      </c>
      <c r="C64" s="130" t="s">
        <v>66</v>
      </c>
      <c r="D64" s="133">
        <v>0.7</v>
      </c>
      <c r="E64" s="174" t="s">
        <v>30</v>
      </c>
      <c r="F64" s="130" t="s">
        <v>66</v>
      </c>
      <c r="G64" s="133">
        <v>0.7</v>
      </c>
      <c r="H64" s="174" t="s">
        <v>30</v>
      </c>
      <c r="I64" s="130" t="s">
        <v>66</v>
      </c>
      <c r="J64" s="133">
        <v>0.7</v>
      </c>
      <c r="K64" s="174" t="s">
        <v>30</v>
      </c>
      <c r="L64" s="252" t="s">
        <v>30</v>
      </c>
      <c r="M64" s="290"/>
      <c r="N64" s="252" t="s">
        <v>30</v>
      </c>
      <c r="O64" s="133">
        <v>36.299999999999997</v>
      </c>
      <c r="P64" s="174" t="s">
        <v>30</v>
      </c>
      <c r="Q64" s="141">
        <v>40</v>
      </c>
      <c r="R64" s="133">
        <v>91</v>
      </c>
      <c r="S64" s="252" t="s">
        <v>30</v>
      </c>
      <c r="T64" s="133">
        <v>36.1</v>
      </c>
      <c r="U64" s="174" t="s">
        <v>30</v>
      </c>
      <c r="V64" s="140">
        <v>40</v>
      </c>
      <c r="W64" s="139">
        <v>90</v>
      </c>
      <c r="X64" s="252" t="s">
        <v>30</v>
      </c>
      <c r="Y64" s="139">
        <v>32.700000000000003</v>
      </c>
      <c r="Z64" s="174" t="s">
        <v>30</v>
      </c>
      <c r="AA64" s="140">
        <v>40</v>
      </c>
      <c r="AB64" s="139">
        <v>81.750000000000014</v>
      </c>
      <c r="AC64" s="252" t="s">
        <v>30</v>
      </c>
      <c r="AD64" s="139">
        <v>29</v>
      </c>
      <c r="AE64" s="290" t="s">
        <v>147</v>
      </c>
      <c r="AF64" s="437">
        <v>40</v>
      </c>
      <c r="AG64" s="131">
        <v>72.5</v>
      </c>
    </row>
    <row r="65" spans="1:33">
      <c r="A65" s="133" t="s">
        <v>124</v>
      </c>
      <c r="B65" s="132" t="s">
        <v>451</v>
      </c>
      <c r="C65" s="130" t="s">
        <v>66</v>
      </c>
      <c r="D65" s="133">
        <v>0.7</v>
      </c>
      <c r="E65" s="174" t="s">
        <v>30</v>
      </c>
      <c r="F65" s="130" t="s">
        <v>66</v>
      </c>
      <c r="G65" s="133">
        <v>0.7</v>
      </c>
      <c r="H65" s="174" t="s">
        <v>30</v>
      </c>
      <c r="I65" s="130" t="s">
        <v>66</v>
      </c>
      <c r="J65" s="133">
        <v>0.7</v>
      </c>
      <c r="K65" s="174" t="s">
        <v>30</v>
      </c>
      <c r="L65" s="252" t="s">
        <v>30</v>
      </c>
      <c r="M65" s="290"/>
      <c r="N65" s="252" t="s">
        <v>30</v>
      </c>
      <c r="O65" s="133">
        <v>31.6</v>
      </c>
      <c r="P65" s="174" t="s">
        <v>30</v>
      </c>
      <c r="Q65" s="141">
        <v>40</v>
      </c>
      <c r="R65" s="133">
        <v>79</v>
      </c>
      <c r="S65" s="252" t="s">
        <v>30</v>
      </c>
      <c r="T65" s="133">
        <v>32.299999999999997</v>
      </c>
      <c r="U65" s="174" t="s">
        <v>30</v>
      </c>
      <c r="V65" s="140">
        <v>40</v>
      </c>
      <c r="W65" s="139">
        <v>81</v>
      </c>
      <c r="X65" s="252" t="s">
        <v>30</v>
      </c>
      <c r="Y65" s="139">
        <v>28.1</v>
      </c>
      <c r="Z65" s="290" t="s">
        <v>147</v>
      </c>
      <c r="AA65" s="140">
        <v>40</v>
      </c>
      <c r="AB65" s="139">
        <v>70.25</v>
      </c>
      <c r="AC65" s="252" t="s">
        <v>30</v>
      </c>
      <c r="AD65" s="139">
        <v>28.6</v>
      </c>
      <c r="AE65" s="290" t="s">
        <v>147</v>
      </c>
      <c r="AF65" s="437">
        <v>40</v>
      </c>
      <c r="AG65" s="131">
        <v>71.5</v>
      </c>
    </row>
    <row r="66" spans="1:33">
      <c r="A66" s="133" t="s">
        <v>125</v>
      </c>
      <c r="B66" s="132" t="s">
        <v>451</v>
      </c>
      <c r="C66" s="130" t="s">
        <v>66</v>
      </c>
      <c r="D66" s="133">
        <v>3.3000000000000002E-2</v>
      </c>
      <c r="E66" s="174" t="s">
        <v>30</v>
      </c>
      <c r="F66" s="130" t="s">
        <v>62</v>
      </c>
      <c r="G66" s="133">
        <v>1.4</v>
      </c>
      <c r="H66" s="290" t="s">
        <v>71</v>
      </c>
      <c r="I66" s="130" t="s">
        <v>62</v>
      </c>
      <c r="J66" s="133">
        <v>1.4</v>
      </c>
      <c r="K66" s="290" t="s">
        <v>71</v>
      </c>
      <c r="L66" s="161">
        <v>1.4</v>
      </c>
      <c r="M66" s="161"/>
      <c r="N66" s="252" t="s">
        <v>30</v>
      </c>
      <c r="O66" s="133">
        <v>40.299999999999997</v>
      </c>
      <c r="P66" s="174" t="s">
        <v>30</v>
      </c>
      <c r="Q66" s="141">
        <v>40</v>
      </c>
      <c r="R66" s="133">
        <v>101</v>
      </c>
      <c r="S66" s="252" t="s">
        <v>30</v>
      </c>
      <c r="T66" s="133">
        <v>41.3</v>
      </c>
      <c r="U66" s="174" t="s">
        <v>30</v>
      </c>
      <c r="V66" s="140">
        <v>40</v>
      </c>
      <c r="W66" s="139">
        <v>103</v>
      </c>
      <c r="X66" s="252" t="s">
        <v>30</v>
      </c>
      <c r="Y66" s="139">
        <v>36.4</v>
      </c>
      <c r="Z66" s="174" t="s">
        <v>30</v>
      </c>
      <c r="AA66" s="140">
        <v>40</v>
      </c>
      <c r="AB66" s="139">
        <v>91</v>
      </c>
      <c r="AC66" s="252" t="s">
        <v>30</v>
      </c>
      <c r="AD66" s="139">
        <v>35.1</v>
      </c>
      <c r="AE66" s="174" t="s">
        <v>30</v>
      </c>
      <c r="AF66" s="437">
        <v>40</v>
      </c>
      <c r="AG66" s="131">
        <v>87.75</v>
      </c>
    </row>
    <row r="67" spans="1:33">
      <c r="A67" s="133" t="s">
        <v>126</v>
      </c>
      <c r="B67" s="132" t="s">
        <v>451</v>
      </c>
      <c r="C67" s="130" t="s">
        <v>66</v>
      </c>
      <c r="D67" s="133">
        <v>3.3000000000000002E-2</v>
      </c>
      <c r="E67" s="174" t="s">
        <v>30</v>
      </c>
      <c r="F67" s="130" t="s">
        <v>62</v>
      </c>
      <c r="G67" s="133">
        <v>1.2</v>
      </c>
      <c r="H67" s="290" t="s">
        <v>71</v>
      </c>
      <c r="I67" s="130" t="s">
        <v>62</v>
      </c>
      <c r="J67" s="133">
        <v>0.59</v>
      </c>
      <c r="K67" s="290" t="s">
        <v>71</v>
      </c>
      <c r="L67" s="161">
        <v>1.2</v>
      </c>
      <c r="M67" s="161"/>
      <c r="N67" s="252" t="s">
        <v>30</v>
      </c>
      <c r="O67" s="133">
        <v>40.4</v>
      </c>
      <c r="P67" s="174" t="s">
        <v>30</v>
      </c>
      <c r="Q67" s="141">
        <v>40</v>
      </c>
      <c r="R67" s="133">
        <v>101</v>
      </c>
      <c r="S67" s="252" t="s">
        <v>30</v>
      </c>
      <c r="T67" s="133">
        <v>40.9</v>
      </c>
      <c r="U67" s="174" t="s">
        <v>30</v>
      </c>
      <c r="V67" s="140">
        <v>40</v>
      </c>
      <c r="W67" s="139">
        <v>102</v>
      </c>
      <c r="X67" s="252" t="s">
        <v>30</v>
      </c>
      <c r="Y67" s="139">
        <v>36</v>
      </c>
      <c r="Z67" s="174" t="s">
        <v>30</v>
      </c>
      <c r="AA67" s="140">
        <v>40</v>
      </c>
      <c r="AB67" s="139">
        <v>90</v>
      </c>
      <c r="AC67" s="252" t="s">
        <v>30</v>
      </c>
      <c r="AD67" s="139">
        <v>38.4</v>
      </c>
      <c r="AE67" s="174" t="s">
        <v>30</v>
      </c>
      <c r="AF67" s="437">
        <v>40</v>
      </c>
      <c r="AG67" s="131">
        <v>96</v>
      </c>
    </row>
    <row r="68" spans="1:33">
      <c r="A68" s="133" t="s">
        <v>127</v>
      </c>
      <c r="B68" s="132" t="s">
        <v>451</v>
      </c>
      <c r="C68" s="130" t="s">
        <v>66</v>
      </c>
      <c r="D68" s="133">
        <v>0.3</v>
      </c>
      <c r="E68" s="174" t="s">
        <v>30</v>
      </c>
      <c r="F68" s="130" t="s">
        <v>62</v>
      </c>
      <c r="G68" s="133">
        <v>0.92</v>
      </c>
      <c r="H68" s="290" t="s">
        <v>71</v>
      </c>
      <c r="I68" s="130" t="s">
        <v>66</v>
      </c>
      <c r="J68" s="133">
        <v>0.3</v>
      </c>
      <c r="K68" s="174" t="s">
        <v>30</v>
      </c>
      <c r="L68" s="161">
        <v>0.92</v>
      </c>
      <c r="M68" s="161"/>
      <c r="N68" s="252" t="s">
        <v>30</v>
      </c>
      <c r="O68" s="133">
        <v>986</v>
      </c>
      <c r="P68" s="174" t="s">
        <v>30</v>
      </c>
      <c r="Q68" s="141">
        <v>1000</v>
      </c>
      <c r="R68" s="133">
        <v>99</v>
      </c>
      <c r="S68" s="252" t="s">
        <v>30</v>
      </c>
      <c r="T68" s="133">
        <v>996</v>
      </c>
      <c r="U68" s="174" t="s">
        <v>30</v>
      </c>
      <c r="V68" s="140">
        <v>1000</v>
      </c>
      <c r="W68" s="139">
        <v>100</v>
      </c>
      <c r="X68" s="252" t="s">
        <v>30</v>
      </c>
      <c r="Y68" s="139">
        <v>1310</v>
      </c>
      <c r="Z68" s="174" t="s">
        <v>30</v>
      </c>
      <c r="AA68" s="140">
        <v>1000</v>
      </c>
      <c r="AB68" s="139">
        <v>101</v>
      </c>
      <c r="AC68" s="252" t="s">
        <v>30</v>
      </c>
      <c r="AD68" s="139">
        <v>1300</v>
      </c>
      <c r="AE68" s="174" t="s">
        <v>30</v>
      </c>
      <c r="AF68" s="437">
        <v>1000</v>
      </c>
      <c r="AG68" s="131">
        <v>100</v>
      </c>
    </row>
    <row r="69" spans="1:33">
      <c r="A69" s="133" t="s">
        <v>128</v>
      </c>
      <c r="B69" s="132" t="s">
        <v>451</v>
      </c>
      <c r="C69" s="130" t="s">
        <v>66</v>
      </c>
      <c r="D69" s="133">
        <v>0.3</v>
      </c>
      <c r="E69" s="174" t="s">
        <v>30</v>
      </c>
      <c r="F69" s="130" t="s">
        <v>62</v>
      </c>
      <c r="G69" s="133">
        <v>0.33</v>
      </c>
      <c r="H69" s="290" t="s">
        <v>71</v>
      </c>
      <c r="I69" s="130" t="s">
        <v>66</v>
      </c>
      <c r="J69" s="133">
        <v>0.3</v>
      </c>
      <c r="K69" s="174" t="s">
        <v>30</v>
      </c>
      <c r="L69" s="161">
        <v>0.33</v>
      </c>
      <c r="M69" s="161"/>
      <c r="N69" s="252" t="s">
        <v>30</v>
      </c>
      <c r="O69" s="133">
        <v>983</v>
      </c>
      <c r="P69" s="174" t="s">
        <v>30</v>
      </c>
      <c r="Q69" s="141">
        <v>1000</v>
      </c>
      <c r="R69" s="133">
        <v>98</v>
      </c>
      <c r="S69" s="252" t="s">
        <v>30</v>
      </c>
      <c r="T69" s="133">
        <v>991</v>
      </c>
      <c r="U69" s="174" t="s">
        <v>30</v>
      </c>
      <c r="V69" s="140">
        <v>1000</v>
      </c>
      <c r="W69" s="139">
        <v>99</v>
      </c>
      <c r="X69" s="252" t="s">
        <v>30</v>
      </c>
      <c r="Y69" s="139">
        <v>1300</v>
      </c>
      <c r="Z69" s="174" t="s">
        <v>30</v>
      </c>
      <c r="AA69" s="140">
        <v>1000</v>
      </c>
      <c r="AB69" s="139">
        <v>100</v>
      </c>
      <c r="AC69" s="252" t="s">
        <v>30</v>
      </c>
      <c r="AD69" s="139">
        <v>1300</v>
      </c>
      <c r="AE69" s="174" t="s">
        <v>30</v>
      </c>
      <c r="AF69" s="437">
        <v>1000</v>
      </c>
      <c r="AG69" s="131">
        <v>100</v>
      </c>
    </row>
    <row r="70" spans="1:33">
      <c r="A70" s="133" t="s">
        <v>129</v>
      </c>
      <c r="B70" s="132" t="s">
        <v>451</v>
      </c>
      <c r="C70" s="130" t="s">
        <v>66</v>
      </c>
      <c r="D70" s="133">
        <v>0.05</v>
      </c>
      <c r="E70" s="174" t="s">
        <v>30</v>
      </c>
      <c r="F70" s="130" t="s">
        <v>66</v>
      </c>
      <c r="G70" s="133">
        <v>0.05</v>
      </c>
      <c r="H70" s="174" t="s">
        <v>30</v>
      </c>
      <c r="I70" s="130" t="s">
        <v>66</v>
      </c>
      <c r="J70" s="133">
        <v>0.05</v>
      </c>
      <c r="K70" s="174" t="s">
        <v>30</v>
      </c>
      <c r="L70" s="252" t="s">
        <v>30</v>
      </c>
      <c r="M70" s="290"/>
      <c r="N70" s="252" t="s">
        <v>30</v>
      </c>
      <c r="O70" s="133">
        <v>40.700000000000003</v>
      </c>
      <c r="P70" s="174" t="s">
        <v>30</v>
      </c>
      <c r="Q70" s="141">
        <v>40</v>
      </c>
      <c r="R70" s="133">
        <v>102</v>
      </c>
      <c r="S70" s="252" t="s">
        <v>30</v>
      </c>
      <c r="T70" s="133">
        <v>41.6</v>
      </c>
      <c r="U70" s="174" t="s">
        <v>30</v>
      </c>
      <c r="V70" s="140">
        <v>40</v>
      </c>
      <c r="W70" s="139">
        <v>104</v>
      </c>
      <c r="X70" s="252" t="s">
        <v>30</v>
      </c>
      <c r="Y70" s="139">
        <v>38.6</v>
      </c>
      <c r="Z70" s="174" t="s">
        <v>30</v>
      </c>
      <c r="AA70" s="140">
        <v>40</v>
      </c>
      <c r="AB70" s="139">
        <v>96.5</v>
      </c>
      <c r="AC70" s="252" t="s">
        <v>30</v>
      </c>
      <c r="AD70" s="139">
        <v>36.799999999999997</v>
      </c>
      <c r="AE70" s="174" t="s">
        <v>30</v>
      </c>
      <c r="AF70" s="437">
        <v>40</v>
      </c>
      <c r="AG70" s="131">
        <v>91.999999999999986</v>
      </c>
    </row>
    <row r="71" spans="1:33">
      <c r="A71" s="133" t="s">
        <v>130</v>
      </c>
      <c r="B71" s="132" t="s">
        <v>451</v>
      </c>
      <c r="C71" s="130" t="s">
        <v>66</v>
      </c>
      <c r="D71" s="133">
        <v>0.05</v>
      </c>
      <c r="E71" s="174" t="s">
        <v>30</v>
      </c>
      <c r="F71" s="130" t="s">
        <v>62</v>
      </c>
      <c r="G71" s="133">
        <v>5.3999999999999999E-2</v>
      </c>
      <c r="H71" s="290" t="s">
        <v>71</v>
      </c>
      <c r="I71" s="130" t="s">
        <v>66</v>
      </c>
      <c r="J71" s="133">
        <v>0.05</v>
      </c>
      <c r="K71" s="174" t="s">
        <v>30</v>
      </c>
      <c r="L71" s="161">
        <v>5.3999999999999999E-2</v>
      </c>
      <c r="M71" s="161"/>
      <c r="N71" s="252" t="s">
        <v>30</v>
      </c>
      <c r="O71" s="133">
        <v>41.5</v>
      </c>
      <c r="P71" s="174" t="s">
        <v>30</v>
      </c>
      <c r="Q71" s="141">
        <v>40</v>
      </c>
      <c r="R71" s="133">
        <v>104</v>
      </c>
      <c r="S71" s="252" t="s">
        <v>30</v>
      </c>
      <c r="T71" s="133">
        <v>40.9</v>
      </c>
      <c r="U71" s="174" t="s">
        <v>30</v>
      </c>
      <c r="V71" s="140">
        <v>40</v>
      </c>
      <c r="W71" s="139">
        <v>102</v>
      </c>
      <c r="X71" s="252" t="s">
        <v>30</v>
      </c>
      <c r="Y71" s="139">
        <v>38.299999999999997</v>
      </c>
      <c r="Z71" s="174" t="s">
        <v>30</v>
      </c>
      <c r="AA71" s="140">
        <v>40</v>
      </c>
      <c r="AB71" s="139">
        <v>95.58</v>
      </c>
      <c r="AC71" s="252" t="s">
        <v>30</v>
      </c>
      <c r="AD71" s="139">
        <v>39.5</v>
      </c>
      <c r="AE71" s="174" t="s">
        <v>30</v>
      </c>
      <c r="AF71" s="437">
        <v>40</v>
      </c>
      <c r="AG71" s="131">
        <v>98.580000000000013</v>
      </c>
    </row>
    <row r="72" spans="1:33">
      <c r="A72" s="133" t="s">
        <v>131</v>
      </c>
      <c r="B72" s="132" t="s">
        <v>451</v>
      </c>
      <c r="C72" s="130" t="s">
        <v>66</v>
      </c>
      <c r="D72" s="133">
        <v>0.6</v>
      </c>
      <c r="E72" s="174" t="s">
        <v>30</v>
      </c>
      <c r="F72" s="130" t="s">
        <v>62</v>
      </c>
      <c r="G72" s="133">
        <v>1.6</v>
      </c>
      <c r="H72" s="290" t="s">
        <v>71</v>
      </c>
      <c r="I72" s="130" t="s">
        <v>66</v>
      </c>
      <c r="J72" s="133">
        <v>0.6</v>
      </c>
      <c r="K72" s="174" t="s">
        <v>30</v>
      </c>
      <c r="L72" s="161">
        <v>1.6</v>
      </c>
      <c r="M72" s="161"/>
      <c r="N72" s="252" t="s">
        <v>30</v>
      </c>
      <c r="O72" s="133">
        <v>989</v>
      </c>
      <c r="P72" s="174" t="s">
        <v>30</v>
      </c>
      <c r="Q72" s="141">
        <v>1000</v>
      </c>
      <c r="R72" s="133">
        <v>99</v>
      </c>
      <c r="S72" s="252" t="s">
        <v>30</v>
      </c>
      <c r="T72" s="133">
        <v>997</v>
      </c>
      <c r="U72" s="174" t="s">
        <v>30</v>
      </c>
      <c r="V72" s="140">
        <v>1000</v>
      </c>
      <c r="W72" s="139">
        <v>100</v>
      </c>
      <c r="X72" s="252" t="s">
        <v>30</v>
      </c>
      <c r="Y72" s="139">
        <v>1000</v>
      </c>
      <c r="Z72" s="174" t="s">
        <v>30</v>
      </c>
      <c r="AA72" s="140">
        <v>1000</v>
      </c>
      <c r="AB72" s="139">
        <v>100</v>
      </c>
      <c r="AC72" s="252" t="s">
        <v>30</v>
      </c>
      <c r="AD72" s="139">
        <v>998</v>
      </c>
      <c r="AE72" s="174" t="s">
        <v>30</v>
      </c>
      <c r="AF72" s="437">
        <v>1000</v>
      </c>
      <c r="AG72" s="131">
        <v>99.8</v>
      </c>
    </row>
    <row r="73" spans="1:33">
      <c r="A73" s="133" t="s">
        <v>132</v>
      </c>
      <c r="B73" s="132" t="s">
        <v>451</v>
      </c>
      <c r="C73" s="130" t="s">
        <v>66</v>
      </c>
      <c r="D73" s="133">
        <v>0.6</v>
      </c>
      <c r="E73" s="174" t="s">
        <v>30</v>
      </c>
      <c r="F73" s="130" t="s">
        <v>66</v>
      </c>
      <c r="G73" s="133">
        <v>0.6</v>
      </c>
      <c r="H73" s="174" t="s">
        <v>30</v>
      </c>
      <c r="I73" s="130" t="s">
        <v>66</v>
      </c>
      <c r="J73" s="133">
        <v>0.6</v>
      </c>
      <c r="K73" s="174" t="s">
        <v>30</v>
      </c>
      <c r="L73" s="252" t="s">
        <v>30</v>
      </c>
      <c r="M73" s="290"/>
      <c r="N73" s="252" t="s">
        <v>30</v>
      </c>
      <c r="O73" s="133">
        <v>988</v>
      </c>
      <c r="P73" s="174" t="s">
        <v>30</v>
      </c>
      <c r="Q73" s="141">
        <v>1000</v>
      </c>
      <c r="R73" s="133">
        <v>99</v>
      </c>
      <c r="S73" s="252" t="s">
        <v>30</v>
      </c>
      <c r="T73" s="133">
        <v>993</v>
      </c>
      <c r="U73" s="174" t="s">
        <v>30</v>
      </c>
      <c r="V73" s="140">
        <v>1000</v>
      </c>
      <c r="W73" s="139">
        <v>99</v>
      </c>
      <c r="X73" s="252" t="s">
        <v>30</v>
      </c>
      <c r="Y73" s="139">
        <v>1000</v>
      </c>
      <c r="Z73" s="174" t="s">
        <v>30</v>
      </c>
      <c r="AA73" s="140">
        <v>1000</v>
      </c>
      <c r="AB73" s="139">
        <v>100</v>
      </c>
      <c r="AC73" s="252" t="s">
        <v>30</v>
      </c>
      <c r="AD73" s="139">
        <v>990</v>
      </c>
      <c r="AE73" s="174" t="s">
        <v>30</v>
      </c>
      <c r="AF73" s="437">
        <v>1000</v>
      </c>
      <c r="AG73" s="131">
        <v>99</v>
      </c>
    </row>
    <row r="74" spans="1:33">
      <c r="A74" s="133" t="s">
        <v>133</v>
      </c>
      <c r="B74" s="132" t="s">
        <v>451</v>
      </c>
      <c r="C74" s="130" t="s">
        <v>66</v>
      </c>
      <c r="D74" s="133">
        <v>0.05</v>
      </c>
      <c r="E74" s="174" t="s">
        <v>30</v>
      </c>
      <c r="F74" s="130" t="s">
        <v>62</v>
      </c>
      <c r="G74" s="133">
        <v>9.0999999999999998E-2</v>
      </c>
      <c r="H74" s="290" t="s">
        <v>71</v>
      </c>
      <c r="I74" s="130" t="s">
        <v>66</v>
      </c>
      <c r="J74" s="133">
        <v>0.05</v>
      </c>
      <c r="K74" s="174" t="s">
        <v>30</v>
      </c>
      <c r="L74" s="161">
        <v>9.0999999999999998E-2</v>
      </c>
      <c r="M74" s="161"/>
      <c r="N74" s="252" t="s">
        <v>30</v>
      </c>
      <c r="O74" s="133">
        <v>40.299999999999997</v>
      </c>
      <c r="P74" s="174" t="s">
        <v>30</v>
      </c>
      <c r="Q74" s="141">
        <v>40</v>
      </c>
      <c r="R74" s="133">
        <v>101</v>
      </c>
      <c r="S74" s="252" t="s">
        <v>30</v>
      </c>
      <c r="T74" s="133">
        <v>41.5</v>
      </c>
      <c r="U74" s="174" t="s">
        <v>30</v>
      </c>
      <c r="V74" s="140">
        <v>40</v>
      </c>
      <c r="W74" s="139">
        <v>104</v>
      </c>
      <c r="X74" s="252" t="s">
        <v>30</v>
      </c>
      <c r="Y74" s="139">
        <v>39.5</v>
      </c>
      <c r="Z74" s="174" t="s">
        <v>30</v>
      </c>
      <c r="AA74" s="140">
        <v>40</v>
      </c>
      <c r="AB74" s="139">
        <v>98.75</v>
      </c>
      <c r="AC74" s="252" t="s">
        <v>30</v>
      </c>
      <c r="AD74" s="139">
        <v>37.200000000000003</v>
      </c>
      <c r="AE74" s="174" t="s">
        <v>30</v>
      </c>
      <c r="AF74" s="437">
        <v>40</v>
      </c>
      <c r="AG74" s="131">
        <v>93.000000000000014</v>
      </c>
    </row>
    <row r="75" spans="1:33">
      <c r="A75" s="133" t="s">
        <v>134</v>
      </c>
      <c r="B75" s="132" t="s">
        <v>451</v>
      </c>
      <c r="C75" s="130" t="s">
        <v>66</v>
      </c>
      <c r="D75" s="133">
        <v>0.05</v>
      </c>
      <c r="E75" s="174" t="s">
        <v>30</v>
      </c>
      <c r="F75" s="130" t="s">
        <v>62</v>
      </c>
      <c r="G75" s="133">
        <v>0.1</v>
      </c>
      <c r="H75" s="290" t="s">
        <v>71</v>
      </c>
      <c r="I75" s="130" t="s">
        <v>62</v>
      </c>
      <c r="J75" s="133">
        <v>5.2999999999999999E-2</v>
      </c>
      <c r="K75" s="290" t="s">
        <v>71</v>
      </c>
      <c r="L75" s="161">
        <v>0.1</v>
      </c>
      <c r="M75" s="161"/>
      <c r="N75" s="252" t="s">
        <v>30</v>
      </c>
      <c r="O75" s="133">
        <v>41.5</v>
      </c>
      <c r="P75" s="174" t="s">
        <v>30</v>
      </c>
      <c r="Q75" s="141">
        <v>40</v>
      </c>
      <c r="R75" s="133">
        <v>104</v>
      </c>
      <c r="S75" s="252" t="s">
        <v>30</v>
      </c>
      <c r="T75" s="133">
        <v>41.8</v>
      </c>
      <c r="U75" s="174" t="s">
        <v>30</v>
      </c>
      <c r="V75" s="140">
        <v>40</v>
      </c>
      <c r="W75" s="139">
        <v>104</v>
      </c>
      <c r="X75" s="252" t="s">
        <v>30</v>
      </c>
      <c r="Y75" s="139">
        <v>39.799999999999997</v>
      </c>
      <c r="Z75" s="174" t="s">
        <v>30</v>
      </c>
      <c r="AA75" s="140">
        <v>40</v>
      </c>
      <c r="AB75" s="139">
        <v>99.149999999999991</v>
      </c>
      <c r="AC75" s="252" t="s">
        <v>30</v>
      </c>
      <c r="AD75" s="139">
        <v>41.7</v>
      </c>
      <c r="AE75" s="174" t="s">
        <v>30</v>
      </c>
      <c r="AF75" s="437">
        <v>40</v>
      </c>
      <c r="AG75" s="131">
        <v>103.9</v>
      </c>
    </row>
    <row r="76" spans="1:33">
      <c r="A76" s="133" t="s">
        <v>135</v>
      </c>
      <c r="B76" s="132" t="s">
        <v>451</v>
      </c>
      <c r="C76" s="130" t="s">
        <v>66</v>
      </c>
      <c r="D76" s="133">
        <v>0.5</v>
      </c>
      <c r="E76" s="174" t="s">
        <v>30</v>
      </c>
      <c r="F76" s="130" t="s">
        <v>66</v>
      </c>
      <c r="G76" s="133">
        <v>0.5</v>
      </c>
      <c r="H76" s="174" t="s">
        <v>30</v>
      </c>
      <c r="I76" s="130" t="s">
        <v>66</v>
      </c>
      <c r="J76" s="133">
        <v>0.5</v>
      </c>
      <c r="K76" s="174" t="s">
        <v>30</v>
      </c>
      <c r="L76" s="252" t="s">
        <v>30</v>
      </c>
      <c r="M76" s="290"/>
      <c r="N76" s="252" t="s">
        <v>30</v>
      </c>
      <c r="O76" s="133">
        <v>37.799999999999997</v>
      </c>
      <c r="P76" s="174" t="s">
        <v>30</v>
      </c>
      <c r="Q76" s="141">
        <v>40</v>
      </c>
      <c r="R76" s="133">
        <v>95</v>
      </c>
      <c r="S76" s="252" t="s">
        <v>30</v>
      </c>
      <c r="T76" s="133">
        <v>41.7</v>
      </c>
      <c r="U76" s="174" t="s">
        <v>30</v>
      </c>
      <c r="V76" s="140">
        <v>40</v>
      </c>
      <c r="W76" s="139">
        <v>104</v>
      </c>
      <c r="X76" s="252" t="s">
        <v>30</v>
      </c>
      <c r="Y76" s="139">
        <v>45.4</v>
      </c>
      <c r="Z76" s="174" t="s">
        <v>30</v>
      </c>
      <c r="AA76" s="140">
        <v>40</v>
      </c>
      <c r="AB76" s="139">
        <v>112</v>
      </c>
      <c r="AC76" s="252" t="s">
        <v>30</v>
      </c>
      <c r="AD76" s="139">
        <v>41.7</v>
      </c>
      <c r="AE76" s="174" t="s">
        <v>30</v>
      </c>
      <c r="AF76" s="437">
        <v>40</v>
      </c>
      <c r="AG76" s="131">
        <v>102.75</v>
      </c>
    </row>
    <row r="77" spans="1:33">
      <c r="A77" s="133" t="s">
        <v>136</v>
      </c>
      <c r="B77" s="132" t="s">
        <v>451</v>
      </c>
      <c r="C77" s="130" t="s">
        <v>66</v>
      </c>
      <c r="D77" s="133">
        <v>0.5</v>
      </c>
      <c r="E77" s="174" t="s">
        <v>30</v>
      </c>
      <c r="F77" s="130" t="s">
        <v>66</v>
      </c>
      <c r="G77" s="133">
        <v>0.5</v>
      </c>
      <c r="H77" s="174" t="s">
        <v>30</v>
      </c>
      <c r="I77" s="130" t="s">
        <v>66</v>
      </c>
      <c r="J77" s="133">
        <v>0.5</v>
      </c>
      <c r="K77" s="174" t="s">
        <v>30</v>
      </c>
      <c r="L77" s="252" t="s">
        <v>30</v>
      </c>
      <c r="M77" s="290"/>
      <c r="N77" s="252" t="s">
        <v>30</v>
      </c>
      <c r="O77" s="133">
        <v>39.1</v>
      </c>
      <c r="P77" s="174" t="s">
        <v>30</v>
      </c>
      <c r="Q77" s="141">
        <v>40</v>
      </c>
      <c r="R77" s="133">
        <v>98</v>
      </c>
      <c r="S77" s="252" t="s">
        <v>30</v>
      </c>
      <c r="T77" s="133">
        <v>42.5</v>
      </c>
      <c r="U77" s="174" t="s">
        <v>30</v>
      </c>
      <c r="V77" s="140">
        <v>40</v>
      </c>
      <c r="W77" s="139">
        <v>106</v>
      </c>
      <c r="X77" s="252" t="s">
        <v>30</v>
      </c>
      <c r="Y77" s="139">
        <v>41.6</v>
      </c>
      <c r="Z77" s="174" t="s">
        <v>30</v>
      </c>
      <c r="AA77" s="140">
        <v>40</v>
      </c>
      <c r="AB77" s="139">
        <v>104</v>
      </c>
      <c r="AC77" s="252" t="s">
        <v>30</v>
      </c>
      <c r="AD77" s="139">
        <v>43.2</v>
      </c>
      <c r="AE77" s="174" t="s">
        <v>30</v>
      </c>
      <c r="AF77" s="437">
        <v>40</v>
      </c>
      <c r="AG77" s="131">
        <v>108</v>
      </c>
    </row>
    <row r="78" spans="1:33">
      <c r="A78" s="133" t="s">
        <v>137</v>
      </c>
      <c r="B78" s="132" t="s">
        <v>451</v>
      </c>
      <c r="C78" s="130" t="s">
        <v>66</v>
      </c>
      <c r="D78" s="133">
        <v>2</v>
      </c>
      <c r="E78" s="290" t="s">
        <v>138</v>
      </c>
      <c r="F78" s="130" t="s">
        <v>66</v>
      </c>
      <c r="G78" s="133">
        <v>2</v>
      </c>
      <c r="H78" s="174" t="s">
        <v>30</v>
      </c>
      <c r="I78" s="130" t="s">
        <v>66</v>
      </c>
      <c r="J78" s="133">
        <v>2</v>
      </c>
      <c r="K78" s="174" t="s">
        <v>30</v>
      </c>
      <c r="L78" s="252" t="s">
        <v>30</v>
      </c>
      <c r="M78" s="290"/>
      <c r="N78" s="252" t="s">
        <v>30</v>
      </c>
      <c r="O78" s="133">
        <v>38.299999999999997</v>
      </c>
      <c r="P78" s="290" t="s">
        <v>138</v>
      </c>
      <c r="Q78" s="141">
        <v>40</v>
      </c>
      <c r="R78" s="133">
        <v>96</v>
      </c>
      <c r="S78" s="252" t="s">
        <v>30</v>
      </c>
      <c r="T78" s="133">
        <v>40.299999999999997</v>
      </c>
      <c r="U78" s="290" t="s">
        <v>138</v>
      </c>
      <c r="V78" s="140">
        <v>40</v>
      </c>
      <c r="W78" s="139">
        <v>101</v>
      </c>
      <c r="X78" s="252" t="s">
        <v>30</v>
      </c>
      <c r="Y78" s="139">
        <v>36.6</v>
      </c>
      <c r="Z78" s="174" t="s">
        <v>30</v>
      </c>
      <c r="AA78" s="140">
        <v>40</v>
      </c>
      <c r="AB78" s="139">
        <v>91.5</v>
      </c>
      <c r="AC78" s="252" t="s">
        <v>30</v>
      </c>
      <c r="AD78" s="139">
        <v>36.799999999999997</v>
      </c>
      <c r="AE78" s="174" t="s">
        <v>30</v>
      </c>
      <c r="AF78" s="437">
        <v>40</v>
      </c>
      <c r="AG78" s="131">
        <v>91.999999999999986</v>
      </c>
    </row>
    <row r="79" spans="1:33">
      <c r="A79" s="138" t="s">
        <v>139</v>
      </c>
      <c r="B79" s="137" t="s">
        <v>451</v>
      </c>
      <c r="C79" s="135" t="s">
        <v>66</v>
      </c>
      <c r="D79" s="138">
        <v>2</v>
      </c>
      <c r="E79" s="320" t="s">
        <v>30</v>
      </c>
      <c r="F79" s="135" t="s">
        <v>66</v>
      </c>
      <c r="G79" s="138">
        <v>2</v>
      </c>
      <c r="H79" s="320" t="s">
        <v>30</v>
      </c>
      <c r="I79" s="135" t="s">
        <v>66</v>
      </c>
      <c r="J79" s="138">
        <v>2</v>
      </c>
      <c r="K79" s="320" t="s">
        <v>30</v>
      </c>
      <c r="L79" s="321" t="s">
        <v>30</v>
      </c>
      <c r="M79" s="322"/>
      <c r="N79" s="321" t="s">
        <v>30</v>
      </c>
      <c r="O79" s="138">
        <v>35</v>
      </c>
      <c r="P79" s="320" t="s">
        <v>30</v>
      </c>
      <c r="Q79" s="143">
        <v>40</v>
      </c>
      <c r="R79" s="138">
        <v>87</v>
      </c>
      <c r="S79" s="321" t="s">
        <v>30</v>
      </c>
      <c r="T79" s="138">
        <v>36</v>
      </c>
      <c r="U79" s="320" t="s">
        <v>30</v>
      </c>
      <c r="V79" s="435">
        <v>40</v>
      </c>
      <c r="W79" s="436">
        <v>90</v>
      </c>
      <c r="X79" s="321" t="s">
        <v>30</v>
      </c>
      <c r="Y79" s="436">
        <v>32.700000000000003</v>
      </c>
      <c r="Z79" s="322" t="s">
        <v>147</v>
      </c>
      <c r="AA79" s="435">
        <v>40</v>
      </c>
      <c r="AB79" s="436">
        <v>81.750000000000014</v>
      </c>
      <c r="AC79" s="321" t="s">
        <v>30</v>
      </c>
      <c r="AD79" s="436">
        <v>35.5</v>
      </c>
      <c r="AE79" s="320" t="s">
        <v>30</v>
      </c>
      <c r="AF79" s="438">
        <v>40</v>
      </c>
      <c r="AG79" s="136">
        <v>88.75</v>
      </c>
    </row>
    <row r="81" spans="1:31" ht="17.25">
      <c r="A81" s="43" t="s">
        <v>594</v>
      </c>
      <c r="B81" s="28"/>
    </row>
    <row r="82" spans="1:31">
      <c r="A82" s="54" t="s">
        <v>510</v>
      </c>
      <c r="B82" s="54"/>
      <c r="C82" s="54"/>
      <c r="D82" s="54"/>
      <c r="E82" s="210"/>
      <c r="F82" s="54"/>
      <c r="G82" s="54"/>
    </row>
    <row r="83" spans="1:31">
      <c r="A83" s="54" t="s">
        <v>732</v>
      </c>
      <c r="B83" s="54"/>
      <c r="C83" s="54"/>
      <c r="D83" s="54"/>
      <c r="E83" s="210"/>
      <c r="F83" s="54"/>
      <c r="G83" s="54"/>
    </row>
    <row r="84" spans="1:31">
      <c r="A84" s="54"/>
      <c r="B84" s="54"/>
      <c r="C84" s="54"/>
      <c r="D84" s="54"/>
      <c r="E84" s="210"/>
      <c r="F84" s="54"/>
      <c r="G84" s="54"/>
    </row>
    <row r="85" spans="1:31" s="34" customFormat="1" ht="17.25">
      <c r="A85" s="43" t="s">
        <v>595</v>
      </c>
      <c r="E85" s="45"/>
      <c r="H85" s="45"/>
      <c r="K85" s="45"/>
      <c r="P85" s="45"/>
      <c r="U85" s="45"/>
      <c r="Z85" s="45"/>
      <c r="AE85" s="45"/>
    </row>
    <row r="86" spans="1:31" s="34" customFormat="1">
      <c r="A86" s="52" t="s">
        <v>455</v>
      </c>
      <c r="E86" s="45"/>
      <c r="H86" s="45"/>
      <c r="K86" s="45"/>
      <c r="P86" s="45"/>
      <c r="U86" s="45"/>
      <c r="Z86" s="45"/>
      <c r="AE86" s="45"/>
    </row>
    <row r="87" spans="1:31" s="34" customFormat="1">
      <c r="A87" s="54" t="s">
        <v>726</v>
      </c>
      <c r="E87" s="45"/>
      <c r="H87" s="45"/>
      <c r="K87" s="45"/>
      <c r="P87" s="45"/>
      <c r="U87" s="45"/>
      <c r="Z87" s="45"/>
      <c r="AE87" s="45"/>
    </row>
    <row r="88" spans="1:31" s="34" customFormat="1">
      <c r="A88" s="52" t="s">
        <v>375</v>
      </c>
      <c r="E88" s="45"/>
      <c r="H88" s="45"/>
      <c r="K88" s="45"/>
      <c r="P88" s="45"/>
      <c r="U88" s="45"/>
      <c r="Z88" s="45"/>
      <c r="AE88" s="45"/>
    </row>
    <row r="89" spans="1:31">
      <c r="A89" s="76" t="s">
        <v>456</v>
      </c>
      <c r="B89" s="28"/>
    </row>
    <row r="90" spans="1:31">
      <c r="A90" s="76" t="s">
        <v>493</v>
      </c>
      <c r="B90" s="28"/>
    </row>
    <row r="91" spans="1:31">
      <c r="A91" s="76" t="s">
        <v>610</v>
      </c>
      <c r="B91" s="28"/>
    </row>
  </sheetData>
  <customSheetViews>
    <customSheetView guid="{90AC2FE0-55C9-4776-863E-D338125D2682}" fitToPage="1">
      <selection activeCell="A87" sqref="A87"/>
      <pageMargins left="0.7" right="0.7" top="0.75" bottom="0.75" header="0.3" footer="0.3"/>
      <pageSetup paperSize="17" scale="56" fitToHeight="0" orientation="landscape" r:id="rId1"/>
      <headerFooter>
        <oddHeader>&amp;L&amp;G</oddHeader>
        <oddFooter>&amp;R&amp;G</oddFooter>
      </headerFooter>
    </customSheetView>
    <customSheetView guid="{C1D98982-23BE-4174-A069-4A7B2785798C}" fitToPage="1">
      <pane ySplit="5" topLeftCell="A74" activePane="bottomLeft" state="frozen"/>
      <selection pane="bottomLeft" activeCell="L85" sqref="L85"/>
      <pageMargins left="0.7" right="0.7" top="0.75" bottom="0.75" header="0.3" footer="0.3"/>
      <pageSetup paperSize="17" scale="56" fitToHeight="0" orientation="landscape" r:id="rId2"/>
      <headerFooter>
        <oddHeader>&amp;L&amp;G</oddHeader>
        <oddFooter>&amp;R&amp;G</oddFooter>
      </headerFooter>
    </customSheetView>
    <customSheetView guid="{3EC83101-929A-4090-A4DA-367C5978DE69}" fitToPage="1">
      <pane ySplit="5" topLeftCell="A74" activePane="bottomLeft" state="frozen"/>
      <selection pane="bottomLeft" activeCell="L85" sqref="L85"/>
      <pageMargins left="0.7" right="0.7" top="0.75" bottom="0.75" header="0.3" footer="0.3"/>
      <pageSetup paperSize="17" scale="56" fitToHeight="0" orientation="landscape" r:id="rId3"/>
      <headerFooter>
        <oddHeader>&amp;L&amp;G</oddHeader>
        <oddFooter>&amp;R&amp;G</oddFooter>
      </headerFooter>
    </customSheetView>
    <customSheetView guid="{172FCDF7-27A5-431B-9A68-D3A3AF74327F}" fitToPage="1">
      <selection activeCell="A87" sqref="A87"/>
      <pageMargins left="0.7" right="0.7" top="0.75" bottom="0.75" header="0.3" footer="0.3"/>
      <pageSetup paperSize="17" scale="56" fitToHeight="0" orientation="landscape" r:id="rId4"/>
      <headerFooter>
        <oddHeader>&amp;L&amp;G</oddHeader>
        <oddFooter>&amp;R&amp;G</oddFooter>
      </headerFooter>
    </customSheetView>
    <customSheetView guid="{709837BA-2D8F-4232-8293-039065FDC58A}" fitToPage="1">
      <pane ySplit="5" topLeftCell="A74" activePane="bottomLeft" state="frozen"/>
      <selection pane="bottomLeft" activeCell="L85" sqref="L85"/>
      <pageMargins left="0.7" right="0.7" top="0.75" bottom="0.75" header="0.3" footer="0.3"/>
      <pageSetup paperSize="17" scale="56" fitToHeight="0" orientation="landscape" r:id="rId5"/>
      <headerFooter>
        <oddHeader>&amp;L&amp;G</oddHeader>
        <oddFooter>&amp;R&amp;G</oddFooter>
      </headerFooter>
    </customSheetView>
  </customSheetViews>
  <mergeCells count="14">
    <mergeCell ref="A6:AG6"/>
    <mergeCell ref="X4:AB4"/>
    <mergeCell ref="AC4:AG4"/>
    <mergeCell ref="A3:B4"/>
    <mergeCell ref="A1:AG1"/>
    <mergeCell ref="L4:L5"/>
    <mergeCell ref="C3:L3"/>
    <mergeCell ref="N3:AG3"/>
    <mergeCell ref="C4:E4"/>
    <mergeCell ref="F4:H4"/>
    <mergeCell ref="I4:K4"/>
    <mergeCell ref="N4:R4"/>
    <mergeCell ref="S4:W4"/>
    <mergeCell ref="A2:AG2"/>
  </mergeCells>
  <pageMargins left="0.7" right="0.7" top="0.75" bottom="0.75" header="0.3" footer="0.3"/>
  <pageSetup paperSize="17" scale="56" fitToHeight="0" orientation="landscape" r:id="rId6"/>
  <headerFooter>
    <oddHeader>&amp;L&amp;G</oddHeader>
    <oddFooter>&amp;R&amp;G</oddFooter>
  </headerFooter>
  <legacyDrawingHF r:id="rId7"/>
</worksheet>
</file>

<file path=xl/worksheets/sheet8.xml><?xml version="1.0" encoding="utf-8"?>
<worksheet xmlns="http://schemas.openxmlformats.org/spreadsheetml/2006/main" xmlns:r="http://schemas.openxmlformats.org/officeDocument/2006/relationships">
  <sheetPr>
    <pageSetUpPr fitToPage="1"/>
  </sheetPr>
  <dimension ref="A1:Y266"/>
  <sheetViews>
    <sheetView topLeftCell="A235" zoomScaleNormal="100" workbookViewId="0">
      <selection activeCell="A256" sqref="A256"/>
    </sheetView>
  </sheetViews>
  <sheetFormatPr defaultRowHeight="15"/>
  <cols>
    <col min="1" max="1" width="33.85546875" style="34" customWidth="1"/>
    <col min="2" max="2" width="32" style="209" bestFit="1" customWidth="1"/>
    <col min="3" max="3" width="6.7109375" style="34" bestFit="1" customWidth="1"/>
    <col min="4" max="4" width="12.140625" style="34" customWidth="1"/>
    <col min="5" max="5" width="8.7109375" style="34" customWidth="1"/>
    <col min="6" max="6" width="8.140625" style="34" customWidth="1"/>
    <col min="7" max="7" width="10.28515625" style="45" customWidth="1"/>
    <col min="8" max="8" width="12.5703125" style="45" customWidth="1"/>
    <col min="9" max="9" width="2.5703125" style="34" customWidth="1"/>
    <col min="10" max="10" width="8.7109375" style="34" customWidth="1"/>
    <col min="11" max="11" width="9.140625" style="34"/>
    <col min="12" max="12" width="11.140625" style="45" customWidth="1"/>
    <col min="13" max="13" width="10.5703125" style="45" customWidth="1"/>
    <col min="14" max="14" width="9.140625" style="34"/>
    <col min="15" max="15" width="2.42578125" style="34" customWidth="1"/>
    <col min="16" max="16" width="8.7109375" style="34" customWidth="1"/>
    <col min="17" max="17" width="10.28515625" style="34" customWidth="1"/>
    <col min="18" max="18" width="10.5703125" style="45" customWidth="1"/>
    <col min="19" max="19" width="13.28515625" style="45" customWidth="1"/>
    <col min="20" max="20" width="2.5703125" style="34" customWidth="1"/>
    <col min="21" max="21" width="8.7109375" style="34" customWidth="1"/>
    <col min="22" max="22" width="10.42578125" style="34" customWidth="1"/>
    <col min="23" max="23" width="10.85546875" style="45" customWidth="1"/>
    <col min="24" max="24" width="13.5703125" style="45" customWidth="1"/>
    <col min="25" max="16384" width="9.140625" style="34"/>
  </cols>
  <sheetData>
    <row r="1" spans="1:25" ht="18" customHeight="1">
      <c r="A1" s="497" t="s">
        <v>558</v>
      </c>
      <c r="B1" s="497"/>
      <c r="C1" s="497"/>
      <c r="D1" s="497"/>
      <c r="E1" s="497"/>
      <c r="F1" s="497"/>
      <c r="G1" s="497"/>
      <c r="H1" s="497"/>
      <c r="I1" s="497"/>
      <c r="J1" s="497"/>
      <c r="K1" s="497"/>
      <c r="L1" s="497"/>
      <c r="M1" s="497"/>
      <c r="N1" s="497"/>
      <c r="O1" s="497"/>
      <c r="P1" s="497"/>
      <c r="Q1" s="497"/>
      <c r="R1" s="497"/>
      <c r="S1" s="497"/>
      <c r="T1" s="497"/>
      <c r="U1" s="497"/>
      <c r="V1" s="497"/>
      <c r="W1" s="497"/>
      <c r="X1" s="497"/>
      <c r="Y1" s="497"/>
    </row>
    <row r="2" spans="1:25" ht="18" customHeight="1">
      <c r="A2" s="494" t="s">
        <v>624</v>
      </c>
      <c r="B2" s="494"/>
      <c r="C2" s="494"/>
      <c r="D2" s="494"/>
      <c r="E2" s="494"/>
      <c r="F2" s="494"/>
      <c r="G2" s="494"/>
      <c r="H2" s="494"/>
      <c r="I2" s="494"/>
      <c r="J2" s="494"/>
      <c r="K2" s="494"/>
      <c r="L2" s="494"/>
      <c r="M2" s="494"/>
      <c r="N2" s="494"/>
      <c r="O2" s="494"/>
      <c r="P2" s="494"/>
      <c r="Q2" s="494"/>
      <c r="R2" s="494"/>
      <c r="S2" s="494"/>
      <c r="T2" s="494"/>
      <c r="U2" s="494"/>
      <c r="V2" s="494"/>
      <c r="W2" s="494"/>
      <c r="X2" s="494"/>
      <c r="Y2" s="494"/>
    </row>
    <row r="3" spans="1:25" s="95" customFormat="1">
      <c r="A3" s="501" t="s">
        <v>56</v>
      </c>
      <c r="B3" s="501"/>
      <c r="C3" s="501"/>
      <c r="D3" s="502" t="s">
        <v>397</v>
      </c>
      <c r="E3" s="500" t="s">
        <v>384</v>
      </c>
      <c r="F3" s="500"/>
      <c r="G3" s="500"/>
      <c r="H3" s="500"/>
      <c r="I3" s="200"/>
      <c r="J3" s="500" t="s">
        <v>41</v>
      </c>
      <c r="K3" s="500"/>
      <c r="L3" s="500"/>
      <c r="M3" s="500"/>
      <c r="N3" s="500"/>
      <c r="O3" s="200"/>
      <c r="P3" s="500" t="s">
        <v>386</v>
      </c>
      <c r="Q3" s="500"/>
      <c r="R3" s="500"/>
      <c r="S3" s="500"/>
      <c r="T3" s="200"/>
      <c r="U3" s="500" t="s">
        <v>45</v>
      </c>
      <c r="V3" s="500"/>
      <c r="W3" s="500"/>
      <c r="X3" s="500"/>
      <c r="Y3" s="500"/>
    </row>
    <row r="4" spans="1:25" s="95" customFormat="1" ht="47.25">
      <c r="A4" s="91" t="s">
        <v>57</v>
      </c>
      <c r="B4" s="198" t="s">
        <v>150</v>
      </c>
      <c r="C4" s="94" t="s">
        <v>58</v>
      </c>
      <c r="D4" s="503"/>
      <c r="E4" s="92" t="s">
        <v>364</v>
      </c>
      <c r="F4" s="96" t="s">
        <v>60</v>
      </c>
      <c r="G4" s="194" t="s">
        <v>391</v>
      </c>
      <c r="H4" s="194" t="s">
        <v>454</v>
      </c>
      <c r="I4" s="196"/>
      <c r="J4" s="92" t="s">
        <v>364</v>
      </c>
      <c r="K4" s="96" t="s">
        <v>60</v>
      </c>
      <c r="L4" s="194" t="s">
        <v>391</v>
      </c>
      <c r="M4" s="194" t="s">
        <v>454</v>
      </c>
      <c r="N4" s="96" t="s">
        <v>61</v>
      </c>
      <c r="O4" s="199"/>
      <c r="P4" s="92" t="s">
        <v>364</v>
      </c>
      <c r="Q4" s="96" t="s">
        <v>60</v>
      </c>
      <c r="R4" s="194" t="s">
        <v>391</v>
      </c>
      <c r="S4" s="194" t="s">
        <v>454</v>
      </c>
      <c r="T4" s="196"/>
      <c r="U4" s="92" t="s">
        <v>364</v>
      </c>
      <c r="V4" s="96" t="s">
        <v>60</v>
      </c>
      <c r="W4" s="194" t="s">
        <v>391</v>
      </c>
      <c r="X4" s="194" t="s">
        <v>454</v>
      </c>
      <c r="Y4" s="96" t="s">
        <v>61</v>
      </c>
    </row>
    <row r="5" spans="1:25" s="23" customFormat="1">
      <c r="A5" s="499" t="s">
        <v>36</v>
      </c>
      <c r="B5" s="499"/>
      <c r="C5" s="499"/>
      <c r="D5" s="499"/>
      <c r="E5" s="499"/>
      <c r="F5" s="499"/>
      <c r="G5" s="499"/>
      <c r="H5" s="499"/>
      <c r="I5" s="499"/>
      <c r="J5" s="499"/>
      <c r="K5" s="499"/>
      <c r="L5" s="499"/>
      <c r="M5" s="499"/>
      <c r="N5" s="499"/>
      <c r="O5" s="499"/>
      <c r="P5" s="499"/>
      <c r="Q5" s="499"/>
      <c r="R5" s="499"/>
      <c r="S5" s="499"/>
      <c r="T5" s="499"/>
      <c r="U5" s="499"/>
      <c r="V5" s="499"/>
      <c r="W5" s="499"/>
      <c r="X5" s="499"/>
      <c r="Y5" s="499"/>
    </row>
    <row r="6" spans="1:25" s="23" customFormat="1">
      <c r="A6" s="498" t="s">
        <v>443</v>
      </c>
      <c r="B6" s="498"/>
      <c r="C6" s="498"/>
      <c r="D6" s="48"/>
      <c r="E6" s="48"/>
      <c r="F6" s="48"/>
      <c r="G6" s="197"/>
      <c r="H6" s="197"/>
      <c r="I6" s="48"/>
      <c r="J6" s="48"/>
      <c r="K6" s="48"/>
      <c r="L6" s="197"/>
      <c r="M6" s="197"/>
      <c r="N6" s="48"/>
      <c r="O6" s="48"/>
      <c r="P6" s="48"/>
      <c r="Q6" s="48"/>
      <c r="R6" s="197"/>
      <c r="S6" s="197"/>
      <c r="T6" s="48"/>
      <c r="U6" s="48"/>
      <c r="V6" s="48"/>
      <c r="W6" s="197"/>
      <c r="X6" s="197"/>
      <c r="Y6" s="48"/>
    </row>
    <row r="7" spans="1:25">
      <c r="A7" s="144" t="s">
        <v>151</v>
      </c>
      <c r="B7" s="325" t="s">
        <v>30</v>
      </c>
      <c r="C7" s="145" t="s">
        <v>451</v>
      </c>
      <c r="D7" s="145" t="s">
        <v>152</v>
      </c>
      <c r="E7" s="146" t="s">
        <v>66</v>
      </c>
      <c r="F7" s="144">
        <v>0.21</v>
      </c>
      <c r="G7" s="174" t="s">
        <v>30</v>
      </c>
      <c r="H7" s="342" t="s">
        <v>30</v>
      </c>
      <c r="I7" s="340"/>
      <c r="J7" s="160" t="s">
        <v>66</v>
      </c>
      <c r="K7" s="338">
        <v>0.21</v>
      </c>
      <c r="L7" s="174" t="s">
        <v>30</v>
      </c>
      <c r="M7" s="342" t="s">
        <v>30</v>
      </c>
      <c r="N7" s="340" t="s">
        <v>30</v>
      </c>
      <c r="O7" s="340"/>
      <c r="P7" s="160" t="s">
        <v>66</v>
      </c>
      <c r="Q7" s="338">
        <v>0.21</v>
      </c>
      <c r="R7" s="174" t="s">
        <v>30</v>
      </c>
      <c r="S7" s="342" t="s">
        <v>30</v>
      </c>
      <c r="T7" s="340"/>
      <c r="U7" s="160" t="s">
        <v>66</v>
      </c>
      <c r="V7" s="338">
        <v>0.21</v>
      </c>
      <c r="W7" s="174" t="s">
        <v>30</v>
      </c>
      <c r="X7" s="342" t="s">
        <v>30</v>
      </c>
      <c r="Y7" s="340" t="s">
        <v>30</v>
      </c>
    </row>
    <row r="8" spans="1:25">
      <c r="A8" s="144" t="s">
        <v>151</v>
      </c>
      <c r="B8" s="325" t="s">
        <v>30</v>
      </c>
      <c r="C8" s="145" t="s">
        <v>451</v>
      </c>
      <c r="D8" s="145" t="s">
        <v>153</v>
      </c>
      <c r="E8" s="146" t="s">
        <v>66</v>
      </c>
      <c r="F8" s="144">
        <v>0.21</v>
      </c>
      <c r="G8" s="174" t="s">
        <v>30</v>
      </c>
      <c r="H8" s="342" t="s">
        <v>30</v>
      </c>
      <c r="I8" s="340"/>
      <c r="J8" s="160" t="s">
        <v>66</v>
      </c>
      <c r="K8" s="338">
        <v>0.21</v>
      </c>
      <c r="L8" s="174" t="s">
        <v>30</v>
      </c>
      <c r="M8" s="342" t="s">
        <v>30</v>
      </c>
      <c r="N8" s="340" t="s">
        <v>30</v>
      </c>
      <c r="O8" s="340"/>
      <c r="P8" s="160" t="s">
        <v>66</v>
      </c>
      <c r="Q8" s="338">
        <v>0.21</v>
      </c>
      <c r="R8" s="174" t="s">
        <v>30</v>
      </c>
      <c r="S8" s="342" t="s">
        <v>30</v>
      </c>
      <c r="T8" s="340"/>
      <c r="U8" s="160" t="s">
        <v>66</v>
      </c>
      <c r="V8" s="338">
        <v>0.21</v>
      </c>
      <c r="W8" s="174" t="s">
        <v>30</v>
      </c>
      <c r="X8" s="342" t="s">
        <v>30</v>
      </c>
      <c r="Y8" s="340" t="s">
        <v>30</v>
      </c>
    </row>
    <row r="9" spans="1:25">
      <c r="A9" s="144" t="s">
        <v>154</v>
      </c>
      <c r="B9" s="325" t="s">
        <v>30</v>
      </c>
      <c r="C9" s="145" t="s">
        <v>451</v>
      </c>
      <c r="D9" s="145" t="s">
        <v>152</v>
      </c>
      <c r="E9" s="146" t="s">
        <v>66</v>
      </c>
      <c r="F9" s="144">
        <v>0.16</v>
      </c>
      <c r="G9" s="174" t="s">
        <v>30</v>
      </c>
      <c r="H9" s="342" t="s">
        <v>30</v>
      </c>
      <c r="I9" s="340"/>
      <c r="J9" s="160" t="s">
        <v>66</v>
      </c>
      <c r="K9" s="338">
        <v>0.16</v>
      </c>
      <c r="L9" s="174" t="s">
        <v>30</v>
      </c>
      <c r="M9" s="342" t="s">
        <v>30</v>
      </c>
      <c r="N9" s="340" t="s">
        <v>30</v>
      </c>
      <c r="O9" s="340"/>
      <c r="P9" s="160" t="s">
        <v>66</v>
      </c>
      <c r="Q9" s="338">
        <v>0.16</v>
      </c>
      <c r="R9" s="174" t="s">
        <v>30</v>
      </c>
      <c r="S9" s="342" t="s">
        <v>30</v>
      </c>
      <c r="T9" s="340"/>
      <c r="U9" s="160" t="s">
        <v>66</v>
      </c>
      <c r="V9" s="338">
        <v>0.16</v>
      </c>
      <c r="W9" s="174" t="s">
        <v>30</v>
      </c>
      <c r="X9" s="342" t="s">
        <v>30</v>
      </c>
      <c r="Y9" s="340" t="s">
        <v>30</v>
      </c>
    </row>
    <row r="10" spans="1:25">
      <c r="A10" s="144" t="s">
        <v>154</v>
      </c>
      <c r="B10" s="325" t="s">
        <v>30</v>
      </c>
      <c r="C10" s="145" t="s">
        <v>451</v>
      </c>
      <c r="D10" s="145" t="s">
        <v>153</v>
      </c>
      <c r="E10" s="146" t="s">
        <v>66</v>
      </c>
      <c r="F10" s="144">
        <v>0.16</v>
      </c>
      <c r="G10" s="174" t="s">
        <v>30</v>
      </c>
      <c r="H10" s="342" t="s">
        <v>30</v>
      </c>
      <c r="I10" s="340"/>
      <c r="J10" s="160" t="s">
        <v>66</v>
      </c>
      <c r="K10" s="338">
        <v>0.16</v>
      </c>
      <c r="L10" s="174" t="s">
        <v>30</v>
      </c>
      <c r="M10" s="342" t="s">
        <v>30</v>
      </c>
      <c r="N10" s="340" t="s">
        <v>30</v>
      </c>
      <c r="O10" s="340"/>
      <c r="P10" s="160" t="s">
        <v>66</v>
      </c>
      <c r="Q10" s="338">
        <v>0.16</v>
      </c>
      <c r="R10" s="174" t="s">
        <v>30</v>
      </c>
      <c r="S10" s="342" t="s">
        <v>30</v>
      </c>
      <c r="T10" s="340"/>
      <c r="U10" s="160" t="s">
        <v>66</v>
      </c>
      <c r="V10" s="338">
        <v>0.16</v>
      </c>
      <c r="W10" s="174" t="s">
        <v>30</v>
      </c>
      <c r="X10" s="342" t="s">
        <v>30</v>
      </c>
      <c r="Y10" s="340" t="s">
        <v>30</v>
      </c>
    </row>
    <row r="11" spans="1:25">
      <c r="A11" s="144" t="s">
        <v>155</v>
      </c>
      <c r="B11" s="325" t="s">
        <v>30</v>
      </c>
      <c r="C11" s="145" t="s">
        <v>451</v>
      </c>
      <c r="D11" s="145" t="s">
        <v>152</v>
      </c>
      <c r="E11" s="146" t="s">
        <v>66</v>
      </c>
      <c r="F11" s="144">
        <v>0.21</v>
      </c>
      <c r="G11" s="174" t="s">
        <v>30</v>
      </c>
      <c r="H11" s="342" t="s">
        <v>30</v>
      </c>
      <c r="I11" s="340"/>
      <c r="J11" s="160" t="s">
        <v>66</v>
      </c>
      <c r="K11" s="338">
        <v>0.21</v>
      </c>
      <c r="L11" s="174" t="s">
        <v>30</v>
      </c>
      <c r="M11" s="342" t="s">
        <v>30</v>
      </c>
      <c r="N11" s="340" t="s">
        <v>30</v>
      </c>
      <c r="O11" s="340"/>
      <c r="P11" s="160" t="s">
        <v>66</v>
      </c>
      <c r="Q11" s="338">
        <v>0.21</v>
      </c>
      <c r="R11" s="174" t="s">
        <v>30</v>
      </c>
      <c r="S11" s="342" t="s">
        <v>30</v>
      </c>
      <c r="T11" s="340"/>
      <c r="U11" s="160" t="s">
        <v>66</v>
      </c>
      <c r="V11" s="338">
        <v>0.21</v>
      </c>
      <c r="W11" s="174" t="s">
        <v>30</v>
      </c>
      <c r="X11" s="342" t="s">
        <v>30</v>
      </c>
      <c r="Y11" s="340" t="s">
        <v>30</v>
      </c>
    </row>
    <row r="12" spans="1:25">
      <c r="A12" s="144" t="s">
        <v>155</v>
      </c>
      <c r="B12" s="325" t="s">
        <v>30</v>
      </c>
      <c r="C12" s="145" t="s">
        <v>451</v>
      </c>
      <c r="D12" s="145" t="s">
        <v>153</v>
      </c>
      <c r="E12" s="146" t="s">
        <v>66</v>
      </c>
      <c r="F12" s="144">
        <v>0.21</v>
      </c>
      <c r="G12" s="290">
        <v>3</v>
      </c>
      <c r="H12" s="342" t="s">
        <v>30</v>
      </c>
      <c r="I12" s="340"/>
      <c r="J12" s="160" t="s">
        <v>66</v>
      </c>
      <c r="K12" s="338">
        <v>0.21</v>
      </c>
      <c r="L12" s="290">
        <v>3</v>
      </c>
      <c r="M12" s="342" t="s">
        <v>30</v>
      </c>
      <c r="N12" s="340" t="s">
        <v>30</v>
      </c>
      <c r="O12" s="340"/>
      <c r="P12" s="160" t="s">
        <v>66</v>
      </c>
      <c r="Q12" s="338">
        <v>0.21</v>
      </c>
      <c r="R12" s="290">
        <v>3</v>
      </c>
      <c r="S12" s="342" t="s">
        <v>30</v>
      </c>
      <c r="T12" s="340"/>
      <c r="U12" s="160" t="s">
        <v>66</v>
      </c>
      <c r="V12" s="338">
        <v>0.21</v>
      </c>
      <c r="W12" s="290">
        <v>3</v>
      </c>
      <c r="X12" s="342" t="s">
        <v>30</v>
      </c>
      <c r="Y12" s="340" t="s">
        <v>30</v>
      </c>
    </row>
    <row r="13" spans="1:25">
      <c r="A13" s="144" t="s">
        <v>156</v>
      </c>
      <c r="B13" s="325" t="s">
        <v>30</v>
      </c>
      <c r="C13" s="145" t="s">
        <v>451</v>
      </c>
      <c r="D13" s="145" t="s">
        <v>152</v>
      </c>
      <c r="E13" s="146" t="s">
        <v>66</v>
      </c>
      <c r="F13" s="144">
        <v>0.27</v>
      </c>
      <c r="G13" s="174" t="s">
        <v>30</v>
      </c>
      <c r="H13" s="342" t="s">
        <v>30</v>
      </c>
      <c r="I13" s="340"/>
      <c r="J13" s="160" t="s">
        <v>66</v>
      </c>
      <c r="K13" s="338">
        <v>0.27</v>
      </c>
      <c r="L13" s="174" t="s">
        <v>30</v>
      </c>
      <c r="M13" s="342" t="s">
        <v>30</v>
      </c>
      <c r="N13" s="340" t="s">
        <v>30</v>
      </c>
      <c r="O13" s="340"/>
      <c r="P13" s="160" t="s">
        <v>66</v>
      </c>
      <c r="Q13" s="338">
        <v>0.27</v>
      </c>
      <c r="R13" s="174" t="s">
        <v>30</v>
      </c>
      <c r="S13" s="342" t="s">
        <v>30</v>
      </c>
      <c r="T13" s="340"/>
      <c r="U13" s="160" t="s">
        <v>66</v>
      </c>
      <c r="V13" s="338">
        <v>0.27</v>
      </c>
      <c r="W13" s="174" t="s">
        <v>30</v>
      </c>
      <c r="X13" s="342" t="s">
        <v>30</v>
      </c>
      <c r="Y13" s="340" t="s">
        <v>30</v>
      </c>
    </row>
    <row r="14" spans="1:25">
      <c r="A14" s="144" t="s">
        <v>156</v>
      </c>
      <c r="B14" s="325" t="s">
        <v>30</v>
      </c>
      <c r="C14" s="145" t="s">
        <v>451</v>
      </c>
      <c r="D14" s="145" t="s">
        <v>153</v>
      </c>
      <c r="E14" s="146" t="s">
        <v>66</v>
      </c>
      <c r="F14" s="144">
        <v>0.27</v>
      </c>
      <c r="G14" s="174" t="s">
        <v>30</v>
      </c>
      <c r="H14" s="342" t="s">
        <v>30</v>
      </c>
      <c r="I14" s="340"/>
      <c r="J14" s="160" t="s">
        <v>66</v>
      </c>
      <c r="K14" s="338">
        <v>0.27</v>
      </c>
      <c r="L14" s="174" t="s">
        <v>30</v>
      </c>
      <c r="M14" s="342" t="s">
        <v>30</v>
      </c>
      <c r="N14" s="340" t="s">
        <v>30</v>
      </c>
      <c r="O14" s="340"/>
      <c r="P14" s="160" t="s">
        <v>66</v>
      </c>
      <c r="Q14" s="338">
        <v>0.27</v>
      </c>
      <c r="R14" s="174" t="s">
        <v>30</v>
      </c>
      <c r="S14" s="342" t="s">
        <v>30</v>
      </c>
      <c r="T14" s="340"/>
      <c r="U14" s="160" t="s">
        <v>66</v>
      </c>
      <c r="V14" s="338">
        <v>0.27</v>
      </c>
      <c r="W14" s="174" t="s">
        <v>30</v>
      </c>
      <c r="X14" s="342" t="s">
        <v>30</v>
      </c>
      <c r="Y14" s="340" t="s">
        <v>30</v>
      </c>
    </row>
    <row r="15" spans="1:25">
      <c r="A15" s="144" t="s">
        <v>157</v>
      </c>
      <c r="B15" s="325" t="s">
        <v>30</v>
      </c>
      <c r="C15" s="145" t="s">
        <v>451</v>
      </c>
      <c r="D15" s="145" t="s">
        <v>152</v>
      </c>
      <c r="E15" s="146" t="s">
        <v>66</v>
      </c>
      <c r="F15" s="144">
        <v>0.22</v>
      </c>
      <c r="G15" s="174" t="s">
        <v>30</v>
      </c>
      <c r="H15" s="342" t="s">
        <v>30</v>
      </c>
      <c r="I15" s="340"/>
      <c r="J15" s="160" t="s">
        <v>66</v>
      </c>
      <c r="K15" s="338">
        <v>0.22</v>
      </c>
      <c r="L15" s="174" t="s">
        <v>30</v>
      </c>
      <c r="M15" s="342" t="s">
        <v>30</v>
      </c>
      <c r="N15" s="340" t="s">
        <v>30</v>
      </c>
      <c r="O15" s="340"/>
      <c r="P15" s="160" t="s">
        <v>66</v>
      </c>
      <c r="Q15" s="338">
        <v>0.22</v>
      </c>
      <c r="R15" s="174" t="s">
        <v>30</v>
      </c>
      <c r="S15" s="342" t="s">
        <v>30</v>
      </c>
      <c r="T15" s="340"/>
      <c r="U15" s="160" t="s">
        <v>66</v>
      </c>
      <c r="V15" s="338">
        <v>0.22</v>
      </c>
      <c r="W15" s="174" t="s">
        <v>30</v>
      </c>
      <c r="X15" s="342" t="s">
        <v>30</v>
      </c>
      <c r="Y15" s="340" t="s">
        <v>30</v>
      </c>
    </row>
    <row r="16" spans="1:25">
      <c r="A16" s="144" t="s">
        <v>157</v>
      </c>
      <c r="B16" s="325" t="s">
        <v>30</v>
      </c>
      <c r="C16" s="145" t="s">
        <v>451</v>
      </c>
      <c r="D16" s="145" t="s">
        <v>153</v>
      </c>
      <c r="E16" s="146" t="s">
        <v>66</v>
      </c>
      <c r="F16" s="144">
        <v>0.22</v>
      </c>
      <c r="G16" s="174" t="s">
        <v>30</v>
      </c>
      <c r="H16" s="342" t="s">
        <v>30</v>
      </c>
      <c r="I16" s="340"/>
      <c r="J16" s="160" t="s">
        <v>66</v>
      </c>
      <c r="K16" s="338">
        <v>0.22</v>
      </c>
      <c r="L16" s="174" t="s">
        <v>30</v>
      </c>
      <c r="M16" s="342" t="s">
        <v>30</v>
      </c>
      <c r="N16" s="340" t="s">
        <v>30</v>
      </c>
      <c r="O16" s="340"/>
      <c r="P16" s="160" t="s">
        <v>66</v>
      </c>
      <c r="Q16" s="338">
        <v>0.22</v>
      </c>
      <c r="R16" s="174" t="s">
        <v>30</v>
      </c>
      <c r="S16" s="342" t="s">
        <v>30</v>
      </c>
      <c r="T16" s="340"/>
      <c r="U16" s="160" t="s">
        <v>66</v>
      </c>
      <c r="V16" s="338">
        <v>0.22</v>
      </c>
      <c r="W16" s="174" t="s">
        <v>30</v>
      </c>
      <c r="X16" s="342" t="s">
        <v>30</v>
      </c>
      <c r="Y16" s="340" t="s">
        <v>30</v>
      </c>
    </row>
    <row r="17" spans="1:25">
      <c r="A17" s="144" t="s">
        <v>158</v>
      </c>
      <c r="B17" s="325" t="s">
        <v>30</v>
      </c>
      <c r="C17" s="145" t="s">
        <v>451</v>
      </c>
      <c r="D17" s="145" t="s">
        <v>152</v>
      </c>
      <c r="E17" s="146" t="s">
        <v>66</v>
      </c>
      <c r="F17" s="144">
        <v>0.23</v>
      </c>
      <c r="G17" s="174" t="s">
        <v>30</v>
      </c>
      <c r="H17" s="342" t="s">
        <v>30</v>
      </c>
      <c r="I17" s="340"/>
      <c r="J17" s="160" t="s">
        <v>66</v>
      </c>
      <c r="K17" s="338">
        <v>0.23</v>
      </c>
      <c r="L17" s="174" t="s">
        <v>30</v>
      </c>
      <c r="M17" s="342" t="s">
        <v>30</v>
      </c>
      <c r="N17" s="340" t="s">
        <v>30</v>
      </c>
      <c r="O17" s="340"/>
      <c r="P17" s="160" t="s">
        <v>66</v>
      </c>
      <c r="Q17" s="338">
        <v>0.23</v>
      </c>
      <c r="R17" s="174" t="s">
        <v>30</v>
      </c>
      <c r="S17" s="342" t="s">
        <v>30</v>
      </c>
      <c r="T17" s="340"/>
      <c r="U17" s="160" t="s">
        <v>66</v>
      </c>
      <c r="V17" s="338">
        <v>0.23</v>
      </c>
      <c r="W17" s="174" t="s">
        <v>30</v>
      </c>
      <c r="X17" s="342" t="s">
        <v>30</v>
      </c>
      <c r="Y17" s="340" t="s">
        <v>30</v>
      </c>
    </row>
    <row r="18" spans="1:25">
      <c r="A18" s="144" t="s">
        <v>158</v>
      </c>
      <c r="B18" s="325" t="s">
        <v>30</v>
      </c>
      <c r="C18" s="145" t="s">
        <v>451</v>
      </c>
      <c r="D18" s="145" t="s">
        <v>153</v>
      </c>
      <c r="E18" s="146" t="s">
        <v>66</v>
      </c>
      <c r="F18" s="144">
        <v>0.23</v>
      </c>
      <c r="G18" s="174" t="s">
        <v>30</v>
      </c>
      <c r="H18" s="342" t="s">
        <v>30</v>
      </c>
      <c r="I18" s="340"/>
      <c r="J18" s="160" t="s">
        <v>66</v>
      </c>
      <c r="K18" s="338">
        <v>0.23</v>
      </c>
      <c r="L18" s="174" t="s">
        <v>30</v>
      </c>
      <c r="M18" s="342" t="s">
        <v>30</v>
      </c>
      <c r="N18" s="340" t="s">
        <v>30</v>
      </c>
      <c r="O18" s="340"/>
      <c r="P18" s="160" t="s">
        <v>66</v>
      </c>
      <c r="Q18" s="338">
        <v>0.23</v>
      </c>
      <c r="R18" s="174" t="s">
        <v>30</v>
      </c>
      <c r="S18" s="342" t="s">
        <v>30</v>
      </c>
      <c r="T18" s="340"/>
      <c r="U18" s="160" t="s">
        <v>66</v>
      </c>
      <c r="V18" s="338">
        <v>0.23</v>
      </c>
      <c r="W18" s="174" t="s">
        <v>30</v>
      </c>
      <c r="X18" s="342" t="s">
        <v>30</v>
      </c>
      <c r="Y18" s="340" t="s">
        <v>30</v>
      </c>
    </row>
    <row r="19" spans="1:25">
      <c r="A19" s="144" t="s">
        <v>159</v>
      </c>
      <c r="B19" s="325" t="s">
        <v>30</v>
      </c>
      <c r="C19" s="145" t="s">
        <v>451</v>
      </c>
      <c r="D19" s="145" t="s">
        <v>152</v>
      </c>
      <c r="E19" s="146" t="s">
        <v>66</v>
      </c>
      <c r="F19" s="144">
        <v>0.19</v>
      </c>
      <c r="G19" s="174" t="s">
        <v>30</v>
      </c>
      <c r="H19" s="342" t="s">
        <v>30</v>
      </c>
      <c r="I19" s="340"/>
      <c r="J19" s="160" t="s">
        <v>66</v>
      </c>
      <c r="K19" s="338">
        <v>0.19</v>
      </c>
      <c r="L19" s="174" t="s">
        <v>30</v>
      </c>
      <c r="M19" s="342" t="s">
        <v>30</v>
      </c>
      <c r="N19" s="340" t="s">
        <v>30</v>
      </c>
      <c r="O19" s="340"/>
      <c r="P19" s="160" t="s">
        <v>66</v>
      </c>
      <c r="Q19" s="338">
        <v>0.19</v>
      </c>
      <c r="R19" s="174" t="s">
        <v>30</v>
      </c>
      <c r="S19" s="342" t="s">
        <v>30</v>
      </c>
      <c r="T19" s="340"/>
      <c r="U19" s="160" t="s">
        <v>66</v>
      </c>
      <c r="V19" s="338">
        <v>0.19</v>
      </c>
      <c r="W19" s="174" t="s">
        <v>30</v>
      </c>
      <c r="X19" s="342" t="s">
        <v>30</v>
      </c>
      <c r="Y19" s="340" t="s">
        <v>30</v>
      </c>
    </row>
    <row r="20" spans="1:25">
      <c r="A20" s="144" t="s">
        <v>159</v>
      </c>
      <c r="B20" s="325" t="s">
        <v>30</v>
      </c>
      <c r="C20" s="145" t="s">
        <v>451</v>
      </c>
      <c r="D20" s="145" t="s">
        <v>153</v>
      </c>
      <c r="E20" s="146" t="s">
        <v>66</v>
      </c>
      <c r="F20" s="144">
        <v>0.19</v>
      </c>
      <c r="G20" s="174" t="s">
        <v>30</v>
      </c>
      <c r="H20" s="342" t="s">
        <v>30</v>
      </c>
      <c r="I20" s="340"/>
      <c r="J20" s="160" t="s">
        <v>66</v>
      </c>
      <c r="K20" s="338">
        <v>0.19</v>
      </c>
      <c r="L20" s="174" t="s">
        <v>30</v>
      </c>
      <c r="M20" s="342" t="s">
        <v>30</v>
      </c>
      <c r="N20" s="340" t="s">
        <v>30</v>
      </c>
      <c r="O20" s="340"/>
      <c r="P20" s="160" t="s">
        <v>66</v>
      </c>
      <c r="Q20" s="338">
        <v>0.19</v>
      </c>
      <c r="R20" s="174" t="s">
        <v>30</v>
      </c>
      <c r="S20" s="342" t="s">
        <v>30</v>
      </c>
      <c r="T20" s="340"/>
      <c r="U20" s="160" t="s">
        <v>66</v>
      </c>
      <c r="V20" s="338">
        <v>0.19</v>
      </c>
      <c r="W20" s="174" t="s">
        <v>30</v>
      </c>
      <c r="X20" s="342" t="s">
        <v>30</v>
      </c>
      <c r="Y20" s="252" t="s">
        <v>30</v>
      </c>
    </row>
    <row r="21" spans="1:25">
      <c r="A21" s="144" t="s">
        <v>160</v>
      </c>
      <c r="B21" s="325" t="s">
        <v>30</v>
      </c>
      <c r="C21" s="145" t="s">
        <v>451</v>
      </c>
      <c r="D21" s="145" t="s">
        <v>152</v>
      </c>
      <c r="E21" s="146" t="s">
        <v>66</v>
      </c>
      <c r="F21" s="144">
        <v>0.21</v>
      </c>
      <c r="G21" s="174" t="s">
        <v>30</v>
      </c>
      <c r="H21" s="342" t="s">
        <v>30</v>
      </c>
      <c r="I21" s="340"/>
      <c r="J21" s="160" t="s">
        <v>66</v>
      </c>
      <c r="K21" s="338">
        <v>0.21</v>
      </c>
      <c r="L21" s="174" t="s">
        <v>30</v>
      </c>
      <c r="M21" s="342" t="s">
        <v>30</v>
      </c>
      <c r="N21" s="340" t="s">
        <v>30</v>
      </c>
      <c r="O21" s="340"/>
      <c r="P21" s="160" t="s">
        <v>66</v>
      </c>
      <c r="Q21" s="338">
        <v>0.21</v>
      </c>
      <c r="R21" s="174" t="s">
        <v>30</v>
      </c>
      <c r="S21" s="342" t="s">
        <v>30</v>
      </c>
      <c r="T21" s="340"/>
      <c r="U21" s="160" t="s">
        <v>66</v>
      </c>
      <c r="V21" s="338">
        <v>0.21</v>
      </c>
      <c r="W21" s="174" t="s">
        <v>30</v>
      </c>
      <c r="X21" s="342" t="s">
        <v>30</v>
      </c>
      <c r="Y21" s="252" t="s">
        <v>30</v>
      </c>
    </row>
    <row r="22" spans="1:25">
      <c r="A22" s="144" t="s">
        <v>160</v>
      </c>
      <c r="B22" s="325" t="s">
        <v>30</v>
      </c>
      <c r="C22" s="145" t="s">
        <v>451</v>
      </c>
      <c r="D22" s="145" t="s">
        <v>153</v>
      </c>
      <c r="E22" s="146" t="s">
        <v>66</v>
      </c>
      <c r="F22" s="144">
        <v>0.21</v>
      </c>
      <c r="G22" s="174" t="s">
        <v>30</v>
      </c>
      <c r="H22" s="342" t="s">
        <v>30</v>
      </c>
      <c r="I22" s="340"/>
      <c r="J22" s="160" t="s">
        <v>66</v>
      </c>
      <c r="K22" s="338">
        <v>0.21</v>
      </c>
      <c r="L22" s="174" t="s">
        <v>30</v>
      </c>
      <c r="M22" s="342" t="s">
        <v>30</v>
      </c>
      <c r="N22" s="340" t="s">
        <v>30</v>
      </c>
      <c r="O22" s="340"/>
      <c r="P22" s="160" t="s">
        <v>66</v>
      </c>
      <c r="Q22" s="338">
        <v>0.21</v>
      </c>
      <c r="R22" s="174" t="s">
        <v>30</v>
      </c>
      <c r="S22" s="342" t="s">
        <v>30</v>
      </c>
      <c r="T22" s="340"/>
      <c r="U22" s="160" t="s">
        <v>66</v>
      </c>
      <c r="V22" s="338">
        <v>0.21</v>
      </c>
      <c r="W22" s="174" t="s">
        <v>30</v>
      </c>
      <c r="X22" s="342" t="s">
        <v>30</v>
      </c>
      <c r="Y22" s="252" t="s">
        <v>30</v>
      </c>
    </row>
    <row r="23" spans="1:25">
      <c r="A23" s="144" t="s">
        <v>161</v>
      </c>
      <c r="B23" s="325" t="s">
        <v>30</v>
      </c>
      <c r="C23" s="145" t="s">
        <v>451</v>
      </c>
      <c r="D23" s="145" t="s">
        <v>152</v>
      </c>
      <c r="E23" s="146" t="s">
        <v>66</v>
      </c>
      <c r="F23" s="144">
        <v>0.33</v>
      </c>
      <c r="G23" s="174" t="s">
        <v>30</v>
      </c>
      <c r="H23" s="342" t="s">
        <v>30</v>
      </c>
      <c r="I23" s="340"/>
      <c r="J23" s="160" t="s">
        <v>66</v>
      </c>
      <c r="K23" s="338">
        <v>0.33</v>
      </c>
      <c r="L23" s="174" t="s">
        <v>30</v>
      </c>
      <c r="M23" s="342" t="s">
        <v>30</v>
      </c>
      <c r="N23" s="340" t="s">
        <v>30</v>
      </c>
      <c r="O23" s="340"/>
      <c r="P23" s="160" t="s">
        <v>66</v>
      </c>
      <c r="Q23" s="338">
        <v>0.33</v>
      </c>
      <c r="R23" s="174" t="s">
        <v>30</v>
      </c>
      <c r="S23" s="342" t="s">
        <v>30</v>
      </c>
      <c r="T23" s="340"/>
      <c r="U23" s="160" t="s">
        <v>66</v>
      </c>
      <c r="V23" s="338">
        <v>0.33</v>
      </c>
      <c r="W23" s="174" t="s">
        <v>30</v>
      </c>
      <c r="X23" s="342" t="s">
        <v>30</v>
      </c>
      <c r="Y23" s="252" t="s">
        <v>30</v>
      </c>
    </row>
    <row r="24" spans="1:25">
      <c r="A24" s="144" t="s">
        <v>161</v>
      </c>
      <c r="B24" s="325" t="s">
        <v>30</v>
      </c>
      <c r="C24" s="145" t="s">
        <v>451</v>
      </c>
      <c r="D24" s="145" t="s">
        <v>153</v>
      </c>
      <c r="E24" s="146" t="s">
        <v>66</v>
      </c>
      <c r="F24" s="144">
        <v>0.33</v>
      </c>
      <c r="G24" s="174" t="s">
        <v>30</v>
      </c>
      <c r="H24" s="342" t="s">
        <v>30</v>
      </c>
      <c r="I24" s="340"/>
      <c r="J24" s="160" t="s">
        <v>66</v>
      </c>
      <c r="K24" s="338">
        <v>0.33</v>
      </c>
      <c r="L24" s="174" t="s">
        <v>30</v>
      </c>
      <c r="M24" s="342" t="s">
        <v>30</v>
      </c>
      <c r="N24" s="340" t="s">
        <v>30</v>
      </c>
      <c r="O24" s="340"/>
      <c r="P24" s="160" t="s">
        <v>66</v>
      </c>
      <c r="Q24" s="338">
        <v>0.33</v>
      </c>
      <c r="R24" s="174" t="s">
        <v>30</v>
      </c>
      <c r="S24" s="342" t="s">
        <v>30</v>
      </c>
      <c r="T24" s="340"/>
      <c r="U24" s="160" t="s">
        <v>66</v>
      </c>
      <c r="V24" s="338">
        <v>0.33</v>
      </c>
      <c r="W24" s="174" t="s">
        <v>30</v>
      </c>
      <c r="X24" s="342" t="s">
        <v>30</v>
      </c>
      <c r="Y24" s="252" t="s">
        <v>30</v>
      </c>
    </row>
    <row r="25" spans="1:25">
      <c r="A25" s="144" t="s">
        <v>162</v>
      </c>
      <c r="B25" s="325" t="s">
        <v>30</v>
      </c>
      <c r="C25" s="145" t="s">
        <v>451</v>
      </c>
      <c r="D25" s="145" t="s">
        <v>152</v>
      </c>
      <c r="E25" s="146" t="s">
        <v>66</v>
      </c>
      <c r="F25" s="144">
        <v>0.27</v>
      </c>
      <c r="G25" s="174" t="s">
        <v>30</v>
      </c>
      <c r="H25" s="342" t="s">
        <v>30</v>
      </c>
      <c r="I25" s="340"/>
      <c r="J25" s="160" t="s">
        <v>66</v>
      </c>
      <c r="K25" s="338">
        <v>0.27</v>
      </c>
      <c r="L25" s="174" t="s">
        <v>30</v>
      </c>
      <c r="M25" s="342" t="s">
        <v>30</v>
      </c>
      <c r="N25" s="340" t="s">
        <v>30</v>
      </c>
      <c r="O25" s="340"/>
      <c r="P25" s="160" t="s">
        <v>66</v>
      </c>
      <c r="Q25" s="338">
        <v>0.27</v>
      </c>
      <c r="R25" s="174" t="s">
        <v>30</v>
      </c>
      <c r="S25" s="342" t="s">
        <v>30</v>
      </c>
      <c r="T25" s="340"/>
      <c r="U25" s="160" t="s">
        <v>66</v>
      </c>
      <c r="V25" s="338">
        <v>0.27</v>
      </c>
      <c r="W25" s="174" t="s">
        <v>30</v>
      </c>
      <c r="X25" s="342" t="s">
        <v>30</v>
      </c>
      <c r="Y25" s="252" t="s">
        <v>30</v>
      </c>
    </row>
    <row r="26" spans="1:25">
      <c r="A26" s="144" t="s">
        <v>162</v>
      </c>
      <c r="B26" s="325" t="s">
        <v>30</v>
      </c>
      <c r="C26" s="145" t="s">
        <v>451</v>
      </c>
      <c r="D26" s="145" t="s">
        <v>153</v>
      </c>
      <c r="E26" s="146" t="s">
        <v>66</v>
      </c>
      <c r="F26" s="144">
        <v>0.27</v>
      </c>
      <c r="G26" s="174" t="s">
        <v>30</v>
      </c>
      <c r="H26" s="342" t="s">
        <v>30</v>
      </c>
      <c r="I26" s="340"/>
      <c r="J26" s="160" t="s">
        <v>66</v>
      </c>
      <c r="K26" s="338">
        <v>0.27</v>
      </c>
      <c r="L26" s="174" t="s">
        <v>30</v>
      </c>
      <c r="M26" s="342" t="s">
        <v>30</v>
      </c>
      <c r="N26" s="340" t="s">
        <v>30</v>
      </c>
      <c r="O26" s="340"/>
      <c r="P26" s="160" t="s">
        <v>66</v>
      </c>
      <c r="Q26" s="338">
        <v>0.27</v>
      </c>
      <c r="R26" s="174" t="s">
        <v>30</v>
      </c>
      <c r="S26" s="342" t="s">
        <v>30</v>
      </c>
      <c r="T26" s="340"/>
      <c r="U26" s="160" t="s">
        <v>66</v>
      </c>
      <c r="V26" s="338">
        <v>0.27</v>
      </c>
      <c r="W26" s="174" t="s">
        <v>30</v>
      </c>
      <c r="X26" s="342" t="s">
        <v>30</v>
      </c>
      <c r="Y26" s="252" t="s">
        <v>30</v>
      </c>
    </row>
    <row r="27" spans="1:25">
      <c r="A27" s="144" t="s">
        <v>163</v>
      </c>
      <c r="B27" s="325" t="s">
        <v>30</v>
      </c>
      <c r="C27" s="145" t="s">
        <v>451</v>
      </c>
      <c r="D27" s="145" t="s">
        <v>152</v>
      </c>
      <c r="E27" s="146" t="s">
        <v>66</v>
      </c>
      <c r="F27" s="144">
        <v>0.21</v>
      </c>
      <c r="G27" s="174" t="s">
        <v>30</v>
      </c>
      <c r="H27" s="342" t="s">
        <v>30</v>
      </c>
      <c r="I27" s="340"/>
      <c r="J27" s="160" t="s">
        <v>66</v>
      </c>
      <c r="K27" s="338">
        <v>0.21</v>
      </c>
      <c r="L27" s="174" t="s">
        <v>30</v>
      </c>
      <c r="M27" s="342" t="s">
        <v>30</v>
      </c>
      <c r="N27" s="340" t="s">
        <v>30</v>
      </c>
      <c r="O27" s="340"/>
      <c r="P27" s="160" t="s">
        <v>66</v>
      </c>
      <c r="Q27" s="338">
        <v>0.21</v>
      </c>
      <c r="R27" s="174" t="s">
        <v>30</v>
      </c>
      <c r="S27" s="342" t="s">
        <v>30</v>
      </c>
      <c r="T27" s="340"/>
      <c r="U27" s="160" t="s">
        <v>66</v>
      </c>
      <c r="V27" s="338">
        <v>0.21</v>
      </c>
      <c r="W27" s="174" t="s">
        <v>30</v>
      </c>
      <c r="X27" s="342" t="s">
        <v>30</v>
      </c>
      <c r="Y27" s="252" t="s">
        <v>30</v>
      </c>
    </row>
    <row r="28" spans="1:25">
      <c r="A28" s="144" t="s">
        <v>163</v>
      </c>
      <c r="B28" s="325" t="s">
        <v>30</v>
      </c>
      <c r="C28" s="145" t="s">
        <v>451</v>
      </c>
      <c r="D28" s="145" t="s">
        <v>153</v>
      </c>
      <c r="E28" s="146" t="s">
        <v>66</v>
      </c>
      <c r="F28" s="144">
        <v>0.21</v>
      </c>
      <c r="G28" s="174" t="s">
        <v>30</v>
      </c>
      <c r="H28" s="342" t="s">
        <v>30</v>
      </c>
      <c r="I28" s="340"/>
      <c r="J28" s="160" t="s">
        <v>66</v>
      </c>
      <c r="K28" s="338">
        <v>0.21</v>
      </c>
      <c r="L28" s="174" t="s">
        <v>30</v>
      </c>
      <c r="M28" s="342" t="s">
        <v>30</v>
      </c>
      <c r="N28" s="340" t="s">
        <v>30</v>
      </c>
      <c r="O28" s="340"/>
      <c r="P28" s="160" t="s">
        <v>66</v>
      </c>
      <c r="Q28" s="338">
        <v>0.21</v>
      </c>
      <c r="R28" s="174" t="s">
        <v>30</v>
      </c>
      <c r="S28" s="342" t="s">
        <v>30</v>
      </c>
      <c r="T28" s="340"/>
      <c r="U28" s="160" t="s">
        <v>66</v>
      </c>
      <c r="V28" s="338">
        <v>0.21</v>
      </c>
      <c r="W28" s="174" t="s">
        <v>30</v>
      </c>
      <c r="X28" s="342" t="s">
        <v>30</v>
      </c>
      <c r="Y28" s="252" t="s">
        <v>30</v>
      </c>
    </row>
    <row r="29" spans="1:25">
      <c r="A29" s="144" t="s">
        <v>164</v>
      </c>
      <c r="B29" s="325" t="s">
        <v>30</v>
      </c>
      <c r="C29" s="145" t="s">
        <v>451</v>
      </c>
      <c r="D29" s="145" t="s">
        <v>152</v>
      </c>
      <c r="E29" s="146" t="s">
        <v>66</v>
      </c>
      <c r="F29" s="144">
        <v>0.15</v>
      </c>
      <c r="G29" s="174" t="s">
        <v>30</v>
      </c>
      <c r="H29" s="342" t="s">
        <v>30</v>
      </c>
      <c r="I29" s="340"/>
      <c r="J29" s="160" t="s">
        <v>66</v>
      </c>
      <c r="K29" s="338">
        <v>0.15</v>
      </c>
      <c r="L29" s="174" t="s">
        <v>30</v>
      </c>
      <c r="M29" s="342" t="s">
        <v>30</v>
      </c>
      <c r="N29" s="340" t="s">
        <v>30</v>
      </c>
      <c r="O29" s="340"/>
      <c r="P29" s="160" t="s">
        <v>66</v>
      </c>
      <c r="Q29" s="338">
        <v>0.15</v>
      </c>
      <c r="R29" s="174" t="s">
        <v>30</v>
      </c>
      <c r="S29" s="342" t="s">
        <v>30</v>
      </c>
      <c r="T29" s="340"/>
      <c r="U29" s="160" t="s">
        <v>66</v>
      </c>
      <c r="V29" s="338">
        <v>0.15</v>
      </c>
      <c r="W29" s="174" t="s">
        <v>30</v>
      </c>
      <c r="X29" s="342" t="s">
        <v>30</v>
      </c>
      <c r="Y29" s="252" t="s">
        <v>30</v>
      </c>
    </row>
    <row r="30" spans="1:25">
      <c r="A30" s="144" t="s">
        <v>164</v>
      </c>
      <c r="B30" s="325" t="s">
        <v>30</v>
      </c>
      <c r="C30" s="145" t="s">
        <v>451</v>
      </c>
      <c r="D30" s="145" t="s">
        <v>153</v>
      </c>
      <c r="E30" s="146" t="s">
        <v>66</v>
      </c>
      <c r="F30" s="144">
        <v>0.15</v>
      </c>
      <c r="G30" s="174" t="s">
        <v>30</v>
      </c>
      <c r="H30" s="342" t="s">
        <v>30</v>
      </c>
      <c r="I30" s="340"/>
      <c r="J30" s="160" t="s">
        <v>66</v>
      </c>
      <c r="K30" s="338">
        <v>0.15</v>
      </c>
      <c r="L30" s="174" t="s">
        <v>30</v>
      </c>
      <c r="M30" s="342" t="s">
        <v>30</v>
      </c>
      <c r="N30" s="340" t="s">
        <v>30</v>
      </c>
      <c r="O30" s="340"/>
      <c r="P30" s="160" t="s">
        <v>66</v>
      </c>
      <c r="Q30" s="338">
        <v>0.15</v>
      </c>
      <c r="R30" s="174" t="s">
        <v>30</v>
      </c>
      <c r="S30" s="342" t="s">
        <v>30</v>
      </c>
      <c r="T30" s="340"/>
      <c r="U30" s="160" t="s">
        <v>66</v>
      </c>
      <c r="V30" s="338">
        <v>0.15</v>
      </c>
      <c r="W30" s="174" t="s">
        <v>30</v>
      </c>
      <c r="X30" s="342" t="s">
        <v>30</v>
      </c>
      <c r="Y30" s="252" t="s">
        <v>30</v>
      </c>
    </row>
    <row r="31" spans="1:25">
      <c r="A31" s="144" t="s">
        <v>165</v>
      </c>
      <c r="B31" s="325" t="s">
        <v>30</v>
      </c>
      <c r="C31" s="145" t="s">
        <v>451</v>
      </c>
      <c r="D31" s="145" t="s">
        <v>152</v>
      </c>
      <c r="E31" s="146" t="s">
        <v>66</v>
      </c>
      <c r="F31" s="144">
        <v>0.47</v>
      </c>
      <c r="G31" s="174" t="s">
        <v>30</v>
      </c>
      <c r="H31" s="342" t="s">
        <v>30</v>
      </c>
      <c r="I31" s="340"/>
      <c r="J31" s="160" t="s">
        <v>66</v>
      </c>
      <c r="K31" s="338">
        <v>0.47</v>
      </c>
      <c r="L31" s="174" t="s">
        <v>30</v>
      </c>
      <c r="M31" s="342" t="s">
        <v>30</v>
      </c>
      <c r="N31" s="340" t="s">
        <v>30</v>
      </c>
      <c r="O31" s="340"/>
      <c r="P31" s="160" t="s">
        <v>66</v>
      </c>
      <c r="Q31" s="338">
        <v>0.47</v>
      </c>
      <c r="R31" s="174" t="s">
        <v>30</v>
      </c>
      <c r="S31" s="342" t="s">
        <v>30</v>
      </c>
      <c r="T31" s="340"/>
      <c r="U31" s="160" t="s">
        <v>66</v>
      </c>
      <c r="V31" s="338">
        <v>0.47</v>
      </c>
      <c r="W31" s="174" t="s">
        <v>30</v>
      </c>
      <c r="X31" s="342" t="s">
        <v>30</v>
      </c>
      <c r="Y31" s="252" t="s">
        <v>30</v>
      </c>
    </row>
    <row r="32" spans="1:25">
      <c r="A32" s="144" t="s">
        <v>165</v>
      </c>
      <c r="B32" s="325" t="s">
        <v>30</v>
      </c>
      <c r="C32" s="145" t="s">
        <v>451</v>
      </c>
      <c r="D32" s="145" t="s">
        <v>153</v>
      </c>
      <c r="E32" s="146" t="s">
        <v>66</v>
      </c>
      <c r="F32" s="144">
        <v>0.47</v>
      </c>
      <c r="G32" s="174" t="s">
        <v>30</v>
      </c>
      <c r="H32" s="342" t="s">
        <v>30</v>
      </c>
      <c r="I32" s="340"/>
      <c r="J32" s="160" t="s">
        <v>66</v>
      </c>
      <c r="K32" s="338">
        <v>0.47</v>
      </c>
      <c r="L32" s="174" t="s">
        <v>30</v>
      </c>
      <c r="M32" s="342" t="s">
        <v>30</v>
      </c>
      <c r="N32" s="340" t="s">
        <v>30</v>
      </c>
      <c r="O32" s="340"/>
      <c r="P32" s="160" t="s">
        <v>66</v>
      </c>
      <c r="Q32" s="338">
        <v>0.47</v>
      </c>
      <c r="R32" s="174" t="s">
        <v>30</v>
      </c>
      <c r="S32" s="342" t="s">
        <v>30</v>
      </c>
      <c r="T32" s="340"/>
      <c r="U32" s="160" t="s">
        <v>66</v>
      </c>
      <c r="V32" s="338">
        <v>0.47</v>
      </c>
      <c r="W32" s="174" t="s">
        <v>30</v>
      </c>
      <c r="X32" s="342" t="s">
        <v>30</v>
      </c>
      <c r="Y32" s="252" t="s">
        <v>30</v>
      </c>
    </row>
    <row r="33" spans="1:25">
      <c r="A33" s="144" t="s">
        <v>166</v>
      </c>
      <c r="B33" s="325" t="s">
        <v>30</v>
      </c>
      <c r="C33" s="145" t="s">
        <v>451</v>
      </c>
      <c r="D33" s="145" t="s">
        <v>152</v>
      </c>
      <c r="E33" s="146" t="s">
        <v>66</v>
      </c>
      <c r="F33" s="144">
        <v>0.18</v>
      </c>
      <c r="G33" s="174" t="s">
        <v>30</v>
      </c>
      <c r="H33" s="342" t="s">
        <v>30</v>
      </c>
      <c r="I33" s="340"/>
      <c r="J33" s="160" t="s">
        <v>66</v>
      </c>
      <c r="K33" s="338">
        <v>0.18</v>
      </c>
      <c r="L33" s="174" t="s">
        <v>30</v>
      </c>
      <c r="M33" s="342" t="s">
        <v>30</v>
      </c>
      <c r="N33" s="340" t="s">
        <v>30</v>
      </c>
      <c r="O33" s="340"/>
      <c r="P33" s="160" t="s">
        <v>66</v>
      </c>
      <c r="Q33" s="338">
        <v>0.18</v>
      </c>
      <c r="R33" s="174" t="s">
        <v>30</v>
      </c>
      <c r="S33" s="342" t="s">
        <v>30</v>
      </c>
      <c r="T33" s="340"/>
      <c r="U33" s="160" t="s">
        <v>66</v>
      </c>
      <c r="V33" s="338">
        <v>0.18</v>
      </c>
      <c r="W33" s="174" t="s">
        <v>30</v>
      </c>
      <c r="X33" s="342" t="s">
        <v>30</v>
      </c>
      <c r="Y33" s="252" t="s">
        <v>30</v>
      </c>
    </row>
    <row r="34" spans="1:25">
      <c r="A34" s="144" t="s">
        <v>166</v>
      </c>
      <c r="B34" s="325" t="s">
        <v>30</v>
      </c>
      <c r="C34" s="145" t="s">
        <v>451</v>
      </c>
      <c r="D34" s="145" t="s">
        <v>153</v>
      </c>
      <c r="E34" s="146" t="s">
        <v>66</v>
      </c>
      <c r="F34" s="144">
        <v>0.18</v>
      </c>
      <c r="G34" s="174" t="s">
        <v>30</v>
      </c>
      <c r="H34" s="342" t="s">
        <v>30</v>
      </c>
      <c r="I34" s="340"/>
      <c r="J34" s="160" t="s">
        <v>66</v>
      </c>
      <c r="K34" s="338">
        <v>0.18</v>
      </c>
      <c r="L34" s="174" t="s">
        <v>30</v>
      </c>
      <c r="M34" s="342" t="s">
        <v>30</v>
      </c>
      <c r="N34" s="340" t="s">
        <v>30</v>
      </c>
      <c r="O34" s="340"/>
      <c r="P34" s="160" t="s">
        <v>66</v>
      </c>
      <c r="Q34" s="338">
        <v>0.18</v>
      </c>
      <c r="R34" s="174" t="s">
        <v>30</v>
      </c>
      <c r="S34" s="342" t="s">
        <v>30</v>
      </c>
      <c r="T34" s="340"/>
      <c r="U34" s="160" t="s">
        <v>66</v>
      </c>
      <c r="V34" s="338">
        <v>0.18</v>
      </c>
      <c r="W34" s="174" t="s">
        <v>30</v>
      </c>
      <c r="X34" s="342" t="s">
        <v>30</v>
      </c>
      <c r="Y34" s="252" t="s">
        <v>30</v>
      </c>
    </row>
    <row r="35" spans="1:25">
      <c r="A35" s="144" t="s">
        <v>167</v>
      </c>
      <c r="B35" s="325" t="s">
        <v>30</v>
      </c>
      <c r="C35" s="145" t="s">
        <v>451</v>
      </c>
      <c r="D35" s="145" t="s">
        <v>152</v>
      </c>
      <c r="E35" s="146" t="s">
        <v>66</v>
      </c>
      <c r="F35" s="144">
        <v>0.15</v>
      </c>
      <c r="G35" s="174" t="s">
        <v>30</v>
      </c>
      <c r="H35" s="342" t="s">
        <v>30</v>
      </c>
      <c r="I35" s="340"/>
      <c r="J35" s="160" t="s">
        <v>66</v>
      </c>
      <c r="K35" s="338">
        <v>0.15</v>
      </c>
      <c r="L35" s="174" t="s">
        <v>30</v>
      </c>
      <c r="M35" s="342" t="s">
        <v>30</v>
      </c>
      <c r="N35" s="340" t="s">
        <v>30</v>
      </c>
      <c r="O35" s="340"/>
      <c r="P35" s="160" t="s">
        <v>66</v>
      </c>
      <c r="Q35" s="338">
        <v>0.15</v>
      </c>
      <c r="R35" s="174" t="s">
        <v>30</v>
      </c>
      <c r="S35" s="342" t="s">
        <v>30</v>
      </c>
      <c r="T35" s="340"/>
      <c r="U35" s="160" t="s">
        <v>66</v>
      </c>
      <c r="V35" s="338">
        <v>0.15</v>
      </c>
      <c r="W35" s="174" t="s">
        <v>30</v>
      </c>
      <c r="X35" s="342" t="s">
        <v>30</v>
      </c>
      <c r="Y35" s="252" t="s">
        <v>30</v>
      </c>
    </row>
    <row r="36" spans="1:25">
      <c r="A36" s="144" t="s">
        <v>167</v>
      </c>
      <c r="B36" s="325" t="s">
        <v>30</v>
      </c>
      <c r="C36" s="145" t="s">
        <v>451</v>
      </c>
      <c r="D36" s="145" t="s">
        <v>153</v>
      </c>
      <c r="E36" s="146" t="s">
        <v>66</v>
      </c>
      <c r="F36" s="144">
        <v>0.15</v>
      </c>
      <c r="G36" s="174" t="s">
        <v>30</v>
      </c>
      <c r="H36" s="342" t="s">
        <v>30</v>
      </c>
      <c r="I36" s="340"/>
      <c r="J36" s="160" t="s">
        <v>66</v>
      </c>
      <c r="K36" s="338">
        <v>0.15</v>
      </c>
      <c r="L36" s="174" t="s">
        <v>30</v>
      </c>
      <c r="M36" s="342" t="s">
        <v>30</v>
      </c>
      <c r="N36" s="340" t="s">
        <v>30</v>
      </c>
      <c r="O36" s="340"/>
      <c r="P36" s="160" t="s">
        <v>66</v>
      </c>
      <c r="Q36" s="338">
        <v>0.15</v>
      </c>
      <c r="R36" s="174" t="s">
        <v>30</v>
      </c>
      <c r="S36" s="342" t="s">
        <v>30</v>
      </c>
      <c r="T36" s="340"/>
      <c r="U36" s="160" t="s">
        <v>66</v>
      </c>
      <c r="V36" s="338">
        <v>0.15</v>
      </c>
      <c r="W36" s="174" t="s">
        <v>30</v>
      </c>
      <c r="X36" s="342" t="s">
        <v>30</v>
      </c>
      <c r="Y36" s="252" t="s">
        <v>30</v>
      </c>
    </row>
    <row r="37" spans="1:25">
      <c r="A37" s="144" t="s">
        <v>168</v>
      </c>
      <c r="B37" s="325" t="s">
        <v>30</v>
      </c>
      <c r="C37" s="145" t="s">
        <v>451</v>
      </c>
      <c r="D37" s="145" t="s">
        <v>152</v>
      </c>
      <c r="E37" s="146" t="s">
        <v>66</v>
      </c>
      <c r="F37" s="144">
        <v>0.13</v>
      </c>
      <c r="G37" s="174" t="s">
        <v>30</v>
      </c>
      <c r="H37" s="342" t="s">
        <v>30</v>
      </c>
      <c r="I37" s="340"/>
      <c r="J37" s="160" t="s">
        <v>66</v>
      </c>
      <c r="K37" s="338">
        <v>0.13</v>
      </c>
      <c r="L37" s="174" t="s">
        <v>30</v>
      </c>
      <c r="M37" s="342" t="s">
        <v>30</v>
      </c>
      <c r="N37" s="340" t="s">
        <v>30</v>
      </c>
      <c r="O37" s="340"/>
      <c r="P37" s="160" t="s">
        <v>66</v>
      </c>
      <c r="Q37" s="338">
        <v>0.13</v>
      </c>
      <c r="R37" s="174" t="s">
        <v>30</v>
      </c>
      <c r="S37" s="342" t="s">
        <v>30</v>
      </c>
      <c r="T37" s="340"/>
      <c r="U37" s="160" t="s">
        <v>66</v>
      </c>
      <c r="V37" s="338">
        <v>0.13</v>
      </c>
      <c r="W37" s="174" t="s">
        <v>30</v>
      </c>
      <c r="X37" s="342" t="s">
        <v>30</v>
      </c>
      <c r="Y37" s="252" t="s">
        <v>30</v>
      </c>
    </row>
    <row r="38" spans="1:25">
      <c r="A38" s="144" t="s">
        <v>168</v>
      </c>
      <c r="B38" s="325" t="s">
        <v>30</v>
      </c>
      <c r="C38" s="145" t="s">
        <v>451</v>
      </c>
      <c r="D38" s="145" t="s">
        <v>153</v>
      </c>
      <c r="E38" s="146" t="s">
        <v>66</v>
      </c>
      <c r="F38" s="144">
        <v>0.13</v>
      </c>
      <c r="G38" s="174" t="s">
        <v>30</v>
      </c>
      <c r="H38" s="342" t="s">
        <v>30</v>
      </c>
      <c r="I38" s="340"/>
      <c r="J38" s="160" t="s">
        <v>66</v>
      </c>
      <c r="K38" s="338">
        <v>0.13</v>
      </c>
      <c r="L38" s="174" t="s">
        <v>30</v>
      </c>
      <c r="M38" s="342" t="s">
        <v>30</v>
      </c>
      <c r="N38" s="340" t="s">
        <v>30</v>
      </c>
      <c r="O38" s="340"/>
      <c r="P38" s="160" t="s">
        <v>66</v>
      </c>
      <c r="Q38" s="338">
        <v>0.13</v>
      </c>
      <c r="R38" s="174" t="s">
        <v>30</v>
      </c>
      <c r="S38" s="342" t="s">
        <v>30</v>
      </c>
      <c r="T38" s="340"/>
      <c r="U38" s="160" t="s">
        <v>66</v>
      </c>
      <c r="V38" s="338">
        <v>0.13</v>
      </c>
      <c r="W38" s="174" t="s">
        <v>30</v>
      </c>
      <c r="X38" s="342" t="s">
        <v>30</v>
      </c>
      <c r="Y38" s="252" t="s">
        <v>30</v>
      </c>
    </row>
    <row r="39" spans="1:25">
      <c r="A39" s="144" t="s">
        <v>169</v>
      </c>
      <c r="B39" s="325" t="s">
        <v>30</v>
      </c>
      <c r="C39" s="145" t="s">
        <v>451</v>
      </c>
      <c r="D39" s="145" t="s">
        <v>152</v>
      </c>
      <c r="E39" s="146" t="s">
        <v>66</v>
      </c>
      <c r="F39" s="144">
        <v>0.18</v>
      </c>
      <c r="G39" s="174" t="s">
        <v>30</v>
      </c>
      <c r="H39" s="342" t="s">
        <v>30</v>
      </c>
      <c r="I39" s="340"/>
      <c r="J39" s="160" t="s">
        <v>66</v>
      </c>
      <c r="K39" s="338">
        <v>0.18</v>
      </c>
      <c r="L39" s="174" t="s">
        <v>30</v>
      </c>
      <c r="M39" s="342" t="s">
        <v>30</v>
      </c>
      <c r="N39" s="340" t="s">
        <v>30</v>
      </c>
      <c r="O39" s="340"/>
      <c r="P39" s="160" t="s">
        <v>66</v>
      </c>
      <c r="Q39" s="338">
        <v>0.18</v>
      </c>
      <c r="R39" s="174" t="s">
        <v>30</v>
      </c>
      <c r="S39" s="342" t="s">
        <v>30</v>
      </c>
      <c r="T39" s="340"/>
      <c r="U39" s="160" t="s">
        <v>66</v>
      </c>
      <c r="V39" s="338">
        <v>0.18</v>
      </c>
      <c r="W39" s="174" t="s">
        <v>30</v>
      </c>
      <c r="X39" s="342" t="s">
        <v>30</v>
      </c>
      <c r="Y39" s="252" t="s">
        <v>30</v>
      </c>
    </row>
    <row r="40" spans="1:25">
      <c r="A40" s="144" t="s">
        <v>169</v>
      </c>
      <c r="B40" s="325" t="s">
        <v>30</v>
      </c>
      <c r="C40" s="145" t="s">
        <v>451</v>
      </c>
      <c r="D40" s="145" t="s">
        <v>153</v>
      </c>
      <c r="E40" s="146" t="s">
        <v>66</v>
      </c>
      <c r="F40" s="144">
        <v>0.18</v>
      </c>
      <c r="G40" s="174" t="s">
        <v>30</v>
      </c>
      <c r="H40" s="342" t="s">
        <v>30</v>
      </c>
      <c r="I40" s="340"/>
      <c r="J40" s="160" t="s">
        <v>66</v>
      </c>
      <c r="K40" s="338">
        <v>0.18</v>
      </c>
      <c r="L40" s="174" t="s">
        <v>30</v>
      </c>
      <c r="M40" s="342" t="s">
        <v>30</v>
      </c>
      <c r="N40" s="340" t="s">
        <v>30</v>
      </c>
      <c r="O40" s="340"/>
      <c r="P40" s="160" t="s">
        <v>66</v>
      </c>
      <c r="Q40" s="338">
        <v>0.18</v>
      </c>
      <c r="R40" s="174" t="s">
        <v>30</v>
      </c>
      <c r="S40" s="342" t="s">
        <v>30</v>
      </c>
      <c r="T40" s="340"/>
      <c r="U40" s="160" t="s">
        <v>66</v>
      </c>
      <c r="V40" s="338">
        <v>0.18</v>
      </c>
      <c r="W40" s="174" t="s">
        <v>30</v>
      </c>
      <c r="X40" s="342" t="s">
        <v>30</v>
      </c>
      <c r="Y40" s="252" t="s">
        <v>30</v>
      </c>
    </row>
    <row r="41" spans="1:25">
      <c r="A41" s="144" t="s">
        <v>170</v>
      </c>
      <c r="B41" s="325" t="s">
        <v>30</v>
      </c>
      <c r="C41" s="145" t="s">
        <v>451</v>
      </c>
      <c r="D41" s="145" t="s">
        <v>152</v>
      </c>
      <c r="E41" s="146" t="s">
        <v>66</v>
      </c>
      <c r="F41" s="144">
        <v>0.16</v>
      </c>
      <c r="G41" s="174" t="s">
        <v>30</v>
      </c>
      <c r="H41" s="342" t="s">
        <v>30</v>
      </c>
      <c r="I41" s="340"/>
      <c r="J41" s="160" t="s">
        <v>66</v>
      </c>
      <c r="K41" s="338">
        <v>0.16</v>
      </c>
      <c r="L41" s="174" t="s">
        <v>30</v>
      </c>
      <c r="M41" s="342" t="s">
        <v>30</v>
      </c>
      <c r="N41" s="340" t="s">
        <v>30</v>
      </c>
      <c r="O41" s="340"/>
      <c r="P41" s="160" t="s">
        <v>66</v>
      </c>
      <c r="Q41" s="338">
        <v>0.16</v>
      </c>
      <c r="R41" s="174" t="s">
        <v>30</v>
      </c>
      <c r="S41" s="342" t="s">
        <v>30</v>
      </c>
      <c r="T41" s="340"/>
      <c r="U41" s="160" t="s">
        <v>66</v>
      </c>
      <c r="V41" s="338">
        <v>0.16</v>
      </c>
      <c r="W41" s="174" t="s">
        <v>30</v>
      </c>
      <c r="X41" s="342" t="s">
        <v>30</v>
      </c>
      <c r="Y41" s="252" t="s">
        <v>30</v>
      </c>
    </row>
    <row r="42" spans="1:25">
      <c r="A42" s="144" t="s">
        <v>170</v>
      </c>
      <c r="B42" s="325" t="s">
        <v>30</v>
      </c>
      <c r="C42" s="145" t="s">
        <v>451</v>
      </c>
      <c r="D42" s="145" t="s">
        <v>153</v>
      </c>
      <c r="E42" s="146" t="s">
        <v>66</v>
      </c>
      <c r="F42" s="144">
        <v>0.16</v>
      </c>
      <c r="G42" s="174" t="s">
        <v>30</v>
      </c>
      <c r="H42" s="342" t="s">
        <v>30</v>
      </c>
      <c r="I42" s="340"/>
      <c r="J42" s="160" t="s">
        <v>66</v>
      </c>
      <c r="K42" s="338">
        <v>0.16</v>
      </c>
      <c r="L42" s="174" t="s">
        <v>30</v>
      </c>
      <c r="M42" s="342" t="s">
        <v>30</v>
      </c>
      <c r="N42" s="340" t="s">
        <v>30</v>
      </c>
      <c r="O42" s="340"/>
      <c r="P42" s="160" t="s">
        <v>66</v>
      </c>
      <c r="Q42" s="338">
        <v>0.16</v>
      </c>
      <c r="R42" s="174" t="s">
        <v>30</v>
      </c>
      <c r="S42" s="342" t="s">
        <v>30</v>
      </c>
      <c r="T42" s="340"/>
      <c r="U42" s="160" t="s">
        <v>66</v>
      </c>
      <c r="V42" s="338">
        <v>0.16</v>
      </c>
      <c r="W42" s="174" t="s">
        <v>30</v>
      </c>
      <c r="X42" s="342" t="s">
        <v>30</v>
      </c>
      <c r="Y42" s="252" t="s">
        <v>30</v>
      </c>
    </row>
    <row r="43" spans="1:25">
      <c r="A43" s="144" t="s">
        <v>171</v>
      </c>
      <c r="B43" s="325" t="s">
        <v>30</v>
      </c>
      <c r="C43" s="145" t="s">
        <v>451</v>
      </c>
      <c r="D43" s="145" t="s">
        <v>152</v>
      </c>
      <c r="E43" s="146" t="s">
        <v>66</v>
      </c>
      <c r="F43" s="144">
        <v>0.13</v>
      </c>
      <c r="G43" s="174" t="s">
        <v>30</v>
      </c>
      <c r="H43" s="342" t="s">
        <v>30</v>
      </c>
      <c r="I43" s="340"/>
      <c r="J43" s="160" t="s">
        <v>66</v>
      </c>
      <c r="K43" s="338">
        <v>0.13</v>
      </c>
      <c r="L43" s="174" t="s">
        <v>30</v>
      </c>
      <c r="M43" s="342" t="s">
        <v>30</v>
      </c>
      <c r="N43" s="340" t="s">
        <v>30</v>
      </c>
      <c r="O43" s="340"/>
      <c r="P43" s="160" t="s">
        <v>66</v>
      </c>
      <c r="Q43" s="338">
        <v>0.13</v>
      </c>
      <c r="R43" s="174" t="s">
        <v>30</v>
      </c>
      <c r="S43" s="342" t="s">
        <v>30</v>
      </c>
      <c r="T43" s="340"/>
      <c r="U43" s="160" t="s">
        <v>66</v>
      </c>
      <c r="V43" s="338">
        <v>0.13</v>
      </c>
      <c r="W43" s="174" t="s">
        <v>30</v>
      </c>
      <c r="X43" s="342" t="s">
        <v>30</v>
      </c>
      <c r="Y43" s="252" t="s">
        <v>30</v>
      </c>
    </row>
    <row r="44" spans="1:25">
      <c r="A44" s="144" t="s">
        <v>171</v>
      </c>
      <c r="B44" s="325" t="s">
        <v>30</v>
      </c>
      <c r="C44" s="145" t="s">
        <v>451</v>
      </c>
      <c r="D44" s="145" t="s">
        <v>153</v>
      </c>
      <c r="E44" s="146" t="s">
        <v>66</v>
      </c>
      <c r="F44" s="144">
        <v>0.13</v>
      </c>
      <c r="G44" s="174" t="s">
        <v>30</v>
      </c>
      <c r="H44" s="342" t="s">
        <v>30</v>
      </c>
      <c r="I44" s="340"/>
      <c r="J44" s="160" t="s">
        <v>66</v>
      </c>
      <c r="K44" s="338">
        <v>0.13</v>
      </c>
      <c r="L44" s="174" t="s">
        <v>30</v>
      </c>
      <c r="M44" s="342" t="s">
        <v>30</v>
      </c>
      <c r="N44" s="340" t="s">
        <v>30</v>
      </c>
      <c r="O44" s="340"/>
      <c r="P44" s="160" t="s">
        <v>66</v>
      </c>
      <c r="Q44" s="338">
        <v>0.13</v>
      </c>
      <c r="R44" s="174" t="s">
        <v>30</v>
      </c>
      <c r="S44" s="342" t="s">
        <v>30</v>
      </c>
      <c r="T44" s="340"/>
      <c r="U44" s="160" t="s">
        <v>66</v>
      </c>
      <c r="V44" s="338">
        <v>0.13</v>
      </c>
      <c r="W44" s="174" t="s">
        <v>30</v>
      </c>
      <c r="X44" s="342" t="s">
        <v>30</v>
      </c>
      <c r="Y44" s="252" t="s">
        <v>30</v>
      </c>
    </row>
    <row r="45" spans="1:25">
      <c r="A45" s="144" t="s">
        <v>172</v>
      </c>
      <c r="B45" s="325" t="s">
        <v>30</v>
      </c>
      <c r="C45" s="145" t="s">
        <v>451</v>
      </c>
      <c r="D45" s="145" t="s">
        <v>152</v>
      </c>
      <c r="E45" s="146" t="s">
        <v>66</v>
      </c>
      <c r="F45" s="144">
        <v>0.22</v>
      </c>
      <c r="G45" s="174" t="s">
        <v>30</v>
      </c>
      <c r="H45" s="342" t="s">
        <v>30</v>
      </c>
      <c r="I45" s="340"/>
      <c r="J45" s="160" t="s">
        <v>66</v>
      </c>
      <c r="K45" s="338">
        <v>0.22</v>
      </c>
      <c r="L45" s="174" t="s">
        <v>30</v>
      </c>
      <c r="M45" s="342" t="s">
        <v>30</v>
      </c>
      <c r="N45" s="340" t="s">
        <v>30</v>
      </c>
      <c r="O45" s="340"/>
      <c r="P45" s="160" t="s">
        <v>66</v>
      </c>
      <c r="Q45" s="338">
        <v>0.22</v>
      </c>
      <c r="R45" s="174" t="s">
        <v>30</v>
      </c>
      <c r="S45" s="342" t="s">
        <v>30</v>
      </c>
      <c r="T45" s="340"/>
      <c r="U45" s="160" t="s">
        <v>66</v>
      </c>
      <c r="V45" s="338">
        <v>0.22</v>
      </c>
      <c r="W45" s="174" t="s">
        <v>30</v>
      </c>
      <c r="X45" s="342" t="s">
        <v>30</v>
      </c>
      <c r="Y45" s="252" t="s">
        <v>30</v>
      </c>
    </row>
    <row r="46" spans="1:25">
      <c r="A46" s="144" t="s">
        <v>172</v>
      </c>
      <c r="B46" s="325" t="s">
        <v>30</v>
      </c>
      <c r="C46" s="145" t="s">
        <v>451</v>
      </c>
      <c r="D46" s="145" t="s">
        <v>153</v>
      </c>
      <c r="E46" s="146" t="s">
        <v>66</v>
      </c>
      <c r="F46" s="144">
        <v>0.22</v>
      </c>
      <c r="G46" s="174" t="s">
        <v>30</v>
      </c>
      <c r="H46" s="342" t="s">
        <v>30</v>
      </c>
      <c r="I46" s="340"/>
      <c r="J46" s="160" t="s">
        <v>66</v>
      </c>
      <c r="K46" s="338">
        <v>0.22</v>
      </c>
      <c r="L46" s="174" t="s">
        <v>30</v>
      </c>
      <c r="M46" s="342" t="s">
        <v>30</v>
      </c>
      <c r="N46" s="340" t="s">
        <v>30</v>
      </c>
      <c r="O46" s="340"/>
      <c r="P46" s="160" t="s">
        <v>66</v>
      </c>
      <c r="Q46" s="338">
        <v>0.22</v>
      </c>
      <c r="R46" s="174" t="s">
        <v>30</v>
      </c>
      <c r="S46" s="342" t="s">
        <v>30</v>
      </c>
      <c r="T46" s="340"/>
      <c r="U46" s="160" t="s">
        <v>66</v>
      </c>
      <c r="V46" s="338">
        <v>0.22</v>
      </c>
      <c r="W46" s="174" t="s">
        <v>30</v>
      </c>
      <c r="X46" s="342" t="s">
        <v>30</v>
      </c>
      <c r="Y46" s="252" t="s">
        <v>30</v>
      </c>
    </row>
    <row r="47" spans="1:25">
      <c r="A47" s="144" t="s">
        <v>173</v>
      </c>
      <c r="B47" s="325" t="s">
        <v>30</v>
      </c>
      <c r="C47" s="145" t="s">
        <v>451</v>
      </c>
      <c r="D47" s="145" t="s">
        <v>152</v>
      </c>
      <c r="E47" s="146" t="s">
        <v>66</v>
      </c>
      <c r="F47" s="144">
        <v>0.16</v>
      </c>
      <c r="G47" s="174" t="s">
        <v>30</v>
      </c>
      <c r="H47" s="342" t="s">
        <v>30</v>
      </c>
      <c r="I47" s="340"/>
      <c r="J47" s="160" t="s">
        <v>66</v>
      </c>
      <c r="K47" s="338">
        <v>0.16</v>
      </c>
      <c r="L47" s="174" t="s">
        <v>30</v>
      </c>
      <c r="M47" s="342" t="s">
        <v>30</v>
      </c>
      <c r="N47" s="340" t="s">
        <v>30</v>
      </c>
      <c r="O47" s="340"/>
      <c r="P47" s="160" t="s">
        <v>66</v>
      </c>
      <c r="Q47" s="338">
        <v>0.16</v>
      </c>
      <c r="R47" s="174" t="s">
        <v>30</v>
      </c>
      <c r="S47" s="342" t="s">
        <v>30</v>
      </c>
      <c r="T47" s="340"/>
      <c r="U47" s="160" t="s">
        <v>66</v>
      </c>
      <c r="V47" s="338">
        <v>0.16</v>
      </c>
      <c r="W47" s="174" t="s">
        <v>30</v>
      </c>
      <c r="X47" s="342" t="s">
        <v>30</v>
      </c>
      <c r="Y47" s="252" t="s">
        <v>30</v>
      </c>
    </row>
    <row r="48" spans="1:25">
      <c r="A48" s="144" t="s">
        <v>173</v>
      </c>
      <c r="B48" s="325" t="s">
        <v>30</v>
      </c>
      <c r="C48" s="145" t="s">
        <v>451</v>
      </c>
      <c r="D48" s="145" t="s">
        <v>153</v>
      </c>
      <c r="E48" s="146" t="s">
        <v>66</v>
      </c>
      <c r="F48" s="144">
        <v>0.16</v>
      </c>
      <c r="G48" s="174" t="s">
        <v>30</v>
      </c>
      <c r="H48" s="342" t="s">
        <v>30</v>
      </c>
      <c r="I48" s="340"/>
      <c r="J48" s="160" t="s">
        <v>66</v>
      </c>
      <c r="K48" s="338">
        <v>0.16</v>
      </c>
      <c r="L48" s="174" t="s">
        <v>30</v>
      </c>
      <c r="M48" s="342" t="s">
        <v>30</v>
      </c>
      <c r="N48" s="340" t="s">
        <v>30</v>
      </c>
      <c r="O48" s="340"/>
      <c r="P48" s="160" t="s">
        <v>66</v>
      </c>
      <c r="Q48" s="338">
        <v>0.16</v>
      </c>
      <c r="R48" s="174" t="s">
        <v>30</v>
      </c>
      <c r="S48" s="342" t="s">
        <v>30</v>
      </c>
      <c r="T48" s="340"/>
      <c r="U48" s="160" t="s">
        <v>66</v>
      </c>
      <c r="V48" s="338">
        <v>0.16</v>
      </c>
      <c r="W48" s="174" t="s">
        <v>30</v>
      </c>
      <c r="X48" s="342" t="s">
        <v>30</v>
      </c>
      <c r="Y48" s="252" t="s">
        <v>30</v>
      </c>
    </row>
    <row r="49" spans="1:25">
      <c r="A49" s="144" t="s">
        <v>174</v>
      </c>
      <c r="B49" s="325" t="s">
        <v>30</v>
      </c>
      <c r="C49" s="145" t="s">
        <v>451</v>
      </c>
      <c r="D49" s="145" t="s">
        <v>152</v>
      </c>
      <c r="E49" s="146" t="s">
        <v>66</v>
      </c>
      <c r="F49" s="144">
        <v>0.18</v>
      </c>
      <c r="G49" s="174" t="s">
        <v>30</v>
      </c>
      <c r="H49" s="342" t="s">
        <v>30</v>
      </c>
      <c r="I49" s="340"/>
      <c r="J49" s="160" t="s">
        <v>66</v>
      </c>
      <c r="K49" s="338">
        <v>0.18</v>
      </c>
      <c r="L49" s="174" t="s">
        <v>30</v>
      </c>
      <c r="M49" s="342" t="s">
        <v>30</v>
      </c>
      <c r="N49" s="340" t="s">
        <v>30</v>
      </c>
      <c r="O49" s="340"/>
      <c r="P49" s="160" t="s">
        <v>66</v>
      </c>
      <c r="Q49" s="338">
        <v>0.18</v>
      </c>
      <c r="R49" s="174" t="s">
        <v>30</v>
      </c>
      <c r="S49" s="342" t="s">
        <v>30</v>
      </c>
      <c r="T49" s="340"/>
      <c r="U49" s="160" t="s">
        <v>66</v>
      </c>
      <c r="V49" s="338">
        <v>0.18</v>
      </c>
      <c r="W49" s="174" t="s">
        <v>30</v>
      </c>
      <c r="X49" s="342" t="s">
        <v>30</v>
      </c>
      <c r="Y49" s="252" t="s">
        <v>30</v>
      </c>
    </row>
    <row r="50" spans="1:25">
      <c r="A50" s="144" t="s">
        <v>174</v>
      </c>
      <c r="B50" s="325" t="s">
        <v>30</v>
      </c>
      <c r="C50" s="145" t="s">
        <v>451</v>
      </c>
      <c r="D50" s="145" t="s">
        <v>153</v>
      </c>
      <c r="E50" s="146" t="s">
        <v>66</v>
      </c>
      <c r="F50" s="144">
        <v>0.18</v>
      </c>
      <c r="G50" s="174" t="s">
        <v>30</v>
      </c>
      <c r="H50" s="342" t="s">
        <v>30</v>
      </c>
      <c r="I50" s="340"/>
      <c r="J50" s="160" t="s">
        <v>66</v>
      </c>
      <c r="K50" s="338">
        <v>0.18</v>
      </c>
      <c r="L50" s="174" t="s">
        <v>30</v>
      </c>
      <c r="M50" s="342" t="s">
        <v>30</v>
      </c>
      <c r="N50" s="340" t="s">
        <v>30</v>
      </c>
      <c r="O50" s="340"/>
      <c r="P50" s="160" t="s">
        <v>66</v>
      </c>
      <c r="Q50" s="338">
        <v>0.18</v>
      </c>
      <c r="R50" s="174" t="s">
        <v>30</v>
      </c>
      <c r="S50" s="342" t="s">
        <v>30</v>
      </c>
      <c r="T50" s="340"/>
      <c r="U50" s="160" t="s">
        <v>66</v>
      </c>
      <c r="V50" s="338">
        <v>0.18</v>
      </c>
      <c r="W50" s="174" t="s">
        <v>30</v>
      </c>
      <c r="X50" s="342" t="s">
        <v>30</v>
      </c>
      <c r="Y50" s="252" t="s">
        <v>30</v>
      </c>
    </row>
    <row r="51" spans="1:25">
      <c r="A51" s="144" t="s">
        <v>175</v>
      </c>
      <c r="B51" s="214" t="s">
        <v>463</v>
      </c>
      <c r="C51" s="145" t="s">
        <v>451</v>
      </c>
      <c r="D51" s="145" t="s">
        <v>152</v>
      </c>
      <c r="E51" s="146" t="s">
        <v>66</v>
      </c>
      <c r="F51" s="144">
        <v>2</v>
      </c>
      <c r="G51" s="174" t="s">
        <v>30</v>
      </c>
      <c r="H51" s="342" t="s">
        <v>30</v>
      </c>
      <c r="I51" s="340"/>
      <c r="J51" s="160" t="s">
        <v>66</v>
      </c>
      <c r="K51" s="338">
        <v>2</v>
      </c>
      <c r="L51" s="174" t="s">
        <v>30</v>
      </c>
      <c r="M51" s="342" t="s">
        <v>30</v>
      </c>
      <c r="N51" s="340" t="s">
        <v>30</v>
      </c>
      <c r="O51" s="340"/>
      <c r="P51" s="160" t="s">
        <v>66</v>
      </c>
      <c r="Q51" s="338">
        <v>2</v>
      </c>
      <c r="R51" s="174" t="s">
        <v>30</v>
      </c>
      <c r="S51" s="342" t="s">
        <v>30</v>
      </c>
      <c r="T51" s="340"/>
      <c r="U51" s="160" t="s">
        <v>66</v>
      </c>
      <c r="V51" s="338">
        <v>2</v>
      </c>
      <c r="W51" s="174" t="s">
        <v>30</v>
      </c>
      <c r="X51" s="342" t="s">
        <v>30</v>
      </c>
      <c r="Y51" s="252" t="s">
        <v>30</v>
      </c>
    </row>
    <row r="52" spans="1:25">
      <c r="A52" s="144" t="s">
        <v>175</v>
      </c>
      <c r="B52" s="214" t="s">
        <v>463</v>
      </c>
      <c r="C52" s="145" t="s">
        <v>451</v>
      </c>
      <c r="D52" s="145" t="s">
        <v>153</v>
      </c>
      <c r="E52" s="146" t="s">
        <v>66</v>
      </c>
      <c r="F52" s="144">
        <v>2</v>
      </c>
      <c r="G52" s="174" t="s">
        <v>30</v>
      </c>
      <c r="H52" s="342" t="s">
        <v>30</v>
      </c>
      <c r="I52" s="340"/>
      <c r="J52" s="160" t="s">
        <v>66</v>
      </c>
      <c r="K52" s="338">
        <v>2</v>
      </c>
      <c r="L52" s="174" t="s">
        <v>30</v>
      </c>
      <c r="M52" s="342" t="s">
        <v>30</v>
      </c>
      <c r="N52" s="340" t="s">
        <v>30</v>
      </c>
      <c r="O52" s="340"/>
      <c r="P52" s="160" t="s">
        <v>66</v>
      </c>
      <c r="Q52" s="338">
        <v>2</v>
      </c>
      <c r="R52" s="174" t="s">
        <v>30</v>
      </c>
      <c r="S52" s="342" t="s">
        <v>30</v>
      </c>
      <c r="T52" s="340"/>
      <c r="U52" s="160" t="s">
        <v>66</v>
      </c>
      <c r="V52" s="338">
        <v>2</v>
      </c>
      <c r="W52" s="174" t="s">
        <v>30</v>
      </c>
      <c r="X52" s="342" t="s">
        <v>30</v>
      </c>
      <c r="Y52" s="252" t="s">
        <v>30</v>
      </c>
    </row>
    <row r="53" spans="1:25">
      <c r="A53" s="144" t="s">
        <v>176</v>
      </c>
      <c r="B53" s="325" t="s">
        <v>30</v>
      </c>
      <c r="C53" s="145" t="s">
        <v>451</v>
      </c>
      <c r="D53" s="145" t="s">
        <v>152</v>
      </c>
      <c r="E53" s="146" t="s">
        <v>66</v>
      </c>
      <c r="F53" s="144">
        <v>0.17</v>
      </c>
      <c r="G53" s="174" t="s">
        <v>30</v>
      </c>
      <c r="H53" s="342" t="s">
        <v>30</v>
      </c>
      <c r="I53" s="340"/>
      <c r="J53" s="160" t="s">
        <v>66</v>
      </c>
      <c r="K53" s="338">
        <v>0.17</v>
      </c>
      <c r="L53" s="174" t="s">
        <v>30</v>
      </c>
      <c r="M53" s="342" t="s">
        <v>30</v>
      </c>
      <c r="N53" s="340" t="s">
        <v>30</v>
      </c>
      <c r="O53" s="340"/>
      <c r="P53" s="160" t="s">
        <v>66</v>
      </c>
      <c r="Q53" s="338">
        <v>0.17</v>
      </c>
      <c r="R53" s="174" t="s">
        <v>30</v>
      </c>
      <c r="S53" s="342" t="s">
        <v>30</v>
      </c>
      <c r="T53" s="340"/>
      <c r="U53" s="160" t="s">
        <v>66</v>
      </c>
      <c r="V53" s="338">
        <v>0.17</v>
      </c>
      <c r="W53" s="174" t="s">
        <v>30</v>
      </c>
      <c r="X53" s="342" t="s">
        <v>30</v>
      </c>
      <c r="Y53" s="252" t="s">
        <v>30</v>
      </c>
    </row>
    <row r="54" spans="1:25">
      <c r="A54" s="144" t="s">
        <v>176</v>
      </c>
      <c r="B54" s="325" t="s">
        <v>30</v>
      </c>
      <c r="C54" s="145" t="s">
        <v>451</v>
      </c>
      <c r="D54" s="145" t="s">
        <v>153</v>
      </c>
      <c r="E54" s="146" t="s">
        <v>66</v>
      </c>
      <c r="F54" s="144">
        <v>0.17</v>
      </c>
      <c r="G54" s="174" t="s">
        <v>30</v>
      </c>
      <c r="H54" s="342" t="s">
        <v>30</v>
      </c>
      <c r="I54" s="340"/>
      <c r="J54" s="160" t="s">
        <v>66</v>
      </c>
      <c r="K54" s="338">
        <v>0.17</v>
      </c>
      <c r="L54" s="174" t="s">
        <v>30</v>
      </c>
      <c r="M54" s="342" t="s">
        <v>30</v>
      </c>
      <c r="N54" s="340" t="s">
        <v>30</v>
      </c>
      <c r="O54" s="340"/>
      <c r="P54" s="160" t="s">
        <v>66</v>
      </c>
      <c r="Q54" s="338">
        <v>0.17</v>
      </c>
      <c r="R54" s="174" t="s">
        <v>30</v>
      </c>
      <c r="S54" s="342" t="s">
        <v>30</v>
      </c>
      <c r="T54" s="340"/>
      <c r="U54" s="160" t="s">
        <v>66</v>
      </c>
      <c r="V54" s="338">
        <v>0.17</v>
      </c>
      <c r="W54" s="174" t="s">
        <v>30</v>
      </c>
      <c r="X54" s="342" t="s">
        <v>30</v>
      </c>
      <c r="Y54" s="252" t="s">
        <v>30</v>
      </c>
    </row>
    <row r="55" spans="1:25">
      <c r="A55" s="144" t="s">
        <v>177</v>
      </c>
      <c r="B55" s="214" t="s">
        <v>513</v>
      </c>
      <c r="C55" s="145" t="s">
        <v>451</v>
      </c>
      <c r="D55" s="145" t="s">
        <v>152</v>
      </c>
      <c r="E55" s="146" t="s">
        <v>66</v>
      </c>
      <c r="F55" s="144">
        <v>1.7</v>
      </c>
      <c r="G55" s="174" t="s">
        <v>30</v>
      </c>
      <c r="H55" s="342" t="s">
        <v>30</v>
      </c>
      <c r="I55" s="340"/>
      <c r="J55" s="160" t="s">
        <v>66</v>
      </c>
      <c r="K55" s="338">
        <v>1.7</v>
      </c>
      <c r="L55" s="174" t="s">
        <v>30</v>
      </c>
      <c r="M55" s="342" t="s">
        <v>30</v>
      </c>
      <c r="N55" s="340" t="s">
        <v>30</v>
      </c>
      <c r="O55" s="340"/>
      <c r="P55" s="160" t="s">
        <v>66</v>
      </c>
      <c r="Q55" s="338">
        <v>1.7</v>
      </c>
      <c r="R55" s="174" t="s">
        <v>30</v>
      </c>
      <c r="S55" s="342" t="s">
        <v>30</v>
      </c>
      <c r="T55" s="340"/>
      <c r="U55" s="160" t="s">
        <v>66</v>
      </c>
      <c r="V55" s="338">
        <v>1.7</v>
      </c>
      <c r="W55" s="174" t="s">
        <v>30</v>
      </c>
      <c r="X55" s="342" t="s">
        <v>30</v>
      </c>
      <c r="Y55" s="252" t="s">
        <v>30</v>
      </c>
    </row>
    <row r="56" spans="1:25">
      <c r="A56" s="144" t="s">
        <v>177</v>
      </c>
      <c r="B56" s="214" t="s">
        <v>513</v>
      </c>
      <c r="C56" s="145" t="s">
        <v>451</v>
      </c>
      <c r="D56" s="145" t="s">
        <v>153</v>
      </c>
      <c r="E56" s="146" t="s">
        <v>66</v>
      </c>
      <c r="F56" s="144">
        <v>1.7</v>
      </c>
      <c r="G56" s="174" t="s">
        <v>30</v>
      </c>
      <c r="H56" s="342" t="s">
        <v>30</v>
      </c>
      <c r="I56" s="340"/>
      <c r="J56" s="160" t="s">
        <v>66</v>
      </c>
      <c r="K56" s="338">
        <v>1.7</v>
      </c>
      <c r="L56" s="174" t="s">
        <v>30</v>
      </c>
      <c r="M56" s="342" t="s">
        <v>30</v>
      </c>
      <c r="N56" s="340" t="s">
        <v>30</v>
      </c>
      <c r="O56" s="340"/>
      <c r="P56" s="160" t="s">
        <v>66</v>
      </c>
      <c r="Q56" s="338">
        <v>1.7</v>
      </c>
      <c r="R56" s="174" t="s">
        <v>30</v>
      </c>
      <c r="S56" s="342" t="s">
        <v>30</v>
      </c>
      <c r="T56" s="340"/>
      <c r="U56" s="160" t="s">
        <v>66</v>
      </c>
      <c r="V56" s="338">
        <v>1.7</v>
      </c>
      <c r="W56" s="174" t="s">
        <v>30</v>
      </c>
      <c r="X56" s="342" t="s">
        <v>30</v>
      </c>
      <c r="Y56" s="252" t="s">
        <v>30</v>
      </c>
    </row>
    <row r="57" spans="1:25">
      <c r="A57" s="144" t="s">
        <v>178</v>
      </c>
      <c r="B57" s="325" t="s">
        <v>30</v>
      </c>
      <c r="C57" s="145" t="s">
        <v>451</v>
      </c>
      <c r="D57" s="145" t="s">
        <v>152</v>
      </c>
      <c r="E57" s="146" t="s">
        <v>66</v>
      </c>
      <c r="F57" s="144">
        <v>0.21</v>
      </c>
      <c r="G57" s="174" t="s">
        <v>30</v>
      </c>
      <c r="H57" s="342" t="s">
        <v>30</v>
      </c>
      <c r="I57" s="340"/>
      <c r="J57" s="160" t="s">
        <v>66</v>
      </c>
      <c r="K57" s="338">
        <v>0.21</v>
      </c>
      <c r="L57" s="174" t="s">
        <v>30</v>
      </c>
      <c r="M57" s="342" t="s">
        <v>30</v>
      </c>
      <c r="N57" s="340" t="s">
        <v>30</v>
      </c>
      <c r="O57" s="340"/>
      <c r="P57" s="160" t="s">
        <v>66</v>
      </c>
      <c r="Q57" s="338">
        <v>0.21</v>
      </c>
      <c r="R57" s="174" t="s">
        <v>30</v>
      </c>
      <c r="S57" s="342" t="s">
        <v>30</v>
      </c>
      <c r="T57" s="340"/>
      <c r="U57" s="160" t="s">
        <v>66</v>
      </c>
      <c r="V57" s="338">
        <v>0.21</v>
      </c>
      <c r="W57" s="174" t="s">
        <v>30</v>
      </c>
      <c r="X57" s="342" t="s">
        <v>30</v>
      </c>
      <c r="Y57" s="252" t="s">
        <v>30</v>
      </c>
    </row>
    <row r="58" spans="1:25">
      <c r="A58" s="144" t="s">
        <v>178</v>
      </c>
      <c r="B58" s="325" t="s">
        <v>30</v>
      </c>
      <c r="C58" s="145" t="s">
        <v>451</v>
      </c>
      <c r="D58" s="145" t="s">
        <v>153</v>
      </c>
      <c r="E58" s="146" t="s">
        <v>66</v>
      </c>
      <c r="F58" s="144">
        <v>0.21</v>
      </c>
      <c r="G58" s="174" t="s">
        <v>30</v>
      </c>
      <c r="H58" s="342" t="s">
        <v>30</v>
      </c>
      <c r="I58" s="340"/>
      <c r="J58" s="160" t="s">
        <v>66</v>
      </c>
      <c r="K58" s="338">
        <v>0.21</v>
      </c>
      <c r="L58" s="174" t="s">
        <v>30</v>
      </c>
      <c r="M58" s="342" t="s">
        <v>30</v>
      </c>
      <c r="N58" s="340" t="s">
        <v>30</v>
      </c>
      <c r="O58" s="340"/>
      <c r="P58" s="160" t="s">
        <v>66</v>
      </c>
      <c r="Q58" s="338">
        <v>0.21</v>
      </c>
      <c r="R58" s="174" t="s">
        <v>30</v>
      </c>
      <c r="S58" s="342" t="s">
        <v>30</v>
      </c>
      <c r="T58" s="340"/>
      <c r="U58" s="160" t="s">
        <v>66</v>
      </c>
      <c r="V58" s="338">
        <v>0.21</v>
      </c>
      <c r="W58" s="174" t="s">
        <v>30</v>
      </c>
      <c r="X58" s="342" t="s">
        <v>30</v>
      </c>
      <c r="Y58" s="252" t="s">
        <v>30</v>
      </c>
    </row>
    <row r="59" spans="1:25">
      <c r="A59" s="144" t="s">
        <v>179</v>
      </c>
      <c r="B59" s="214" t="s">
        <v>180</v>
      </c>
      <c r="C59" s="145" t="s">
        <v>451</v>
      </c>
      <c r="D59" s="145" t="s">
        <v>152</v>
      </c>
      <c r="E59" s="146" t="s">
        <v>66</v>
      </c>
      <c r="F59" s="144">
        <v>0.98</v>
      </c>
      <c r="G59" s="174" t="s">
        <v>30</v>
      </c>
      <c r="H59" s="342" t="s">
        <v>30</v>
      </c>
      <c r="I59" s="340"/>
      <c r="J59" s="160" t="s">
        <v>66</v>
      </c>
      <c r="K59" s="338">
        <v>0.98</v>
      </c>
      <c r="L59" s="174" t="s">
        <v>30</v>
      </c>
      <c r="M59" s="342" t="s">
        <v>30</v>
      </c>
      <c r="N59" s="340" t="s">
        <v>30</v>
      </c>
      <c r="O59" s="340"/>
      <c r="P59" s="160" t="s">
        <v>66</v>
      </c>
      <c r="Q59" s="338">
        <v>0.98</v>
      </c>
      <c r="R59" s="174" t="s">
        <v>30</v>
      </c>
      <c r="S59" s="342" t="s">
        <v>30</v>
      </c>
      <c r="T59" s="340"/>
      <c r="U59" s="160" t="s">
        <v>66</v>
      </c>
      <c r="V59" s="338">
        <v>0.98</v>
      </c>
      <c r="W59" s="174" t="s">
        <v>30</v>
      </c>
      <c r="X59" s="342" t="s">
        <v>30</v>
      </c>
      <c r="Y59" s="252" t="s">
        <v>30</v>
      </c>
    </row>
    <row r="60" spans="1:25">
      <c r="A60" s="144" t="s">
        <v>179</v>
      </c>
      <c r="B60" s="214" t="s">
        <v>180</v>
      </c>
      <c r="C60" s="145" t="s">
        <v>451</v>
      </c>
      <c r="D60" s="145" t="s">
        <v>153</v>
      </c>
      <c r="E60" s="146" t="s">
        <v>66</v>
      </c>
      <c r="F60" s="144">
        <v>0.98</v>
      </c>
      <c r="G60" s="174" t="s">
        <v>30</v>
      </c>
      <c r="H60" s="342" t="s">
        <v>30</v>
      </c>
      <c r="I60" s="340"/>
      <c r="J60" s="160" t="s">
        <v>66</v>
      </c>
      <c r="K60" s="338">
        <v>0.98</v>
      </c>
      <c r="L60" s="174" t="s">
        <v>30</v>
      </c>
      <c r="M60" s="342" t="s">
        <v>30</v>
      </c>
      <c r="N60" s="340" t="s">
        <v>30</v>
      </c>
      <c r="O60" s="340"/>
      <c r="P60" s="160" t="s">
        <v>66</v>
      </c>
      <c r="Q60" s="338">
        <v>0.98</v>
      </c>
      <c r="R60" s="174" t="s">
        <v>30</v>
      </c>
      <c r="S60" s="342" t="s">
        <v>30</v>
      </c>
      <c r="T60" s="340"/>
      <c r="U60" s="160" t="s">
        <v>66</v>
      </c>
      <c r="V60" s="338">
        <v>0.98</v>
      </c>
      <c r="W60" s="174" t="s">
        <v>30</v>
      </c>
      <c r="X60" s="342" t="s">
        <v>30</v>
      </c>
      <c r="Y60" s="252" t="s">
        <v>30</v>
      </c>
    </row>
    <row r="61" spans="1:25">
      <c r="A61" s="144" t="s">
        <v>181</v>
      </c>
      <c r="B61" s="325" t="s">
        <v>30</v>
      </c>
      <c r="C61" s="145" t="s">
        <v>451</v>
      </c>
      <c r="D61" s="145" t="s">
        <v>152</v>
      </c>
      <c r="E61" s="146" t="s">
        <v>66</v>
      </c>
      <c r="F61" s="144">
        <v>1.9</v>
      </c>
      <c r="G61" s="174" t="s">
        <v>30</v>
      </c>
      <c r="H61" s="342" t="s">
        <v>30</v>
      </c>
      <c r="I61" s="340"/>
      <c r="J61" s="160" t="s">
        <v>66</v>
      </c>
      <c r="K61" s="338">
        <v>1.9</v>
      </c>
      <c r="L61" s="174" t="s">
        <v>30</v>
      </c>
      <c r="M61" s="342" t="s">
        <v>30</v>
      </c>
      <c r="N61" s="340" t="s">
        <v>30</v>
      </c>
      <c r="O61" s="340"/>
      <c r="P61" s="160" t="s">
        <v>66</v>
      </c>
      <c r="Q61" s="338">
        <v>1.9</v>
      </c>
      <c r="R61" s="174" t="s">
        <v>30</v>
      </c>
      <c r="S61" s="342" t="s">
        <v>30</v>
      </c>
      <c r="T61" s="340"/>
      <c r="U61" s="160" t="s">
        <v>66</v>
      </c>
      <c r="V61" s="338">
        <v>1.9</v>
      </c>
      <c r="W61" s="174" t="s">
        <v>30</v>
      </c>
      <c r="X61" s="342" t="s">
        <v>30</v>
      </c>
      <c r="Y61" s="252" t="s">
        <v>30</v>
      </c>
    </row>
    <row r="62" spans="1:25">
      <c r="A62" s="144" t="s">
        <v>181</v>
      </c>
      <c r="B62" s="325" t="s">
        <v>30</v>
      </c>
      <c r="C62" s="145" t="s">
        <v>451</v>
      </c>
      <c r="D62" s="145" t="s">
        <v>153</v>
      </c>
      <c r="E62" s="146" t="s">
        <v>66</v>
      </c>
      <c r="F62" s="144">
        <v>1.9</v>
      </c>
      <c r="G62" s="174" t="s">
        <v>30</v>
      </c>
      <c r="H62" s="342" t="s">
        <v>30</v>
      </c>
      <c r="I62" s="340"/>
      <c r="J62" s="160" t="s">
        <v>66</v>
      </c>
      <c r="K62" s="338">
        <v>1.9</v>
      </c>
      <c r="L62" s="174" t="s">
        <v>30</v>
      </c>
      <c r="M62" s="342" t="s">
        <v>30</v>
      </c>
      <c r="N62" s="340" t="s">
        <v>30</v>
      </c>
      <c r="O62" s="340"/>
      <c r="P62" s="160" t="s">
        <v>66</v>
      </c>
      <c r="Q62" s="338">
        <v>1.9</v>
      </c>
      <c r="R62" s="174" t="s">
        <v>30</v>
      </c>
      <c r="S62" s="342" t="s">
        <v>30</v>
      </c>
      <c r="T62" s="340"/>
      <c r="U62" s="160" t="s">
        <v>66</v>
      </c>
      <c r="V62" s="338">
        <v>1.9</v>
      </c>
      <c r="W62" s="174" t="s">
        <v>30</v>
      </c>
      <c r="X62" s="342" t="s">
        <v>30</v>
      </c>
      <c r="Y62" s="252" t="s">
        <v>30</v>
      </c>
    </row>
    <row r="63" spans="1:25">
      <c r="A63" s="144" t="s">
        <v>182</v>
      </c>
      <c r="B63" s="325" t="s">
        <v>30</v>
      </c>
      <c r="C63" s="145" t="s">
        <v>451</v>
      </c>
      <c r="D63" s="145" t="s">
        <v>152</v>
      </c>
      <c r="E63" s="146" t="s">
        <v>66</v>
      </c>
      <c r="F63" s="144">
        <v>1.4</v>
      </c>
      <c r="G63" s="174" t="s">
        <v>30</v>
      </c>
      <c r="H63" s="342" t="s">
        <v>30</v>
      </c>
      <c r="I63" s="340"/>
      <c r="J63" s="340" t="s">
        <v>30</v>
      </c>
      <c r="K63" s="338">
        <v>21</v>
      </c>
      <c r="L63" s="174" t="s">
        <v>30</v>
      </c>
      <c r="M63" s="342" t="s">
        <v>30</v>
      </c>
      <c r="N63" s="340" t="s">
        <v>30</v>
      </c>
      <c r="O63" s="340"/>
      <c r="P63" s="160" t="s">
        <v>66</v>
      </c>
      <c r="Q63" s="338">
        <v>1.4</v>
      </c>
      <c r="R63" s="174" t="s">
        <v>30</v>
      </c>
      <c r="S63" s="342" t="s">
        <v>30</v>
      </c>
      <c r="T63" s="340"/>
      <c r="U63" s="160" t="s">
        <v>66</v>
      </c>
      <c r="V63" s="338">
        <v>1.4</v>
      </c>
      <c r="W63" s="174" t="s">
        <v>30</v>
      </c>
      <c r="X63" s="342" t="s">
        <v>30</v>
      </c>
      <c r="Y63" s="252" t="s">
        <v>30</v>
      </c>
    </row>
    <row r="64" spans="1:25">
      <c r="A64" s="144" t="s">
        <v>182</v>
      </c>
      <c r="B64" s="325" t="s">
        <v>30</v>
      </c>
      <c r="C64" s="145" t="s">
        <v>451</v>
      </c>
      <c r="D64" s="145" t="s">
        <v>153</v>
      </c>
      <c r="E64" s="146" t="s">
        <v>66</v>
      </c>
      <c r="F64" s="144">
        <v>1.4</v>
      </c>
      <c r="G64" s="174" t="s">
        <v>30</v>
      </c>
      <c r="H64" s="342" t="s">
        <v>30</v>
      </c>
      <c r="I64" s="340"/>
      <c r="J64" s="160" t="s">
        <v>66</v>
      </c>
      <c r="K64" s="338">
        <v>1.4</v>
      </c>
      <c r="L64" s="174" t="s">
        <v>30</v>
      </c>
      <c r="M64" s="342" t="s">
        <v>30</v>
      </c>
      <c r="N64" s="340" t="s">
        <v>30</v>
      </c>
      <c r="O64" s="340"/>
      <c r="P64" s="160" t="s">
        <v>66</v>
      </c>
      <c r="Q64" s="338">
        <v>1.4</v>
      </c>
      <c r="R64" s="174" t="s">
        <v>30</v>
      </c>
      <c r="S64" s="342" t="s">
        <v>30</v>
      </c>
      <c r="T64" s="340"/>
      <c r="U64" s="160" t="s">
        <v>66</v>
      </c>
      <c r="V64" s="338">
        <v>1.4</v>
      </c>
      <c r="W64" s="174" t="s">
        <v>30</v>
      </c>
      <c r="X64" s="342" t="s">
        <v>30</v>
      </c>
      <c r="Y64" s="252" t="s">
        <v>30</v>
      </c>
    </row>
    <row r="65" spans="1:25">
      <c r="A65" s="144" t="s">
        <v>183</v>
      </c>
      <c r="B65" s="214" t="s">
        <v>184</v>
      </c>
      <c r="C65" s="145" t="s">
        <v>451</v>
      </c>
      <c r="D65" s="145" t="s">
        <v>152</v>
      </c>
      <c r="E65" s="146" t="s">
        <v>66</v>
      </c>
      <c r="F65" s="144">
        <v>0.17</v>
      </c>
      <c r="G65" s="174" t="s">
        <v>30</v>
      </c>
      <c r="H65" s="342" t="s">
        <v>30</v>
      </c>
      <c r="I65" s="340"/>
      <c r="J65" s="160" t="s">
        <v>66</v>
      </c>
      <c r="K65" s="338">
        <v>0.17</v>
      </c>
      <c r="L65" s="174" t="s">
        <v>30</v>
      </c>
      <c r="M65" s="342" t="s">
        <v>30</v>
      </c>
      <c r="N65" s="340" t="s">
        <v>30</v>
      </c>
      <c r="O65" s="340"/>
      <c r="P65" s="160" t="s">
        <v>66</v>
      </c>
      <c r="Q65" s="338">
        <v>0.17</v>
      </c>
      <c r="R65" s="174" t="s">
        <v>30</v>
      </c>
      <c r="S65" s="342" t="s">
        <v>30</v>
      </c>
      <c r="T65" s="340"/>
      <c r="U65" s="160" t="s">
        <v>66</v>
      </c>
      <c r="V65" s="338">
        <v>0.17</v>
      </c>
      <c r="W65" s="174" t="s">
        <v>30</v>
      </c>
      <c r="X65" s="342" t="s">
        <v>30</v>
      </c>
      <c r="Y65" s="252" t="s">
        <v>30</v>
      </c>
    </row>
    <row r="66" spans="1:25">
      <c r="A66" s="144" t="s">
        <v>183</v>
      </c>
      <c r="B66" s="214" t="s">
        <v>184</v>
      </c>
      <c r="C66" s="145" t="s">
        <v>451</v>
      </c>
      <c r="D66" s="145" t="s">
        <v>153</v>
      </c>
      <c r="E66" s="146" t="s">
        <v>66</v>
      </c>
      <c r="F66" s="144">
        <v>0.17</v>
      </c>
      <c r="G66" s="174" t="s">
        <v>30</v>
      </c>
      <c r="H66" s="342" t="s">
        <v>30</v>
      </c>
      <c r="I66" s="340"/>
      <c r="J66" s="160" t="s">
        <v>66</v>
      </c>
      <c r="K66" s="338">
        <v>0.17</v>
      </c>
      <c r="L66" s="174" t="s">
        <v>30</v>
      </c>
      <c r="M66" s="342" t="s">
        <v>30</v>
      </c>
      <c r="N66" s="340" t="s">
        <v>30</v>
      </c>
      <c r="O66" s="340"/>
      <c r="P66" s="160" t="s">
        <v>66</v>
      </c>
      <c r="Q66" s="338">
        <v>0.17</v>
      </c>
      <c r="R66" s="174" t="s">
        <v>30</v>
      </c>
      <c r="S66" s="342" t="s">
        <v>30</v>
      </c>
      <c r="T66" s="340"/>
      <c r="U66" s="160" t="s">
        <v>66</v>
      </c>
      <c r="V66" s="338">
        <v>0.17</v>
      </c>
      <c r="W66" s="174" t="s">
        <v>30</v>
      </c>
      <c r="X66" s="342" t="s">
        <v>30</v>
      </c>
      <c r="Y66" s="252" t="s">
        <v>30</v>
      </c>
    </row>
    <row r="67" spans="1:25">
      <c r="A67" s="144" t="s">
        <v>185</v>
      </c>
      <c r="B67" s="325" t="s">
        <v>30</v>
      </c>
      <c r="C67" s="145" t="s">
        <v>451</v>
      </c>
      <c r="D67" s="145" t="s">
        <v>152</v>
      </c>
      <c r="E67" s="146" t="s">
        <v>66</v>
      </c>
      <c r="F67" s="144">
        <v>0.16</v>
      </c>
      <c r="G67" s="174" t="s">
        <v>30</v>
      </c>
      <c r="H67" s="342" t="s">
        <v>30</v>
      </c>
      <c r="I67" s="340"/>
      <c r="J67" s="160" t="s">
        <v>66</v>
      </c>
      <c r="K67" s="338">
        <v>0.16</v>
      </c>
      <c r="L67" s="174" t="s">
        <v>30</v>
      </c>
      <c r="M67" s="342" t="s">
        <v>30</v>
      </c>
      <c r="N67" s="340" t="s">
        <v>30</v>
      </c>
      <c r="O67" s="340"/>
      <c r="P67" s="160" t="s">
        <v>66</v>
      </c>
      <c r="Q67" s="338">
        <v>0.16</v>
      </c>
      <c r="R67" s="174" t="s">
        <v>30</v>
      </c>
      <c r="S67" s="342" t="s">
        <v>30</v>
      </c>
      <c r="T67" s="340"/>
      <c r="U67" s="160" t="s">
        <v>66</v>
      </c>
      <c r="V67" s="338">
        <v>0.16</v>
      </c>
      <c r="W67" s="174" t="s">
        <v>30</v>
      </c>
      <c r="X67" s="342" t="s">
        <v>30</v>
      </c>
      <c r="Y67" s="252" t="s">
        <v>30</v>
      </c>
    </row>
    <row r="68" spans="1:25">
      <c r="A68" s="144" t="s">
        <v>185</v>
      </c>
      <c r="B68" s="325" t="s">
        <v>30</v>
      </c>
      <c r="C68" s="145" t="s">
        <v>451</v>
      </c>
      <c r="D68" s="145" t="s">
        <v>153</v>
      </c>
      <c r="E68" s="146" t="s">
        <v>66</v>
      </c>
      <c r="F68" s="144">
        <v>0.16</v>
      </c>
      <c r="G68" s="174" t="s">
        <v>30</v>
      </c>
      <c r="H68" s="342" t="s">
        <v>30</v>
      </c>
      <c r="I68" s="340"/>
      <c r="J68" s="160" t="s">
        <v>66</v>
      </c>
      <c r="K68" s="338">
        <v>0.16</v>
      </c>
      <c r="L68" s="174" t="s">
        <v>30</v>
      </c>
      <c r="M68" s="342" t="s">
        <v>30</v>
      </c>
      <c r="N68" s="340" t="s">
        <v>30</v>
      </c>
      <c r="O68" s="340"/>
      <c r="P68" s="160" t="s">
        <v>66</v>
      </c>
      <c r="Q68" s="338">
        <v>0.16</v>
      </c>
      <c r="R68" s="174" t="s">
        <v>30</v>
      </c>
      <c r="S68" s="342" t="s">
        <v>30</v>
      </c>
      <c r="T68" s="340"/>
      <c r="U68" s="160" t="s">
        <v>66</v>
      </c>
      <c r="V68" s="338">
        <v>0.16</v>
      </c>
      <c r="W68" s="174" t="s">
        <v>30</v>
      </c>
      <c r="X68" s="342" t="s">
        <v>30</v>
      </c>
      <c r="Y68" s="252" t="s">
        <v>30</v>
      </c>
    </row>
    <row r="69" spans="1:25">
      <c r="A69" s="144" t="s">
        <v>186</v>
      </c>
      <c r="B69" s="325" t="s">
        <v>30</v>
      </c>
      <c r="C69" s="145" t="s">
        <v>451</v>
      </c>
      <c r="D69" s="145" t="s">
        <v>152</v>
      </c>
      <c r="E69" s="146" t="s">
        <v>66</v>
      </c>
      <c r="F69" s="144">
        <v>0.17</v>
      </c>
      <c r="G69" s="174" t="s">
        <v>30</v>
      </c>
      <c r="H69" s="342" t="s">
        <v>30</v>
      </c>
      <c r="I69" s="340"/>
      <c r="J69" s="160" t="s">
        <v>66</v>
      </c>
      <c r="K69" s="338">
        <v>0.17</v>
      </c>
      <c r="L69" s="174" t="s">
        <v>30</v>
      </c>
      <c r="M69" s="342" t="s">
        <v>30</v>
      </c>
      <c r="N69" s="340" t="s">
        <v>30</v>
      </c>
      <c r="O69" s="340"/>
      <c r="P69" s="160" t="s">
        <v>66</v>
      </c>
      <c r="Q69" s="338">
        <v>0.17</v>
      </c>
      <c r="R69" s="174" t="s">
        <v>30</v>
      </c>
      <c r="S69" s="342" t="s">
        <v>30</v>
      </c>
      <c r="T69" s="340"/>
      <c r="U69" s="160" t="s">
        <v>66</v>
      </c>
      <c r="V69" s="338">
        <v>0.17</v>
      </c>
      <c r="W69" s="174" t="s">
        <v>30</v>
      </c>
      <c r="X69" s="342" t="s">
        <v>30</v>
      </c>
      <c r="Y69" s="252" t="s">
        <v>30</v>
      </c>
    </row>
    <row r="70" spans="1:25">
      <c r="A70" s="144" t="s">
        <v>186</v>
      </c>
      <c r="B70" s="325" t="s">
        <v>30</v>
      </c>
      <c r="C70" s="145" t="s">
        <v>451</v>
      </c>
      <c r="D70" s="145" t="s">
        <v>153</v>
      </c>
      <c r="E70" s="146" t="s">
        <v>66</v>
      </c>
      <c r="F70" s="144">
        <v>0.17</v>
      </c>
      <c r="G70" s="174" t="s">
        <v>30</v>
      </c>
      <c r="H70" s="342" t="s">
        <v>30</v>
      </c>
      <c r="I70" s="340"/>
      <c r="J70" s="160" t="s">
        <v>66</v>
      </c>
      <c r="K70" s="338">
        <v>0.17</v>
      </c>
      <c r="L70" s="174" t="s">
        <v>30</v>
      </c>
      <c r="M70" s="342" t="s">
        <v>30</v>
      </c>
      <c r="N70" s="340" t="s">
        <v>30</v>
      </c>
      <c r="O70" s="340"/>
      <c r="P70" s="160" t="s">
        <v>66</v>
      </c>
      <c r="Q70" s="338">
        <v>0.17</v>
      </c>
      <c r="R70" s="174" t="s">
        <v>30</v>
      </c>
      <c r="S70" s="342" t="s">
        <v>30</v>
      </c>
      <c r="T70" s="340"/>
      <c r="U70" s="160" t="s">
        <v>66</v>
      </c>
      <c r="V70" s="338">
        <v>0.17</v>
      </c>
      <c r="W70" s="174" t="s">
        <v>30</v>
      </c>
      <c r="X70" s="342" t="s">
        <v>30</v>
      </c>
      <c r="Y70" s="252" t="s">
        <v>30</v>
      </c>
    </row>
    <row r="71" spans="1:25">
      <c r="A71" s="144" t="s">
        <v>187</v>
      </c>
      <c r="B71" s="325" t="s">
        <v>30</v>
      </c>
      <c r="C71" s="145" t="s">
        <v>451</v>
      </c>
      <c r="D71" s="145" t="s">
        <v>152</v>
      </c>
      <c r="E71" s="146" t="s">
        <v>66</v>
      </c>
      <c r="F71" s="144">
        <v>0.1</v>
      </c>
      <c r="G71" s="174" t="s">
        <v>30</v>
      </c>
      <c r="H71" s="342" t="s">
        <v>30</v>
      </c>
      <c r="I71" s="340"/>
      <c r="J71" s="160" t="s">
        <v>66</v>
      </c>
      <c r="K71" s="338">
        <v>0.1</v>
      </c>
      <c r="L71" s="174" t="s">
        <v>30</v>
      </c>
      <c r="M71" s="342" t="s">
        <v>30</v>
      </c>
      <c r="N71" s="340" t="s">
        <v>30</v>
      </c>
      <c r="O71" s="340"/>
      <c r="P71" s="160" t="s">
        <v>66</v>
      </c>
      <c r="Q71" s="338">
        <v>0.1</v>
      </c>
      <c r="R71" s="174" t="s">
        <v>30</v>
      </c>
      <c r="S71" s="342" t="s">
        <v>30</v>
      </c>
      <c r="T71" s="340"/>
      <c r="U71" s="160" t="s">
        <v>66</v>
      </c>
      <c r="V71" s="338">
        <v>0.1</v>
      </c>
      <c r="W71" s="174" t="s">
        <v>30</v>
      </c>
      <c r="X71" s="342" t="s">
        <v>30</v>
      </c>
      <c r="Y71" s="252" t="s">
        <v>30</v>
      </c>
    </row>
    <row r="72" spans="1:25">
      <c r="A72" s="144" t="s">
        <v>187</v>
      </c>
      <c r="B72" s="325" t="s">
        <v>30</v>
      </c>
      <c r="C72" s="145" t="s">
        <v>451</v>
      </c>
      <c r="D72" s="145" t="s">
        <v>153</v>
      </c>
      <c r="E72" s="146" t="s">
        <v>66</v>
      </c>
      <c r="F72" s="144">
        <v>0.1</v>
      </c>
      <c r="G72" s="174" t="s">
        <v>30</v>
      </c>
      <c r="H72" s="342" t="s">
        <v>30</v>
      </c>
      <c r="I72" s="340"/>
      <c r="J72" s="160" t="s">
        <v>66</v>
      </c>
      <c r="K72" s="338">
        <v>0.1</v>
      </c>
      <c r="L72" s="174" t="s">
        <v>30</v>
      </c>
      <c r="M72" s="342" t="s">
        <v>30</v>
      </c>
      <c r="N72" s="340" t="s">
        <v>30</v>
      </c>
      <c r="O72" s="340"/>
      <c r="P72" s="160" t="s">
        <v>66</v>
      </c>
      <c r="Q72" s="338">
        <v>0.1</v>
      </c>
      <c r="R72" s="174" t="s">
        <v>30</v>
      </c>
      <c r="S72" s="342" t="s">
        <v>30</v>
      </c>
      <c r="T72" s="340"/>
      <c r="U72" s="160" t="s">
        <v>66</v>
      </c>
      <c r="V72" s="338">
        <v>0.1</v>
      </c>
      <c r="W72" s="174" t="s">
        <v>30</v>
      </c>
      <c r="X72" s="342" t="s">
        <v>30</v>
      </c>
      <c r="Y72" s="252" t="s">
        <v>30</v>
      </c>
    </row>
    <row r="73" spans="1:25">
      <c r="A73" s="144" t="s">
        <v>188</v>
      </c>
      <c r="B73" s="325" t="s">
        <v>30</v>
      </c>
      <c r="C73" s="145" t="s">
        <v>451</v>
      </c>
      <c r="D73" s="145" t="s">
        <v>152</v>
      </c>
      <c r="E73" s="146" t="s">
        <v>66</v>
      </c>
      <c r="F73" s="144">
        <v>0.17</v>
      </c>
      <c r="G73" s="174" t="s">
        <v>30</v>
      </c>
      <c r="H73" s="342" t="s">
        <v>30</v>
      </c>
      <c r="I73" s="340"/>
      <c r="J73" s="160" t="s">
        <v>66</v>
      </c>
      <c r="K73" s="338">
        <v>0.17</v>
      </c>
      <c r="L73" s="174" t="s">
        <v>30</v>
      </c>
      <c r="M73" s="342" t="s">
        <v>30</v>
      </c>
      <c r="N73" s="340" t="s">
        <v>30</v>
      </c>
      <c r="O73" s="340"/>
      <c r="P73" s="160" t="s">
        <v>66</v>
      </c>
      <c r="Q73" s="338">
        <v>0.17</v>
      </c>
      <c r="R73" s="174" t="s">
        <v>30</v>
      </c>
      <c r="S73" s="342" t="s">
        <v>30</v>
      </c>
      <c r="T73" s="340"/>
      <c r="U73" s="160" t="s">
        <v>66</v>
      </c>
      <c r="V73" s="338">
        <v>0.17</v>
      </c>
      <c r="W73" s="174" t="s">
        <v>30</v>
      </c>
      <c r="X73" s="342" t="s">
        <v>30</v>
      </c>
      <c r="Y73" s="252" t="s">
        <v>30</v>
      </c>
    </row>
    <row r="74" spans="1:25">
      <c r="A74" s="144" t="s">
        <v>188</v>
      </c>
      <c r="B74" s="325" t="s">
        <v>30</v>
      </c>
      <c r="C74" s="145" t="s">
        <v>451</v>
      </c>
      <c r="D74" s="145" t="s">
        <v>153</v>
      </c>
      <c r="E74" s="146" t="s">
        <v>66</v>
      </c>
      <c r="F74" s="144">
        <v>0.17</v>
      </c>
      <c r="G74" s="174" t="s">
        <v>30</v>
      </c>
      <c r="H74" s="342" t="s">
        <v>30</v>
      </c>
      <c r="I74" s="340"/>
      <c r="J74" s="160" t="s">
        <v>66</v>
      </c>
      <c r="K74" s="338">
        <v>0.17</v>
      </c>
      <c r="L74" s="174" t="s">
        <v>30</v>
      </c>
      <c r="M74" s="342" t="s">
        <v>30</v>
      </c>
      <c r="N74" s="340" t="s">
        <v>30</v>
      </c>
      <c r="O74" s="340"/>
      <c r="P74" s="160" t="s">
        <v>66</v>
      </c>
      <c r="Q74" s="338">
        <v>0.17</v>
      </c>
      <c r="R74" s="174" t="s">
        <v>30</v>
      </c>
      <c r="S74" s="342" t="s">
        <v>30</v>
      </c>
      <c r="T74" s="340"/>
      <c r="U74" s="160" t="s">
        <v>66</v>
      </c>
      <c r="V74" s="338">
        <v>0.17</v>
      </c>
      <c r="W74" s="174" t="s">
        <v>30</v>
      </c>
      <c r="X74" s="342" t="s">
        <v>30</v>
      </c>
      <c r="Y74" s="252" t="s">
        <v>30</v>
      </c>
    </row>
    <row r="75" spans="1:25">
      <c r="A75" s="144" t="s">
        <v>189</v>
      </c>
      <c r="B75" s="214" t="s">
        <v>190</v>
      </c>
      <c r="C75" s="145" t="s">
        <v>451</v>
      </c>
      <c r="D75" s="145" t="s">
        <v>152</v>
      </c>
      <c r="E75" s="146" t="s">
        <v>66</v>
      </c>
      <c r="F75" s="144">
        <v>0.19</v>
      </c>
      <c r="G75" s="174" t="s">
        <v>30</v>
      </c>
      <c r="H75" s="342" t="s">
        <v>30</v>
      </c>
      <c r="I75" s="340"/>
      <c r="J75" s="160" t="s">
        <v>66</v>
      </c>
      <c r="K75" s="338">
        <v>0.19</v>
      </c>
      <c r="L75" s="174" t="s">
        <v>30</v>
      </c>
      <c r="M75" s="342" t="s">
        <v>30</v>
      </c>
      <c r="N75" s="340" t="s">
        <v>30</v>
      </c>
      <c r="O75" s="340"/>
      <c r="P75" s="160" t="s">
        <v>66</v>
      </c>
      <c r="Q75" s="338">
        <v>0.19</v>
      </c>
      <c r="R75" s="174" t="s">
        <v>30</v>
      </c>
      <c r="S75" s="342" t="s">
        <v>30</v>
      </c>
      <c r="T75" s="340"/>
      <c r="U75" s="160" t="s">
        <v>66</v>
      </c>
      <c r="V75" s="338">
        <v>0.19</v>
      </c>
      <c r="W75" s="174" t="s">
        <v>30</v>
      </c>
      <c r="X75" s="342" t="s">
        <v>30</v>
      </c>
      <c r="Y75" s="252" t="s">
        <v>30</v>
      </c>
    </row>
    <row r="76" spans="1:25">
      <c r="A76" s="144" t="s">
        <v>189</v>
      </c>
      <c r="B76" s="214" t="s">
        <v>190</v>
      </c>
      <c r="C76" s="145" t="s">
        <v>451</v>
      </c>
      <c r="D76" s="145" t="s">
        <v>153</v>
      </c>
      <c r="E76" s="146" t="s">
        <v>66</v>
      </c>
      <c r="F76" s="144">
        <v>0.19</v>
      </c>
      <c r="G76" s="174" t="s">
        <v>30</v>
      </c>
      <c r="H76" s="342" t="s">
        <v>30</v>
      </c>
      <c r="I76" s="340"/>
      <c r="J76" s="160" t="s">
        <v>66</v>
      </c>
      <c r="K76" s="338">
        <v>0.19</v>
      </c>
      <c r="L76" s="174" t="s">
        <v>30</v>
      </c>
      <c r="M76" s="342" t="s">
        <v>30</v>
      </c>
      <c r="N76" s="340" t="s">
        <v>30</v>
      </c>
      <c r="O76" s="340"/>
      <c r="P76" s="160" t="s">
        <v>66</v>
      </c>
      <c r="Q76" s="338">
        <v>0.19</v>
      </c>
      <c r="R76" s="174" t="s">
        <v>30</v>
      </c>
      <c r="S76" s="342" t="s">
        <v>30</v>
      </c>
      <c r="T76" s="340"/>
      <c r="U76" s="160" t="s">
        <v>66</v>
      </c>
      <c r="V76" s="338">
        <v>0.19</v>
      </c>
      <c r="W76" s="174" t="s">
        <v>30</v>
      </c>
      <c r="X76" s="342" t="s">
        <v>30</v>
      </c>
      <c r="Y76" s="252" t="s">
        <v>30</v>
      </c>
    </row>
    <row r="77" spans="1:25">
      <c r="A77" s="144" t="s">
        <v>191</v>
      </c>
      <c r="B77" s="325" t="s">
        <v>30</v>
      </c>
      <c r="C77" s="145" t="s">
        <v>451</v>
      </c>
      <c r="D77" s="145" t="s">
        <v>152</v>
      </c>
      <c r="E77" s="146" t="s">
        <v>66</v>
      </c>
      <c r="F77" s="144">
        <v>0.21</v>
      </c>
      <c r="G77" s="174" t="s">
        <v>30</v>
      </c>
      <c r="H77" s="342" t="s">
        <v>30</v>
      </c>
      <c r="I77" s="340"/>
      <c r="J77" s="160" t="s">
        <v>66</v>
      </c>
      <c r="K77" s="338">
        <v>0.21</v>
      </c>
      <c r="L77" s="174" t="s">
        <v>30</v>
      </c>
      <c r="M77" s="342" t="s">
        <v>30</v>
      </c>
      <c r="N77" s="340" t="s">
        <v>30</v>
      </c>
      <c r="O77" s="340"/>
      <c r="P77" s="160" t="s">
        <v>66</v>
      </c>
      <c r="Q77" s="338">
        <v>0.21</v>
      </c>
      <c r="R77" s="174" t="s">
        <v>30</v>
      </c>
      <c r="S77" s="342" t="s">
        <v>30</v>
      </c>
      <c r="T77" s="340"/>
      <c r="U77" s="160" t="s">
        <v>66</v>
      </c>
      <c r="V77" s="338">
        <v>0.21</v>
      </c>
      <c r="W77" s="174" t="s">
        <v>30</v>
      </c>
      <c r="X77" s="342" t="s">
        <v>30</v>
      </c>
      <c r="Y77" s="252" t="s">
        <v>30</v>
      </c>
    </row>
    <row r="78" spans="1:25">
      <c r="A78" s="144" t="s">
        <v>191</v>
      </c>
      <c r="B78" s="325" t="s">
        <v>30</v>
      </c>
      <c r="C78" s="145" t="s">
        <v>451</v>
      </c>
      <c r="D78" s="145" t="s">
        <v>153</v>
      </c>
      <c r="E78" s="146" t="s">
        <v>66</v>
      </c>
      <c r="F78" s="144">
        <v>0.21</v>
      </c>
      <c r="G78" s="174" t="s">
        <v>30</v>
      </c>
      <c r="H78" s="342" t="s">
        <v>30</v>
      </c>
      <c r="I78" s="340"/>
      <c r="J78" s="160" t="s">
        <v>66</v>
      </c>
      <c r="K78" s="338">
        <v>0.21</v>
      </c>
      <c r="L78" s="174" t="s">
        <v>30</v>
      </c>
      <c r="M78" s="342" t="s">
        <v>30</v>
      </c>
      <c r="N78" s="340" t="s">
        <v>30</v>
      </c>
      <c r="O78" s="340"/>
      <c r="P78" s="160" t="s">
        <v>66</v>
      </c>
      <c r="Q78" s="338">
        <v>0.21</v>
      </c>
      <c r="R78" s="174" t="s">
        <v>30</v>
      </c>
      <c r="S78" s="342" t="s">
        <v>30</v>
      </c>
      <c r="T78" s="340"/>
      <c r="U78" s="160" t="s">
        <v>66</v>
      </c>
      <c r="V78" s="338">
        <v>0.21</v>
      </c>
      <c r="W78" s="174" t="s">
        <v>30</v>
      </c>
      <c r="X78" s="342" t="s">
        <v>30</v>
      </c>
      <c r="Y78" s="252" t="s">
        <v>30</v>
      </c>
    </row>
    <row r="79" spans="1:25">
      <c r="A79" s="144" t="s">
        <v>192</v>
      </c>
      <c r="B79" s="325" t="s">
        <v>30</v>
      </c>
      <c r="C79" s="145" t="s">
        <v>451</v>
      </c>
      <c r="D79" s="145" t="s">
        <v>152</v>
      </c>
      <c r="E79" s="146" t="s">
        <v>66</v>
      </c>
      <c r="F79" s="144">
        <v>0.45</v>
      </c>
      <c r="G79" s="290">
        <v>3</v>
      </c>
      <c r="H79" s="342" t="s">
        <v>30</v>
      </c>
      <c r="I79" s="340"/>
      <c r="J79" s="160" t="s">
        <v>66</v>
      </c>
      <c r="K79" s="338">
        <v>0.45</v>
      </c>
      <c r="L79" s="290">
        <v>3</v>
      </c>
      <c r="M79" s="342" t="s">
        <v>30</v>
      </c>
      <c r="N79" s="340" t="s">
        <v>30</v>
      </c>
      <c r="O79" s="340"/>
      <c r="P79" s="160" t="s">
        <v>66</v>
      </c>
      <c r="Q79" s="338">
        <v>0.45</v>
      </c>
      <c r="R79" s="290">
        <v>3</v>
      </c>
      <c r="S79" s="342" t="s">
        <v>30</v>
      </c>
      <c r="T79" s="340"/>
      <c r="U79" s="160" t="s">
        <v>66</v>
      </c>
      <c r="V79" s="338">
        <v>0.45</v>
      </c>
      <c r="W79" s="290">
        <v>3</v>
      </c>
      <c r="X79" s="342" t="s">
        <v>30</v>
      </c>
      <c r="Y79" s="252" t="s">
        <v>30</v>
      </c>
    </row>
    <row r="80" spans="1:25">
      <c r="A80" s="144" t="s">
        <v>192</v>
      </c>
      <c r="B80" s="325" t="s">
        <v>30</v>
      </c>
      <c r="C80" s="145" t="s">
        <v>451</v>
      </c>
      <c r="D80" s="145" t="s">
        <v>153</v>
      </c>
      <c r="E80" s="146" t="s">
        <v>66</v>
      </c>
      <c r="F80" s="144">
        <v>0.45</v>
      </c>
      <c r="G80" s="290">
        <v>3</v>
      </c>
      <c r="H80" s="342" t="s">
        <v>30</v>
      </c>
      <c r="I80" s="340"/>
      <c r="J80" s="160" t="s">
        <v>66</v>
      </c>
      <c r="K80" s="338">
        <v>0.45</v>
      </c>
      <c r="L80" s="290">
        <v>3</v>
      </c>
      <c r="M80" s="342" t="s">
        <v>30</v>
      </c>
      <c r="N80" s="340" t="s">
        <v>30</v>
      </c>
      <c r="O80" s="340"/>
      <c r="P80" s="160" t="s">
        <v>66</v>
      </c>
      <c r="Q80" s="338">
        <v>0.45</v>
      </c>
      <c r="R80" s="290">
        <v>3</v>
      </c>
      <c r="S80" s="342" t="s">
        <v>30</v>
      </c>
      <c r="T80" s="340"/>
      <c r="U80" s="160" t="s">
        <v>66</v>
      </c>
      <c r="V80" s="338">
        <v>0.45</v>
      </c>
      <c r="W80" s="290">
        <v>3</v>
      </c>
      <c r="X80" s="342" t="s">
        <v>30</v>
      </c>
      <c r="Y80" s="252" t="s">
        <v>30</v>
      </c>
    </row>
    <row r="81" spans="1:25">
      <c r="A81" s="144" t="s">
        <v>193</v>
      </c>
      <c r="B81" s="214" t="s">
        <v>194</v>
      </c>
      <c r="C81" s="145" t="s">
        <v>451</v>
      </c>
      <c r="D81" s="145" t="s">
        <v>152</v>
      </c>
      <c r="E81" s="146" t="s">
        <v>66</v>
      </c>
      <c r="F81" s="144">
        <v>0.19</v>
      </c>
      <c r="G81" s="174" t="s">
        <v>30</v>
      </c>
      <c r="H81" s="342" t="s">
        <v>30</v>
      </c>
      <c r="I81" s="340"/>
      <c r="J81" s="160" t="s">
        <v>66</v>
      </c>
      <c r="K81" s="338">
        <v>0.19</v>
      </c>
      <c r="L81" s="174" t="s">
        <v>30</v>
      </c>
      <c r="M81" s="342" t="s">
        <v>30</v>
      </c>
      <c r="N81" s="340" t="s">
        <v>30</v>
      </c>
      <c r="O81" s="340"/>
      <c r="P81" s="160" t="s">
        <v>66</v>
      </c>
      <c r="Q81" s="338">
        <v>0.19</v>
      </c>
      <c r="R81" s="174" t="s">
        <v>30</v>
      </c>
      <c r="S81" s="342" t="s">
        <v>30</v>
      </c>
      <c r="T81" s="340"/>
      <c r="U81" s="160" t="s">
        <v>66</v>
      </c>
      <c r="V81" s="338">
        <v>0.19</v>
      </c>
      <c r="W81" s="174" t="s">
        <v>30</v>
      </c>
      <c r="X81" s="342" t="s">
        <v>30</v>
      </c>
      <c r="Y81" s="252" t="s">
        <v>30</v>
      </c>
    </row>
    <row r="82" spans="1:25">
      <c r="A82" s="144" t="s">
        <v>193</v>
      </c>
      <c r="B82" s="214" t="s">
        <v>194</v>
      </c>
      <c r="C82" s="145" t="s">
        <v>451</v>
      </c>
      <c r="D82" s="145" t="s">
        <v>153</v>
      </c>
      <c r="E82" s="146" t="s">
        <v>66</v>
      </c>
      <c r="F82" s="144">
        <v>0.19</v>
      </c>
      <c r="G82" s="174" t="s">
        <v>30</v>
      </c>
      <c r="H82" s="342" t="s">
        <v>30</v>
      </c>
      <c r="I82" s="340"/>
      <c r="J82" s="160" t="s">
        <v>66</v>
      </c>
      <c r="K82" s="338">
        <v>0.19</v>
      </c>
      <c r="L82" s="174" t="s">
        <v>30</v>
      </c>
      <c r="M82" s="342" t="s">
        <v>30</v>
      </c>
      <c r="N82" s="340" t="s">
        <v>30</v>
      </c>
      <c r="O82" s="340"/>
      <c r="P82" s="160" t="s">
        <v>66</v>
      </c>
      <c r="Q82" s="338">
        <v>0.19</v>
      </c>
      <c r="R82" s="174" t="s">
        <v>30</v>
      </c>
      <c r="S82" s="342" t="s">
        <v>30</v>
      </c>
      <c r="T82" s="340"/>
      <c r="U82" s="160" t="s">
        <v>66</v>
      </c>
      <c r="V82" s="338">
        <v>0.19</v>
      </c>
      <c r="W82" s="174" t="s">
        <v>30</v>
      </c>
      <c r="X82" s="342" t="s">
        <v>30</v>
      </c>
      <c r="Y82" s="252" t="s">
        <v>30</v>
      </c>
    </row>
    <row r="83" spans="1:25">
      <c r="A83" s="144" t="s">
        <v>195</v>
      </c>
      <c r="B83" s="325" t="s">
        <v>30</v>
      </c>
      <c r="C83" s="145" t="s">
        <v>451</v>
      </c>
      <c r="D83" s="145" t="s">
        <v>152</v>
      </c>
      <c r="E83" s="146" t="s">
        <v>66</v>
      </c>
      <c r="F83" s="144">
        <v>0.17</v>
      </c>
      <c r="G83" s="174" t="s">
        <v>30</v>
      </c>
      <c r="H83" s="342" t="s">
        <v>30</v>
      </c>
      <c r="I83" s="340"/>
      <c r="J83" s="160" t="s">
        <v>66</v>
      </c>
      <c r="K83" s="338">
        <v>0.17</v>
      </c>
      <c r="L83" s="174" t="s">
        <v>30</v>
      </c>
      <c r="M83" s="342" t="s">
        <v>30</v>
      </c>
      <c r="N83" s="340" t="s">
        <v>30</v>
      </c>
      <c r="O83" s="340"/>
      <c r="P83" s="160" t="s">
        <v>66</v>
      </c>
      <c r="Q83" s="338">
        <v>0.17</v>
      </c>
      <c r="R83" s="174" t="s">
        <v>30</v>
      </c>
      <c r="S83" s="342" t="s">
        <v>30</v>
      </c>
      <c r="T83" s="340"/>
      <c r="U83" s="160" t="s">
        <v>66</v>
      </c>
      <c r="V83" s="338">
        <v>0.17</v>
      </c>
      <c r="W83" s="174" t="s">
        <v>30</v>
      </c>
      <c r="X83" s="342" t="s">
        <v>30</v>
      </c>
      <c r="Y83" s="252" t="s">
        <v>30</v>
      </c>
    </row>
    <row r="84" spans="1:25">
      <c r="A84" s="144" t="s">
        <v>195</v>
      </c>
      <c r="B84" s="325" t="s">
        <v>30</v>
      </c>
      <c r="C84" s="145" t="s">
        <v>451</v>
      </c>
      <c r="D84" s="145" t="s">
        <v>153</v>
      </c>
      <c r="E84" s="146" t="s">
        <v>66</v>
      </c>
      <c r="F84" s="144">
        <v>0.17</v>
      </c>
      <c r="G84" s="174" t="s">
        <v>30</v>
      </c>
      <c r="H84" s="342" t="s">
        <v>30</v>
      </c>
      <c r="I84" s="340"/>
      <c r="J84" s="160" t="s">
        <v>66</v>
      </c>
      <c r="K84" s="338">
        <v>0.17</v>
      </c>
      <c r="L84" s="174" t="s">
        <v>30</v>
      </c>
      <c r="M84" s="342" t="s">
        <v>30</v>
      </c>
      <c r="N84" s="340" t="s">
        <v>30</v>
      </c>
      <c r="O84" s="340"/>
      <c r="P84" s="160" t="s">
        <v>66</v>
      </c>
      <c r="Q84" s="338">
        <v>0.17</v>
      </c>
      <c r="R84" s="174" t="s">
        <v>30</v>
      </c>
      <c r="S84" s="342" t="s">
        <v>30</v>
      </c>
      <c r="T84" s="340"/>
      <c r="U84" s="160" t="s">
        <v>66</v>
      </c>
      <c r="V84" s="338">
        <v>0.17</v>
      </c>
      <c r="W84" s="174" t="s">
        <v>30</v>
      </c>
      <c r="X84" s="342" t="s">
        <v>30</v>
      </c>
      <c r="Y84" s="252" t="s">
        <v>30</v>
      </c>
    </row>
    <row r="85" spans="1:25">
      <c r="A85" s="144" t="s">
        <v>196</v>
      </c>
      <c r="B85" s="214" t="s">
        <v>197</v>
      </c>
      <c r="C85" s="145" t="s">
        <v>451</v>
      </c>
      <c r="D85" s="145" t="s">
        <v>152</v>
      </c>
      <c r="E85" s="146" t="s">
        <v>66</v>
      </c>
      <c r="F85" s="144">
        <v>0.17</v>
      </c>
      <c r="G85" s="174" t="s">
        <v>30</v>
      </c>
      <c r="H85" s="342" t="s">
        <v>30</v>
      </c>
      <c r="I85" s="340"/>
      <c r="J85" s="160" t="s">
        <v>66</v>
      </c>
      <c r="K85" s="338">
        <v>0.17</v>
      </c>
      <c r="L85" s="174" t="s">
        <v>30</v>
      </c>
      <c r="M85" s="342" t="s">
        <v>30</v>
      </c>
      <c r="N85" s="340" t="s">
        <v>30</v>
      </c>
      <c r="O85" s="340"/>
      <c r="P85" s="160" t="s">
        <v>66</v>
      </c>
      <c r="Q85" s="338">
        <v>0.17</v>
      </c>
      <c r="R85" s="174" t="s">
        <v>30</v>
      </c>
      <c r="S85" s="342" t="s">
        <v>30</v>
      </c>
      <c r="T85" s="340"/>
      <c r="U85" s="160" t="s">
        <v>66</v>
      </c>
      <c r="V85" s="338">
        <v>0.17</v>
      </c>
      <c r="W85" s="174" t="s">
        <v>30</v>
      </c>
      <c r="X85" s="342" t="s">
        <v>30</v>
      </c>
      <c r="Y85" s="252" t="s">
        <v>30</v>
      </c>
    </row>
    <row r="86" spans="1:25">
      <c r="A86" s="144" t="s">
        <v>196</v>
      </c>
      <c r="B86" s="214" t="s">
        <v>197</v>
      </c>
      <c r="C86" s="145" t="s">
        <v>451</v>
      </c>
      <c r="D86" s="145" t="s">
        <v>153</v>
      </c>
      <c r="E86" s="146" t="s">
        <v>66</v>
      </c>
      <c r="F86" s="144">
        <v>0.17</v>
      </c>
      <c r="G86" s="174" t="s">
        <v>30</v>
      </c>
      <c r="H86" s="342" t="s">
        <v>30</v>
      </c>
      <c r="I86" s="340"/>
      <c r="J86" s="160" t="s">
        <v>66</v>
      </c>
      <c r="K86" s="338">
        <v>0.17</v>
      </c>
      <c r="L86" s="174" t="s">
        <v>30</v>
      </c>
      <c r="M86" s="342" t="s">
        <v>30</v>
      </c>
      <c r="N86" s="340" t="s">
        <v>30</v>
      </c>
      <c r="O86" s="340"/>
      <c r="P86" s="160" t="s">
        <v>66</v>
      </c>
      <c r="Q86" s="338">
        <v>0.17</v>
      </c>
      <c r="R86" s="174" t="s">
        <v>30</v>
      </c>
      <c r="S86" s="342" t="s">
        <v>30</v>
      </c>
      <c r="T86" s="340"/>
      <c r="U86" s="160" t="s">
        <v>66</v>
      </c>
      <c r="V86" s="338">
        <v>0.17</v>
      </c>
      <c r="W86" s="174" t="s">
        <v>30</v>
      </c>
      <c r="X86" s="342" t="s">
        <v>30</v>
      </c>
      <c r="Y86" s="252" t="s">
        <v>30</v>
      </c>
    </row>
    <row r="87" spans="1:25">
      <c r="A87" s="144" t="s">
        <v>198</v>
      </c>
      <c r="B87" s="325" t="s">
        <v>30</v>
      </c>
      <c r="C87" s="145" t="s">
        <v>451</v>
      </c>
      <c r="D87" s="145" t="s">
        <v>152</v>
      </c>
      <c r="E87" s="146" t="s">
        <v>66</v>
      </c>
      <c r="F87" s="144">
        <v>0.41</v>
      </c>
      <c r="G87" s="174" t="s">
        <v>30</v>
      </c>
      <c r="H87" s="342" t="s">
        <v>30</v>
      </c>
      <c r="I87" s="340"/>
      <c r="J87" s="160" t="s">
        <v>66</v>
      </c>
      <c r="K87" s="338">
        <v>0.41</v>
      </c>
      <c r="L87" s="174" t="s">
        <v>30</v>
      </c>
      <c r="M87" s="342" t="s">
        <v>30</v>
      </c>
      <c r="N87" s="340" t="s">
        <v>30</v>
      </c>
      <c r="O87" s="340"/>
      <c r="P87" s="160" t="s">
        <v>66</v>
      </c>
      <c r="Q87" s="338">
        <v>0.41</v>
      </c>
      <c r="R87" s="174" t="s">
        <v>30</v>
      </c>
      <c r="S87" s="342" t="s">
        <v>30</v>
      </c>
      <c r="T87" s="340"/>
      <c r="U87" s="160" t="s">
        <v>66</v>
      </c>
      <c r="V87" s="338">
        <v>0.41</v>
      </c>
      <c r="W87" s="174" t="s">
        <v>30</v>
      </c>
      <c r="X87" s="342" t="s">
        <v>30</v>
      </c>
      <c r="Y87" s="252" t="s">
        <v>30</v>
      </c>
    </row>
    <row r="88" spans="1:25">
      <c r="A88" s="144" t="s">
        <v>198</v>
      </c>
      <c r="B88" s="325" t="s">
        <v>30</v>
      </c>
      <c r="C88" s="145" t="s">
        <v>451</v>
      </c>
      <c r="D88" s="145" t="s">
        <v>153</v>
      </c>
      <c r="E88" s="146" t="s">
        <v>66</v>
      </c>
      <c r="F88" s="144">
        <v>0.41</v>
      </c>
      <c r="G88" s="174" t="s">
        <v>30</v>
      </c>
      <c r="H88" s="342" t="s">
        <v>30</v>
      </c>
      <c r="I88" s="340"/>
      <c r="J88" s="160" t="s">
        <v>66</v>
      </c>
      <c r="K88" s="338">
        <v>0.41</v>
      </c>
      <c r="L88" s="174" t="s">
        <v>30</v>
      </c>
      <c r="M88" s="342" t="s">
        <v>30</v>
      </c>
      <c r="N88" s="340" t="s">
        <v>30</v>
      </c>
      <c r="O88" s="340"/>
      <c r="P88" s="160" t="s">
        <v>66</v>
      </c>
      <c r="Q88" s="338">
        <v>0.41</v>
      </c>
      <c r="R88" s="174" t="s">
        <v>30</v>
      </c>
      <c r="S88" s="342" t="s">
        <v>30</v>
      </c>
      <c r="T88" s="340"/>
      <c r="U88" s="160" t="s">
        <v>66</v>
      </c>
      <c r="V88" s="338">
        <v>0.41</v>
      </c>
      <c r="W88" s="174" t="s">
        <v>30</v>
      </c>
      <c r="X88" s="342" t="s">
        <v>30</v>
      </c>
      <c r="Y88" s="252" t="s">
        <v>30</v>
      </c>
    </row>
    <row r="89" spans="1:25">
      <c r="A89" s="144" t="s">
        <v>199</v>
      </c>
      <c r="B89" s="214" t="s">
        <v>200</v>
      </c>
      <c r="C89" s="145" t="s">
        <v>451</v>
      </c>
      <c r="D89" s="145" t="s">
        <v>152</v>
      </c>
      <c r="E89" s="146" t="s">
        <v>66</v>
      </c>
      <c r="F89" s="144">
        <v>0.16</v>
      </c>
      <c r="G89" s="174" t="s">
        <v>30</v>
      </c>
      <c r="H89" s="342" t="s">
        <v>30</v>
      </c>
      <c r="I89" s="340"/>
      <c r="J89" s="160" t="s">
        <v>66</v>
      </c>
      <c r="K89" s="338">
        <v>0.16</v>
      </c>
      <c r="L89" s="174" t="s">
        <v>30</v>
      </c>
      <c r="M89" s="342" t="s">
        <v>30</v>
      </c>
      <c r="N89" s="340" t="s">
        <v>30</v>
      </c>
      <c r="O89" s="340"/>
      <c r="P89" s="160" t="s">
        <v>66</v>
      </c>
      <c r="Q89" s="338">
        <v>0.16</v>
      </c>
      <c r="R89" s="174" t="s">
        <v>30</v>
      </c>
      <c r="S89" s="342" t="s">
        <v>30</v>
      </c>
      <c r="T89" s="340"/>
      <c r="U89" s="160" t="s">
        <v>66</v>
      </c>
      <c r="V89" s="338">
        <v>0.16</v>
      </c>
      <c r="W89" s="174" t="s">
        <v>30</v>
      </c>
      <c r="X89" s="342" t="s">
        <v>30</v>
      </c>
      <c r="Y89" s="252" t="s">
        <v>30</v>
      </c>
    </row>
    <row r="90" spans="1:25">
      <c r="A90" s="144" t="s">
        <v>199</v>
      </c>
      <c r="B90" s="214" t="s">
        <v>200</v>
      </c>
      <c r="C90" s="145" t="s">
        <v>451</v>
      </c>
      <c r="D90" s="145" t="s">
        <v>153</v>
      </c>
      <c r="E90" s="146" t="s">
        <v>66</v>
      </c>
      <c r="F90" s="144">
        <v>0.16</v>
      </c>
      <c r="G90" s="174" t="s">
        <v>30</v>
      </c>
      <c r="H90" s="342" t="s">
        <v>30</v>
      </c>
      <c r="I90" s="340"/>
      <c r="J90" s="160" t="s">
        <v>66</v>
      </c>
      <c r="K90" s="338">
        <v>0.16</v>
      </c>
      <c r="L90" s="174" t="s">
        <v>30</v>
      </c>
      <c r="M90" s="342" t="s">
        <v>30</v>
      </c>
      <c r="N90" s="340" t="s">
        <v>30</v>
      </c>
      <c r="O90" s="340"/>
      <c r="P90" s="160" t="s">
        <v>66</v>
      </c>
      <c r="Q90" s="338">
        <v>0.16</v>
      </c>
      <c r="R90" s="174" t="s">
        <v>30</v>
      </c>
      <c r="S90" s="342" t="s">
        <v>30</v>
      </c>
      <c r="T90" s="340"/>
      <c r="U90" s="160" t="s">
        <v>66</v>
      </c>
      <c r="V90" s="338">
        <v>0.16</v>
      </c>
      <c r="W90" s="174" t="s">
        <v>30</v>
      </c>
      <c r="X90" s="342" t="s">
        <v>30</v>
      </c>
      <c r="Y90" s="252" t="s">
        <v>30</v>
      </c>
    </row>
    <row r="91" spans="1:25">
      <c r="A91" s="144" t="s">
        <v>201</v>
      </c>
      <c r="B91" s="325" t="s">
        <v>30</v>
      </c>
      <c r="C91" s="145" t="s">
        <v>451</v>
      </c>
      <c r="D91" s="145" t="s">
        <v>152</v>
      </c>
      <c r="E91" s="146" t="s">
        <v>66</v>
      </c>
      <c r="F91" s="144">
        <v>0.3</v>
      </c>
      <c r="G91" s="174" t="s">
        <v>30</v>
      </c>
      <c r="H91" s="342" t="s">
        <v>30</v>
      </c>
      <c r="I91" s="340"/>
      <c r="J91" s="160" t="s">
        <v>66</v>
      </c>
      <c r="K91" s="338">
        <v>0.3</v>
      </c>
      <c r="L91" s="174" t="s">
        <v>30</v>
      </c>
      <c r="M91" s="342" t="s">
        <v>30</v>
      </c>
      <c r="N91" s="340" t="s">
        <v>30</v>
      </c>
      <c r="O91" s="340"/>
      <c r="P91" s="160" t="s">
        <v>66</v>
      </c>
      <c r="Q91" s="338">
        <v>0.3</v>
      </c>
      <c r="R91" s="174" t="s">
        <v>30</v>
      </c>
      <c r="S91" s="342" t="s">
        <v>30</v>
      </c>
      <c r="T91" s="340"/>
      <c r="U91" s="160" t="s">
        <v>66</v>
      </c>
      <c r="V91" s="338">
        <v>0.3</v>
      </c>
      <c r="W91" s="174" t="s">
        <v>30</v>
      </c>
      <c r="X91" s="342" t="s">
        <v>30</v>
      </c>
      <c r="Y91" s="252" t="s">
        <v>30</v>
      </c>
    </row>
    <row r="92" spans="1:25">
      <c r="A92" s="144" t="s">
        <v>201</v>
      </c>
      <c r="B92" s="325" t="s">
        <v>30</v>
      </c>
      <c r="C92" s="145" t="s">
        <v>451</v>
      </c>
      <c r="D92" s="145" t="s">
        <v>153</v>
      </c>
      <c r="E92" s="146" t="s">
        <v>66</v>
      </c>
      <c r="F92" s="144">
        <v>0.3</v>
      </c>
      <c r="G92" s="174" t="s">
        <v>30</v>
      </c>
      <c r="H92" s="342" t="s">
        <v>30</v>
      </c>
      <c r="I92" s="340"/>
      <c r="J92" s="160" t="s">
        <v>66</v>
      </c>
      <c r="K92" s="338">
        <v>0.3</v>
      </c>
      <c r="L92" s="174" t="s">
        <v>30</v>
      </c>
      <c r="M92" s="342" t="s">
        <v>30</v>
      </c>
      <c r="N92" s="340" t="s">
        <v>30</v>
      </c>
      <c r="O92" s="340"/>
      <c r="P92" s="160" t="s">
        <v>66</v>
      </c>
      <c r="Q92" s="338">
        <v>0.3</v>
      </c>
      <c r="R92" s="174" t="s">
        <v>30</v>
      </c>
      <c r="S92" s="342" t="s">
        <v>30</v>
      </c>
      <c r="T92" s="340"/>
      <c r="U92" s="160" t="s">
        <v>66</v>
      </c>
      <c r="V92" s="338">
        <v>0.3</v>
      </c>
      <c r="W92" s="174" t="s">
        <v>30</v>
      </c>
      <c r="X92" s="342" t="s">
        <v>30</v>
      </c>
      <c r="Y92" s="252" t="s">
        <v>30</v>
      </c>
    </row>
    <row r="93" spans="1:25">
      <c r="A93" s="144" t="s">
        <v>539</v>
      </c>
      <c r="B93" s="325" t="s">
        <v>30</v>
      </c>
      <c r="C93" s="145" t="s">
        <v>451</v>
      </c>
      <c r="D93" s="145" t="s">
        <v>152</v>
      </c>
      <c r="E93" s="146" t="s">
        <v>66</v>
      </c>
      <c r="F93" s="144">
        <v>0.15</v>
      </c>
      <c r="G93" s="174" t="s">
        <v>30</v>
      </c>
      <c r="H93" s="342" t="s">
        <v>30</v>
      </c>
      <c r="I93" s="340"/>
      <c r="J93" s="160" t="s">
        <v>66</v>
      </c>
      <c r="K93" s="338">
        <v>0.15</v>
      </c>
      <c r="L93" s="174" t="s">
        <v>30</v>
      </c>
      <c r="M93" s="342" t="s">
        <v>30</v>
      </c>
      <c r="N93" s="340" t="s">
        <v>30</v>
      </c>
      <c r="O93" s="340"/>
      <c r="P93" s="160" t="s">
        <v>66</v>
      </c>
      <c r="Q93" s="338">
        <v>0.15</v>
      </c>
      <c r="R93" s="174" t="s">
        <v>30</v>
      </c>
      <c r="S93" s="342" t="s">
        <v>30</v>
      </c>
      <c r="T93" s="340"/>
      <c r="U93" s="160" t="s">
        <v>66</v>
      </c>
      <c r="V93" s="338">
        <v>0.15</v>
      </c>
      <c r="W93" s="174" t="s">
        <v>30</v>
      </c>
      <c r="X93" s="342" t="s">
        <v>30</v>
      </c>
      <c r="Y93" s="252" t="s">
        <v>30</v>
      </c>
    </row>
    <row r="94" spans="1:25">
      <c r="A94" s="144" t="s">
        <v>539</v>
      </c>
      <c r="B94" s="325" t="s">
        <v>30</v>
      </c>
      <c r="C94" s="145" t="s">
        <v>451</v>
      </c>
      <c r="D94" s="145" t="s">
        <v>153</v>
      </c>
      <c r="E94" s="146" t="s">
        <v>66</v>
      </c>
      <c r="F94" s="144">
        <v>0.15</v>
      </c>
      <c r="G94" s="174" t="s">
        <v>30</v>
      </c>
      <c r="H94" s="342" t="s">
        <v>30</v>
      </c>
      <c r="I94" s="340"/>
      <c r="J94" s="160" t="s">
        <v>66</v>
      </c>
      <c r="K94" s="338">
        <v>0.15</v>
      </c>
      <c r="L94" s="174" t="s">
        <v>30</v>
      </c>
      <c r="M94" s="342" t="s">
        <v>30</v>
      </c>
      <c r="N94" s="340" t="s">
        <v>30</v>
      </c>
      <c r="O94" s="340"/>
      <c r="P94" s="160" t="s">
        <v>66</v>
      </c>
      <c r="Q94" s="338">
        <v>0.15</v>
      </c>
      <c r="R94" s="174" t="s">
        <v>30</v>
      </c>
      <c r="S94" s="342" t="s">
        <v>30</v>
      </c>
      <c r="T94" s="340"/>
      <c r="U94" s="160" t="s">
        <v>66</v>
      </c>
      <c r="V94" s="338">
        <v>0.15</v>
      </c>
      <c r="W94" s="174" t="s">
        <v>30</v>
      </c>
      <c r="X94" s="342" t="s">
        <v>30</v>
      </c>
      <c r="Y94" s="252" t="s">
        <v>30</v>
      </c>
    </row>
    <row r="95" spans="1:25">
      <c r="A95" s="144" t="s">
        <v>540</v>
      </c>
      <c r="B95" s="325" t="s">
        <v>30</v>
      </c>
      <c r="C95" s="145" t="s">
        <v>451</v>
      </c>
      <c r="D95" s="145" t="s">
        <v>152</v>
      </c>
      <c r="E95" s="146" t="s">
        <v>66</v>
      </c>
      <c r="F95" s="144">
        <v>0.16</v>
      </c>
      <c r="G95" s="174" t="s">
        <v>30</v>
      </c>
      <c r="H95" s="342" t="s">
        <v>30</v>
      </c>
      <c r="I95" s="340"/>
      <c r="J95" s="160" t="s">
        <v>66</v>
      </c>
      <c r="K95" s="338">
        <v>0.16</v>
      </c>
      <c r="L95" s="174" t="s">
        <v>30</v>
      </c>
      <c r="M95" s="342" t="s">
        <v>30</v>
      </c>
      <c r="N95" s="340" t="s">
        <v>30</v>
      </c>
      <c r="O95" s="340"/>
      <c r="P95" s="160" t="s">
        <v>66</v>
      </c>
      <c r="Q95" s="338">
        <v>0.16</v>
      </c>
      <c r="R95" s="174" t="s">
        <v>30</v>
      </c>
      <c r="S95" s="342" t="s">
        <v>30</v>
      </c>
      <c r="T95" s="340"/>
      <c r="U95" s="160" t="s">
        <v>66</v>
      </c>
      <c r="V95" s="338">
        <v>0.16</v>
      </c>
      <c r="W95" s="174" t="s">
        <v>30</v>
      </c>
      <c r="X95" s="342" t="s">
        <v>30</v>
      </c>
      <c r="Y95" s="252" t="s">
        <v>30</v>
      </c>
    </row>
    <row r="96" spans="1:25">
      <c r="A96" s="144" t="s">
        <v>540</v>
      </c>
      <c r="B96" s="325" t="s">
        <v>30</v>
      </c>
      <c r="C96" s="145" t="s">
        <v>451</v>
      </c>
      <c r="D96" s="145" t="s">
        <v>153</v>
      </c>
      <c r="E96" s="146" t="s">
        <v>66</v>
      </c>
      <c r="F96" s="144">
        <v>0.16</v>
      </c>
      <c r="G96" s="174" t="s">
        <v>30</v>
      </c>
      <c r="H96" s="342" t="s">
        <v>30</v>
      </c>
      <c r="I96" s="340"/>
      <c r="J96" s="160" t="s">
        <v>66</v>
      </c>
      <c r="K96" s="338">
        <v>0.16</v>
      </c>
      <c r="L96" s="174" t="s">
        <v>30</v>
      </c>
      <c r="M96" s="342" t="s">
        <v>30</v>
      </c>
      <c r="N96" s="340" t="s">
        <v>30</v>
      </c>
      <c r="O96" s="340"/>
      <c r="P96" s="160" t="s">
        <v>66</v>
      </c>
      <c r="Q96" s="338">
        <v>0.16</v>
      </c>
      <c r="R96" s="174" t="s">
        <v>30</v>
      </c>
      <c r="S96" s="342" t="s">
        <v>30</v>
      </c>
      <c r="T96" s="340"/>
      <c r="U96" s="160" t="s">
        <v>66</v>
      </c>
      <c r="V96" s="338">
        <v>0.16</v>
      </c>
      <c r="W96" s="174" t="s">
        <v>30</v>
      </c>
      <c r="X96" s="342" t="s">
        <v>30</v>
      </c>
      <c r="Y96" s="252" t="s">
        <v>30</v>
      </c>
    </row>
    <row r="97" spans="1:25">
      <c r="A97" s="144" t="s">
        <v>202</v>
      </c>
      <c r="B97" s="325" t="s">
        <v>30</v>
      </c>
      <c r="C97" s="145" t="s">
        <v>451</v>
      </c>
      <c r="D97" s="145" t="s">
        <v>152</v>
      </c>
      <c r="E97" s="146" t="s">
        <v>66</v>
      </c>
      <c r="F97" s="144">
        <v>0.17</v>
      </c>
      <c r="G97" s="174" t="s">
        <v>30</v>
      </c>
      <c r="H97" s="342" t="s">
        <v>30</v>
      </c>
      <c r="I97" s="340"/>
      <c r="J97" s="160" t="s">
        <v>66</v>
      </c>
      <c r="K97" s="338">
        <v>0.17</v>
      </c>
      <c r="L97" s="174" t="s">
        <v>30</v>
      </c>
      <c r="M97" s="342" t="s">
        <v>30</v>
      </c>
      <c r="N97" s="340" t="s">
        <v>30</v>
      </c>
      <c r="O97" s="340"/>
      <c r="P97" s="160" t="s">
        <v>66</v>
      </c>
      <c r="Q97" s="338">
        <v>0.17</v>
      </c>
      <c r="R97" s="174" t="s">
        <v>30</v>
      </c>
      <c r="S97" s="342" t="s">
        <v>30</v>
      </c>
      <c r="T97" s="340"/>
      <c r="U97" s="160" t="s">
        <v>66</v>
      </c>
      <c r="V97" s="338">
        <v>0.17</v>
      </c>
      <c r="W97" s="174" t="s">
        <v>30</v>
      </c>
      <c r="X97" s="342" t="s">
        <v>30</v>
      </c>
      <c r="Y97" s="252" t="s">
        <v>30</v>
      </c>
    </row>
    <row r="98" spans="1:25">
      <c r="A98" s="144" t="s">
        <v>202</v>
      </c>
      <c r="B98" s="325" t="s">
        <v>30</v>
      </c>
      <c r="C98" s="145" t="s">
        <v>451</v>
      </c>
      <c r="D98" s="145" t="s">
        <v>153</v>
      </c>
      <c r="E98" s="146" t="s">
        <v>66</v>
      </c>
      <c r="F98" s="144">
        <v>0.17</v>
      </c>
      <c r="G98" s="174" t="s">
        <v>30</v>
      </c>
      <c r="H98" s="342" t="s">
        <v>30</v>
      </c>
      <c r="I98" s="340"/>
      <c r="J98" s="160" t="s">
        <v>66</v>
      </c>
      <c r="K98" s="338">
        <v>0.17</v>
      </c>
      <c r="L98" s="174" t="s">
        <v>30</v>
      </c>
      <c r="M98" s="342" t="s">
        <v>30</v>
      </c>
      <c r="N98" s="340" t="s">
        <v>30</v>
      </c>
      <c r="O98" s="340"/>
      <c r="P98" s="160" t="s">
        <v>66</v>
      </c>
      <c r="Q98" s="338">
        <v>0.17</v>
      </c>
      <c r="R98" s="174" t="s">
        <v>30</v>
      </c>
      <c r="S98" s="342" t="s">
        <v>30</v>
      </c>
      <c r="T98" s="340"/>
      <c r="U98" s="160" t="s">
        <v>66</v>
      </c>
      <c r="V98" s="338">
        <v>0.17</v>
      </c>
      <c r="W98" s="174" t="s">
        <v>30</v>
      </c>
      <c r="X98" s="342" t="s">
        <v>30</v>
      </c>
      <c r="Y98" s="252" t="s">
        <v>30</v>
      </c>
    </row>
    <row r="99" spans="1:25">
      <c r="A99" s="144" t="s">
        <v>203</v>
      </c>
      <c r="B99" s="325" t="s">
        <v>30</v>
      </c>
      <c r="C99" s="145" t="s">
        <v>451</v>
      </c>
      <c r="D99" s="145" t="s">
        <v>152</v>
      </c>
      <c r="E99" s="146" t="s">
        <v>66</v>
      </c>
      <c r="F99" s="144">
        <v>0.31</v>
      </c>
      <c r="G99" s="174" t="s">
        <v>30</v>
      </c>
      <c r="H99" s="342" t="s">
        <v>30</v>
      </c>
      <c r="I99" s="340"/>
      <c r="J99" s="160" t="s">
        <v>66</v>
      </c>
      <c r="K99" s="338">
        <v>0.31</v>
      </c>
      <c r="L99" s="174" t="s">
        <v>30</v>
      </c>
      <c r="M99" s="342" t="s">
        <v>30</v>
      </c>
      <c r="N99" s="340" t="s">
        <v>30</v>
      </c>
      <c r="O99" s="340"/>
      <c r="P99" s="160" t="s">
        <v>66</v>
      </c>
      <c r="Q99" s="338">
        <v>0.31</v>
      </c>
      <c r="R99" s="174" t="s">
        <v>30</v>
      </c>
      <c r="S99" s="342" t="s">
        <v>30</v>
      </c>
      <c r="T99" s="340"/>
      <c r="U99" s="160" t="s">
        <v>66</v>
      </c>
      <c r="V99" s="338">
        <v>0.31</v>
      </c>
      <c r="W99" s="174" t="s">
        <v>30</v>
      </c>
      <c r="X99" s="342" t="s">
        <v>30</v>
      </c>
      <c r="Y99" s="252" t="s">
        <v>30</v>
      </c>
    </row>
    <row r="100" spans="1:25">
      <c r="A100" s="144" t="s">
        <v>203</v>
      </c>
      <c r="B100" s="325" t="s">
        <v>30</v>
      </c>
      <c r="C100" s="145" t="s">
        <v>451</v>
      </c>
      <c r="D100" s="145" t="s">
        <v>153</v>
      </c>
      <c r="E100" s="146" t="s">
        <v>66</v>
      </c>
      <c r="F100" s="144">
        <v>0.31</v>
      </c>
      <c r="G100" s="174" t="s">
        <v>30</v>
      </c>
      <c r="H100" s="342" t="s">
        <v>30</v>
      </c>
      <c r="I100" s="340"/>
      <c r="J100" s="160" t="s">
        <v>66</v>
      </c>
      <c r="K100" s="338">
        <v>0.31</v>
      </c>
      <c r="L100" s="174" t="s">
        <v>30</v>
      </c>
      <c r="M100" s="342" t="s">
        <v>30</v>
      </c>
      <c r="N100" s="340" t="s">
        <v>30</v>
      </c>
      <c r="O100" s="340"/>
      <c r="P100" s="160" t="s">
        <v>66</v>
      </c>
      <c r="Q100" s="338">
        <v>0.31</v>
      </c>
      <c r="R100" s="174" t="s">
        <v>30</v>
      </c>
      <c r="S100" s="342" t="s">
        <v>30</v>
      </c>
      <c r="T100" s="340"/>
      <c r="U100" s="160" t="s">
        <v>66</v>
      </c>
      <c r="V100" s="338">
        <v>0.31</v>
      </c>
      <c r="W100" s="174" t="s">
        <v>30</v>
      </c>
      <c r="X100" s="342" t="s">
        <v>30</v>
      </c>
      <c r="Y100" s="252" t="s">
        <v>30</v>
      </c>
    </row>
    <row r="101" spans="1:25">
      <c r="A101" s="144" t="s">
        <v>204</v>
      </c>
      <c r="B101" s="325" t="s">
        <v>30</v>
      </c>
      <c r="C101" s="145" t="s">
        <v>451</v>
      </c>
      <c r="D101" s="145" t="s">
        <v>152</v>
      </c>
      <c r="E101" s="146" t="s">
        <v>66</v>
      </c>
      <c r="F101" s="144">
        <v>0.74</v>
      </c>
      <c r="G101" s="174" t="s">
        <v>30</v>
      </c>
      <c r="H101" s="342" t="s">
        <v>30</v>
      </c>
      <c r="I101" s="340"/>
      <c r="J101" s="160" t="s">
        <v>66</v>
      </c>
      <c r="K101" s="338">
        <v>0.74</v>
      </c>
      <c r="L101" s="174" t="s">
        <v>30</v>
      </c>
      <c r="M101" s="342" t="s">
        <v>30</v>
      </c>
      <c r="N101" s="340" t="s">
        <v>30</v>
      </c>
      <c r="O101" s="340"/>
      <c r="P101" s="160" t="s">
        <v>66</v>
      </c>
      <c r="Q101" s="338">
        <v>0.74</v>
      </c>
      <c r="R101" s="174" t="s">
        <v>30</v>
      </c>
      <c r="S101" s="342" t="s">
        <v>30</v>
      </c>
      <c r="T101" s="340"/>
      <c r="U101" s="160" t="s">
        <v>66</v>
      </c>
      <c r="V101" s="338">
        <v>0.74</v>
      </c>
      <c r="W101" s="174" t="s">
        <v>30</v>
      </c>
      <c r="X101" s="342" t="s">
        <v>30</v>
      </c>
      <c r="Y101" s="252" t="s">
        <v>30</v>
      </c>
    </row>
    <row r="102" spans="1:25">
      <c r="A102" s="144" t="s">
        <v>204</v>
      </c>
      <c r="B102" s="325" t="s">
        <v>30</v>
      </c>
      <c r="C102" s="145" t="s">
        <v>451</v>
      </c>
      <c r="D102" s="145" t="s">
        <v>153</v>
      </c>
      <c r="E102" s="146" t="s">
        <v>66</v>
      </c>
      <c r="F102" s="144">
        <v>0.74</v>
      </c>
      <c r="G102" s="174" t="s">
        <v>30</v>
      </c>
      <c r="H102" s="342" t="s">
        <v>30</v>
      </c>
      <c r="I102" s="340"/>
      <c r="J102" s="160" t="s">
        <v>66</v>
      </c>
      <c r="K102" s="338">
        <v>0.74</v>
      </c>
      <c r="L102" s="174" t="s">
        <v>30</v>
      </c>
      <c r="M102" s="342" t="s">
        <v>30</v>
      </c>
      <c r="N102" s="340" t="s">
        <v>30</v>
      </c>
      <c r="O102" s="340"/>
      <c r="P102" s="160" t="s">
        <v>66</v>
      </c>
      <c r="Q102" s="338">
        <v>0.74</v>
      </c>
      <c r="R102" s="174" t="s">
        <v>30</v>
      </c>
      <c r="S102" s="342" t="s">
        <v>30</v>
      </c>
      <c r="T102" s="340"/>
      <c r="U102" s="160" t="s">
        <v>66</v>
      </c>
      <c r="V102" s="338">
        <v>0.74</v>
      </c>
      <c r="W102" s="174" t="s">
        <v>30</v>
      </c>
      <c r="X102" s="342" t="s">
        <v>30</v>
      </c>
      <c r="Y102" s="252" t="s">
        <v>30</v>
      </c>
    </row>
    <row r="103" spans="1:25">
      <c r="A103" s="144" t="s">
        <v>205</v>
      </c>
      <c r="B103" s="214" t="s">
        <v>206</v>
      </c>
      <c r="C103" s="145" t="s">
        <v>451</v>
      </c>
      <c r="D103" s="145" t="s">
        <v>152</v>
      </c>
      <c r="E103" s="146" t="s">
        <v>66</v>
      </c>
      <c r="F103" s="144">
        <v>94</v>
      </c>
      <c r="G103" s="174" t="s">
        <v>30</v>
      </c>
      <c r="H103" s="342" t="s">
        <v>30</v>
      </c>
      <c r="I103" s="340"/>
      <c r="J103" s="160" t="s">
        <v>66</v>
      </c>
      <c r="K103" s="338">
        <v>94</v>
      </c>
      <c r="L103" s="174" t="s">
        <v>30</v>
      </c>
      <c r="M103" s="342" t="s">
        <v>30</v>
      </c>
      <c r="N103" s="340" t="s">
        <v>30</v>
      </c>
      <c r="O103" s="340"/>
      <c r="P103" s="160" t="s">
        <v>66</v>
      </c>
      <c r="Q103" s="338">
        <v>94</v>
      </c>
      <c r="R103" s="174" t="s">
        <v>30</v>
      </c>
      <c r="S103" s="342" t="s">
        <v>30</v>
      </c>
      <c r="T103" s="340"/>
      <c r="U103" s="160" t="s">
        <v>66</v>
      </c>
      <c r="V103" s="338">
        <v>94</v>
      </c>
      <c r="W103" s="174" t="s">
        <v>30</v>
      </c>
      <c r="X103" s="342" t="s">
        <v>30</v>
      </c>
      <c r="Y103" s="252" t="s">
        <v>30</v>
      </c>
    </row>
    <row r="104" spans="1:25">
      <c r="A104" s="144" t="s">
        <v>205</v>
      </c>
      <c r="B104" s="214" t="s">
        <v>206</v>
      </c>
      <c r="C104" s="145" t="s">
        <v>451</v>
      </c>
      <c r="D104" s="145" t="s">
        <v>153</v>
      </c>
      <c r="E104" s="146" t="s">
        <v>66</v>
      </c>
      <c r="F104" s="144">
        <v>94</v>
      </c>
      <c r="G104" s="174" t="s">
        <v>30</v>
      </c>
      <c r="H104" s="342" t="s">
        <v>30</v>
      </c>
      <c r="I104" s="340"/>
      <c r="J104" s="160" t="s">
        <v>66</v>
      </c>
      <c r="K104" s="338">
        <v>94</v>
      </c>
      <c r="L104" s="174" t="s">
        <v>30</v>
      </c>
      <c r="M104" s="342" t="s">
        <v>30</v>
      </c>
      <c r="N104" s="340" t="s">
        <v>30</v>
      </c>
      <c r="O104" s="340"/>
      <c r="P104" s="160" t="s">
        <v>66</v>
      </c>
      <c r="Q104" s="338">
        <v>94</v>
      </c>
      <c r="R104" s="174" t="s">
        <v>30</v>
      </c>
      <c r="S104" s="342" t="s">
        <v>30</v>
      </c>
      <c r="T104" s="340"/>
      <c r="U104" s="160" t="s">
        <v>66</v>
      </c>
      <c r="V104" s="338">
        <v>94</v>
      </c>
      <c r="W104" s="174" t="s">
        <v>30</v>
      </c>
      <c r="X104" s="342" t="s">
        <v>30</v>
      </c>
      <c r="Y104" s="252" t="s">
        <v>30</v>
      </c>
    </row>
    <row r="105" spans="1:25">
      <c r="A105" s="144" t="s">
        <v>207</v>
      </c>
      <c r="B105" s="214" t="s">
        <v>208</v>
      </c>
      <c r="C105" s="145" t="s">
        <v>451</v>
      </c>
      <c r="D105" s="145" t="s">
        <v>152</v>
      </c>
      <c r="E105" s="146" t="s">
        <v>66</v>
      </c>
      <c r="F105" s="144">
        <v>0.26</v>
      </c>
      <c r="G105" s="174" t="s">
        <v>30</v>
      </c>
      <c r="H105" s="342" t="s">
        <v>30</v>
      </c>
      <c r="I105" s="340"/>
      <c r="J105" s="160" t="s">
        <v>66</v>
      </c>
      <c r="K105" s="338">
        <v>0.26</v>
      </c>
      <c r="L105" s="174" t="s">
        <v>30</v>
      </c>
      <c r="M105" s="342" t="s">
        <v>30</v>
      </c>
      <c r="N105" s="340" t="s">
        <v>30</v>
      </c>
      <c r="O105" s="340"/>
      <c r="P105" s="160" t="s">
        <v>66</v>
      </c>
      <c r="Q105" s="338">
        <v>0.26</v>
      </c>
      <c r="R105" s="174" t="s">
        <v>30</v>
      </c>
      <c r="S105" s="342" t="s">
        <v>30</v>
      </c>
      <c r="T105" s="340"/>
      <c r="U105" s="160" t="s">
        <v>66</v>
      </c>
      <c r="V105" s="338">
        <v>0.26</v>
      </c>
      <c r="W105" s="174" t="s">
        <v>30</v>
      </c>
      <c r="X105" s="342" t="s">
        <v>30</v>
      </c>
      <c r="Y105" s="252" t="s">
        <v>30</v>
      </c>
    </row>
    <row r="106" spans="1:25">
      <c r="A106" s="144" t="s">
        <v>207</v>
      </c>
      <c r="B106" s="214" t="s">
        <v>208</v>
      </c>
      <c r="C106" s="145" t="s">
        <v>451</v>
      </c>
      <c r="D106" s="145" t="s">
        <v>153</v>
      </c>
      <c r="E106" s="146" t="s">
        <v>66</v>
      </c>
      <c r="F106" s="144">
        <v>0.26</v>
      </c>
      <c r="G106" s="174" t="s">
        <v>30</v>
      </c>
      <c r="H106" s="342" t="s">
        <v>30</v>
      </c>
      <c r="I106" s="340"/>
      <c r="J106" s="160" t="s">
        <v>66</v>
      </c>
      <c r="K106" s="338">
        <v>0.26</v>
      </c>
      <c r="L106" s="174" t="s">
        <v>30</v>
      </c>
      <c r="M106" s="342" t="s">
        <v>30</v>
      </c>
      <c r="N106" s="340" t="s">
        <v>30</v>
      </c>
      <c r="O106" s="340"/>
      <c r="P106" s="160" t="s">
        <v>66</v>
      </c>
      <c r="Q106" s="338">
        <v>0.26</v>
      </c>
      <c r="R106" s="174" t="s">
        <v>30</v>
      </c>
      <c r="S106" s="342" t="s">
        <v>30</v>
      </c>
      <c r="T106" s="340"/>
      <c r="U106" s="160" t="s">
        <v>66</v>
      </c>
      <c r="V106" s="338">
        <v>0.26</v>
      </c>
      <c r="W106" s="174" t="s">
        <v>30</v>
      </c>
      <c r="X106" s="342" t="s">
        <v>30</v>
      </c>
      <c r="Y106" s="252" t="s">
        <v>30</v>
      </c>
    </row>
    <row r="107" spans="1:25">
      <c r="A107" s="144" t="s">
        <v>515</v>
      </c>
      <c r="B107" s="214" t="s">
        <v>514</v>
      </c>
      <c r="C107" s="145" t="s">
        <v>451</v>
      </c>
      <c r="D107" s="145" t="s">
        <v>152</v>
      </c>
      <c r="E107" s="146" t="s">
        <v>66</v>
      </c>
      <c r="F107" s="144">
        <v>1.2</v>
      </c>
      <c r="G107" s="174" t="s">
        <v>30</v>
      </c>
      <c r="H107" s="342" t="s">
        <v>30</v>
      </c>
      <c r="I107" s="340"/>
      <c r="J107" s="160" t="s">
        <v>66</v>
      </c>
      <c r="K107" s="338">
        <v>1.2</v>
      </c>
      <c r="L107" s="174" t="s">
        <v>30</v>
      </c>
      <c r="M107" s="342" t="s">
        <v>30</v>
      </c>
      <c r="N107" s="340" t="s">
        <v>30</v>
      </c>
      <c r="O107" s="340"/>
      <c r="P107" s="160" t="s">
        <v>66</v>
      </c>
      <c r="Q107" s="338">
        <v>1.2</v>
      </c>
      <c r="R107" s="174" t="s">
        <v>30</v>
      </c>
      <c r="S107" s="342" t="s">
        <v>30</v>
      </c>
      <c r="T107" s="340"/>
      <c r="U107" s="160" t="s">
        <v>66</v>
      </c>
      <c r="V107" s="338">
        <v>1.2</v>
      </c>
      <c r="W107" s="174" t="s">
        <v>30</v>
      </c>
      <c r="X107" s="342" t="s">
        <v>30</v>
      </c>
      <c r="Y107" s="252" t="s">
        <v>30</v>
      </c>
    </row>
    <row r="108" spans="1:25">
      <c r="A108" s="144" t="s">
        <v>515</v>
      </c>
      <c r="B108" s="214" t="s">
        <v>514</v>
      </c>
      <c r="C108" s="145" t="s">
        <v>451</v>
      </c>
      <c r="D108" s="145" t="s">
        <v>153</v>
      </c>
      <c r="E108" s="146" t="s">
        <v>66</v>
      </c>
      <c r="F108" s="144">
        <v>1.2</v>
      </c>
      <c r="G108" s="174" t="s">
        <v>30</v>
      </c>
      <c r="H108" s="342" t="s">
        <v>30</v>
      </c>
      <c r="I108" s="340"/>
      <c r="J108" s="160" t="s">
        <v>66</v>
      </c>
      <c r="K108" s="338">
        <v>1.2</v>
      </c>
      <c r="L108" s="174" t="s">
        <v>30</v>
      </c>
      <c r="M108" s="342" t="s">
        <v>30</v>
      </c>
      <c r="N108" s="340" t="s">
        <v>30</v>
      </c>
      <c r="O108" s="340"/>
      <c r="P108" s="160" t="s">
        <v>66</v>
      </c>
      <c r="Q108" s="338">
        <v>1.2</v>
      </c>
      <c r="R108" s="174" t="s">
        <v>30</v>
      </c>
      <c r="S108" s="342" t="s">
        <v>30</v>
      </c>
      <c r="T108" s="340"/>
      <c r="U108" s="160" t="s">
        <v>66</v>
      </c>
      <c r="V108" s="338">
        <v>1.2</v>
      </c>
      <c r="W108" s="174" t="s">
        <v>30</v>
      </c>
      <c r="X108" s="342" t="s">
        <v>30</v>
      </c>
      <c r="Y108" s="252" t="s">
        <v>30</v>
      </c>
    </row>
    <row r="109" spans="1:25">
      <c r="A109" s="144" t="s">
        <v>209</v>
      </c>
      <c r="B109" s="325" t="s">
        <v>30</v>
      </c>
      <c r="C109" s="145" t="s">
        <v>451</v>
      </c>
      <c r="D109" s="145" t="s">
        <v>152</v>
      </c>
      <c r="E109" s="146" t="s">
        <v>66</v>
      </c>
      <c r="F109" s="144">
        <v>0.16</v>
      </c>
      <c r="G109" s="174" t="s">
        <v>30</v>
      </c>
      <c r="H109" s="342" t="s">
        <v>30</v>
      </c>
      <c r="I109" s="340"/>
      <c r="J109" s="160" t="s">
        <v>66</v>
      </c>
      <c r="K109" s="338">
        <v>0.16</v>
      </c>
      <c r="L109" s="174" t="s">
        <v>30</v>
      </c>
      <c r="M109" s="342" t="s">
        <v>30</v>
      </c>
      <c r="N109" s="340" t="s">
        <v>30</v>
      </c>
      <c r="O109" s="340"/>
      <c r="P109" s="160" t="s">
        <v>66</v>
      </c>
      <c r="Q109" s="338">
        <v>0.16</v>
      </c>
      <c r="R109" s="174" t="s">
        <v>30</v>
      </c>
      <c r="S109" s="342" t="s">
        <v>30</v>
      </c>
      <c r="T109" s="340"/>
      <c r="U109" s="160" t="s">
        <v>66</v>
      </c>
      <c r="V109" s="338">
        <v>0.16</v>
      </c>
      <c r="W109" s="174" t="s">
        <v>30</v>
      </c>
      <c r="X109" s="342" t="s">
        <v>30</v>
      </c>
      <c r="Y109" s="252" t="s">
        <v>30</v>
      </c>
    </row>
    <row r="110" spans="1:25">
      <c r="A110" s="144" t="s">
        <v>209</v>
      </c>
      <c r="B110" s="325" t="s">
        <v>30</v>
      </c>
      <c r="C110" s="145" t="s">
        <v>451</v>
      </c>
      <c r="D110" s="145" t="s">
        <v>153</v>
      </c>
      <c r="E110" s="146" t="s">
        <v>66</v>
      </c>
      <c r="F110" s="144">
        <v>0.16</v>
      </c>
      <c r="G110" s="174" t="s">
        <v>30</v>
      </c>
      <c r="H110" s="342" t="s">
        <v>30</v>
      </c>
      <c r="I110" s="340"/>
      <c r="J110" s="160" t="s">
        <v>66</v>
      </c>
      <c r="K110" s="338">
        <v>0.16</v>
      </c>
      <c r="L110" s="174" t="s">
        <v>30</v>
      </c>
      <c r="M110" s="342" t="s">
        <v>30</v>
      </c>
      <c r="N110" s="340" t="s">
        <v>30</v>
      </c>
      <c r="O110" s="340"/>
      <c r="P110" s="160" t="s">
        <v>66</v>
      </c>
      <c r="Q110" s="338">
        <v>0.16</v>
      </c>
      <c r="R110" s="174" t="s">
        <v>30</v>
      </c>
      <c r="S110" s="342" t="s">
        <v>30</v>
      </c>
      <c r="T110" s="340"/>
      <c r="U110" s="160" t="s">
        <v>66</v>
      </c>
      <c r="V110" s="338">
        <v>0.16</v>
      </c>
      <c r="W110" s="174" t="s">
        <v>30</v>
      </c>
      <c r="X110" s="342" t="s">
        <v>30</v>
      </c>
      <c r="Y110" s="252" t="s">
        <v>30</v>
      </c>
    </row>
    <row r="111" spans="1:25">
      <c r="A111" s="144" t="s">
        <v>210</v>
      </c>
      <c r="B111" s="325" t="s">
        <v>30</v>
      </c>
      <c r="C111" s="145" t="s">
        <v>451</v>
      </c>
      <c r="D111" s="145" t="s">
        <v>152</v>
      </c>
      <c r="E111" s="146" t="s">
        <v>66</v>
      </c>
      <c r="F111" s="144">
        <v>0.36</v>
      </c>
      <c r="G111" s="174" t="s">
        <v>30</v>
      </c>
      <c r="H111" s="342" t="s">
        <v>30</v>
      </c>
      <c r="I111" s="340"/>
      <c r="J111" s="160" t="s">
        <v>66</v>
      </c>
      <c r="K111" s="338">
        <v>0.36</v>
      </c>
      <c r="L111" s="174" t="s">
        <v>30</v>
      </c>
      <c r="M111" s="342" t="s">
        <v>30</v>
      </c>
      <c r="N111" s="340" t="s">
        <v>30</v>
      </c>
      <c r="O111" s="340"/>
      <c r="P111" s="160" t="s">
        <v>66</v>
      </c>
      <c r="Q111" s="338">
        <v>0.36</v>
      </c>
      <c r="R111" s="174" t="s">
        <v>30</v>
      </c>
      <c r="S111" s="342" t="s">
        <v>30</v>
      </c>
      <c r="T111" s="340"/>
      <c r="U111" s="160" t="s">
        <v>66</v>
      </c>
      <c r="V111" s="338">
        <v>0.36</v>
      </c>
      <c r="W111" s="174" t="s">
        <v>30</v>
      </c>
      <c r="X111" s="342" t="s">
        <v>30</v>
      </c>
      <c r="Y111" s="252" t="s">
        <v>30</v>
      </c>
    </row>
    <row r="112" spans="1:25">
      <c r="A112" s="144" t="s">
        <v>210</v>
      </c>
      <c r="B112" s="325" t="s">
        <v>30</v>
      </c>
      <c r="C112" s="145" t="s">
        <v>451</v>
      </c>
      <c r="D112" s="145" t="s">
        <v>153</v>
      </c>
      <c r="E112" s="146" t="s">
        <v>66</v>
      </c>
      <c r="F112" s="144">
        <v>0.36</v>
      </c>
      <c r="G112" s="174" t="s">
        <v>30</v>
      </c>
      <c r="H112" s="342" t="s">
        <v>30</v>
      </c>
      <c r="I112" s="340"/>
      <c r="J112" s="160" t="s">
        <v>66</v>
      </c>
      <c r="K112" s="338">
        <v>0.36</v>
      </c>
      <c r="L112" s="174" t="s">
        <v>30</v>
      </c>
      <c r="M112" s="342" t="s">
        <v>30</v>
      </c>
      <c r="N112" s="340" t="s">
        <v>30</v>
      </c>
      <c r="O112" s="340"/>
      <c r="P112" s="160" t="s">
        <v>66</v>
      </c>
      <c r="Q112" s="338">
        <v>0.36</v>
      </c>
      <c r="R112" s="174" t="s">
        <v>30</v>
      </c>
      <c r="S112" s="342" t="s">
        <v>30</v>
      </c>
      <c r="T112" s="340"/>
      <c r="U112" s="160" t="s">
        <v>66</v>
      </c>
      <c r="V112" s="338">
        <v>0.36</v>
      </c>
      <c r="W112" s="174" t="s">
        <v>30</v>
      </c>
      <c r="X112" s="342" t="s">
        <v>30</v>
      </c>
      <c r="Y112" s="252" t="s">
        <v>30</v>
      </c>
    </row>
    <row r="113" spans="1:25">
      <c r="A113" s="144" t="s">
        <v>211</v>
      </c>
      <c r="B113" s="325" t="s">
        <v>30</v>
      </c>
      <c r="C113" s="145" t="s">
        <v>451</v>
      </c>
      <c r="D113" s="145" t="s">
        <v>152</v>
      </c>
      <c r="E113" s="146" t="s">
        <v>66</v>
      </c>
      <c r="F113" s="144">
        <v>0.23</v>
      </c>
      <c r="G113" s="174" t="s">
        <v>30</v>
      </c>
      <c r="H113" s="342" t="s">
        <v>30</v>
      </c>
      <c r="I113" s="340"/>
      <c r="J113" s="160" t="s">
        <v>66</v>
      </c>
      <c r="K113" s="338">
        <v>0.23</v>
      </c>
      <c r="L113" s="174" t="s">
        <v>30</v>
      </c>
      <c r="M113" s="342" t="s">
        <v>30</v>
      </c>
      <c r="N113" s="340" t="s">
        <v>30</v>
      </c>
      <c r="O113" s="340"/>
      <c r="P113" s="160" t="s">
        <v>66</v>
      </c>
      <c r="Q113" s="338">
        <v>0.23</v>
      </c>
      <c r="R113" s="174" t="s">
        <v>30</v>
      </c>
      <c r="S113" s="342" t="s">
        <v>30</v>
      </c>
      <c r="T113" s="340"/>
      <c r="U113" s="160" t="s">
        <v>66</v>
      </c>
      <c r="V113" s="338">
        <v>0.23</v>
      </c>
      <c r="W113" s="174" t="s">
        <v>30</v>
      </c>
      <c r="X113" s="342" t="s">
        <v>30</v>
      </c>
      <c r="Y113" s="252" t="s">
        <v>30</v>
      </c>
    </row>
    <row r="114" spans="1:25">
      <c r="A114" s="144" t="s">
        <v>211</v>
      </c>
      <c r="B114" s="325" t="s">
        <v>30</v>
      </c>
      <c r="C114" s="145" t="s">
        <v>451</v>
      </c>
      <c r="D114" s="145" t="s">
        <v>153</v>
      </c>
      <c r="E114" s="146" t="s">
        <v>66</v>
      </c>
      <c r="F114" s="144">
        <v>0.23</v>
      </c>
      <c r="G114" s="174" t="s">
        <v>30</v>
      </c>
      <c r="H114" s="342" t="s">
        <v>30</v>
      </c>
      <c r="I114" s="340"/>
      <c r="J114" s="160" t="s">
        <v>66</v>
      </c>
      <c r="K114" s="338">
        <v>0.23</v>
      </c>
      <c r="L114" s="174" t="s">
        <v>30</v>
      </c>
      <c r="M114" s="342" t="s">
        <v>30</v>
      </c>
      <c r="N114" s="340" t="s">
        <v>30</v>
      </c>
      <c r="O114" s="340"/>
      <c r="P114" s="160" t="s">
        <v>66</v>
      </c>
      <c r="Q114" s="338">
        <v>0.23</v>
      </c>
      <c r="R114" s="174" t="s">
        <v>30</v>
      </c>
      <c r="S114" s="342" t="s">
        <v>30</v>
      </c>
      <c r="T114" s="340"/>
      <c r="U114" s="160" t="s">
        <v>66</v>
      </c>
      <c r="V114" s="338">
        <v>0.23</v>
      </c>
      <c r="W114" s="174" t="s">
        <v>30</v>
      </c>
      <c r="X114" s="342" t="s">
        <v>30</v>
      </c>
      <c r="Y114" s="252" t="s">
        <v>30</v>
      </c>
    </row>
    <row r="115" spans="1:25">
      <c r="A115" s="144" t="s">
        <v>212</v>
      </c>
      <c r="B115" s="214" t="s">
        <v>213</v>
      </c>
      <c r="C115" s="145" t="s">
        <v>451</v>
      </c>
      <c r="D115" s="145" t="s">
        <v>152</v>
      </c>
      <c r="E115" s="146" t="s">
        <v>66</v>
      </c>
      <c r="F115" s="144">
        <v>37</v>
      </c>
      <c r="G115" s="174" t="s">
        <v>30</v>
      </c>
      <c r="H115" s="342" t="s">
        <v>30</v>
      </c>
      <c r="I115" s="340"/>
      <c r="J115" s="160" t="s">
        <v>66</v>
      </c>
      <c r="K115" s="338">
        <v>37</v>
      </c>
      <c r="L115" s="174" t="s">
        <v>30</v>
      </c>
      <c r="M115" s="342" t="s">
        <v>30</v>
      </c>
      <c r="N115" s="340" t="s">
        <v>30</v>
      </c>
      <c r="O115" s="340"/>
      <c r="P115" s="160" t="s">
        <v>66</v>
      </c>
      <c r="Q115" s="338">
        <v>37</v>
      </c>
      <c r="R115" s="174" t="s">
        <v>30</v>
      </c>
      <c r="S115" s="342" t="s">
        <v>30</v>
      </c>
      <c r="T115" s="340"/>
      <c r="U115" s="160" t="s">
        <v>66</v>
      </c>
      <c r="V115" s="338">
        <v>37</v>
      </c>
      <c r="W115" s="174" t="s">
        <v>30</v>
      </c>
      <c r="X115" s="342" t="s">
        <v>30</v>
      </c>
      <c r="Y115" s="252" t="s">
        <v>30</v>
      </c>
    </row>
    <row r="116" spans="1:25">
      <c r="A116" s="144" t="s">
        <v>212</v>
      </c>
      <c r="B116" s="214" t="s">
        <v>213</v>
      </c>
      <c r="C116" s="145" t="s">
        <v>451</v>
      </c>
      <c r="D116" s="145" t="s">
        <v>153</v>
      </c>
      <c r="E116" s="146" t="s">
        <v>66</v>
      </c>
      <c r="F116" s="144">
        <v>37</v>
      </c>
      <c r="G116" s="174" t="s">
        <v>30</v>
      </c>
      <c r="H116" s="342" t="s">
        <v>30</v>
      </c>
      <c r="I116" s="340"/>
      <c r="J116" s="160" t="s">
        <v>66</v>
      </c>
      <c r="K116" s="338">
        <v>37</v>
      </c>
      <c r="L116" s="174" t="s">
        <v>30</v>
      </c>
      <c r="M116" s="342" t="s">
        <v>30</v>
      </c>
      <c r="N116" s="340" t="s">
        <v>30</v>
      </c>
      <c r="O116" s="340"/>
      <c r="P116" s="160" t="s">
        <v>66</v>
      </c>
      <c r="Q116" s="338">
        <v>37</v>
      </c>
      <c r="R116" s="174" t="s">
        <v>30</v>
      </c>
      <c r="S116" s="342" t="s">
        <v>30</v>
      </c>
      <c r="T116" s="340"/>
      <c r="U116" s="160" t="s">
        <v>66</v>
      </c>
      <c r="V116" s="338">
        <v>37</v>
      </c>
      <c r="W116" s="174" t="s">
        <v>30</v>
      </c>
      <c r="X116" s="342" t="s">
        <v>30</v>
      </c>
      <c r="Y116" s="252" t="s">
        <v>30</v>
      </c>
    </row>
    <row r="117" spans="1:25">
      <c r="A117" s="144" t="s">
        <v>214</v>
      </c>
      <c r="B117" s="214" t="s">
        <v>215</v>
      </c>
      <c r="C117" s="145" t="s">
        <v>451</v>
      </c>
      <c r="D117" s="145" t="s">
        <v>152</v>
      </c>
      <c r="E117" s="146" t="s">
        <v>66</v>
      </c>
      <c r="F117" s="144">
        <v>13</v>
      </c>
      <c r="G117" s="290">
        <v>3</v>
      </c>
      <c r="H117" s="342" t="s">
        <v>30</v>
      </c>
      <c r="I117" s="340"/>
      <c r="J117" s="160" t="s">
        <v>66</v>
      </c>
      <c r="K117" s="338">
        <v>13</v>
      </c>
      <c r="L117" s="290">
        <v>3</v>
      </c>
      <c r="M117" s="342" t="s">
        <v>30</v>
      </c>
      <c r="N117" s="340" t="s">
        <v>30</v>
      </c>
      <c r="O117" s="340"/>
      <c r="P117" s="160" t="s">
        <v>66</v>
      </c>
      <c r="Q117" s="338">
        <v>13</v>
      </c>
      <c r="R117" s="290">
        <v>3</v>
      </c>
      <c r="S117" s="342" t="s">
        <v>30</v>
      </c>
      <c r="T117" s="340"/>
      <c r="U117" s="160" t="s">
        <v>66</v>
      </c>
      <c r="V117" s="338">
        <v>13</v>
      </c>
      <c r="W117" s="290">
        <v>3</v>
      </c>
      <c r="X117" s="342" t="s">
        <v>30</v>
      </c>
      <c r="Y117" s="252" t="s">
        <v>30</v>
      </c>
    </row>
    <row r="118" spans="1:25">
      <c r="A118" s="144" t="s">
        <v>214</v>
      </c>
      <c r="B118" s="214" t="s">
        <v>215</v>
      </c>
      <c r="C118" s="145" t="s">
        <v>451</v>
      </c>
      <c r="D118" s="145" t="s">
        <v>153</v>
      </c>
      <c r="E118" s="146" t="s">
        <v>66</v>
      </c>
      <c r="F118" s="144">
        <v>13</v>
      </c>
      <c r="G118" s="174" t="s">
        <v>30</v>
      </c>
      <c r="H118" s="342" t="s">
        <v>30</v>
      </c>
      <c r="I118" s="340"/>
      <c r="J118" s="160" t="s">
        <v>66</v>
      </c>
      <c r="K118" s="338">
        <v>13</v>
      </c>
      <c r="L118" s="174" t="s">
        <v>30</v>
      </c>
      <c r="M118" s="342" t="s">
        <v>30</v>
      </c>
      <c r="N118" s="340" t="s">
        <v>30</v>
      </c>
      <c r="O118" s="340"/>
      <c r="P118" s="160" t="s">
        <v>66</v>
      </c>
      <c r="Q118" s="338">
        <v>13</v>
      </c>
      <c r="R118" s="174" t="s">
        <v>30</v>
      </c>
      <c r="S118" s="342" t="s">
        <v>30</v>
      </c>
      <c r="T118" s="340"/>
      <c r="U118" s="160" t="s">
        <v>66</v>
      </c>
      <c r="V118" s="338">
        <v>13</v>
      </c>
      <c r="W118" s="174" t="s">
        <v>30</v>
      </c>
      <c r="X118" s="342" t="s">
        <v>30</v>
      </c>
      <c r="Y118" s="252" t="s">
        <v>30</v>
      </c>
    </row>
    <row r="119" spans="1:25">
      <c r="A119" s="144" t="s">
        <v>216</v>
      </c>
      <c r="B119" s="325" t="s">
        <v>30</v>
      </c>
      <c r="C119" s="145" t="s">
        <v>451</v>
      </c>
      <c r="D119" s="145" t="s">
        <v>152</v>
      </c>
      <c r="E119" s="146" t="s">
        <v>66</v>
      </c>
      <c r="F119" s="144">
        <v>0.19</v>
      </c>
      <c r="G119" s="174" t="s">
        <v>30</v>
      </c>
      <c r="H119" s="342" t="s">
        <v>30</v>
      </c>
      <c r="I119" s="340"/>
      <c r="J119" s="160" t="s">
        <v>66</v>
      </c>
      <c r="K119" s="338">
        <v>0.19</v>
      </c>
      <c r="L119" s="174" t="s">
        <v>30</v>
      </c>
      <c r="M119" s="342" t="s">
        <v>30</v>
      </c>
      <c r="N119" s="340" t="s">
        <v>30</v>
      </c>
      <c r="O119" s="340"/>
      <c r="P119" s="160" t="s">
        <v>66</v>
      </c>
      <c r="Q119" s="338">
        <v>0.19</v>
      </c>
      <c r="R119" s="174" t="s">
        <v>30</v>
      </c>
      <c r="S119" s="342" t="s">
        <v>30</v>
      </c>
      <c r="T119" s="340"/>
      <c r="U119" s="160" t="s">
        <v>66</v>
      </c>
      <c r="V119" s="338">
        <v>0.19</v>
      </c>
      <c r="W119" s="174" t="s">
        <v>30</v>
      </c>
      <c r="X119" s="342" t="s">
        <v>30</v>
      </c>
      <c r="Y119" s="252" t="s">
        <v>30</v>
      </c>
    </row>
    <row r="120" spans="1:25">
      <c r="A120" s="144" t="s">
        <v>216</v>
      </c>
      <c r="B120" s="325" t="s">
        <v>30</v>
      </c>
      <c r="C120" s="145" t="s">
        <v>451</v>
      </c>
      <c r="D120" s="145" t="s">
        <v>153</v>
      </c>
      <c r="E120" s="146" t="s">
        <v>66</v>
      </c>
      <c r="F120" s="144">
        <v>0.19</v>
      </c>
      <c r="G120" s="174" t="s">
        <v>30</v>
      </c>
      <c r="H120" s="342" t="s">
        <v>30</v>
      </c>
      <c r="I120" s="340"/>
      <c r="J120" s="160" t="s">
        <v>66</v>
      </c>
      <c r="K120" s="338">
        <v>0.19</v>
      </c>
      <c r="L120" s="174" t="s">
        <v>30</v>
      </c>
      <c r="M120" s="342" t="s">
        <v>30</v>
      </c>
      <c r="N120" s="340" t="s">
        <v>30</v>
      </c>
      <c r="O120" s="340"/>
      <c r="P120" s="160" t="s">
        <v>66</v>
      </c>
      <c r="Q120" s="338">
        <v>0.19</v>
      </c>
      <c r="R120" s="174" t="s">
        <v>30</v>
      </c>
      <c r="S120" s="342" t="s">
        <v>30</v>
      </c>
      <c r="T120" s="340"/>
      <c r="U120" s="160" t="s">
        <v>66</v>
      </c>
      <c r="V120" s="338">
        <v>0.19</v>
      </c>
      <c r="W120" s="174" t="s">
        <v>30</v>
      </c>
      <c r="X120" s="342" t="s">
        <v>30</v>
      </c>
      <c r="Y120" s="252" t="s">
        <v>30</v>
      </c>
    </row>
    <row r="121" spans="1:25">
      <c r="A121" s="144" t="s">
        <v>217</v>
      </c>
      <c r="B121" s="214" t="s">
        <v>218</v>
      </c>
      <c r="C121" s="145" t="s">
        <v>451</v>
      </c>
      <c r="D121" s="145" t="s">
        <v>152</v>
      </c>
      <c r="E121" s="146" t="s">
        <v>66</v>
      </c>
      <c r="F121" s="144">
        <v>1.6</v>
      </c>
      <c r="G121" s="174" t="s">
        <v>30</v>
      </c>
      <c r="H121" s="342" t="s">
        <v>30</v>
      </c>
      <c r="I121" s="340"/>
      <c r="J121" s="160" t="s">
        <v>66</v>
      </c>
      <c r="K121" s="338">
        <v>1.6</v>
      </c>
      <c r="L121" s="174" t="s">
        <v>30</v>
      </c>
      <c r="M121" s="342" t="s">
        <v>30</v>
      </c>
      <c r="N121" s="340" t="s">
        <v>30</v>
      </c>
      <c r="O121" s="340"/>
      <c r="P121" s="160" t="s">
        <v>66</v>
      </c>
      <c r="Q121" s="338">
        <v>1.6</v>
      </c>
      <c r="R121" s="174" t="s">
        <v>30</v>
      </c>
      <c r="S121" s="342" t="s">
        <v>30</v>
      </c>
      <c r="T121" s="340"/>
      <c r="U121" s="160" t="s">
        <v>66</v>
      </c>
      <c r="V121" s="338">
        <v>1.6</v>
      </c>
      <c r="W121" s="174" t="s">
        <v>30</v>
      </c>
      <c r="X121" s="342" t="s">
        <v>30</v>
      </c>
      <c r="Y121" s="252" t="s">
        <v>30</v>
      </c>
    </row>
    <row r="122" spans="1:25">
      <c r="A122" s="144" t="s">
        <v>217</v>
      </c>
      <c r="B122" s="214" t="s">
        <v>218</v>
      </c>
      <c r="C122" s="145" t="s">
        <v>451</v>
      </c>
      <c r="D122" s="145" t="s">
        <v>153</v>
      </c>
      <c r="E122" s="146" t="s">
        <v>66</v>
      </c>
      <c r="F122" s="144">
        <v>1.6</v>
      </c>
      <c r="G122" s="174" t="s">
        <v>30</v>
      </c>
      <c r="H122" s="342" t="s">
        <v>30</v>
      </c>
      <c r="I122" s="340"/>
      <c r="J122" s="160" t="s">
        <v>66</v>
      </c>
      <c r="K122" s="338">
        <v>1.6</v>
      </c>
      <c r="L122" s="174" t="s">
        <v>30</v>
      </c>
      <c r="M122" s="342" t="s">
        <v>30</v>
      </c>
      <c r="N122" s="340" t="s">
        <v>30</v>
      </c>
      <c r="O122" s="340"/>
      <c r="P122" s="160" t="s">
        <v>66</v>
      </c>
      <c r="Q122" s="338">
        <v>1.6</v>
      </c>
      <c r="R122" s="174" t="s">
        <v>30</v>
      </c>
      <c r="S122" s="342" t="s">
        <v>30</v>
      </c>
      <c r="T122" s="340"/>
      <c r="U122" s="160" t="s">
        <v>66</v>
      </c>
      <c r="V122" s="338">
        <v>1.6</v>
      </c>
      <c r="W122" s="174" t="s">
        <v>30</v>
      </c>
      <c r="X122" s="342" t="s">
        <v>30</v>
      </c>
      <c r="Y122" s="252" t="s">
        <v>30</v>
      </c>
    </row>
    <row r="123" spans="1:25">
      <c r="A123" s="144" t="s">
        <v>516</v>
      </c>
      <c r="B123" s="214" t="s">
        <v>219</v>
      </c>
      <c r="C123" s="145" t="s">
        <v>451</v>
      </c>
      <c r="D123" s="145" t="s">
        <v>152</v>
      </c>
      <c r="E123" s="146" t="s">
        <v>66</v>
      </c>
      <c r="F123" s="144">
        <v>0.25</v>
      </c>
      <c r="G123" s="174" t="s">
        <v>30</v>
      </c>
      <c r="H123" s="342" t="s">
        <v>30</v>
      </c>
      <c r="I123" s="340"/>
      <c r="J123" s="160" t="s">
        <v>66</v>
      </c>
      <c r="K123" s="338">
        <v>0.25</v>
      </c>
      <c r="L123" s="174" t="s">
        <v>30</v>
      </c>
      <c r="M123" s="342" t="s">
        <v>30</v>
      </c>
      <c r="N123" s="340" t="s">
        <v>30</v>
      </c>
      <c r="O123" s="340"/>
      <c r="P123" s="160" t="s">
        <v>66</v>
      </c>
      <c r="Q123" s="338">
        <v>0.25</v>
      </c>
      <c r="R123" s="174" t="s">
        <v>30</v>
      </c>
      <c r="S123" s="342" t="s">
        <v>30</v>
      </c>
      <c r="T123" s="340"/>
      <c r="U123" s="160" t="s">
        <v>66</v>
      </c>
      <c r="V123" s="338">
        <v>0.25</v>
      </c>
      <c r="W123" s="174" t="s">
        <v>30</v>
      </c>
      <c r="X123" s="342" t="s">
        <v>30</v>
      </c>
      <c r="Y123" s="252" t="s">
        <v>30</v>
      </c>
    </row>
    <row r="124" spans="1:25">
      <c r="A124" s="144" t="s">
        <v>516</v>
      </c>
      <c r="B124" s="214" t="s">
        <v>219</v>
      </c>
      <c r="C124" s="145" t="s">
        <v>451</v>
      </c>
      <c r="D124" s="145" t="s">
        <v>153</v>
      </c>
      <c r="E124" s="146" t="s">
        <v>66</v>
      </c>
      <c r="F124" s="144">
        <v>0.25</v>
      </c>
      <c r="G124" s="174" t="s">
        <v>30</v>
      </c>
      <c r="H124" s="342" t="s">
        <v>30</v>
      </c>
      <c r="I124" s="340"/>
      <c r="J124" s="160" t="s">
        <v>66</v>
      </c>
      <c r="K124" s="338">
        <v>0.25</v>
      </c>
      <c r="L124" s="174" t="s">
        <v>30</v>
      </c>
      <c r="M124" s="342" t="s">
        <v>30</v>
      </c>
      <c r="N124" s="340" t="s">
        <v>30</v>
      </c>
      <c r="O124" s="340"/>
      <c r="P124" s="160" t="s">
        <v>66</v>
      </c>
      <c r="Q124" s="338">
        <v>0.25</v>
      </c>
      <c r="R124" s="174" t="s">
        <v>30</v>
      </c>
      <c r="S124" s="342" t="s">
        <v>30</v>
      </c>
      <c r="T124" s="340"/>
      <c r="U124" s="160" t="s">
        <v>66</v>
      </c>
      <c r="V124" s="338">
        <v>0.25</v>
      </c>
      <c r="W124" s="174" t="s">
        <v>30</v>
      </c>
      <c r="X124" s="342" t="s">
        <v>30</v>
      </c>
      <c r="Y124" s="252" t="s">
        <v>30</v>
      </c>
    </row>
    <row r="125" spans="1:25">
      <c r="A125" s="144" t="s">
        <v>482</v>
      </c>
      <c r="B125" s="214" t="s">
        <v>220</v>
      </c>
      <c r="C125" s="145" t="s">
        <v>451</v>
      </c>
      <c r="D125" s="145" t="s">
        <v>152</v>
      </c>
      <c r="E125" s="146" t="s">
        <v>66</v>
      </c>
      <c r="F125" s="144">
        <v>0.32</v>
      </c>
      <c r="G125" s="174" t="s">
        <v>30</v>
      </c>
      <c r="H125" s="342" t="s">
        <v>30</v>
      </c>
      <c r="I125" s="340"/>
      <c r="J125" s="160" t="s">
        <v>66</v>
      </c>
      <c r="K125" s="338">
        <v>0.32</v>
      </c>
      <c r="L125" s="174" t="s">
        <v>30</v>
      </c>
      <c r="M125" s="342" t="s">
        <v>30</v>
      </c>
      <c r="N125" s="340" t="s">
        <v>30</v>
      </c>
      <c r="O125" s="340"/>
      <c r="P125" s="160" t="s">
        <v>66</v>
      </c>
      <c r="Q125" s="338">
        <v>0.32</v>
      </c>
      <c r="R125" s="174" t="s">
        <v>30</v>
      </c>
      <c r="S125" s="342" t="s">
        <v>30</v>
      </c>
      <c r="T125" s="340"/>
      <c r="U125" s="160" t="s">
        <v>66</v>
      </c>
      <c r="V125" s="338">
        <v>0.32</v>
      </c>
      <c r="W125" s="174" t="s">
        <v>30</v>
      </c>
      <c r="X125" s="342" t="s">
        <v>30</v>
      </c>
      <c r="Y125" s="252" t="s">
        <v>30</v>
      </c>
    </row>
    <row r="126" spans="1:25">
      <c r="A126" s="144" t="s">
        <v>482</v>
      </c>
      <c r="B126" s="214" t="s">
        <v>220</v>
      </c>
      <c r="C126" s="145" t="s">
        <v>451</v>
      </c>
      <c r="D126" s="145" t="s">
        <v>153</v>
      </c>
      <c r="E126" s="146" t="s">
        <v>66</v>
      </c>
      <c r="F126" s="144">
        <v>0.32</v>
      </c>
      <c r="G126" s="174" t="s">
        <v>30</v>
      </c>
      <c r="H126" s="342" t="s">
        <v>30</v>
      </c>
      <c r="I126" s="340"/>
      <c r="J126" s="160" t="s">
        <v>66</v>
      </c>
      <c r="K126" s="338">
        <v>0.32</v>
      </c>
      <c r="L126" s="174" t="s">
        <v>30</v>
      </c>
      <c r="M126" s="342" t="s">
        <v>30</v>
      </c>
      <c r="N126" s="340" t="s">
        <v>30</v>
      </c>
      <c r="O126" s="340"/>
      <c r="P126" s="160" t="s">
        <v>66</v>
      </c>
      <c r="Q126" s="338">
        <v>0.32</v>
      </c>
      <c r="R126" s="174" t="s">
        <v>30</v>
      </c>
      <c r="S126" s="342" t="s">
        <v>30</v>
      </c>
      <c r="T126" s="340"/>
      <c r="U126" s="160" t="s">
        <v>66</v>
      </c>
      <c r="V126" s="338">
        <v>0.32</v>
      </c>
      <c r="W126" s="174" t="s">
        <v>30</v>
      </c>
      <c r="X126" s="342" t="s">
        <v>30</v>
      </c>
      <c r="Y126" s="252" t="s">
        <v>30</v>
      </c>
    </row>
    <row r="127" spans="1:25">
      <c r="A127" s="144" t="s">
        <v>517</v>
      </c>
      <c r="B127" s="214" t="s">
        <v>518</v>
      </c>
      <c r="C127" s="145" t="s">
        <v>451</v>
      </c>
      <c r="D127" s="145" t="s">
        <v>152</v>
      </c>
      <c r="E127" s="146" t="s">
        <v>66</v>
      </c>
      <c r="F127" s="144">
        <v>0.34</v>
      </c>
      <c r="G127" s="174" t="s">
        <v>30</v>
      </c>
      <c r="H127" s="342" t="s">
        <v>30</v>
      </c>
      <c r="I127" s="340"/>
      <c r="J127" s="160" t="s">
        <v>66</v>
      </c>
      <c r="K127" s="338">
        <v>0.34</v>
      </c>
      <c r="L127" s="174" t="s">
        <v>30</v>
      </c>
      <c r="M127" s="342" t="s">
        <v>30</v>
      </c>
      <c r="N127" s="340" t="s">
        <v>30</v>
      </c>
      <c r="O127" s="340"/>
      <c r="P127" s="160" t="s">
        <v>66</v>
      </c>
      <c r="Q127" s="338">
        <v>0.34</v>
      </c>
      <c r="R127" s="174" t="s">
        <v>30</v>
      </c>
      <c r="S127" s="342" t="s">
        <v>30</v>
      </c>
      <c r="T127" s="340"/>
      <c r="U127" s="160" t="s">
        <v>66</v>
      </c>
      <c r="V127" s="338">
        <v>0.34</v>
      </c>
      <c r="W127" s="174" t="s">
        <v>30</v>
      </c>
      <c r="X127" s="342" t="s">
        <v>30</v>
      </c>
      <c r="Y127" s="252" t="s">
        <v>30</v>
      </c>
    </row>
    <row r="128" spans="1:25">
      <c r="A128" s="144" t="s">
        <v>517</v>
      </c>
      <c r="B128" s="214" t="s">
        <v>518</v>
      </c>
      <c r="C128" s="145" t="s">
        <v>451</v>
      </c>
      <c r="D128" s="145" t="s">
        <v>153</v>
      </c>
      <c r="E128" s="146" t="s">
        <v>66</v>
      </c>
      <c r="F128" s="144">
        <v>0.34</v>
      </c>
      <c r="G128" s="174" t="s">
        <v>30</v>
      </c>
      <c r="H128" s="342" t="s">
        <v>30</v>
      </c>
      <c r="I128" s="340"/>
      <c r="J128" s="160" t="s">
        <v>66</v>
      </c>
      <c r="K128" s="338">
        <v>0.34</v>
      </c>
      <c r="L128" s="174" t="s">
        <v>30</v>
      </c>
      <c r="M128" s="342" t="s">
        <v>30</v>
      </c>
      <c r="N128" s="340" t="s">
        <v>30</v>
      </c>
      <c r="O128" s="340"/>
      <c r="P128" s="160" t="s">
        <v>66</v>
      </c>
      <c r="Q128" s="338">
        <v>0.34</v>
      </c>
      <c r="R128" s="174" t="s">
        <v>30</v>
      </c>
      <c r="S128" s="342" t="s">
        <v>30</v>
      </c>
      <c r="T128" s="340"/>
      <c r="U128" s="160" t="s">
        <v>66</v>
      </c>
      <c r="V128" s="338">
        <v>0.34</v>
      </c>
      <c r="W128" s="174" t="s">
        <v>30</v>
      </c>
      <c r="X128" s="342" t="s">
        <v>30</v>
      </c>
      <c r="Y128" s="252" t="s">
        <v>30</v>
      </c>
    </row>
    <row r="129" spans="1:25">
      <c r="A129" s="144" t="s">
        <v>221</v>
      </c>
      <c r="B129" s="325" t="s">
        <v>30</v>
      </c>
      <c r="C129" s="145" t="s">
        <v>451</v>
      </c>
      <c r="D129" s="145" t="s">
        <v>152</v>
      </c>
      <c r="E129" s="146" t="s">
        <v>66</v>
      </c>
      <c r="F129" s="144">
        <v>0.22</v>
      </c>
      <c r="G129" s="174" t="s">
        <v>30</v>
      </c>
      <c r="H129" s="342" t="s">
        <v>30</v>
      </c>
      <c r="I129" s="340"/>
      <c r="J129" s="160" t="s">
        <v>66</v>
      </c>
      <c r="K129" s="338">
        <v>0.22</v>
      </c>
      <c r="L129" s="174" t="s">
        <v>30</v>
      </c>
      <c r="M129" s="342" t="s">
        <v>30</v>
      </c>
      <c r="N129" s="340" t="s">
        <v>30</v>
      </c>
      <c r="O129" s="340"/>
      <c r="P129" s="160" t="s">
        <v>66</v>
      </c>
      <c r="Q129" s="338">
        <v>0.22</v>
      </c>
      <c r="R129" s="174" t="s">
        <v>30</v>
      </c>
      <c r="S129" s="342" t="s">
        <v>30</v>
      </c>
      <c r="T129" s="340"/>
      <c r="U129" s="160" t="s">
        <v>66</v>
      </c>
      <c r="V129" s="338">
        <v>0.22</v>
      </c>
      <c r="W129" s="174" t="s">
        <v>30</v>
      </c>
      <c r="X129" s="342" t="s">
        <v>30</v>
      </c>
      <c r="Y129" s="252" t="s">
        <v>30</v>
      </c>
    </row>
    <row r="130" spans="1:25">
      <c r="A130" s="144" t="s">
        <v>221</v>
      </c>
      <c r="B130" s="325" t="s">
        <v>30</v>
      </c>
      <c r="C130" s="145" t="s">
        <v>451</v>
      </c>
      <c r="D130" s="145" t="s">
        <v>153</v>
      </c>
      <c r="E130" s="146" t="s">
        <v>66</v>
      </c>
      <c r="F130" s="144">
        <v>0.22</v>
      </c>
      <c r="G130" s="174" t="s">
        <v>30</v>
      </c>
      <c r="H130" s="342" t="s">
        <v>30</v>
      </c>
      <c r="I130" s="340"/>
      <c r="J130" s="160" t="s">
        <v>66</v>
      </c>
      <c r="K130" s="338">
        <v>0.22</v>
      </c>
      <c r="L130" s="174" t="s">
        <v>30</v>
      </c>
      <c r="M130" s="342" t="s">
        <v>30</v>
      </c>
      <c r="N130" s="340" t="s">
        <v>30</v>
      </c>
      <c r="O130" s="340"/>
      <c r="P130" s="160" t="s">
        <v>66</v>
      </c>
      <c r="Q130" s="338">
        <v>0.22</v>
      </c>
      <c r="R130" s="174" t="s">
        <v>30</v>
      </c>
      <c r="S130" s="342" t="s">
        <v>30</v>
      </c>
      <c r="T130" s="340"/>
      <c r="U130" s="160" t="s">
        <v>66</v>
      </c>
      <c r="V130" s="338">
        <v>0.22</v>
      </c>
      <c r="W130" s="174" t="s">
        <v>30</v>
      </c>
      <c r="X130" s="342" t="s">
        <v>30</v>
      </c>
      <c r="Y130" s="252" t="s">
        <v>30</v>
      </c>
    </row>
    <row r="131" spans="1:25">
      <c r="A131" s="144" t="s">
        <v>519</v>
      </c>
      <c r="B131" s="214" t="s">
        <v>222</v>
      </c>
      <c r="C131" s="145" t="s">
        <v>451</v>
      </c>
      <c r="D131" s="145" t="s">
        <v>152</v>
      </c>
      <c r="E131" s="146" t="s">
        <v>66</v>
      </c>
      <c r="F131" s="144">
        <v>17</v>
      </c>
      <c r="G131" s="174" t="s">
        <v>30</v>
      </c>
      <c r="H131" s="342" t="s">
        <v>30</v>
      </c>
      <c r="I131" s="340"/>
      <c r="J131" s="160" t="s">
        <v>66</v>
      </c>
      <c r="K131" s="338">
        <v>17</v>
      </c>
      <c r="L131" s="174" t="s">
        <v>30</v>
      </c>
      <c r="M131" s="342" t="s">
        <v>30</v>
      </c>
      <c r="N131" s="340" t="s">
        <v>30</v>
      </c>
      <c r="O131" s="340"/>
      <c r="P131" s="160" t="s">
        <v>66</v>
      </c>
      <c r="Q131" s="338">
        <v>17</v>
      </c>
      <c r="R131" s="174" t="s">
        <v>30</v>
      </c>
      <c r="S131" s="342" t="s">
        <v>30</v>
      </c>
      <c r="T131" s="340"/>
      <c r="U131" s="160" t="s">
        <v>66</v>
      </c>
      <c r="V131" s="338">
        <v>17</v>
      </c>
      <c r="W131" s="174" t="s">
        <v>30</v>
      </c>
      <c r="X131" s="342" t="s">
        <v>30</v>
      </c>
      <c r="Y131" s="252" t="s">
        <v>30</v>
      </c>
    </row>
    <row r="132" spans="1:25">
      <c r="A132" s="144" t="s">
        <v>519</v>
      </c>
      <c r="B132" s="214" t="s">
        <v>222</v>
      </c>
      <c r="C132" s="145" t="s">
        <v>451</v>
      </c>
      <c r="D132" s="145" t="s">
        <v>153</v>
      </c>
      <c r="E132" s="146" t="s">
        <v>66</v>
      </c>
      <c r="F132" s="144">
        <v>17</v>
      </c>
      <c r="G132" s="174" t="s">
        <v>30</v>
      </c>
      <c r="H132" s="342" t="s">
        <v>30</v>
      </c>
      <c r="I132" s="340"/>
      <c r="J132" s="160" t="s">
        <v>66</v>
      </c>
      <c r="K132" s="338">
        <v>17</v>
      </c>
      <c r="L132" s="174" t="s">
        <v>30</v>
      </c>
      <c r="M132" s="342" t="s">
        <v>30</v>
      </c>
      <c r="N132" s="340" t="s">
        <v>30</v>
      </c>
      <c r="O132" s="340"/>
      <c r="P132" s="160" t="s">
        <v>66</v>
      </c>
      <c r="Q132" s="338">
        <v>17</v>
      </c>
      <c r="R132" s="174" t="s">
        <v>30</v>
      </c>
      <c r="S132" s="342" t="s">
        <v>30</v>
      </c>
      <c r="T132" s="340"/>
      <c r="U132" s="160" t="s">
        <v>66</v>
      </c>
      <c r="V132" s="338">
        <v>17</v>
      </c>
      <c r="W132" s="174" t="s">
        <v>30</v>
      </c>
      <c r="X132" s="342" t="s">
        <v>30</v>
      </c>
      <c r="Y132" s="252" t="s">
        <v>30</v>
      </c>
    </row>
    <row r="133" spans="1:25">
      <c r="A133" s="144" t="s">
        <v>520</v>
      </c>
      <c r="B133" s="325" t="s">
        <v>30</v>
      </c>
      <c r="C133" s="145" t="s">
        <v>451</v>
      </c>
      <c r="D133" s="145" t="s">
        <v>152</v>
      </c>
      <c r="E133" s="146" t="s">
        <v>66</v>
      </c>
      <c r="F133" s="144">
        <v>0.32</v>
      </c>
      <c r="G133" s="174" t="s">
        <v>30</v>
      </c>
      <c r="H133" s="342" t="s">
        <v>30</v>
      </c>
      <c r="I133" s="340"/>
      <c r="J133" s="160" t="s">
        <v>66</v>
      </c>
      <c r="K133" s="338">
        <v>0.32</v>
      </c>
      <c r="L133" s="174" t="s">
        <v>30</v>
      </c>
      <c r="M133" s="342" t="s">
        <v>30</v>
      </c>
      <c r="N133" s="340" t="s">
        <v>30</v>
      </c>
      <c r="O133" s="340"/>
      <c r="P133" s="160" t="s">
        <v>66</v>
      </c>
      <c r="Q133" s="338">
        <v>0.32</v>
      </c>
      <c r="R133" s="174" t="s">
        <v>30</v>
      </c>
      <c r="S133" s="342" t="s">
        <v>30</v>
      </c>
      <c r="T133" s="340"/>
      <c r="U133" s="160" t="s">
        <v>66</v>
      </c>
      <c r="V133" s="338">
        <v>0.32</v>
      </c>
      <c r="W133" s="174" t="s">
        <v>30</v>
      </c>
      <c r="X133" s="342" t="s">
        <v>30</v>
      </c>
      <c r="Y133" s="252" t="s">
        <v>30</v>
      </c>
    </row>
    <row r="134" spans="1:25">
      <c r="A134" s="144" t="s">
        <v>520</v>
      </c>
      <c r="B134" s="325" t="s">
        <v>30</v>
      </c>
      <c r="C134" s="145" t="s">
        <v>451</v>
      </c>
      <c r="D134" s="145" t="s">
        <v>153</v>
      </c>
      <c r="E134" s="146" t="s">
        <v>66</v>
      </c>
      <c r="F134" s="144">
        <v>0.32</v>
      </c>
      <c r="G134" s="174" t="s">
        <v>30</v>
      </c>
      <c r="H134" s="342" t="s">
        <v>30</v>
      </c>
      <c r="I134" s="340"/>
      <c r="J134" s="160" t="s">
        <v>66</v>
      </c>
      <c r="K134" s="338">
        <v>0.32</v>
      </c>
      <c r="L134" s="174" t="s">
        <v>30</v>
      </c>
      <c r="M134" s="342" t="s">
        <v>30</v>
      </c>
      <c r="N134" s="340" t="s">
        <v>30</v>
      </c>
      <c r="O134" s="340"/>
      <c r="P134" s="160" t="s">
        <v>66</v>
      </c>
      <c r="Q134" s="338">
        <v>0.32</v>
      </c>
      <c r="R134" s="174" t="s">
        <v>30</v>
      </c>
      <c r="S134" s="342" t="s">
        <v>30</v>
      </c>
      <c r="T134" s="340"/>
      <c r="U134" s="160" t="s">
        <v>66</v>
      </c>
      <c r="V134" s="338">
        <v>0.32</v>
      </c>
      <c r="W134" s="174" t="s">
        <v>30</v>
      </c>
      <c r="X134" s="342" t="s">
        <v>30</v>
      </c>
      <c r="Y134" s="252" t="s">
        <v>30</v>
      </c>
    </row>
    <row r="135" spans="1:25">
      <c r="A135" s="144" t="s">
        <v>596</v>
      </c>
      <c r="B135" s="325" t="s">
        <v>30</v>
      </c>
      <c r="C135" s="145" t="s">
        <v>451</v>
      </c>
      <c r="D135" s="145" t="s">
        <v>152</v>
      </c>
      <c r="E135" s="146" t="s">
        <v>66</v>
      </c>
      <c r="F135" s="144">
        <v>0.16</v>
      </c>
      <c r="G135" s="174" t="s">
        <v>30</v>
      </c>
      <c r="H135" s="342" t="s">
        <v>30</v>
      </c>
      <c r="I135" s="340"/>
      <c r="J135" s="160" t="s">
        <v>66</v>
      </c>
      <c r="K135" s="338">
        <v>0.16</v>
      </c>
      <c r="L135" s="174" t="s">
        <v>30</v>
      </c>
      <c r="M135" s="342" t="s">
        <v>30</v>
      </c>
      <c r="N135" s="340" t="s">
        <v>30</v>
      </c>
      <c r="O135" s="340"/>
      <c r="P135" s="160" t="s">
        <v>66</v>
      </c>
      <c r="Q135" s="338">
        <v>0.16</v>
      </c>
      <c r="R135" s="174" t="s">
        <v>30</v>
      </c>
      <c r="S135" s="342" t="s">
        <v>30</v>
      </c>
      <c r="T135" s="340"/>
      <c r="U135" s="160" t="s">
        <v>66</v>
      </c>
      <c r="V135" s="338">
        <v>0.16</v>
      </c>
      <c r="W135" s="174" t="s">
        <v>30</v>
      </c>
      <c r="X135" s="342" t="s">
        <v>30</v>
      </c>
      <c r="Y135" s="252" t="s">
        <v>30</v>
      </c>
    </row>
    <row r="136" spans="1:25">
      <c r="A136" s="144" t="s">
        <v>596</v>
      </c>
      <c r="B136" s="325" t="s">
        <v>30</v>
      </c>
      <c r="C136" s="145" t="s">
        <v>451</v>
      </c>
      <c r="D136" s="145" t="s">
        <v>153</v>
      </c>
      <c r="E136" s="146" t="s">
        <v>66</v>
      </c>
      <c r="F136" s="144">
        <v>0.16</v>
      </c>
      <c r="G136" s="174" t="s">
        <v>30</v>
      </c>
      <c r="H136" s="342" t="s">
        <v>30</v>
      </c>
      <c r="I136" s="340"/>
      <c r="J136" s="160" t="s">
        <v>66</v>
      </c>
      <c r="K136" s="338">
        <v>0.16</v>
      </c>
      <c r="L136" s="174" t="s">
        <v>30</v>
      </c>
      <c r="M136" s="342" t="s">
        <v>30</v>
      </c>
      <c r="N136" s="340" t="s">
        <v>30</v>
      </c>
      <c r="O136" s="340"/>
      <c r="P136" s="160" t="s">
        <v>66</v>
      </c>
      <c r="Q136" s="338">
        <v>0.16</v>
      </c>
      <c r="R136" s="174" t="s">
        <v>30</v>
      </c>
      <c r="S136" s="342" t="s">
        <v>30</v>
      </c>
      <c r="T136" s="340"/>
      <c r="U136" s="160" t="s">
        <v>66</v>
      </c>
      <c r="V136" s="338">
        <v>0.16</v>
      </c>
      <c r="W136" s="174" t="s">
        <v>30</v>
      </c>
      <c r="X136" s="342" t="s">
        <v>30</v>
      </c>
      <c r="Y136" s="252" t="s">
        <v>30</v>
      </c>
    </row>
    <row r="137" spans="1:25">
      <c r="A137" s="144" t="s">
        <v>521</v>
      </c>
      <c r="B137" s="325" t="s">
        <v>30</v>
      </c>
      <c r="C137" s="145" t="s">
        <v>451</v>
      </c>
      <c r="D137" s="145" t="s">
        <v>152</v>
      </c>
      <c r="E137" s="146" t="s">
        <v>66</v>
      </c>
      <c r="F137" s="144">
        <v>0.19</v>
      </c>
      <c r="G137" s="174" t="s">
        <v>30</v>
      </c>
      <c r="H137" s="342" t="s">
        <v>30</v>
      </c>
      <c r="I137" s="340"/>
      <c r="J137" s="160" t="s">
        <v>66</v>
      </c>
      <c r="K137" s="338">
        <v>0.19</v>
      </c>
      <c r="L137" s="174" t="s">
        <v>30</v>
      </c>
      <c r="M137" s="342" t="s">
        <v>30</v>
      </c>
      <c r="N137" s="340" t="s">
        <v>30</v>
      </c>
      <c r="O137" s="340"/>
      <c r="P137" s="160" t="s">
        <v>66</v>
      </c>
      <c r="Q137" s="338">
        <v>0.19</v>
      </c>
      <c r="R137" s="174" t="s">
        <v>30</v>
      </c>
      <c r="S137" s="342" t="s">
        <v>30</v>
      </c>
      <c r="T137" s="340"/>
      <c r="U137" s="160" t="s">
        <v>66</v>
      </c>
      <c r="V137" s="338">
        <v>0.19</v>
      </c>
      <c r="W137" s="174" t="s">
        <v>30</v>
      </c>
      <c r="X137" s="342" t="s">
        <v>30</v>
      </c>
      <c r="Y137" s="252" t="s">
        <v>30</v>
      </c>
    </row>
    <row r="138" spans="1:25">
      <c r="A138" s="144" t="s">
        <v>521</v>
      </c>
      <c r="B138" s="325" t="s">
        <v>30</v>
      </c>
      <c r="C138" s="145" t="s">
        <v>451</v>
      </c>
      <c r="D138" s="145" t="s">
        <v>153</v>
      </c>
      <c r="E138" s="146" t="s">
        <v>66</v>
      </c>
      <c r="F138" s="144">
        <v>0.19</v>
      </c>
      <c r="G138" s="174" t="s">
        <v>30</v>
      </c>
      <c r="H138" s="342" t="s">
        <v>30</v>
      </c>
      <c r="I138" s="340"/>
      <c r="J138" s="160" t="s">
        <v>66</v>
      </c>
      <c r="K138" s="338">
        <v>0.19</v>
      </c>
      <c r="L138" s="174" t="s">
        <v>30</v>
      </c>
      <c r="M138" s="342" t="s">
        <v>30</v>
      </c>
      <c r="N138" s="340" t="s">
        <v>30</v>
      </c>
      <c r="O138" s="340"/>
      <c r="P138" s="160" t="s">
        <v>66</v>
      </c>
      <c r="Q138" s="338">
        <v>0.19</v>
      </c>
      <c r="R138" s="174" t="s">
        <v>30</v>
      </c>
      <c r="S138" s="342" t="s">
        <v>30</v>
      </c>
      <c r="T138" s="340"/>
      <c r="U138" s="160" t="s">
        <v>66</v>
      </c>
      <c r="V138" s="338">
        <v>0.19</v>
      </c>
      <c r="W138" s="174" t="s">
        <v>30</v>
      </c>
      <c r="X138" s="342" t="s">
        <v>30</v>
      </c>
      <c r="Y138" s="252" t="s">
        <v>30</v>
      </c>
    </row>
    <row r="139" spans="1:25">
      <c r="A139" s="144" t="s">
        <v>522</v>
      </c>
      <c r="B139" s="326" t="s">
        <v>224</v>
      </c>
      <c r="C139" s="145" t="s">
        <v>451</v>
      </c>
      <c r="D139" s="145" t="s">
        <v>152</v>
      </c>
      <c r="E139" s="146" t="s">
        <v>66</v>
      </c>
      <c r="F139" s="144">
        <v>0.2</v>
      </c>
      <c r="G139" s="174" t="s">
        <v>30</v>
      </c>
      <c r="H139" s="342" t="s">
        <v>30</v>
      </c>
      <c r="I139" s="340"/>
      <c r="J139" s="160" t="s">
        <v>66</v>
      </c>
      <c r="K139" s="338">
        <v>0.2</v>
      </c>
      <c r="L139" s="174" t="s">
        <v>30</v>
      </c>
      <c r="M139" s="342" t="s">
        <v>30</v>
      </c>
      <c r="N139" s="340" t="s">
        <v>30</v>
      </c>
      <c r="O139" s="340"/>
      <c r="P139" s="160" t="s">
        <v>66</v>
      </c>
      <c r="Q139" s="338">
        <v>0.2</v>
      </c>
      <c r="R139" s="174" t="s">
        <v>30</v>
      </c>
      <c r="S139" s="342" t="s">
        <v>30</v>
      </c>
      <c r="T139" s="340"/>
      <c r="U139" s="160" t="s">
        <v>66</v>
      </c>
      <c r="V139" s="338">
        <v>0.2</v>
      </c>
      <c r="W139" s="174" t="s">
        <v>30</v>
      </c>
      <c r="X139" s="342" t="s">
        <v>30</v>
      </c>
      <c r="Y139" s="252" t="s">
        <v>30</v>
      </c>
    </row>
    <row r="140" spans="1:25">
      <c r="A140" s="144" t="s">
        <v>522</v>
      </c>
      <c r="B140" s="326" t="s">
        <v>224</v>
      </c>
      <c r="C140" s="145" t="s">
        <v>451</v>
      </c>
      <c r="D140" s="145" t="s">
        <v>153</v>
      </c>
      <c r="E140" s="146" t="s">
        <v>66</v>
      </c>
      <c r="F140" s="144">
        <v>0.2</v>
      </c>
      <c r="G140" s="174" t="s">
        <v>30</v>
      </c>
      <c r="H140" s="342" t="s">
        <v>30</v>
      </c>
      <c r="I140" s="340"/>
      <c r="J140" s="160" t="s">
        <v>66</v>
      </c>
      <c r="K140" s="338">
        <v>0.2</v>
      </c>
      <c r="L140" s="174" t="s">
        <v>30</v>
      </c>
      <c r="M140" s="342" t="s">
        <v>30</v>
      </c>
      <c r="N140" s="340" t="s">
        <v>30</v>
      </c>
      <c r="O140" s="340"/>
      <c r="P140" s="160" t="s">
        <v>66</v>
      </c>
      <c r="Q140" s="338">
        <v>0.2</v>
      </c>
      <c r="R140" s="174" t="s">
        <v>30</v>
      </c>
      <c r="S140" s="342" t="s">
        <v>30</v>
      </c>
      <c r="T140" s="340"/>
      <c r="U140" s="160" t="s">
        <v>66</v>
      </c>
      <c r="V140" s="338">
        <v>0.2</v>
      </c>
      <c r="W140" s="174" t="s">
        <v>30</v>
      </c>
      <c r="X140" s="342" t="s">
        <v>30</v>
      </c>
      <c r="Y140" s="252" t="s">
        <v>30</v>
      </c>
    </row>
    <row r="141" spans="1:25">
      <c r="A141" s="144" t="s">
        <v>523</v>
      </c>
      <c r="B141" s="325" t="s">
        <v>30</v>
      </c>
      <c r="C141" s="145" t="s">
        <v>451</v>
      </c>
      <c r="D141" s="145" t="s">
        <v>152</v>
      </c>
      <c r="E141" s="146" t="s">
        <v>66</v>
      </c>
      <c r="F141" s="144">
        <v>0.17</v>
      </c>
      <c r="G141" s="174" t="s">
        <v>30</v>
      </c>
      <c r="H141" s="342" t="s">
        <v>30</v>
      </c>
      <c r="I141" s="340"/>
      <c r="J141" s="160" t="s">
        <v>66</v>
      </c>
      <c r="K141" s="338">
        <v>0.17</v>
      </c>
      <c r="L141" s="174" t="s">
        <v>30</v>
      </c>
      <c r="M141" s="342" t="s">
        <v>30</v>
      </c>
      <c r="N141" s="340" t="s">
        <v>30</v>
      </c>
      <c r="O141" s="340"/>
      <c r="P141" s="160" t="s">
        <v>66</v>
      </c>
      <c r="Q141" s="338">
        <v>0.17</v>
      </c>
      <c r="R141" s="174" t="s">
        <v>30</v>
      </c>
      <c r="S141" s="342" t="s">
        <v>30</v>
      </c>
      <c r="T141" s="340"/>
      <c r="U141" s="160" t="s">
        <v>66</v>
      </c>
      <c r="V141" s="338">
        <v>0.17</v>
      </c>
      <c r="W141" s="174" t="s">
        <v>30</v>
      </c>
      <c r="X141" s="342" t="s">
        <v>30</v>
      </c>
      <c r="Y141" s="252" t="s">
        <v>30</v>
      </c>
    </row>
    <row r="142" spans="1:25">
      <c r="A142" s="144" t="s">
        <v>523</v>
      </c>
      <c r="B142" s="325" t="s">
        <v>30</v>
      </c>
      <c r="C142" s="145" t="s">
        <v>451</v>
      </c>
      <c r="D142" s="145" t="s">
        <v>153</v>
      </c>
      <c r="E142" s="146" t="s">
        <v>66</v>
      </c>
      <c r="F142" s="144">
        <v>0.17</v>
      </c>
      <c r="G142" s="174" t="s">
        <v>30</v>
      </c>
      <c r="H142" s="342" t="s">
        <v>30</v>
      </c>
      <c r="I142" s="340"/>
      <c r="J142" s="160" t="s">
        <v>66</v>
      </c>
      <c r="K142" s="338">
        <v>0.17</v>
      </c>
      <c r="L142" s="174" t="s">
        <v>30</v>
      </c>
      <c r="M142" s="342" t="s">
        <v>30</v>
      </c>
      <c r="N142" s="340" t="s">
        <v>30</v>
      </c>
      <c r="O142" s="340"/>
      <c r="P142" s="160" t="s">
        <v>66</v>
      </c>
      <c r="Q142" s="338">
        <v>0.17</v>
      </c>
      <c r="R142" s="174" t="s">
        <v>30</v>
      </c>
      <c r="S142" s="342" t="s">
        <v>30</v>
      </c>
      <c r="T142" s="340"/>
      <c r="U142" s="160" t="s">
        <v>66</v>
      </c>
      <c r="V142" s="338">
        <v>0.17</v>
      </c>
      <c r="W142" s="174" t="s">
        <v>30</v>
      </c>
      <c r="X142" s="342" t="s">
        <v>30</v>
      </c>
      <c r="Y142" s="252" t="s">
        <v>30</v>
      </c>
    </row>
    <row r="143" spans="1:25">
      <c r="A143" s="144" t="s">
        <v>226</v>
      </c>
      <c r="B143" s="325" t="s">
        <v>30</v>
      </c>
      <c r="C143" s="145" t="s">
        <v>451</v>
      </c>
      <c r="D143" s="145" t="s">
        <v>152</v>
      </c>
      <c r="E143" s="146" t="s">
        <v>66</v>
      </c>
      <c r="F143" s="144">
        <v>0.17</v>
      </c>
      <c r="G143" s="174" t="s">
        <v>30</v>
      </c>
      <c r="H143" s="342" t="s">
        <v>30</v>
      </c>
      <c r="I143" s="340"/>
      <c r="J143" s="160" t="s">
        <v>66</v>
      </c>
      <c r="K143" s="338">
        <v>0.17</v>
      </c>
      <c r="L143" s="174" t="s">
        <v>30</v>
      </c>
      <c r="M143" s="342" t="s">
        <v>30</v>
      </c>
      <c r="N143" s="340" t="s">
        <v>30</v>
      </c>
      <c r="O143" s="340"/>
      <c r="P143" s="160" t="s">
        <v>66</v>
      </c>
      <c r="Q143" s="338">
        <v>0.17</v>
      </c>
      <c r="R143" s="174" t="s">
        <v>30</v>
      </c>
      <c r="S143" s="342" t="s">
        <v>30</v>
      </c>
      <c r="T143" s="340"/>
      <c r="U143" s="160" t="s">
        <v>66</v>
      </c>
      <c r="V143" s="338">
        <v>0.17</v>
      </c>
      <c r="W143" s="174" t="s">
        <v>30</v>
      </c>
      <c r="X143" s="342" t="s">
        <v>30</v>
      </c>
      <c r="Y143" s="252" t="s">
        <v>30</v>
      </c>
    </row>
    <row r="144" spans="1:25">
      <c r="A144" s="144" t="s">
        <v>226</v>
      </c>
      <c r="B144" s="325" t="s">
        <v>30</v>
      </c>
      <c r="C144" s="145" t="s">
        <v>451</v>
      </c>
      <c r="D144" s="145" t="s">
        <v>153</v>
      </c>
      <c r="E144" s="146" t="s">
        <v>66</v>
      </c>
      <c r="F144" s="144">
        <v>0.17</v>
      </c>
      <c r="G144" s="174" t="s">
        <v>30</v>
      </c>
      <c r="H144" s="342" t="s">
        <v>30</v>
      </c>
      <c r="I144" s="340"/>
      <c r="J144" s="160" t="s">
        <v>66</v>
      </c>
      <c r="K144" s="338">
        <v>0.17</v>
      </c>
      <c r="L144" s="174" t="s">
        <v>30</v>
      </c>
      <c r="M144" s="342" t="s">
        <v>30</v>
      </c>
      <c r="N144" s="340" t="s">
        <v>30</v>
      </c>
      <c r="O144" s="340"/>
      <c r="P144" s="160" t="s">
        <v>66</v>
      </c>
      <c r="Q144" s="338">
        <v>0.17</v>
      </c>
      <c r="R144" s="174" t="s">
        <v>30</v>
      </c>
      <c r="S144" s="342" t="s">
        <v>30</v>
      </c>
      <c r="T144" s="340"/>
      <c r="U144" s="160" t="s">
        <v>66</v>
      </c>
      <c r="V144" s="338">
        <v>0.17</v>
      </c>
      <c r="W144" s="174" t="s">
        <v>30</v>
      </c>
      <c r="X144" s="342" t="s">
        <v>30</v>
      </c>
      <c r="Y144" s="252" t="s">
        <v>30</v>
      </c>
    </row>
    <row r="145" spans="1:25">
      <c r="A145" s="144" t="s">
        <v>597</v>
      </c>
      <c r="B145" s="214" t="s">
        <v>524</v>
      </c>
      <c r="C145" s="145" t="s">
        <v>451</v>
      </c>
      <c r="D145" s="145" t="s">
        <v>152</v>
      </c>
      <c r="E145" s="146" t="s">
        <v>66</v>
      </c>
      <c r="F145" s="144">
        <v>1.4</v>
      </c>
      <c r="G145" s="174" t="s">
        <v>30</v>
      </c>
      <c r="H145" s="342" t="s">
        <v>30</v>
      </c>
      <c r="I145" s="340"/>
      <c r="J145" s="160" t="s">
        <v>66</v>
      </c>
      <c r="K145" s="338">
        <v>1.4</v>
      </c>
      <c r="L145" s="174" t="s">
        <v>30</v>
      </c>
      <c r="M145" s="342" t="s">
        <v>30</v>
      </c>
      <c r="N145" s="340" t="s">
        <v>30</v>
      </c>
      <c r="O145" s="340"/>
      <c r="P145" s="160" t="s">
        <v>66</v>
      </c>
      <c r="Q145" s="338">
        <v>1.4</v>
      </c>
      <c r="R145" s="174" t="s">
        <v>30</v>
      </c>
      <c r="S145" s="342" t="s">
        <v>30</v>
      </c>
      <c r="T145" s="340"/>
      <c r="U145" s="160" t="s">
        <v>66</v>
      </c>
      <c r="V145" s="338">
        <v>1.4</v>
      </c>
      <c r="W145" s="174" t="s">
        <v>30</v>
      </c>
      <c r="X145" s="342" t="s">
        <v>30</v>
      </c>
      <c r="Y145" s="252" t="s">
        <v>30</v>
      </c>
    </row>
    <row r="146" spans="1:25">
      <c r="A146" s="144" t="s">
        <v>597</v>
      </c>
      <c r="B146" s="214" t="s">
        <v>524</v>
      </c>
      <c r="C146" s="145" t="s">
        <v>451</v>
      </c>
      <c r="D146" s="145" t="s">
        <v>153</v>
      </c>
      <c r="E146" s="146" t="s">
        <v>66</v>
      </c>
      <c r="F146" s="144">
        <v>1.4</v>
      </c>
      <c r="G146" s="174" t="s">
        <v>30</v>
      </c>
      <c r="H146" s="342" t="s">
        <v>30</v>
      </c>
      <c r="I146" s="340"/>
      <c r="J146" s="160" t="s">
        <v>66</v>
      </c>
      <c r="K146" s="338">
        <v>1.4</v>
      </c>
      <c r="L146" s="174" t="s">
        <v>30</v>
      </c>
      <c r="M146" s="342" t="s">
        <v>30</v>
      </c>
      <c r="N146" s="340" t="s">
        <v>30</v>
      </c>
      <c r="O146" s="340"/>
      <c r="P146" s="160" t="s">
        <v>66</v>
      </c>
      <c r="Q146" s="338">
        <v>1.4</v>
      </c>
      <c r="R146" s="174" t="s">
        <v>30</v>
      </c>
      <c r="S146" s="342" t="s">
        <v>30</v>
      </c>
      <c r="T146" s="340"/>
      <c r="U146" s="160" t="s">
        <v>66</v>
      </c>
      <c r="V146" s="338">
        <v>1.4</v>
      </c>
      <c r="W146" s="174" t="s">
        <v>30</v>
      </c>
      <c r="X146" s="342" t="s">
        <v>30</v>
      </c>
      <c r="Y146" s="252" t="s">
        <v>30</v>
      </c>
    </row>
    <row r="147" spans="1:25">
      <c r="A147" s="144" t="s">
        <v>525</v>
      </c>
      <c r="B147" s="325" t="s">
        <v>30</v>
      </c>
      <c r="C147" s="145" t="s">
        <v>451</v>
      </c>
      <c r="D147" s="145" t="s">
        <v>152</v>
      </c>
      <c r="E147" s="146" t="s">
        <v>66</v>
      </c>
      <c r="F147" s="144">
        <v>11</v>
      </c>
      <c r="G147" s="174" t="s">
        <v>30</v>
      </c>
      <c r="H147" s="342" t="s">
        <v>30</v>
      </c>
      <c r="I147" s="340"/>
      <c r="J147" s="160" t="s">
        <v>66</v>
      </c>
      <c r="K147" s="338">
        <v>11</v>
      </c>
      <c r="L147" s="174" t="s">
        <v>30</v>
      </c>
      <c r="M147" s="342" t="s">
        <v>30</v>
      </c>
      <c r="N147" s="340" t="s">
        <v>30</v>
      </c>
      <c r="O147" s="340"/>
      <c r="P147" s="160" t="s">
        <v>66</v>
      </c>
      <c r="Q147" s="338">
        <v>11</v>
      </c>
      <c r="R147" s="174" t="s">
        <v>30</v>
      </c>
      <c r="S147" s="342" t="s">
        <v>30</v>
      </c>
      <c r="T147" s="340"/>
      <c r="U147" s="160" t="s">
        <v>66</v>
      </c>
      <c r="V147" s="338">
        <v>11</v>
      </c>
      <c r="W147" s="174" t="s">
        <v>30</v>
      </c>
      <c r="X147" s="342" t="s">
        <v>30</v>
      </c>
      <c r="Y147" s="252" t="s">
        <v>30</v>
      </c>
    </row>
    <row r="148" spans="1:25">
      <c r="A148" s="144" t="s">
        <v>525</v>
      </c>
      <c r="B148" s="325" t="s">
        <v>30</v>
      </c>
      <c r="C148" s="145" t="s">
        <v>451</v>
      </c>
      <c r="D148" s="145" t="s">
        <v>153</v>
      </c>
      <c r="E148" s="146" t="s">
        <v>66</v>
      </c>
      <c r="F148" s="144">
        <v>11</v>
      </c>
      <c r="G148" s="174" t="s">
        <v>30</v>
      </c>
      <c r="H148" s="342" t="s">
        <v>30</v>
      </c>
      <c r="I148" s="340"/>
      <c r="J148" s="160" t="s">
        <v>66</v>
      </c>
      <c r="K148" s="338">
        <v>11</v>
      </c>
      <c r="L148" s="174" t="s">
        <v>30</v>
      </c>
      <c r="M148" s="342" t="s">
        <v>30</v>
      </c>
      <c r="N148" s="340" t="s">
        <v>30</v>
      </c>
      <c r="O148" s="340"/>
      <c r="P148" s="160" t="s">
        <v>66</v>
      </c>
      <c r="Q148" s="338">
        <v>11</v>
      </c>
      <c r="R148" s="174" t="s">
        <v>30</v>
      </c>
      <c r="S148" s="342" t="s">
        <v>30</v>
      </c>
      <c r="T148" s="340"/>
      <c r="U148" s="160" t="s">
        <v>66</v>
      </c>
      <c r="V148" s="338">
        <v>11</v>
      </c>
      <c r="W148" s="174" t="s">
        <v>30</v>
      </c>
      <c r="X148" s="342" t="s">
        <v>30</v>
      </c>
      <c r="Y148" s="252" t="s">
        <v>30</v>
      </c>
    </row>
    <row r="149" spans="1:25">
      <c r="A149" s="144" t="s">
        <v>526</v>
      </c>
      <c r="B149" s="325" t="s">
        <v>30</v>
      </c>
      <c r="C149" s="145" t="s">
        <v>451</v>
      </c>
      <c r="D149" s="145" t="s">
        <v>152</v>
      </c>
      <c r="E149" s="146" t="s">
        <v>66</v>
      </c>
      <c r="F149" s="144">
        <v>0.16</v>
      </c>
      <c r="G149" s="174" t="s">
        <v>30</v>
      </c>
      <c r="H149" s="342" t="s">
        <v>30</v>
      </c>
      <c r="I149" s="340"/>
      <c r="J149" s="160" t="s">
        <v>66</v>
      </c>
      <c r="K149" s="338">
        <v>0.16</v>
      </c>
      <c r="L149" s="174" t="s">
        <v>30</v>
      </c>
      <c r="M149" s="342" t="s">
        <v>30</v>
      </c>
      <c r="N149" s="340" t="s">
        <v>30</v>
      </c>
      <c r="O149" s="340"/>
      <c r="P149" s="160" t="s">
        <v>66</v>
      </c>
      <c r="Q149" s="338">
        <v>0.16</v>
      </c>
      <c r="R149" s="174" t="s">
        <v>30</v>
      </c>
      <c r="S149" s="342" t="s">
        <v>30</v>
      </c>
      <c r="T149" s="340"/>
      <c r="U149" s="160" t="s">
        <v>66</v>
      </c>
      <c r="V149" s="338">
        <v>0.16</v>
      </c>
      <c r="W149" s="174" t="s">
        <v>30</v>
      </c>
      <c r="X149" s="342" t="s">
        <v>30</v>
      </c>
      <c r="Y149" s="252" t="s">
        <v>30</v>
      </c>
    </row>
    <row r="150" spans="1:25">
      <c r="A150" s="144" t="s">
        <v>526</v>
      </c>
      <c r="B150" s="325" t="s">
        <v>30</v>
      </c>
      <c r="C150" s="145" t="s">
        <v>451</v>
      </c>
      <c r="D150" s="145" t="s">
        <v>153</v>
      </c>
      <c r="E150" s="146" t="s">
        <v>66</v>
      </c>
      <c r="F150" s="144">
        <v>0.16</v>
      </c>
      <c r="G150" s="174" t="s">
        <v>30</v>
      </c>
      <c r="H150" s="342" t="s">
        <v>30</v>
      </c>
      <c r="I150" s="340"/>
      <c r="J150" s="160" t="s">
        <v>66</v>
      </c>
      <c r="K150" s="338">
        <v>0.16</v>
      </c>
      <c r="L150" s="174" t="s">
        <v>30</v>
      </c>
      <c r="M150" s="342" t="s">
        <v>30</v>
      </c>
      <c r="N150" s="340" t="s">
        <v>30</v>
      </c>
      <c r="O150" s="340"/>
      <c r="P150" s="160" t="s">
        <v>66</v>
      </c>
      <c r="Q150" s="338">
        <v>0.16</v>
      </c>
      <c r="R150" s="174" t="s">
        <v>30</v>
      </c>
      <c r="S150" s="342" t="s">
        <v>30</v>
      </c>
      <c r="T150" s="340"/>
      <c r="U150" s="160" t="s">
        <v>66</v>
      </c>
      <c r="V150" s="338">
        <v>0.16</v>
      </c>
      <c r="W150" s="174" t="s">
        <v>30</v>
      </c>
      <c r="X150" s="342" t="s">
        <v>30</v>
      </c>
      <c r="Y150" s="252" t="s">
        <v>30</v>
      </c>
    </row>
    <row r="151" spans="1:25">
      <c r="A151" s="144" t="s">
        <v>227</v>
      </c>
      <c r="B151" s="325" t="s">
        <v>30</v>
      </c>
      <c r="C151" s="145" t="s">
        <v>451</v>
      </c>
      <c r="D151" s="145" t="s">
        <v>152</v>
      </c>
      <c r="E151" s="146" t="s">
        <v>66</v>
      </c>
      <c r="F151" s="144">
        <v>0.2</v>
      </c>
      <c r="G151" s="174" t="s">
        <v>30</v>
      </c>
      <c r="H151" s="342" t="s">
        <v>30</v>
      </c>
      <c r="I151" s="340"/>
      <c r="J151" s="160" t="s">
        <v>66</v>
      </c>
      <c r="K151" s="338">
        <v>0.2</v>
      </c>
      <c r="L151" s="174" t="s">
        <v>30</v>
      </c>
      <c r="M151" s="342" t="s">
        <v>30</v>
      </c>
      <c r="N151" s="340" t="s">
        <v>30</v>
      </c>
      <c r="O151" s="340"/>
      <c r="P151" s="160" t="s">
        <v>66</v>
      </c>
      <c r="Q151" s="338">
        <v>0.2</v>
      </c>
      <c r="R151" s="174" t="s">
        <v>30</v>
      </c>
      <c r="S151" s="342" t="s">
        <v>30</v>
      </c>
      <c r="T151" s="340"/>
      <c r="U151" s="160" t="s">
        <v>66</v>
      </c>
      <c r="V151" s="338">
        <v>0.2</v>
      </c>
      <c r="W151" s="174" t="s">
        <v>30</v>
      </c>
      <c r="X151" s="342" t="s">
        <v>30</v>
      </c>
      <c r="Y151" s="252" t="s">
        <v>30</v>
      </c>
    </row>
    <row r="152" spans="1:25">
      <c r="A152" s="144" t="s">
        <v>227</v>
      </c>
      <c r="B152" s="325" t="s">
        <v>30</v>
      </c>
      <c r="C152" s="145" t="s">
        <v>451</v>
      </c>
      <c r="D152" s="145" t="s">
        <v>153</v>
      </c>
      <c r="E152" s="146" t="s">
        <v>66</v>
      </c>
      <c r="F152" s="144">
        <v>0.2</v>
      </c>
      <c r="G152" s="174" t="s">
        <v>30</v>
      </c>
      <c r="H152" s="342" t="s">
        <v>30</v>
      </c>
      <c r="I152" s="340"/>
      <c r="J152" s="160" t="s">
        <v>66</v>
      </c>
      <c r="K152" s="338">
        <v>0.2</v>
      </c>
      <c r="L152" s="174" t="s">
        <v>30</v>
      </c>
      <c r="M152" s="342" t="s">
        <v>30</v>
      </c>
      <c r="N152" s="340" t="s">
        <v>30</v>
      </c>
      <c r="O152" s="340"/>
      <c r="P152" s="160" t="s">
        <v>66</v>
      </c>
      <c r="Q152" s="338">
        <v>0.2</v>
      </c>
      <c r="R152" s="174" t="s">
        <v>30</v>
      </c>
      <c r="S152" s="342" t="s">
        <v>30</v>
      </c>
      <c r="T152" s="340"/>
      <c r="U152" s="160" t="s">
        <v>66</v>
      </c>
      <c r="V152" s="338">
        <v>0.2</v>
      </c>
      <c r="W152" s="174" t="s">
        <v>30</v>
      </c>
      <c r="X152" s="342" t="s">
        <v>30</v>
      </c>
      <c r="Y152" s="252" t="s">
        <v>30</v>
      </c>
    </row>
    <row r="153" spans="1:25">
      <c r="A153" s="144" t="s">
        <v>228</v>
      </c>
      <c r="B153" s="325" t="s">
        <v>30</v>
      </c>
      <c r="C153" s="145" t="s">
        <v>451</v>
      </c>
      <c r="D153" s="145" t="s">
        <v>152</v>
      </c>
      <c r="E153" s="146" t="s">
        <v>66</v>
      </c>
      <c r="F153" s="144">
        <v>0.17</v>
      </c>
      <c r="G153" s="174" t="s">
        <v>30</v>
      </c>
      <c r="H153" s="342" t="s">
        <v>30</v>
      </c>
      <c r="I153" s="340"/>
      <c r="J153" s="160" t="s">
        <v>66</v>
      </c>
      <c r="K153" s="338">
        <v>0.17</v>
      </c>
      <c r="L153" s="174" t="s">
        <v>30</v>
      </c>
      <c r="M153" s="342" t="s">
        <v>30</v>
      </c>
      <c r="N153" s="340" t="s">
        <v>30</v>
      </c>
      <c r="O153" s="340"/>
      <c r="P153" s="160" t="s">
        <v>66</v>
      </c>
      <c r="Q153" s="338">
        <v>0.17</v>
      </c>
      <c r="R153" s="174" t="s">
        <v>30</v>
      </c>
      <c r="S153" s="342" t="s">
        <v>30</v>
      </c>
      <c r="T153" s="340"/>
      <c r="U153" s="160" t="s">
        <v>66</v>
      </c>
      <c r="V153" s="338">
        <v>0.17</v>
      </c>
      <c r="W153" s="174" t="s">
        <v>30</v>
      </c>
      <c r="X153" s="342" t="s">
        <v>30</v>
      </c>
      <c r="Y153" s="252" t="s">
        <v>30</v>
      </c>
    </row>
    <row r="154" spans="1:25">
      <c r="A154" s="144" t="s">
        <v>228</v>
      </c>
      <c r="B154" s="325" t="s">
        <v>30</v>
      </c>
      <c r="C154" s="145" t="s">
        <v>451</v>
      </c>
      <c r="D154" s="145" t="s">
        <v>153</v>
      </c>
      <c r="E154" s="146" t="s">
        <v>66</v>
      </c>
      <c r="F154" s="144">
        <v>0.17</v>
      </c>
      <c r="G154" s="174" t="s">
        <v>30</v>
      </c>
      <c r="H154" s="342" t="s">
        <v>30</v>
      </c>
      <c r="I154" s="340"/>
      <c r="J154" s="160" t="s">
        <v>66</v>
      </c>
      <c r="K154" s="338">
        <v>0.17</v>
      </c>
      <c r="L154" s="174" t="s">
        <v>30</v>
      </c>
      <c r="M154" s="342" t="s">
        <v>30</v>
      </c>
      <c r="N154" s="340" t="s">
        <v>30</v>
      </c>
      <c r="O154" s="340"/>
      <c r="P154" s="160" t="s">
        <v>66</v>
      </c>
      <c r="Q154" s="338">
        <v>0.17</v>
      </c>
      <c r="R154" s="174" t="s">
        <v>30</v>
      </c>
      <c r="S154" s="342" t="s">
        <v>30</v>
      </c>
      <c r="T154" s="340"/>
      <c r="U154" s="160" t="s">
        <v>66</v>
      </c>
      <c r="V154" s="338">
        <v>0.17</v>
      </c>
      <c r="W154" s="174" t="s">
        <v>30</v>
      </c>
      <c r="X154" s="342" t="s">
        <v>30</v>
      </c>
      <c r="Y154" s="252" t="s">
        <v>30</v>
      </c>
    </row>
    <row r="155" spans="1:25">
      <c r="A155" s="144" t="s">
        <v>527</v>
      </c>
      <c r="B155" s="325" t="s">
        <v>30</v>
      </c>
      <c r="C155" s="145" t="s">
        <v>451</v>
      </c>
      <c r="D155" s="145" t="s">
        <v>152</v>
      </c>
      <c r="E155" s="146" t="s">
        <v>66</v>
      </c>
      <c r="F155" s="144">
        <v>0.15</v>
      </c>
      <c r="G155" s="174" t="s">
        <v>30</v>
      </c>
      <c r="H155" s="342" t="s">
        <v>30</v>
      </c>
      <c r="I155" s="340"/>
      <c r="J155" s="160" t="s">
        <v>66</v>
      </c>
      <c r="K155" s="338">
        <v>0.15</v>
      </c>
      <c r="L155" s="174" t="s">
        <v>30</v>
      </c>
      <c r="M155" s="342" t="s">
        <v>30</v>
      </c>
      <c r="N155" s="340" t="s">
        <v>30</v>
      </c>
      <c r="O155" s="340"/>
      <c r="P155" s="160" t="s">
        <v>66</v>
      </c>
      <c r="Q155" s="338">
        <v>0.15</v>
      </c>
      <c r="R155" s="174" t="s">
        <v>30</v>
      </c>
      <c r="S155" s="342" t="s">
        <v>30</v>
      </c>
      <c r="T155" s="340"/>
      <c r="U155" s="160" t="s">
        <v>66</v>
      </c>
      <c r="V155" s="338">
        <v>0.15</v>
      </c>
      <c r="W155" s="174" t="s">
        <v>30</v>
      </c>
      <c r="X155" s="342" t="s">
        <v>30</v>
      </c>
      <c r="Y155" s="252" t="s">
        <v>30</v>
      </c>
    </row>
    <row r="156" spans="1:25">
      <c r="A156" s="144" t="s">
        <v>527</v>
      </c>
      <c r="B156" s="325" t="s">
        <v>30</v>
      </c>
      <c r="C156" s="145" t="s">
        <v>451</v>
      </c>
      <c r="D156" s="145" t="s">
        <v>153</v>
      </c>
      <c r="E156" s="146" t="s">
        <v>66</v>
      </c>
      <c r="F156" s="144">
        <v>0.15</v>
      </c>
      <c r="G156" s="174" t="s">
        <v>30</v>
      </c>
      <c r="H156" s="342" t="s">
        <v>30</v>
      </c>
      <c r="I156" s="340"/>
      <c r="J156" s="160" t="s">
        <v>66</v>
      </c>
      <c r="K156" s="338">
        <v>0.15</v>
      </c>
      <c r="L156" s="174" t="s">
        <v>30</v>
      </c>
      <c r="M156" s="342" t="s">
        <v>30</v>
      </c>
      <c r="N156" s="340" t="s">
        <v>30</v>
      </c>
      <c r="O156" s="340"/>
      <c r="P156" s="160" t="s">
        <v>66</v>
      </c>
      <c r="Q156" s="338">
        <v>0.15</v>
      </c>
      <c r="R156" s="174" t="s">
        <v>30</v>
      </c>
      <c r="S156" s="342" t="s">
        <v>30</v>
      </c>
      <c r="T156" s="340"/>
      <c r="U156" s="160" t="s">
        <v>66</v>
      </c>
      <c r="V156" s="338">
        <v>0.15</v>
      </c>
      <c r="W156" s="174" t="s">
        <v>30</v>
      </c>
      <c r="X156" s="342" t="s">
        <v>30</v>
      </c>
      <c r="Y156" s="252" t="s">
        <v>30</v>
      </c>
    </row>
    <row r="157" spans="1:25">
      <c r="A157" s="144" t="s">
        <v>528</v>
      </c>
      <c r="B157" s="325" t="s">
        <v>30</v>
      </c>
      <c r="C157" s="145" t="s">
        <v>451</v>
      </c>
      <c r="D157" s="145" t="s">
        <v>152</v>
      </c>
      <c r="E157" s="146" t="s">
        <v>66</v>
      </c>
      <c r="F157" s="144">
        <v>0.19</v>
      </c>
      <c r="G157" s="174" t="s">
        <v>30</v>
      </c>
      <c r="H157" s="342" t="s">
        <v>30</v>
      </c>
      <c r="I157" s="340"/>
      <c r="J157" s="160" t="s">
        <v>66</v>
      </c>
      <c r="K157" s="338">
        <v>0.19</v>
      </c>
      <c r="L157" s="174" t="s">
        <v>30</v>
      </c>
      <c r="M157" s="342" t="s">
        <v>30</v>
      </c>
      <c r="N157" s="340" t="s">
        <v>30</v>
      </c>
      <c r="O157" s="340"/>
      <c r="P157" s="160" t="s">
        <v>66</v>
      </c>
      <c r="Q157" s="338">
        <v>0.19</v>
      </c>
      <c r="R157" s="174" t="s">
        <v>30</v>
      </c>
      <c r="S157" s="342" t="s">
        <v>30</v>
      </c>
      <c r="T157" s="340"/>
      <c r="U157" s="160" t="s">
        <v>66</v>
      </c>
      <c r="V157" s="338">
        <v>0.19</v>
      </c>
      <c r="W157" s="174" t="s">
        <v>30</v>
      </c>
      <c r="X157" s="342" t="s">
        <v>30</v>
      </c>
      <c r="Y157" s="252" t="s">
        <v>30</v>
      </c>
    </row>
    <row r="158" spans="1:25">
      <c r="A158" s="144" t="s">
        <v>528</v>
      </c>
      <c r="B158" s="325" t="s">
        <v>30</v>
      </c>
      <c r="C158" s="145" t="s">
        <v>451</v>
      </c>
      <c r="D158" s="145" t="s">
        <v>153</v>
      </c>
      <c r="E158" s="146" t="s">
        <v>66</v>
      </c>
      <c r="F158" s="144">
        <v>0.19</v>
      </c>
      <c r="G158" s="174" t="s">
        <v>30</v>
      </c>
      <c r="H158" s="342" t="s">
        <v>30</v>
      </c>
      <c r="I158" s="340"/>
      <c r="J158" s="160" t="s">
        <v>66</v>
      </c>
      <c r="K158" s="338">
        <v>0.19</v>
      </c>
      <c r="L158" s="174" t="s">
        <v>30</v>
      </c>
      <c r="M158" s="342" t="s">
        <v>30</v>
      </c>
      <c r="N158" s="340" t="s">
        <v>30</v>
      </c>
      <c r="O158" s="340"/>
      <c r="P158" s="160" t="s">
        <v>66</v>
      </c>
      <c r="Q158" s="338">
        <v>0.19</v>
      </c>
      <c r="R158" s="174" t="s">
        <v>30</v>
      </c>
      <c r="S158" s="342" t="s">
        <v>30</v>
      </c>
      <c r="T158" s="340"/>
      <c r="U158" s="160" t="s">
        <v>66</v>
      </c>
      <c r="V158" s="338">
        <v>0.19</v>
      </c>
      <c r="W158" s="174" t="s">
        <v>30</v>
      </c>
      <c r="X158" s="342" t="s">
        <v>30</v>
      </c>
      <c r="Y158" s="252" t="s">
        <v>30</v>
      </c>
    </row>
    <row r="159" spans="1:25">
      <c r="A159" s="144" t="s">
        <v>229</v>
      </c>
      <c r="B159" s="325" t="s">
        <v>30</v>
      </c>
      <c r="C159" s="145" t="s">
        <v>451</v>
      </c>
      <c r="D159" s="145" t="s">
        <v>152</v>
      </c>
      <c r="E159" s="146" t="s">
        <v>66</v>
      </c>
      <c r="F159" s="144">
        <v>0.16</v>
      </c>
      <c r="G159" s="174" t="s">
        <v>30</v>
      </c>
      <c r="H159" s="342" t="s">
        <v>30</v>
      </c>
      <c r="I159" s="340"/>
      <c r="J159" s="160" t="s">
        <v>66</v>
      </c>
      <c r="K159" s="338">
        <v>0.16</v>
      </c>
      <c r="L159" s="174" t="s">
        <v>30</v>
      </c>
      <c r="M159" s="342" t="s">
        <v>30</v>
      </c>
      <c r="N159" s="340" t="s">
        <v>30</v>
      </c>
      <c r="O159" s="340"/>
      <c r="P159" s="160" t="s">
        <v>66</v>
      </c>
      <c r="Q159" s="338">
        <v>0.16</v>
      </c>
      <c r="R159" s="174" t="s">
        <v>30</v>
      </c>
      <c r="S159" s="342" t="s">
        <v>30</v>
      </c>
      <c r="T159" s="340"/>
      <c r="U159" s="160" t="s">
        <v>66</v>
      </c>
      <c r="V159" s="338">
        <v>0.16</v>
      </c>
      <c r="W159" s="174" t="s">
        <v>30</v>
      </c>
      <c r="X159" s="342" t="s">
        <v>30</v>
      </c>
      <c r="Y159" s="252" t="s">
        <v>30</v>
      </c>
    </row>
    <row r="160" spans="1:25">
      <c r="A160" s="144" t="s">
        <v>229</v>
      </c>
      <c r="B160" s="325" t="s">
        <v>30</v>
      </c>
      <c r="C160" s="145" t="s">
        <v>451</v>
      </c>
      <c r="D160" s="145" t="s">
        <v>153</v>
      </c>
      <c r="E160" s="146" t="s">
        <v>66</v>
      </c>
      <c r="F160" s="144">
        <v>0.16</v>
      </c>
      <c r="G160" s="174" t="s">
        <v>30</v>
      </c>
      <c r="H160" s="342" t="s">
        <v>30</v>
      </c>
      <c r="I160" s="340"/>
      <c r="J160" s="160" t="s">
        <v>66</v>
      </c>
      <c r="K160" s="338">
        <v>0.16</v>
      </c>
      <c r="L160" s="174" t="s">
        <v>30</v>
      </c>
      <c r="M160" s="342" t="s">
        <v>30</v>
      </c>
      <c r="N160" s="340" t="s">
        <v>30</v>
      </c>
      <c r="O160" s="340"/>
      <c r="P160" s="160" t="s">
        <v>66</v>
      </c>
      <c r="Q160" s="338">
        <v>0.16</v>
      </c>
      <c r="R160" s="174" t="s">
        <v>30</v>
      </c>
      <c r="S160" s="342" t="s">
        <v>30</v>
      </c>
      <c r="T160" s="340"/>
      <c r="U160" s="160" t="s">
        <v>66</v>
      </c>
      <c r="V160" s="338">
        <v>0.16</v>
      </c>
      <c r="W160" s="174" t="s">
        <v>30</v>
      </c>
      <c r="X160" s="342" t="s">
        <v>30</v>
      </c>
      <c r="Y160" s="252" t="s">
        <v>30</v>
      </c>
    </row>
    <row r="161" spans="1:25">
      <c r="A161" s="144" t="s">
        <v>230</v>
      </c>
      <c r="B161" s="325" t="s">
        <v>30</v>
      </c>
      <c r="C161" s="145" t="s">
        <v>451</v>
      </c>
      <c r="D161" s="145" t="s">
        <v>152</v>
      </c>
      <c r="E161" s="146" t="s">
        <v>66</v>
      </c>
      <c r="F161" s="144">
        <v>0.28999999999999998</v>
      </c>
      <c r="G161" s="174" t="s">
        <v>30</v>
      </c>
      <c r="H161" s="342" t="s">
        <v>30</v>
      </c>
      <c r="I161" s="340"/>
      <c r="J161" s="160" t="s">
        <v>66</v>
      </c>
      <c r="K161" s="338">
        <v>0.28999999999999998</v>
      </c>
      <c r="L161" s="174" t="s">
        <v>30</v>
      </c>
      <c r="M161" s="342" t="s">
        <v>30</v>
      </c>
      <c r="N161" s="340" t="s">
        <v>30</v>
      </c>
      <c r="O161" s="340"/>
      <c r="P161" s="160" t="s">
        <v>66</v>
      </c>
      <c r="Q161" s="338">
        <v>0.28999999999999998</v>
      </c>
      <c r="R161" s="174" t="s">
        <v>30</v>
      </c>
      <c r="S161" s="342" t="s">
        <v>30</v>
      </c>
      <c r="T161" s="340"/>
      <c r="U161" s="160" t="s">
        <v>66</v>
      </c>
      <c r="V161" s="338">
        <v>0.28999999999999998</v>
      </c>
      <c r="W161" s="174" t="s">
        <v>30</v>
      </c>
      <c r="X161" s="342" t="s">
        <v>30</v>
      </c>
      <c r="Y161" s="252" t="s">
        <v>30</v>
      </c>
    </row>
    <row r="162" spans="1:25">
      <c r="A162" s="144" t="s">
        <v>230</v>
      </c>
      <c r="B162" s="325" t="s">
        <v>30</v>
      </c>
      <c r="C162" s="145" t="s">
        <v>451</v>
      </c>
      <c r="D162" s="145" t="s">
        <v>153</v>
      </c>
      <c r="E162" s="146" t="s">
        <v>66</v>
      </c>
      <c r="F162" s="144">
        <v>0.28999999999999998</v>
      </c>
      <c r="G162" s="174" t="s">
        <v>30</v>
      </c>
      <c r="H162" s="342" t="s">
        <v>30</v>
      </c>
      <c r="I162" s="340"/>
      <c r="J162" s="160" t="s">
        <v>66</v>
      </c>
      <c r="K162" s="338">
        <v>0.28999999999999998</v>
      </c>
      <c r="L162" s="174" t="s">
        <v>30</v>
      </c>
      <c r="M162" s="342" t="s">
        <v>30</v>
      </c>
      <c r="N162" s="340" t="s">
        <v>30</v>
      </c>
      <c r="O162" s="340"/>
      <c r="P162" s="160" t="s">
        <v>66</v>
      </c>
      <c r="Q162" s="338">
        <v>0.28999999999999998</v>
      </c>
      <c r="R162" s="174" t="s">
        <v>30</v>
      </c>
      <c r="S162" s="342" t="s">
        <v>30</v>
      </c>
      <c r="T162" s="340"/>
      <c r="U162" s="160" t="s">
        <v>66</v>
      </c>
      <c r="V162" s="338">
        <v>0.28999999999999998</v>
      </c>
      <c r="W162" s="174" t="s">
        <v>30</v>
      </c>
      <c r="X162" s="342" t="s">
        <v>30</v>
      </c>
      <c r="Y162" s="252" t="s">
        <v>30</v>
      </c>
    </row>
    <row r="163" spans="1:25">
      <c r="A163" s="144" t="s">
        <v>231</v>
      </c>
      <c r="B163" s="325" t="s">
        <v>30</v>
      </c>
      <c r="C163" s="145" t="s">
        <v>451</v>
      </c>
      <c r="D163" s="145" t="s">
        <v>152</v>
      </c>
      <c r="E163" s="146" t="s">
        <v>66</v>
      </c>
      <c r="F163" s="144">
        <v>0.1</v>
      </c>
      <c r="G163" s="174" t="s">
        <v>30</v>
      </c>
      <c r="H163" s="342" t="s">
        <v>30</v>
      </c>
      <c r="I163" s="340"/>
      <c r="J163" s="160" t="s">
        <v>66</v>
      </c>
      <c r="K163" s="338">
        <v>0.1</v>
      </c>
      <c r="L163" s="174" t="s">
        <v>30</v>
      </c>
      <c r="M163" s="342" t="s">
        <v>30</v>
      </c>
      <c r="N163" s="340" t="s">
        <v>30</v>
      </c>
      <c r="O163" s="340"/>
      <c r="P163" s="160" t="s">
        <v>66</v>
      </c>
      <c r="Q163" s="338">
        <v>0.1</v>
      </c>
      <c r="R163" s="174" t="s">
        <v>30</v>
      </c>
      <c r="S163" s="342" t="s">
        <v>30</v>
      </c>
      <c r="T163" s="340"/>
      <c r="U163" s="160" t="s">
        <v>66</v>
      </c>
      <c r="V163" s="338">
        <v>0.1</v>
      </c>
      <c r="W163" s="174" t="s">
        <v>30</v>
      </c>
      <c r="X163" s="342" t="s">
        <v>30</v>
      </c>
      <c r="Y163" s="252" t="s">
        <v>30</v>
      </c>
    </row>
    <row r="164" spans="1:25">
      <c r="A164" s="144" t="s">
        <v>231</v>
      </c>
      <c r="B164" s="325" t="s">
        <v>30</v>
      </c>
      <c r="C164" s="145" t="s">
        <v>451</v>
      </c>
      <c r="D164" s="145" t="s">
        <v>153</v>
      </c>
      <c r="E164" s="146" t="s">
        <v>66</v>
      </c>
      <c r="F164" s="144">
        <v>0.1</v>
      </c>
      <c r="G164" s="174" t="s">
        <v>30</v>
      </c>
      <c r="H164" s="342" t="s">
        <v>30</v>
      </c>
      <c r="I164" s="340"/>
      <c r="J164" s="160" t="s">
        <v>66</v>
      </c>
      <c r="K164" s="338">
        <v>0.1</v>
      </c>
      <c r="L164" s="174" t="s">
        <v>30</v>
      </c>
      <c r="M164" s="342" t="s">
        <v>30</v>
      </c>
      <c r="N164" s="340" t="s">
        <v>30</v>
      </c>
      <c r="O164" s="340"/>
      <c r="P164" s="160" t="s">
        <v>66</v>
      </c>
      <c r="Q164" s="338">
        <v>0.1</v>
      </c>
      <c r="R164" s="174" t="s">
        <v>30</v>
      </c>
      <c r="S164" s="342" t="s">
        <v>30</v>
      </c>
      <c r="T164" s="340"/>
      <c r="U164" s="160" t="s">
        <v>66</v>
      </c>
      <c r="V164" s="338">
        <v>0.1</v>
      </c>
      <c r="W164" s="174" t="s">
        <v>30</v>
      </c>
      <c r="X164" s="342" t="s">
        <v>30</v>
      </c>
      <c r="Y164" s="340" t="s">
        <v>30</v>
      </c>
    </row>
    <row r="165" spans="1:25">
      <c r="A165" s="144" t="s">
        <v>598</v>
      </c>
      <c r="B165" s="214" t="s">
        <v>232</v>
      </c>
      <c r="C165" s="145" t="s">
        <v>451</v>
      </c>
      <c r="D165" s="145" t="s">
        <v>152</v>
      </c>
      <c r="E165" s="146" t="s">
        <v>66</v>
      </c>
      <c r="F165" s="144">
        <v>0.19</v>
      </c>
      <c r="G165" s="174" t="s">
        <v>30</v>
      </c>
      <c r="H165" s="342" t="s">
        <v>30</v>
      </c>
      <c r="I165" s="340"/>
      <c r="J165" s="160" t="s">
        <v>66</v>
      </c>
      <c r="K165" s="338">
        <v>0.19</v>
      </c>
      <c r="L165" s="174" t="s">
        <v>30</v>
      </c>
      <c r="M165" s="342" t="s">
        <v>30</v>
      </c>
      <c r="N165" s="340" t="s">
        <v>30</v>
      </c>
      <c r="O165" s="340"/>
      <c r="P165" s="160" t="s">
        <v>66</v>
      </c>
      <c r="Q165" s="338">
        <v>0.19</v>
      </c>
      <c r="R165" s="174" t="s">
        <v>30</v>
      </c>
      <c r="S165" s="342" t="s">
        <v>30</v>
      </c>
      <c r="T165" s="340"/>
      <c r="U165" s="160" t="s">
        <v>66</v>
      </c>
      <c r="V165" s="338">
        <v>0.19</v>
      </c>
      <c r="W165" s="174" t="s">
        <v>30</v>
      </c>
      <c r="X165" s="342" t="s">
        <v>30</v>
      </c>
      <c r="Y165" s="340" t="s">
        <v>30</v>
      </c>
    </row>
    <row r="166" spans="1:25">
      <c r="A166" s="144" t="s">
        <v>599</v>
      </c>
      <c r="B166" s="214" t="s">
        <v>232</v>
      </c>
      <c r="C166" s="145" t="s">
        <v>451</v>
      </c>
      <c r="D166" s="145" t="s">
        <v>153</v>
      </c>
      <c r="E166" s="146" t="s">
        <v>66</v>
      </c>
      <c r="F166" s="144">
        <v>0.19</v>
      </c>
      <c r="G166" s="174" t="s">
        <v>30</v>
      </c>
      <c r="H166" s="342" t="s">
        <v>30</v>
      </c>
      <c r="I166" s="340"/>
      <c r="J166" s="160" t="s">
        <v>66</v>
      </c>
      <c r="K166" s="338">
        <v>0.19</v>
      </c>
      <c r="L166" s="174" t="s">
        <v>30</v>
      </c>
      <c r="M166" s="342" t="s">
        <v>30</v>
      </c>
      <c r="N166" s="340" t="s">
        <v>30</v>
      </c>
      <c r="O166" s="340"/>
      <c r="P166" s="160" t="s">
        <v>66</v>
      </c>
      <c r="Q166" s="338">
        <v>0.19</v>
      </c>
      <c r="R166" s="174" t="s">
        <v>30</v>
      </c>
      <c r="S166" s="342" t="s">
        <v>30</v>
      </c>
      <c r="T166" s="340"/>
      <c r="U166" s="160" t="s">
        <v>66</v>
      </c>
      <c r="V166" s="338">
        <v>0.19</v>
      </c>
      <c r="W166" s="174" t="s">
        <v>30</v>
      </c>
      <c r="X166" s="342" t="s">
        <v>30</v>
      </c>
      <c r="Y166" s="340" t="s">
        <v>30</v>
      </c>
    </row>
    <row r="167" spans="1:25" s="23" customFormat="1">
      <c r="A167" s="495" t="s">
        <v>600</v>
      </c>
      <c r="B167" s="495"/>
      <c r="C167" s="496"/>
      <c r="D167" s="439"/>
      <c r="E167" s="439"/>
      <c r="F167" s="439"/>
      <c r="G167" s="440"/>
      <c r="H167" s="440"/>
      <c r="I167" s="439"/>
      <c r="J167" s="439"/>
      <c r="K167" s="439"/>
      <c r="L167" s="440"/>
      <c r="M167" s="440"/>
      <c r="N167" s="439"/>
      <c r="O167" s="439"/>
      <c r="P167" s="439"/>
      <c r="Q167" s="439"/>
      <c r="R167" s="440"/>
      <c r="S167" s="440"/>
      <c r="T167" s="439"/>
      <c r="U167" s="439"/>
      <c r="V167" s="439"/>
      <c r="W167" s="440"/>
      <c r="X167" s="440"/>
      <c r="Y167" s="441"/>
    </row>
    <row r="168" spans="1:25">
      <c r="A168" s="144" t="s">
        <v>545</v>
      </c>
      <c r="B168" s="214" t="s">
        <v>542</v>
      </c>
      <c r="C168" s="145" t="s">
        <v>67</v>
      </c>
      <c r="D168" s="145" t="s">
        <v>152</v>
      </c>
      <c r="E168" s="146" t="s">
        <v>62</v>
      </c>
      <c r="F168" s="144">
        <v>0.18</v>
      </c>
      <c r="G168" s="213" t="s">
        <v>30</v>
      </c>
      <c r="H168" s="145" t="s">
        <v>71</v>
      </c>
      <c r="I168" s="145"/>
      <c r="J168" s="146" t="s">
        <v>62</v>
      </c>
      <c r="K168" s="144">
        <v>0.19</v>
      </c>
      <c r="L168" s="215" t="s">
        <v>30</v>
      </c>
      <c r="M168" s="145" t="s">
        <v>71</v>
      </c>
      <c r="N168" s="147">
        <v>5.4054054054054106</v>
      </c>
      <c r="O168" s="147"/>
      <c r="P168" s="146" t="s">
        <v>62</v>
      </c>
      <c r="Q168" s="144">
        <v>8.5000000000000006E-2</v>
      </c>
      <c r="R168" s="215" t="s">
        <v>30</v>
      </c>
      <c r="S168" s="145" t="s">
        <v>71</v>
      </c>
      <c r="T168" s="145"/>
      <c r="U168" s="146" t="s">
        <v>62</v>
      </c>
      <c r="V168" s="144">
        <v>8.3000000000000004E-2</v>
      </c>
      <c r="W168" s="215" t="s">
        <v>30</v>
      </c>
      <c r="X168" s="145" t="s">
        <v>71</v>
      </c>
      <c r="Y168" s="147">
        <v>2.3809523809523827</v>
      </c>
    </row>
    <row r="169" spans="1:25">
      <c r="A169" s="144" t="s">
        <v>547</v>
      </c>
      <c r="B169" s="214" t="s">
        <v>543</v>
      </c>
      <c r="C169" s="145" t="s">
        <v>451</v>
      </c>
      <c r="D169" s="145" t="s">
        <v>152</v>
      </c>
      <c r="E169" s="340" t="s">
        <v>30</v>
      </c>
      <c r="F169" s="338">
        <v>700</v>
      </c>
      <c r="G169" s="290">
        <v>4</v>
      </c>
      <c r="H169" s="342" t="s">
        <v>30</v>
      </c>
      <c r="I169" s="340"/>
      <c r="J169" s="340" t="s">
        <v>30</v>
      </c>
      <c r="K169" s="338">
        <v>760</v>
      </c>
      <c r="L169" s="290">
        <v>4</v>
      </c>
      <c r="M169" s="342" t="s">
        <v>30</v>
      </c>
      <c r="N169" s="361">
        <v>8.2191780821917799</v>
      </c>
      <c r="O169" s="361"/>
      <c r="P169" s="340" t="s">
        <v>30</v>
      </c>
      <c r="Q169" s="338">
        <v>730</v>
      </c>
      <c r="R169" s="290">
        <v>4</v>
      </c>
      <c r="S169" s="342" t="s">
        <v>30</v>
      </c>
      <c r="T169" s="340"/>
      <c r="U169" s="340" t="s">
        <v>30</v>
      </c>
      <c r="V169" s="338">
        <v>710</v>
      </c>
      <c r="W169" s="290">
        <v>4</v>
      </c>
      <c r="X169" s="342" t="s">
        <v>30</v>
      </c>
      <c r="Y169" s="361">
        <v>2.7777777777777777</v>
      </c>
    </row>
    <row r="170" spans="1:25">
      <c r="A170" s="144" t="s">
        <v>547</v>
      </c>
      <c r="B170" s="214" t="s">
        <v>543</v>
      </c>
      <c r="C170" s="145" t="s">
        <v>451</v>
      </c>
      <c r="D170" s="145" t="s">
        <v>153</v>
      </c>
      <c r="E170" s="340" t="s">
        <v>30</v>
      </c>
      <c r="F170" s="338">
        <v>1100</v>
      </c>
      <c r="G170" s="290">
        <v>2</v>
      </c>
      <c r="H170" s="342" t="s">
        <v>30</v>
      </c>
      <c r="I170" s="340"/>
      <c r="J170" s="340" t="s">
        <v>30</v>
      </c>
      <c r="K170" s="338">
        <v>580</v>
      </c>
      <c r="L170" s="290">
        <v>2</v>
      </c>
      <c r="M170" s="342" t="s">
        <v>30</v>
      </c>
      <c r="N170" s="361">
        <v>61.904761904761905</v>
      </c>
      <c r="O170" s="361"/>
      <c r="P170" s="340" t="s">
        <v>30</v>
      </c>
      <c r="Q170" s="338">
        <v>700</v>
      </c>
      <c r="R170" s="342" t="s">
        <v>30</v>
      </c>
      <c r="S170" s="342" t="s">
        <v>30</v>
      </c>
      <c r="T170" s="340"/>
      <c r="U170" s="340" t="s">
        <v>30</v>
      </c>
      <c r="V170" s="338">
        <v>720</v>
      </c>
      <c r="W170" s="342" t="s">
        <v>30</v>
      </c>
      <c r="X170" s="342" t="s">
        <v>30</v>
      </c>
      <c r="Y170" s="361">
        <v>2.8169014084507045</v>
      </c>
    </row>
    <row r="171" spans="1:25" s="23" customFormat="1">
      <c r="A171" s="495" t="s">
        <v>601</v>
      </c>
      <c r="B171" s="495"/>
      <c r="C171" s="496"/>
      <c r="D171" s="439"/>
      <c r="E171" s="442"/>
      <c r="F171" s="442"/>
      <c r="G171" s="443"/>
      <c r="H171" s="443"/>
      <c r="I171" s="442"/>
      <c r="J171" s="442"/>
      <c r="K171" s="442"/>
      <c r="L171" s="443"/>
      <c r="M171" s="443"/>
      <c r="N171" s="442"/>
      <c r="O171" s="442"/>
      <c r="P171" s="442"/>
      <c r="Q171" s="442"/>
      <c r="R171" s="443"/>
      <c r="S171" s="443"/>
      <c r="T171" s="442"/>
      <c r="U171" s="442"/>
      <c r="V171" s="442"/>
      <c r="W171" s="443"/>
      <c r="X171" s="443"/>
      <c r="Y171" s="444"/>
    </row>
    <row r="172" spans="1:25">
      <c r="A172" s="144" t="s">
        <v>237</v>
      </c>
      <c r="B172" s="325" t="s">
        <v>30</v>
      </c>
      <c r="C172" s="145" t="s">
        <v>451</v>
      </c>
      <c r="D172" s="145" t="s">
        <v>152</v>
      </c>
      <c r="E172" s="160" t="s">
        <v>66</v>
      </c>
      <c r="F172" s="338">
        <v>2.1</v>
      </c>
      <c r="G172" s="174" t="s">
        <v>30</v>
      </c>
      <c r="H172" s="342" t="s">
        <v>30</v>
      </c>
      <c r="I172" s="340"/>
      <c r="J172" s="160" t="s">
        <v>66</v>
      </c>
      <c r="K172" s="338">
        <v>2.2000000000000002</v>
      </c>
      <c r="L172" s="174" t="s">
        <v>30</v>
      </c>
      <c r="M172" s="342" t="s">
        <v>30</v>
      </c>
      <c r="N172" s="340" t="s">
        <v>30</v>
      </c>
      <c r="O172" s="340"/>
      <c r="P172" s="160" t="s">
        <v>66</v>
      </c>
      <c r="Q172" s="338">
        <v>2</v>
      </c>
      <c r="R172" s="174" t="s">
        <v>30</v>
      </c>
      <c r="S172" s="342" t="s">
        <v>30</v>
      </c>
      <c r="T172" s="340"/>
      <c r="U172" s="160" t="s">
        <v>66</v>
      </c>
      <c r="V172" s="338">
        <v>2</v>
      </c>
      <c r="W172" s="174" t="s">
        <v>30</v>
      </c>
      <c r="X172" s="342" t="s">
        <v>30</v>
      </c>
      <c r="Y172" s="340" t="s">
        <v>30</v>
      </c>
    </row>
    <row r="173" spans="1:25">
      <c r="A173" s="144" t="s">
        <v>238</v>
      </c>
      <c r="B173" s="325" t="s">
        <v>30</v>
      </c>
      <c r="C173" s="145" t="s">
        <v>451</v>
      </c>
      <c r="D173" s="145" t="s">
        <v>152</v>
      </c>
      <c r="E173" s="160" t="s">
        <v>66</v>
      </c>
      <c r="F173" s="338">
        <v>2.1</v>
      </c>
      <c r="G173" s="174" t="s">
        <v>30</v>
      </c>
      <c r="H173" s="342" t="s">
        <v>30</v>
      </c>
      <c r="I173" s="340"/>
      <c r="J173" s="160" t="s">
        <v>66</v>
      </c>
      <c r="K173" s="338">
        <v>2.2000000000000002</v>
      </c>
      <c r="L173" s="174" t="s">
        <v>30</v>
      </c>
      <c r="M173" s="342" t="s">
        <v>30</v>
      </c>
      <c r="N173" s="340" t="s">
        <v>30</v>
      </c>
      <c r="O173" s="340"/>
      <c r="P173" s="160" t="s">
        <v>66</v>
      </c>
      <c r="Q173" s="338">
        <v>2</v>
      </c>
      <c r="R173" s="174" t="s">
        <v>30</v>
      </c>
      <c r="S173" s="342" t="s">
        <v>30</v>
      </c>
      <c r="T173" s="340"/>
      <c r="U173" s="160" t="s">
        <v>66</v>
      </c>
      <c r="V173" s="338">
        <v>2</v>
      </c>
      <c r="W173" s="174" t="s">
        <v>30</v>
      </c>
      <c r="X173" s="342" t="s">
        <v>30</v>
      </c>
      <c r="Y173" s="340" t="s">
        <v>30</v>
      </c>
    </row>
    <row r="174" spans="1:25">
      <c r="A174" s="144" t="s">
        <v>239</v>
      </c>
      <c r="B174" s="325" t="s">
        <v>30</v>
      </c>
      <c r="C174" s="145" t="s">
        <v>451</v>
      </c>
      <c r="D174" s="145" t="s">
        <v>152</v>
      </c>
      <c r="E174" s="160" t="s">
        <v>66</v>
      </c>
      <c r="F174" s="338">
        <v>2.1</v>
      </c>
      <c r="G174" s="174" t="s">
        <v>30</v>
      </c>
      <c r="H174" s="342" t="s">
        <v>30</v>
      </c>
      <c r="I174" s="340"/>
      <c r="J174" s="160" t="s">
        <v>66</v>
      </c>
      <c r="K174" s="338">
        <v>2.2000000000000002</v>
      </c>
      <c r="L174" s="174" t="s">
        <v>30</v>
      </c>
      <c r="M174" s="342" t="s">
        <v>30</v>
      </c>
      <c r="N174" s="340" t="s">
        <v>30</v>
      </c>
      <c r="O174" s="340"/>
      <c r="P174" s="160" t="s">
        <v>66</v>
      </c>
      <c r="Q174" s="338">
        <v>2</v>
      </c>
      <c r="R174" s="174" t="s">
        <v>30</v>
      </c>
      <c r="S174" s="342" t="s">
        <v>30</v>
      </c>
      <c r="T174" s="340"/>
      <c r="U174" s="160" t="s">
        <v>66</v>
      </c>
      <c r="V174" s="338">
        <v>2</v>
      </c>
      <c r="W174" s="174" t="s">
        <v>30</v>
      </c>
      <c r="X174" s="342" t="s">
        <v>30</v>
      </c>
      <c r="Y174" s="340" t="s">
        <v>30</v>
      </c>
    </row>
    <row r="175" spans="1:25">
      <c r="A175" s="144" t="s">
        <v>240</v>
      </c>
      <c r="B175" s="325" t="s">
        <v>30</v>
      </c>
      <c r="C175" s="145" t="s">
        <v>451</v>
      </c>
      <c r="D175" s="145" t="s">
        <v>152</v>
      </c>
      <c r="E175" s="160" t="s">
        <v>66</v>
      </c>
      <c r="F175" s="338">
        <v>0.48</v>
      </c>
      <c r="G175" s="174" t="s">
        <v>30</v>
      </c>
      <c r="H175" s="342" t="s">
        <v>30</v>
      </c>
      <c r="I175" s="340"/>
      <c r="J175" s="160" t="s">
        <v>66</v>
      </c>
      <c r="K175" s="338">
        <v>0.48</v>
      </c>
      <c r="L175" s="174" t="s">
        <v>30</v>
      </c>
      <c r="M175" s="342" t="s">
        <v>30</v>
      </c>
      <c r="N175" s="340" t="s">
        <v>30</v>
      </c>
      <c r="O175" s="340"/>
      <c r="P175" s="160" t="s">
        <v>66</v>
      </c>
      <c r="Q175" s="338">
        <v>0.46</v>
      </c>
      <c r="R175" s="174" t="s">
        <v>30</v>
      </c>
      <c r="S175" s="342" t="s">
        <v>30</v>
      </c>
      <c r="T175" s="340"/>
      <c r="U175" s="160" t="s">
        <v>66</v>
      </c>
      <c r="V175" s="338">
        <v>0.46</v>
      </c>
      <c r="W175" s="174" t="s">
        <v>30</v>
      </c>
      <c r="X175" s="342" t="s">
        <v>30</v>
      </c>
      <c r="Y175" s="340" t="s">
        <v>30</v>
      </c>
    </row>
    <row r="176" spans="1:25">
      <c r="A176" s="144" t="s">
        <v>241</v>
      </c>
      <c r="B176" s="325" t="s">
        <v>30</v>
      </c>
      <c r="C176" s="145" t="s">
        <v>451</v>
      </c>
      <c r="D176" s="145" t="s">
        <v>152</v>
      </c>
      <c r="E176" s="160" t="s">
        <v>66</v>
      </c>
      <c r="F176" s="338">
        <v>0.31</v>
      </c>
      <c r="G176" s="174" t="s">
        <v>30</v>
      </c>
      <c r="H176" s="342" t="s">
        <v>30</v>
      </c>
      <c r="I176" s="340"/>
      <c r="J176" s="160" t="s">
        <v>66</v>
      </c>
      <c r="K176" s="338">
        <v>0.31</v>
      </c>
      <c r="L176" s="174" t="s">
        <v>30</v>
      </c>
      <c r="M176" s="342" t="s">
        <v>30</v>
      </c>
      <c r="N176" s="340" t="s">
        <v>30</v>
      </c>
      <c r="O176" s="340"/>
      <c r="P176" s="160" t="s">
        <v>66</v>
      </c>
      <c r="Q176" s="338">
        <v>0.28999999999999998</v>
      </c>
      <c r="R176" s="174" t="s">
        <v>30</v>
      </c>
      <c r="S176" s="342" t="s">
        <v>30</v>
      </c>
      <c r="T176" s="340"/>
      <c r="U176" s="160" t="s">
        <v>66</v>
      </c>
      <c r="V176" s="338">
        <v>0.3</v>
      </c>
      <c r="W176" s="174" t="s">
        <v>30</v>
      </c>
      <c r="X176" s="342" t="s">
        <v>30</v>
      </c>
      <c r="Y176" s="340" t="s">
        <v>30</v>
      </c>
    </row>
    <row r="177" spans="1:25">
      <c r="A177" s="144" t="s">
        <v>242</v>
      </c>
      <c r="B177" s="325" t="s">
        <v>30</v>
      </c>
      <c r="C177" s="145" t="s">
        <v>451</v>
      </c>
      <c r="D177" s="145" t="s">
        <v>152</v>
      </c>
      <c r="E177" s="160" t="s">
        <v>66</v>
      </c>
      <c r="F177" s="338">
        <v>0.68</v>
      </c>
      <c r="G177" s="174" t="s">
        <v>30</v>
      </c>
      <c r="H177" s="342" t="s">
        <v>30</v>
      </c>
      <c r="I177" s="340"/>
      <c r="J177" s="160" t="s">
        <v>66</v>
      </c>
      <c r="K177" s="338">
        <v>0.69</v>
      </c>
      <c r="L177" s="174" t="s">
        <v>30</v>
      </c>
      <c r="M177" s="342" t="s">
        <v>30</v>
      </c>
      <c r="N177" s="340" t="s">
        <v>30</v>
      </c>
      <c r="O177" s="340"/>
      <c r="P177" s="160" t="s">
        <v>66</v>
      </c>
      <c r="Q177" s="338">
        <v>0.65</v>
      </c>
      <c r="R177" s="174" t="s">
        <v>30</v>
      </c>
      <c r="S177" s="342" t="s">
        <v>30</v>
      </c>
      <c r="T177" s="340"/>
      <c r="U177" s="160" t="s">
        <v>66</v>
      </c>
      <c r="V177" s="338">
        <v>0.65</v>
      </c>
      <c r="W177" s="174" t="s">
        <v>30</v>
      </c>
      <c r="X177" s="342" t="s">
        <v>30</v>
      </c>
      <c r="Y177" s="340" t="s">
        <v>30</v>
      </c>
    </row>
    <row r="178" spans="1:25">
      <c r="A178" s="144" t="s">
        <v>243</v>
      </c>
      <c r="B178" s="325" t="s">
        <v>30</v>
      </c>
      <c r="C178" s="145" t="s">
        <v>451</v>
      </c>
      <c r="D178" s="145" t="s">
        <v>152</v>
      </c>
      <c r="E178" s="160" t="s">
        <v>66</v>
      </c>
      <c r="F178" s="338">
        <v>0.61</v>
      </c>
      <c r="G178" s="290">
        <v>3</v>
      </c>
      <c r="H178" s="342" t="s">
        <v>30</v>
      </c>
      <c r="I178" s="340"/>
      <c r="J178" s="160" t="s">
        <v>66</v>
      </c>
      <c r="K178" s="338">
        <v>0.62</v>
      </c>
      <c r="L178" s="290">
        <v>3</v>
      </c>
      <c r="M178" s="342" t="s">
        <v>30</v>
      </c>
      <c r="N178" s="340" t="s">
        <v>30</v>
      </c>
      <c r="O178" s="340"/>
      <c r="P178" s="160" t="s">
        <v>66</v>
      </c>
      <c r="Q178" s="338">
        <v>0.59</v>
      </c>
      <c r="R178" s="290">
        <v>3</v>
      </c>
      <c r="S178" s="342" t="s">
        <v>30</v>
      </c>
      <c r="T178" s="340"/>
      <c r="U178" s="160" t="s">
        <v>66</v>
      </c>
      <c r="V178" s="338">
        <v>0.59</v>
      </c>
      <c r="W178" s="290">
        <v>3</v>
      </c>
      <c r="X178" s="342" t="s">
        <v>30</v>
      </c>
      <c r="Y178" s="340" t="s">
        <v>30</v>
      </c>
    </row>
    <row r="179" spans="1:25">
      <c r="A179" s="144" t="s">
        <v>244</v>
      </c>
      <c r="B179" s="325" t="s">
        <v>30</v>
      </c>
      <c r="C179" s="145" t="s">
        <v>451</v>
      </c>
      <c r="D179" s="145" t="s">
        <v>152</v>
      </c>
      <c r="E179" s="160" t="s">
        <v>66</v>
      </c>
      <c r="F179" s="338">
        <v>11</v>
      </c>
      <c r="G179" s="174" t="s">
        <v>30</v>
      </c>
      <c r="H179" s="342" t="s">
        <v>30</v>
      </c>
      <c r="I179" s="340"/>
      <c r="J179" s="160" t="s">
        <v>66</v>
      </c>
      <c r="K179" s="338">
        <v>11</v>
      </c>
      <c r="L179" s="174" t="s">
        <v>30</v>
      </c>
      <c r="M179" s="342" t="s">
        <v>30</v>
      </c>
      <c r="N179" s="340" t="s">
        <v>30</v>
      </c>
      <c r="O179" s="340"/>
      <c r="P179" s="160" t="s">
        <v>66</v>
      </c>
      <c r="Q179" s="338">
        <v>10</v>
      </c>
      <c r="R179" s="174" t="s">
        <v>30</v>
      </c>
      <c r="S179" s="342" t="s">
        <v>30</v>
      </c>
      <c r="T179" s="340"/>
      <c r="U179" s="160" t="s">
        <v>66</v>
      </c>
      <c r="V179" s="338">
        <v>10</v>
      </c>
      <c r="W179" s="174" t="s">
        <v>30</v>
      </c>
      <c r="X179" s="342" t="s">
        <v>30</v>
      </c>
      <c r="Y179" s="340" t="s">
        <v>30</v>
      </c>
    </row>
    <row r="180" spans="1:25">
      <c r="A180" s="144" t="s">
        <v>245</v>
      </c>
      <c r="B180" s="325" t="s">
        <v>30</v>
      </c>
      <c r="C180" s="145" t="s">
        <v>451</v>
      </c>
      <c r="D180" s="145" t="s">
        <v>152</v>
      </c>
      <c r="E180" s="160" t="s">
        <v>66</v>
      </c>
      <c r="F180" s="338">
        <v>1.8</v>
      </c>
      <c r="G180" s="174" t="s">
        <v>30</v>
      </c>
      <c r="H180" s="342" t="s">
        <v>30</v>
      </c>
      <c r="I180" s="340"/>
      <c r="J180" s="160" t="s">
        <v>66</v>
      </c>
      <c r="K180" s="338">
        <v>1.8</v>
      </c>
      <c r="L180" s="174" t="s">
        <v>30</v>
      </c>
      <c r="M180" s="342" t="s">
        <v>30</v>
      </c>
      <c r="N180" s="340" t="s">
        <v>30</v>
      </c>
      <c r="O180" s="340"/>
      <c r="P180" s="160" t="s">
        <v>66</v>
      </c>
      <c r="Q180" s="338">
        <v>1.7</v>
      </c>
      <c r="R180" s="174" t="s">
        <v>30</v>
      </c>
      <c r="S180" s="342" t="s">
        <v>30</v>
      </c>
      <c r="T180" s="340"/>
      <c r="U180" s="160" t="s">
        <v>66</v>
      </c>
      <c r="V180" s="338">
        <v>1.7</v>
      </c>
      <c r="W180" s="174" t="s">
        <v>30</v>
      </c>
      <c r="X180" s="342" t="s">
        <v>30</v>
      </c>
      <c r="Y180" s="340" t="s">
        <v>30</v>
      </c>
    </row>
    <row r="181" spans="1:25">
      <c r="A181" s="144" t="s">
        <v>246</v>
      </c>
      <c r="B181" s="325" t="s">
        <v>30</v>
      </c>
      <c r="C181" s="145" t="s">
        <v>451</v>
      </c>
      <c r="D181" s="145" t="s">
        <v>152</v>
      </c>
      <c r="E181" s="160" t="s">
        <v>66</v>
      </c>
      <c r="F181" s="338">
        <v>2</v>
      </c>
      <c r="G181" s="174" t="s">
        <v>30</v>
      </c>
      <c r="H181" s="342" t="s">
        <v>30</v>
      </c>
      <c r="I181" s="340"/>
      <c r="J181" s="160" t="s">
        <v>66</v>
      </c>
      <c r="K181" s="338">
        <v>2</v>
      </c>
      <c r="L181" s="174" t="s">
        <v>30</v>
      </c>
      <c r="M181" s="342" t="s">
        <v>30</v>
      </c>
      <c r="N181" s="340" t="s">
        <v>30</v>
      </c>
      <c r="O181" s="340"/>
      <c r="P181" s="160" t="s">
        <v>66</v>
      </c>
      <c r="Q181" s="338">
        <v>1.9</v>
      </c>
      <c r="R181" s="174" t="s">
        <v>30</v>
      </c>
      <c r="S181" s="342" t="s">
        <v>30</v>
      </c>
      <c r="T181" s="340"/>
      <c r="U181" s="160" t="s">
        <v>66</v>
      </c>
      <c r="V181" s="338">
        <v>1.9</v>
      </c>
      <c r="W181" s="174" t="s">
        <v>30</v>
      </c>
      <c r="X181" s="342" t="s">
        <v>30</v>
      </c>
      <c r="Y181" s="340" t="s">
        <v>30</v>
      </c>
    </row>
    <row r="182" spans="1:25">
      <c r="A182" s="144" t="s">
        <v>247</v>
      </c>
      <c r="B182" s="325" t="s">
        <v>30</v>
      </c>
      <c r="C182" s="145" t="s">
        <v>451</v>
      </c>
      <c r="D182" s="145" t="s">
        <v>152</v>
      </c>
      <c r="E182" s="160" t="s">
        <v>66</v>
      </c>
      <c r="F182" s="338">
        <v>0.28000000000000003</v>
      </c>
      <c r="G182" s="174" t="s">
        <v>30</v>
      </c>
      <c r="H182" s="342" t="s">
        <v>30</v>
      </c>
      <c r="I182" s="340"/>
      <c r="J182" s="160" t="s">
        <v>66</v>
      </c>
      <c r="K182" s="338">
        <v>0.28000000000000003</v>
      </c>
      <c r="L182" s="174" t="s">
        <v>30</v>
      </c>
      <c r="M182" s="342" t="s">
        <v>30</v>
      </c>
      <c r="N182" s="340" t="s">
        <v>30</v>
      </c>
      <c r="O182" s="340"/>
      <c r="P182" s="160" t="s">
        <v>66</v>
      </c>
      <c r="Q182" s="338">
        <v>0.26</v>
      </c>
      <c r="R182" s="174" t="s">
        <v>30</v>
      </c>
      <c r="S182" s="342" t="s">
        <v>30</v>
      </c>
      <c r="T182" s="340"/>
      <c r="U182" s="160" t="s">
        <v>66</v>
      </c>
      <c r="V182" s="338">
        <v>0.27</v>
      </c>
      <c r="W182" s="174" t="s">
        <v>30</v>
      </c>
      <c r="X182" s="342" t="s">
        <v>30</v>
      </c>
      <c r="Y182" s="340" t="s">
        <v>30</v>
      </c>
    </row>
    <row r="183" spans="1:25">
      <c r="A183" s="144" t="s">
        <v>248</v>
      </c>
      <c r="B183" s="325" t="s">
        <v>30</v>
      </c>
      <c r="C183" s="145" t="s">
        <v>451</v>
      </c>
      <c r="D183" s="145" t="s">
        <v>152</v>
      </c>
      <c r="E183" s="160" t="s">
        <v>66</v>
      </c>
      <c r="F183" s="338">
        <v>2.1</v>
      </c>
      <c r="G183" s="174" t="s">
        <v>30</v>
      </c>
      <c r="H183" s="342" t="s">
        <v>30</v>
      </c>
      <c r="I183" s="340"/>
      <c r="J183" s="160" t="s">
        <v>66</v>
      </c>
      <c r="K183" s="338">
        <v>2.2000000000000002</v>
      </c>
      <c r="L183" s="174" t="s">
        <v>30</v>
      </c>
      <c r="M183" s="342" t="s">
        <v>30</v>
      </c>
      <c r="N183" s="340" t="s">
        <v>30</v>
      </c>
      <c r="O183" s="340"/>
      <c r="P183" s="160" t="s">
        <v>66</v>
      </c>
      <c r="Q183" s="338">
        <v>2</v>
      </c>
      <c r="R183" s="174" t="s">
        <v>30</v>
      </c>
      <c r="S183" s="342" t="s">
        <v>30</v>
      </c>
      <c r="T183" s="340"/>
      <c r="U183" s="160" t="s">
        <v>66</v>
      </c>
      <c r="V183" s="338">
        <v>2</v>
      </c>
      <c r="W183" s="174" t="s">
        <v>30</v>
      </c>
      <c r="X183" s="342" t="s">
        <v>30</v>
      </c>
      <c r="Y183" s="340" t="s">
        <v>30</v>
      </c>
    </row>
    <row r="184" spans="1:25">
      <c r="A184" s="144" t="s">
        <v>249</v>
      </c>
      <c r="B184" s="214" t="s">
        <v>529</v>
      </c>
      <c r="C184" s="145" t="s">
        <v>451</v>
      </c>
      <c r="D184" s="145" t="s">
        <v>152</v>
      </c>
      <c r="E184" s="160" t="s">
        <v>66</v>
      </c>
      <c r="F184" s="338">
        <v>1</v>
      </c>
      <c r="G184" s="174" t="s">
        <v>30</v>
      </c>
      <c r="H184" s="342" t="s">
        <v>30</v>
      </c>
      <c r="I184" s="340"/>
      <c r="J184" s="160" t="s">
        <v>66</v>
      </c>
      <c r="K184" s="338">
        <v>1.1000000000000001</v>
      </c>
      <c r="L184" s="174" t="s">
        <v>30</v>
      </c>
      <c r="M184" s="342" t="s">
        <v>30</v>
      </c>
      <c r="N184" s="340" t="s">
        <v>30</v>
      </c>
      <c r="O184" s="340"/>
      <c r="P184" s="160" t="s">
        <v>66</v>
      </c>
      <c r="Q184" s="338">
        <v>0.99</v>
      </c>
      <c r="R184" s="174" t="s">
        <v>30</v>
      </c>
      <c r="S184" s="342" t="s">
        <v>30</v>
      </c>
      <c r="T184" s="340"/>
      <c r="U184" s="160" t="s">
        <v>66</v>
      </c>
      <c r="V184" s="338">
        <v>1</v>
      </c>
      <c r="W184" s="174" t="s">
        <v>30</v>
      </c>
      <c r="X184" s="342" t="s">
        <v>30</v>
      </c>
      <c r="Y184" s="340" t="s">
        <v>30</v>
      </c>
    </row>
    <row r="185" spans="1:25">
      <c r="A185" s="144" t="s">
        <v>251</v>
      </c>
      <c r="B185" s="325" t="s">
        <v>30</v>
      </c>
      <c r="C185" s="145" t="s">
        <v>451</v>
      </c>
      <c r="D185" s="145" t="s">
        <v>152</v>
      </c>
      <c r="E185" s="160" t="s">
        <v>66</v>
      </c>
      <c r="F185" s="338">
        <v>1.8</v>
      </c>
      <c r="G185" s="174" t="s">
        <v>30</v>
      </c>
      <c r="H185" s="342" t="s">
        <v>30</v>
      </c>
      <c r="I185" s="340"/>
      <c r="J185" s="160" t="s">
        <v>66</v>
      </c>
      <c r="K185" s="338">
        <v>1.9</v>
      </c>
      <c r="L185" s="174" t="s">
        <v>30</v>
      </c>
      <c r="M185" s="342" t="s">
        <v>30</v>
      </c>
      <c r="N185" s="340" t="s">
        <v>30</v>
      </c>
      <c r="O185" s="340"/>
      <c r="P185" s="160" t="s">
        <v>66</v>
      </c>
      <c r="Q185" s="338">
        <v>1.7</v>
      </c>
      <c r="R185" s="174" t="s">
        <v>30</v>
      </c>
      <c r="S185" s="342" t="s">
        <v>30</v>
      </c>
      <c r="T185" s="340"/>
      <c r="U185" s="160" t="s">
        <v>66</v>
      </c>
      <c r="V185" s="338">
        <v>1.8</v>
      </c>
      <c r="W185" s="174" t="s">
        <v>30</v>
      </c>
      <c r="X185" s="342" t="s">
        <v>30</v>
      </c>
      <c r="Y185" s="340" t="s">
        <v>30</v>
      </c>
    </row>
    <row r="186" spans="1:25">
      <c r="A186" s="144" t="s">
        <v>252</v>
      </c>
      <c r="B186" s="325" t="s">
        <v>30</v>
      </c>
      <c r="C186" s="145" t="s">
        <v>451</v>
      </c>
      <c r="D186" s="145" t="s">
        <v>152</v>
      </c>
      <c r="E186" s="160" t="s">
        <v>66</v>
      </c>
      <c r="F186" s="338">
        <v>0.41</v>
      </c>
      <c r="G186" s="174" t="s">
        <v>30</v>
      </c>
      <c r="H186" s="342" t="s">
        <v>30</v>
      </c>
      <c r="I186" s="340"/>
      <c r="J186" s="160" t="s">
        <v>66</v>
      </c>
      <c r="K186" s="338">
        <v>0.42</v>
      </c>
      <c r="L186" s="174" t="s">
        <v>30</v>
      </c>
      <c r="M186" s="342" t="s">
        <v>30</v>
      </c>
      <c r="N186" s="340" t="s">
        <v>30</v>
      </c>
      <c r="O186" s="340"/>
      <c r="P186" s="160" t="s">
        <v>66</v>
      </c>
      <c r="Q186" s="338">
        <v>0.39</v>
      </c>
      <c r="R186" s="174" t="s">
        <v>30</v>
      </c>
      <c r="S186" s="342" t="s">
        <v>30</v>
      </c>
      <c r="T186" s="340"/>
      <c r="U186" s="160" t="s">
        <v>66</v>
      </c>
      <c r="V186" s="338">
        <v>0.4</v>
      </c>
      <c r="W186" s="174" t="s">
        <v>30</v>
      </c>
      <c r="X186" s="342" t="s">
        <v>30</v>
      </c>
      <c r="Y186" s="340" t="s">
        <v>30</v>
      </c>
    </row>
    <row r="187" spans="1:25">
      <c r="A187" s="144" t="s">
        <v>253</v>
      </c>
      <c r="B187" s="325" t="s">
        <v>30</v>
      </c>
      <c r="C187" s="145" t="s">
        <v>451</v>
      </c>
      <c r="D187" s="145" t="s">
        <v>152</v>
      </c>
      <c r="E187" s="160" t="s">
        <v>62</v>
      </c>
      <c r="F187" s="338">
        <v>0.95</v>
      </c>
      <c r="G187" s="174" t="s">
        <v>30</v>
      </c>
      <c r="H187" s="339" t="s">
        <v>71</v>
      </c>
      <c r="I187" s="339"/>
      <c r="J187" s="160" t="s">
        <v>62</v>
      </c>
      <c r="K187" s="338">
        <v>1.1000000000000001</v>
      </c>
      <c r="L187" s="174" t="s">
        <v>30</v>
      </c>
      <c r="M187" s="339" t="s">
        <v>71</v>
      </c>
      <c r="N187" s="361">
        <v>14.634146341463428</v>
      </c>
      <c r="O187" s="361"/>
      <c r="P187" s="160" t="s">
        <v>62</v>
      </c>
      <c r="Q187" s="338">
        <v>0.47</v>
      </c>
      <c r="R187" s="174" t="s">
        <v>30</v>
      </c>
      <c r="S187" s="339" t="s">
        <v>71</v>
      </c>
      <c r="T187" s="339"/>
      <c r="U187" s="160" t="s">
        <v>62</v>
      </c>
      <c r="V187" s="338">
        <v>0.46</v>
      </c>
      <c r="W187" s="174" t="s">
        <v>30</v>
      </c>
      <c r="X187" s="339" t="s">
        <v>71</v>
      </c>
      <c r="Y187" s="361">
        <v>2.1505376344085922</v>
      </c>
    </row>
    <row r="188" spans="1:25">
      <c r="A188" s="144" t="s">
        <v>254</v>
      </c>
      <c r="B188" s="325" t="s">
        <v>30</v>
      </c>
      <c r="C188" s="145" t="s">
        <v>451</v>
      </c>
      <c r="D188" s="145" t="s">
        <v>152</v>
      </c>
      <c r="E188" s="160" t="s">
        <v>66</v>
      </c>
      <c r="F188" s="338">
        <v>2.1</v>
      </c>
      <c r="G188" s="290">
        <v>3</v>
      </c>
      <c r="H188" s="342" t="s">
        <v>30</v>
      </c>
      <c r="I188" s="340"/>
      <c r="J188" s="160" t="s">
        <v>66</v>
      </c>
      <c r="K188" s="338">
        <v>2.2000000000000002</v>
      </c>
      <c r="L188" s="290">
        <v>3</v>
      </c>
      <c r="M188" s="342" t="s">
        <v>30</v>
      </c>
      <c r="N188" s="340" t="s">
        <v>30</v>
      </c>
      <c r="O188" s="340"/>
      <c r="P188" s="160" t="s">
        <v>66</v>
      </c>
      <c r="Q188" s="338">
        <v>2</v>
      </c>
      <c r="R188" s="290">
        <v>3</v>
      </c>
      <c r="S188" s="342" t="s">
        <v>30</v>
      </c>
      <c r="T188" s="340"/>
      <c r="U188" s="160" t="s">
        <v>66</v>
      </c>
      <c r="V188" s="338">
        <v>2</v>
      </c>
      <c r="W188" s="290">
        <v>3</v>
      </c>
      <c r="X188" s="342" t="s">
        <v>30</v>
      </c>
      <c r="Y188" s="340" t="s">
        <v>30</v>
      </c>
    </row>
    <row r="189" spans="1:25">
      <c r="A189" s="144" t="s">
        <v>255</v>
      </c>
      <c r="B189" s="325" t="s">
        <v>30</v>
      </c>
      <c r="C189" s="145" t="s">
        <v>451</v>
      </c>
      <c r="D189" s="145" t="s">
        <v>152</v>
      </c>
      <c r="E189" s="160" t="s">
        <v>66</v>
      </c>
      <c r="F189" s="338">
        <v>2.1</v>
      </c>
      <c r="G189" s="174" t="s">
        <v>30</v>
      </c>
      <c r="H189" s="342" t="s">
        <v>30</v>
      </c>
      <c r="I189" s="340"/>
      <c r="J189" s="160" t="s">
        <v>66</v>
      </c>
      <c r="K189" s="338">
        <v>2.2000000000000002</v>
      </c>
      <c r="L189" s="174" t="s">
        <v>30</v>
      </c>
      <c r="M189" s="342" t="s">
        <v>30</v>
      </c>
      <c r="N189" s="340" t="s">
        <v>30</v>
      </c>
      <c r="O189" s="340"/>
      <c r="P189" s="160" t="s">
        <v>66</v>
      </c>
      <c r="Q189" s="338">
        <v>2</v>
      </c>
      <c r="R189" s="174" t="s">
        <v>30</v>
      </c>
      <c r="S189" s="342" t="s">
        <v>30</v>
      </c>
      <c r="T189" s="340"/>
      <c r="U189" s="160" t="s">
        <v>66</v>
      </c>
      <c r="V189" s="338">
        <v>2</v>
      </c>
      <c r="W189" s="174" t="s">
        <v>30</v>
      </c>
      <c r="X189" s="342" t="s">
        <v>30</v>
      </c>
      <c r="Y189" s="340" t="s">
        <v>30</v>
      </c>
    </row>
    <row r="190" spans="1:25">
      <c r="A190" s="144" t="s">
        <v>256</v>
      </c>
      <c r="B190" s="214" t="s">
        <v>257</v>
      </c>
      <c r="C190" s="145" t="s">
        <v>451</v>
      </c>
      <c r="D190" s="145" t="s">
        <v>152</v>
      </c>
      <c r="E190" s="160" t="s">
        <v>66</v>
      </c>
      <c r="F190" s="338">
        <v>4.2</v>
      </c>
      <c r="G190" s="174" t="s">
        <v>30</v>
      </c>
      <c r="H190" s="342" t="s">
        <v>30</v>
      </c>
      <c r="I190" s="340"/>
      <c r="J190" s="160" t="s">
        <v>66</v>
      </c>
      <c r="K190" s="338">
        <v>4.3</v>
      </c>
      <c r="L190" s="174" t="s">
        <v>30</v>
      </c>
      <c r="M190" s="342" t="s">
        <v>30</v>
      </c>
      <c r="N190" s="340" t="s">
        <v>30</v>
      </c>
      <c r="O190" s="340"/>
      <c r="P190" s="160" t="s">
        <v>66</v>
      </c>
      <c r="Q190" s="338">
        <v>4</v>
      </c>
      <c r="R190" s="174" t="s">
        <v>30</v>
      </c>
      <c r="S190" s="342" t="s">
        <v>30</v>
      </c>
      <c r="T190" s="340"/>
      <c r="U190" s="160" t="s">
        <v>66</v>
      </c>
      <c r="V190" s="338">
        <v>4.0999999999999996</v>
      </c>
      <c r="W190" s="174" t="s">
        <v>30</v>
      </c>
      <c r="X190" s="342" t="s">
        <v>30</v>
      </c>
      <c r="Y190" s="340" t="s">
        <v>30</v>
      </c>
    </row>
    <row r="191" spans="1:25">
      <c r="A191" s="144" t="s">
        <v>258</v>
      </c>
      <c r="B191" s="325" t="s">
        <v>30</v>
      </c>
      <c r="C191" s="145" t="s">
        <v>451</v>
      </c>
      <c r="D191" s="145" t="s">
        <v>152</v>
      </c>
      <c r="E191" s="160" t="s">
        <v>66</v>
      </c>
      <c r="F191" s="338">
        <v>0.46</v>
      </c>
      <c r="G191" s="174" t="s">
        <v>30</v>
      </c>
      <c r="H191" s="342" t="s">
        <v>30</v>
      </c>
      <c r="I191" s="340"/>
      <c r="J191" s="160" t="s">
        <v>66</v>
      </c>
      <c r="K191" s="338">
        <v>0.46</v>
      </c>
      <c r="L191" s="174" t="s">
        <v>30</v>
      </c>
      <c r="M191" s="342" t="s">
        <v>30</v>
      </c>
      <c r="N191" s="340" t="s">
        <v>30</v>
      </c>
      <c r="O191" s="340"/>
      <c r="P191" s="160" t="s">
        <v>66</v>
      </c>
      <c r="Q191" s="338">
        <v>0.43</v>
      </c>
      <c r="R191" s="174" t="s">
        <v>30</v>
      </c>
      <c r="S191" s="342" t="s">
        <v>30</v>
      </c>
      <c r="T191" s="340"/>
      <c r="U191" s="160" t="s">
        <v>66</v>
      </c>
      <c r="V191" s="338">
        <v>0.44</v>
      </c>
      <c r="W191" s="174" t="s">
        <v>30</v>
      </c>
      <c r="X191" s="342" t="s">
        <v>30</v>
      </c>
      <c r="Y191" s="340" t="s">
        <v>30</v>
      </c>
    </row>
    <row r="192" spans="1:25">
      <c r="A192" s="144" t="s">
        <v>259</v>
      </c>
      <c r="B192" s="325" t="s">
        <v>30</v>
      </c>
      <c r="C192" s="145" t="s">
        <v>451</v>
      </c>
      <c r="D192" s="145" t="s">
        <v>152</v>
      </c>
      <c r="E192" s="160" t="s">
        <v>66</v>
      </c>
      <c r="F192" s="338">
        <v>2.6</v>
      </c>
      <c r="G192" s="174" t="s">
        <v>30</v>
      </c>
      <c r="H192" s="342" t="s">
        <v>30</v>
      </c>
      <c r="I192" s="340"/>
      <c r="J192" s="160" t="s">
        <v>66</v>
      </c>
      <c r="K192" s="338">
        <v>2.6</v>
      </c>
      <c r="L192" s="174" t="s">
        <v>30</v>
      </c>
      <c r="M192" s="342" t="s">
        <v>30</v>
      </c>
      <c r="N192" s="340" t="s">
        <v>30</v>
      </c>
      <c r="O192" s="340"/>
      <c r="P192" s="160" t="s">
        <v>66</v>
      </c>
      <c r="Q192" s="338">
        <v>2.4</v>
      </c>
      <c r="R192" s="174" t="s">
        <v>30</v>
      </c>
      <c r="S192" s="342" t="s">
        <v>30</v>
      </c>
      <c r="T192" s="340"/>
      <c r="U192" s="160" t="s">
        <v>66</v>
      </c>
      <c r="V192" s="338">
        <v>2.5</v>
      </c>
      <c r="W192" s="174" t="s">
        <v>30</v>
      </c>
      <c r="X192" s="342" t="s">
        <v>30</v>
      </c>
      <c r="Y192" s="340" t="s">
        <v>30</v>
      </c>
    </row>
    <row r="193" spans="1:25">
      <c r="A193" s="144" t="s">
        <v>260</v>
      </c>
      <c r="B193" s="325" t="s">
        <v>30</v>
      </c>
      <c r="C193" s="145" t="s">
        <v>451</v>
      </c>
      <c r="D193" s="145" t="s">
        <v>152</v>
      </c>
      <c r="E193" s="160" t="s">
        <v>66</v>
      </c>
      <c r="F193" s="338">
        <v>2.2999999999999998</v>
      </c>
      <c r="G193" s="174" t="s">
        <v>30</v>
      </c>
      <c r="H193" s="342" t="s">
        <v>30</v>
      </c>
      <c r="I193" s="340"/>
      <c r="J193" s="160" t="s">
        <v>66</v>
      </c>
      <c r="K193" s="338">
        <v>2.2999999999999998</v>
      </c>
      <c r="L193" s="174" t="s">
        <v>30</v>
      </c>
      <c r="M193" s="342" t="s">
        <v>30</v>
      </c>
      <c r="N193" s="340" t="s">
        <v>30</v>
      </c>
      <c r="O193" s="340"/>
      <c r="P193" s="160" t="s">
        <v>66</v>
      </c>
      <c r="Q193" s="338">
        <v>2.2000000000000002</v>
      </c>
      <c r="R193" s="174" t="s">
        <v>30</v>
      </c>
      <c r="S193" s="342" t="s">
        <v>30</v>
      </c>
      <c r="T193" s="340"/>
      <c r="U193" s="160" t="s">
        <v>66</v>
      </c>
      <c r="V193" s="338">
        <v>2.2000000000000002</v>
      </c>
      <c r="W193" s="174" t="s">
        <v>30</v>
      </c>
      <c r="X193" s="342" t="s">
        <v>30</v>
      </c>
      <c r="Y193" s="340" t="s">
        <v>30</v>
      </c>
    </row>
    <row r="194" spans="1:25">
      <c r="A194" s="144" t="s">
        <v>261</v>
      </c>
      <c r="B194" s="325" t="s">
        <v>30</v>
      </c>
      <c r="C194" s="145" t="s">
        <v>451</v>
      </c>
      <c r="D194" s="145" t="s">
        <v>152</v>
      </c>
      <c r="E194" s="160" t="s">
        <v>66</v>
      </c>
      <c r="F194" s="338">
        <v>1.8</v>
      </c>
      <c r="G194" s="174" t="s">
        <v>30</v>
      </c>
      <c r="H194" s="342" t="s">
        <v>30</v>
      </c>
      <c r="I194" s="340"/>
      <c r="J194" s="160" t="s">
        <v>66</v>
      </c>
      <c r="K194" s="338">
        <v>1.8</v>
      </c>
      <c r="L194" s="174" t="s">
        <v>30</v>
      </c>
      <c r="M194" s="342" t="s">
        <v>30</v>
      </c>
      <c r="N194" s="340" t="s">
        <v>30</v>
      </c>
      <c r="O194" s="340"/>
      <c r="P194" s="160" t="s">
        <v>66</v>
      </c>
      <c r="Q194" s="338">
        <v>1.7</v>
      </c>
      <c r="R194" s="174" t="s">
        <v>30</v>
      </c>
      <c r="S194" s="342" t="s">
        <v>30</v>
      </c>
      <c r="T194" s="340"/>
      <c r="U194" s="160" t="s">
        <v>66</v>
      </c>
      <c r="V194" s="338">
        <v>1.7</v>
      </c>
      <c r="W194" s="174" t="s">
        <v>30</v>
      </c>
      <c r="X194" s="342" t="s">
        <v>30</v>
      </c>
      <c r="Y194" s="340" t="s">
        <v>30</v>
      </c>
    </row>
    <row r="195" spans="1:25">
      <c r="A195" s="144" t="s">
        <v>262</v>
      </c>
      <c r="B195" s="325" t="s">
        <v>30</v>
      </c>
      <c r="C195" s="145" t="s">
        <v>451</v>
      </c>
      <c r="D195" s="145" t="s">
        <v>152</v>
      </c>
      <c r="E195" s="160" t="s">
        <v>66</v>
      </c>
      <c r="F195" s="338">
        <v>2.1</v>
      </c>
      <c r="G195" s="174" t="s">
        <v>30</v>
      </c>
      <c r="H195" s="342" t="s">
        <v>30</v>
      </c>
      <c r="I195" s="340"/>
      <c r="J195" s="160" t="s">
        <v>66</v>
      </c>
      <c r="K195" s="338">
        <v>2.2000000000000002</v>
      </c>
      <c r="L195" s="174" t="s">
        <v>30</v>
      </c>
      <c r="M195" s="342" t="s">
        <v>30</v>
      </c>
      <c r="N195" s="340" t="s">
        <v>30</v>
      </c>
      <c r="O195" s="340"/>
      <c r="P195" s="160" t="s">
        <v>66</v>
      </c>
      <c r="Q195" s="338">
        <v>2</v>
      </c>
      <c r="R195" s="174" t="s">
        <v>30</v>
      </c>
      <c r="S195" s="342" t="s">
        <v>30</v>
      </c>
      <c r="T195" s="340"/>
      <c r="U195" s="160" t="s">
        <v>66</v>
      </c>
      <c r="V195" s="338">
        <v>2</v>
      </c>
      <c r="W195" s="174" t="s">
        <v>30</v>
      </c>
      <c r="X195" s="342" t="s">
        <v>30</v>
      </c>
      <c r="Y195" s="340" t="s">
        <v>30</v>
      </c>
    </row>
    <row r="196" spans="1:25">
      <c r="A196" s="144" t="s">
        <v>263</v>
      </c>
      <c r="B196" s="325" t="s">
        <v>30</v>
      </c>
      <c r="C196" s="145" t="s">
        <v>451</v>
      </c>
      <c r="D196" s="145" t="s">
        <v>152</v>
      </c>
      <c r="E196" s="160" t="s">
        <v>66</v>
      </c>
      <c r="F196" s="338">
        <v>1.3</v>
      </c>
      <c r="G196" s="174" t="s">
        <v>30</v>
      </c>
      <c r="H196" s="342" t="s">
        <v>30</v>
      </c>
      <c r="I196" s="340"/>
      <c r="J196" s="160" t="s">
        <v>66</v>
      </c>
      <c r="K196" s="338">
        <v>1.3</v>
      </c>
      <c r="L196" s="174" t="s">
        <v>30</v>
      </c>
      <c r="M196" s="342" t="s">
        <v>30</v>
      </c>
      <c r="N196" s="340" t="s">
        <v>30</v>
      </c>
      <c r="O196" s="340"/>
      <c r="P196" s="160" t="s">
        <v>66</v>
      </c>
      <c r="Q196" s="338">
        <v>1.2</v>
      </c>
      <c r="R196" s="174" t="s">
        <v>30</v>
      </c>
      <c r="S196" s="342" t="s">
        <v>30</v>
      </c>
      <c r="T196" s="340"/>
      <c r="U196" s="160" t="s">
        <v>66</v>
      </c>
      <c r="V196" s="338">
        <v>1.3</v>
      </c>
      <c r="W196" s="174" t="s">
        <v>30</v>
      </c>
      <c r="X196" s="342" t="s">
        <v>30</v>
      </c>
      <c r="Y196" s="340" t="s">
        <v>30</v>
      </c>
    </row>
    <row r="197" spans="1:25">
      <c r="A197" s="144" t="s">
        <v>264</v>
      </c>
      <c r="B197" s="325" t="s">
        <v>30</v>
      </c>
      <c r="C197" s="145" t="s">
        <v>451</v>
      </c>
      <c r="D197" s="145" t="s">
        <v>152</v>
      </c>
      <c r="E197" s="160" t="s">
        <v>66</v>
      </c>
      <c r="F197" s="338">
        <v>2.1</v>
      </c>
      <c r="G197" s="290">
        <v>3</v>
      </c>
      <c r="H197" s="342" t="s">
        <v>30</v>
      </c>
      <c r="I197" s="340"/>
      <c r="J197" s="160" t="s">
        <v>66</v>
      </c>
      <c r="K197" s="338">
        <v>2.2000000000000002</v>
      </c>
      <c r="L197" s="290">
        <v>3</v>
      </c>
      <c r="M197" s="342" t="s">
        <v>30</v>
      </c>
      <c r="N197" s="340" t="s">
        <v>30</v>
      </c>
      <c r="O197" s="340"/>
      <c r="P197" s="160" t="s">
        <v>66</v>
      </c>
      <c r="Q197" s="338">
        <v>2</v>
      </c>
      <c r="R197" s="290">
        <v>3</v>
      </c>
      <c r="S197" s="342" t="s">
        <v>30</v>
      </c>
      <c r="T197" s="340"/>
      <c r="U197" s="160" t="s">
        <v>66</v>
      </c>
      <c r="V197" s="338">
        <v>2</v>
      </c>
      <c r="W197" s="290">
        <v>3</v>
      </c>
      <c r="X197" s="342" t="s">
        <v>30</v>
      </c>
      <c r="Y197" s="340" t="s">
        <v>30</v>
      </c>
    </row>
    <row r="198" spans="1:25">
      <c r="A198" s="144" t="s">
        <v>265</v>
      </c>
      <c r="B198" s="325" t="s">
        <v>30</v>
      </c>
      <c r="C198" s="145" t="s">
        <v>451</v>
      </c>
      <c r="D198" s="145" t="s">
        <v>152</v>
      </c>
      <c r="E198" s="160" t="s">
        <v>66</v>
      </c>
      <c r="F198" s="338">
        <v>0.24</v>
      </c>
      <c r="G198" s="174" t="s">
        <v>30</v>
      </c>
      <c r="H198" s="342" t="s">
        <v>30</v>
      </c>
      <c r="I198" s="340"/>
      <c r="J198" s="160" t="s">
        <v>66</v>
      </c>
      <c r="K198" s="338">
        <v>0.25</v>
      </c>
      <c r="L198" s="174" t="s">
        <v>30</v>
      </c>
      <c r="M198" s="342" t="s">
        <v>30</v>
      </c>
      <c r="N198" s="340" t="s">
        <v>30</v>
      </c>
      <c r="O198" s="340"/>
      <c r="P198" s="160" t="s">
        <v>66</v>
      </c>
      <c r="Q198" s="338">
        <v>0.23</v>
      </c>
      <c r="R198" s="174" t="s">
        <v>30</v>
      </c>
      <c r="S198" s="342" t="s">
        <v>30</v>
      </c>
      <c r="T198" s="340"/>
      <c r="U198" s="160" t="s">
        <v>66</v>
      </c>
      <c r="V198" s="338">
        <v>0.23</v>
      </c>
      <c r="W198" s="174" t="s">
        <v>30</v>
      </c>
      <c r="X198" s="342" t="s">
        <v>30</v>
      </c>
      <c r="Y198" s="340" t="s">
        <v>30</v>
      </c>
    </row>
    <row r="199" spans="1:25">
      <c r="A199" s="144" t="s">
        <v>266</v>
      </c>
      <c r="B199" s="325" t="s">
        <v>30</v>
      </c>
      <c r="C199" s="145" t="s">
        <v>451</v>
      </c>
      <c r="D199" s="145" t="s">
        <v>152</v>
      </c>
      <c r="E199" s="340" t="s">
        <v>30</v>
      </c>
      <c r="F199" s="338">
        <v>340</v>
      </c>
      <c r="G199" s="290">
        <v>4</v>
      </c>
      <c r="H199" s="342" t="s">
        <v>30</v>
      </c>
      <c r="I199" s="340"/>
      <c r="J199" s="340" t="s">
        <v>30</v>
      </c>
      <c r="K199" s="338">
        <v>360</v>
      </c>
      <c r="L199" s="290">
        <v>4</v>
      </c>
      <c r="M199" s="342" t="s">
        <v>30</v>
      </c>
      <c r="N199" s="361">
        <v>5.7142857142857144</v>
      </c>
      <c r="O199" s="361"/>
      <c r="P199" s="340" t="s">
        <v>30</v>
      </c>
      <c r="Q199" s="338">
        <v>190</v>
      </c>
      <c r="R199" s="290">
        <v>4</v>
      </c>
      <c r="S199" s="342" t="s">
        <v>30</v>
      </c>
      <c r="T199" s="340"/>
      <c r="U199" s="340" t="s">
        <v>30</v>
      </c>
      <c r="V199" s="338">
        <v>200</v>
      </c>
      <c r="W199" s="290">
        <v>4</v>
      </c>
      <c r="X199" s="342" t="s">
        <v>30</v>
      </c>
      <c r="Y199" s="361">
        <v>5.1282051282051277</v>
      </c>
    </row>
    <row r="200" spans="1:25">
      <c r="A200" s="144" t="s">
        <v>267</v>
      </c>
      <c r="B200" s="325" t="s">
        <v>30</v>
      </c>
      <c r="C200" s="145" t="s">
        <v>451</v>
      </c>
      <c r="D200" s="145" t="s">
        <v>152</v>
      </c>
      <c r="E200" s="160" t="s">
        <v>62</v>
      </c>
      <c r="F200" s="338">
        <v>0.59</v>
      </c>
      <c r="G200" s="290" t="s">
        <v>268</v>
      </c>
      <c r="H200" s="339" t="s">
        <v>146</v>
      </c>
      <c r="I200" s="339"/>
      <c r="J200" s="160" t="s">
        <v>62</v>
      </c>
      <c r="K200" s="338">
        <v>1.5</v>
      </c>
      <c r="L200" s="290" t="s">
        <v>268</v>
      </c>
      <c r="M200" s="339" t="s">
        <v>146</v>
      </c>
      <c r="N200" s="361">
        <v>87.081339712918677</v>
      </c>
      <c r="O200" s="361"/>
      <c r="P200" s="160" t="s">
        <v>66</v>
      </c>
      <c r="Q200" s="338">
        <v>0.23</v>
      </c>
      <c r="R200" s="174" t="s">
        <v>30</v>
      </c>
      <c r="S200" s="342" t="s">
        <v>30</v>
      </c>
      <c r="T200" s="340"/>
      <c r="U200" s="160" t="s">
        <v>62</v>
      </c>
      <c r="V200" s="338">
        <v>0.61</v>
      </c>
      <c r="W200" s="290">
        <v>1</v>
      </c>
      <c r="X200" s="339" t="s">
        <v>146</v>
      </c>
      <c r="Y200" s="340" t="s">
        <v>30</v>
      </c>
    </row>
    <row r="201" spans="1:25">
      <c r="A201" s="144" t="s">
        <v>602</v>
      </c>
      <c r="B201" s="325" t="s">
        <v>30</v>
      </c>
      <c r="C201" s="145" t="s">
        <v>451</v>
      </c>
      <c r="D201" s="145" t="s">
        <v>152</v>
      </c>
      <c r="E201" s="160" t="s">
        <v>66</v>
      </c>
      <c r="F201" s="338">
        <v>0.3</v>
      </c>
      <c r="G201" s="174" t="s">
        <v>30</v>
      </c>
      <c r="H201" s="342" t="s">
        <v>30</v>
      </c>
      <c r="I201" s="340"/>
      <c r="J201" s="160" t="s">
        <v>66</v>
      </c>
      <c r="K201" s="338">
        <v>0.3</v>
      </c>
      <c r="L201" s="174" t="s">
        <v>30</v>
      </c>
      <c r="M201" s="342" t="s">
        <v>30</v>
      </c>
      <c r="N201" s="340" t="s">
        <v>30</v>
      </c>
      <c r="O201" s="340"/>
      <c r="P201" s="160" t="s">
        <v>66</v>
      </c>
      <c r="Q201" s="338">
        <v>0.28000000000000003</v>
      </c>
      <c r="R201" s="174" t="s">
        <v>30</v>
      </c>
      <c r="S201" s="342" t="s">
        <v>30</v>
      </c>
      <c r="T201" s="340"/>
      <c r="U201" s="160" t="s">
        <v>66</v>
      </c>
      <c r="V201" s="338">
        <v>0.28999999999999998</v>
      </c>
      <c r="W201" s="174" t="s">
        <v>30</v>
      </c>
      <c r="X201" s="342" t="s">
        <v>30</v>
      </c>
      <c r="Y201" s="340" t="s">
        <v>30</v>
      </c>
    </row>
    <row r="202" spans="1:25">
      <c r="A202" s="144" t="s">
        <v>269</v>
      </c>
      <c r="B202" s="325" t="s">
        <v>30</v>
      </c>
      <c r="C202" s="145" t="s">
        <v>451</v>
      </c>
      <c r="D202" s="145" t="s">
        <v>152</v>
      </c>
      <c r="E202" s="160" t="s">
        <v>66</v>
      </c>
      <c r="F202" s="338">
        <v>1</v>
      </c>
      <c r="G202" s="174" t="s">
        <v>30</v>
      </c>
      <c r="H202" s="342" t="s">
        <v>30</v>
      </c>
      <c r="I202" s="340"/>
      <c r="J202" s="160" t="s">
        <v>66</v>
      </c>
      <c r="K202" s="338">
        <v>1</v>
      </c>
      <c r="L202" s="174" t="s">
        <v>30</v>
      </c>
      <c r="M202" s="342" t="s">
        <v>30</v>
      </c>
      <c r="N202" s="340" t="s">
        <v>30</v>
      </c>
      <c r="O202" s="340"/>
      <c r="P202" s="160" t="s">
        <v>66</v>
      </c>
      <c r="Q202" s="338">
        <v>0.98</v>
      </c>
      <c r="R202" s="174" t="s">
        <v>30</v>
      </c>
      <c r="S202" s="342" t="s">
        <v>30</v>
      </c>
      <c r="T202" s="340"/>
      <c r="U202" s="160" t="s">
        <v>66</v>
      </c>
      <c r="V202" s="338">
        <v>0.99</v>
      </c>
      <c r="W202" s="174" t="s">
        <v>30</v>
      </c>
      <c r="X202" s="342" t="s">
        <v>30</v>
      </c>
      <c r="Y202" s="340" t="s">
        <v>30</v>
      </c>
    </row>
    <row r="203" spans="1:25">
      <c r="A203" s="144" t="s">
        <v>270</v>
      </c>
      <c r="B203" s="325" t="s">
        <v>30</v>
      </c>
      <c r="C203" s="145" t="s">
        <v>451</v>
      </c>
      <c r="D203" s="145" t="s">
        <v>152</v>
      </c>
      <c r="E203" s="160" t="s">
        <v>66</v>
      </c>
      <c r="F203" s="338">
        <v>0.43</v>
      </c>
      <c r="G203" s="174" t="s">
        <v>30</v>
      </c>
      <c r="H203" s="342" t="s">
        <v>30</v>
      </c>
      <c r="I203" s="340"/>
      <c r="J203" s="160" t="s">
        <v>66</v>
      </c>
      <c r="K203" s="338">
        <v>0.44</v>
      </c>
      <c r="L203" s="174" t="s">
        <v>30</v>
      </c>
      <c r="M203" s="342" t="s">
        <v>30</v>
      </c>
      <c r="N203" s="340" t="s">
        <v>30</v>
      </c>
      <c r="O203" s="340"/>
      <c r="P203" s="160" t="s">
        <v>66</v>
      </c>
      <c r="Q203" s="338">
        <v>0.41</v>
      </c>
      <c r="R203" s="174" t="s">
        <v>30</v>
      </c>
      <c r="S203" s="342" t="s">
        <v>30</v>
      </c>
      <c r="T203" s="340"/>
      <c r="U203" s="160" t="s">
        <v>66</v>
      </c>
      <c r="V203" s="338">
        <v>0.42</v>
      </c>
      <c r="W203" s="174" t="s">
        <v>30</v>
      </c>
      <c r="X203" s="342" t="s">
        <v>30</v>
      </c>
      <c r="Y203" s="340" t="s">
        <v>30</v>
      </c>
    </row>
    <row r="204" spans="1:25">
      <c r="A204" s="144" t="s">
        <v>271</v>
      </c>
      <c r="B204" s="325" t="s">
        <v>30</v>
      </c>
      <c r="C204" s="145" t="s">
        <v>451</v>
      </c>
      <c r="D204" s="145" t="s">
        <v>152</v>
      </c>
      <c r="E204" s="160" t="s">
        <v>66</v>
      </c>
      <c r="F204" s="338">
        <v>0.59</v>
      </c>
      <c r="G204" s="174" t="s">
        <v>30</v>
      </c>
      <c r="H204" s="342" t="s">
        <v>30</v>
      </c>
      <c r="I204" s="340"/>
      <c r="J204" s="160" t="s">
        <v>66</v>
      </c>
      <c r="K204" s="338">
        <v>0.6</v>
      </c>
      <c r="L204" s="174" t="s">
        <v>30</v>
      </c>
      <c r="M204" s="342" t="s">
        <v>30</v>
      </c>
      <c r="N204" s="340" t="s">
        <v>30</v>
      </c>
      <c r="O204" s="340"/>
      <c r="P204" s="160" t="s">
        <v>66</v>
      </c>
      <c r="Q204" s="338">
        <v>0.56999999999999995</v>
      </c>
      <c r="R204" s="174" t="s">
        <v>30</v>
      </c>
      <c r="S204" s="342" t="s">
        <v>30</v>
      </c>
      <c r="T204" s="340"/>
      <c r="U204" s="160" t="s">
        <v>66</v>
      </c>
      <c r="V204" s="338">
        <v>0.56999999999999995</v>
      </c>
      <c r="W204" s="174" t="s">
        <v>30</v>
      </c>
      <c r="X204" s="342" t="s">
        <v>30</v>
      </c>
      <c r="Y204" s="340" t="s">
        <v>30</v>
      </c>
    </row>
    <row r="205" spans="1:25">
      <c r="A205" s="144" t="s">
        <v>272</v>
      </c>
      <c r="B205" s="325" t="s">
        <v>30</v>
      </c>
      <c r="C205" s="145" t="s">
        <v>451</v>
      </c>
      <c r="D205" s="145" t="s">
        <v>152</v>
      </c>
      <c r="E205" s="160" t="s">
        <v>66</v>
      </c>
      <c r="F205" s="338">
        <v>1.1000000000000001</v>
      </c>
      <c r="G205" s="174" t="s">
        <v>30</v>
      </c>
      <c r="H205" s="342" t="s">
        <v>30</v>
      </c>
      <c r="I205" s="340"/>
      <c r="J205" s="160" t="s">
        <v>66</v>
      </c>
      <c r="K205" s="338">
        <v>1.1000000000000001</v>
      </c>
      <c r="L205" s="174" t="s">
        <v>30</v>
      </c>
      <c r="M205" s="342" t="s">
        <v>30</v>
      </c>
      <c r="N205" s="340" t="s">
        <v>30</v>
      </c>
      <c r="O205" s="340"/>
      <c r="P205" s="160" t="s">
        <v>66</v>
      </c>
      <c r="Q205" s="338">
        <v>1</v>
      </c>
      <c r="R205" s="174" t="s">
        <v>30</v>
      </c>
      <c r="S205" s="342" t="s">
        <v>30</v>
      </c>
      <c r="T205" s="340"/>
      <c r="U205" s="160" t="s">
        <v>66</v>
      </c>
      <c r="V205" s="338">
        <v>1</v>
      </c>
      <c r="W205" s="174" t="s">
        <v>30</v>
      </c>
      <c r="X205" s="342" t="s">
        <v>30</v>
      </c>
      <c r="Y205" s="340" t="s">
        <v>30</v>
      </c>
    </row>
    <row r="206" spans="1:25">
      <c r="A206" s="144" t="s">
        <v>273</v>
      </c>
      <c r="B206" s="325" t="s">
        <v>30</v>
      </c>
      <c r="C206" s="145" t="s">
        <v>451</v>
      </c>
      <c r="D206" s="145" t="s">
        <v>152</v>
      </c>
      <c r="E206" s="160" t="s">
        <v>66</v>
      </c>
      <c r="F206" s="338">
        <v>0.46</v>
      </c>
      <c r="G206" s="174" t="s">
        <v>30</v>
      </c>
      <c r="H206" s="342" t="s">
        <v>30</v>
      </c>
      <c r="I206" s="340"/>
      <c r="J206" s="160" t="s">
        <v>66</v>
      </c>
      <c r="K206" s="338">
        <v>0.46</v>
      </c>
      <c r="L206" s="174" t="s">
        <v>30</v>
      </c>
      <c r="M206" s="342" t="s">
        <v>30</v>
      </c>
      <c r="N206" s="340" t="s">
        <v>30</v>
      </c>
      <c r="O206" s="340"/>
      <c r="P206" s="160" t="s">
        <v>66</v>
      </c>
      <c r="Q206" s="338">
        <v>0.43</v>
      </c>
      <c r="R206" s="174" t="s">
        <v>30</v>
      </c>
      <c r="S206" s="342" t="s">
        <v>30</v>
      </c>
      <c r="T206" s="340"/>
      <c r="U206" s="160" t="s">
        <v>66</v>
      </c>
      <c r="V206" s="338">
        <v>0.44</v>
      </c>
      <c r="W206" s="174" t="s">
        <v>30</v>
      </c>
      <c r="X206" s="342" t="s">
        <v>30</v>
      </c>
      <c r="Y206" s="340" t="s">
        <v>30</v>
      </c>
    </row>
    <row r="207" spans="1:25">
      <c r="A207" s="144" t="s">
        <v>274</v>
      </c>
      <c r="B207" s="325" t="s">
        <v>30</v>
      </c>
      <c r="C207" s="145" t="s">
        <v>451</v>
      </c>
      <c r="D207" s="145" t="s">
        <v>152</v>
      </c>
      <c r="E207" s="160" t="s">
        <v>66</v>
      </c>
      <c r="F207" s="338">
        <v>0.31</v>
      </c>
      <c r="G207" s="174" t="s">
        <v>30</v>
      </c>
      <c r="H207" s="342" t="s">
        <v>30</v>
      </c>
      <c r="I207" s="340"/>
      <c r="J207" s="160" t="s">
        <v>66</v>
      </c>
      <c r="K207" s="338">
        <v>0.31</v>
      </c>
      <c r="L207" s="174" t="s">
        <v>30</v>
      </c>
      <c r="M207" s="342" t="s">
        <v>30</v>
      </c>
      <c r="N207" s="340" t="s">
        <v>30</v>
      </c>
      <c r="O207" s="340"/>
      <c r="P207" s="160" t="s">
        <v>66</v>
      </c>
      <c r="Q207" s="338">
        <v>0.28999999999999998</v>
      </c>
      <c r="R207" s="174" t="s">
        <v>30</v>
      </c>
      <c r="S207" s="342" t="s">
        <v>30</v>
      </c>
      <c r="T207" s="340"/>
      <c r="U207" s="160" t="s">
        <v>66</v>
      </c>
      <c r="V207" s="338">
        <v>0.3</v>
      </c>
      <c r="W207" s="174" t="s">
        <v>30</v>
      </c>
      <c r="X207" s="342" t="s">
        <v>30</v>
      </c>
      <c r="Y207" s="340" t="s">
        <v>30</v>
      </c>
    </row>
    <row r="208" spans="1:25">
      <c r="A208" s="144" t="s">
        <v>275</v>
      </c>
      <c r="B208" s="325" t="s">
        <v>30</v>
      </c>
      <c r="C208" s="145" t="s">
        <v>451</v>
      </c>
      <c r="D208" s="145" t="s">
        <v>152</v>
      </c>
      <c r="E208" s="160" t="s">
        <v>66</v>
      </c>
      <c r="F208" s="338">
        <v>0.4</v>
      </c>
      <c r="G208" s="174" t="s">
        <v>30</v>
      </c>
      <c r="H208" s="342" t="s">
        <v>30</v>
      </c>
      <c r="I208" s="340"/>
      <c r="J208" s="160" t="s">
        <v>66</v>
      </c>
      <c r="K208" s="338">
        <v>0.41</v>
      </c>
      <c r="L208" s="174" t="s">
        <v>30</v>
      </c>
      <c r="M208" s="342" t="s">
        <v>30</v>
      </c>
      <c r="N208" s="340" t="s">
        <v>30</v>
      </c>
      <c r="O208" s="340"/>
      <c r="P208" s="160" t="s">
        <v>66</v>
      </c>
      <c r="Q208" s="338">
        <v>0.38</v>
      </c>
      <c r="R208" s="174" t="s">
        <v>30</v>
      </c>
      <c r="S208" s="342" t="s">
        <v>30</v>
      </c>
      <c r="T208" s="340"/>
      <c r="U208" s="160" t="s">
        <v>66</v>
      </c>
      <c r="V208" s="338">
        <v>0.39</v>
      </c>
      <c r="W208" s="174" t="s">
        <v>30</v>
      </c>
      <c r="X208" s="342" t="s">
        <v>30</v>
      </c>
      <c r="Y208" s="340" t="s">
        <v>30</v>
      </c>
    </row>
    <row r="209" spans="1:25">
      <c r="A209" s="144" t="s">
        <v>276</v>
      </c>
      <c r="B209" s="325" t="s">
        <v>30</v>
      </c>
      <c r="C209" s="145" t="s">
        <v>451</v>
      </c>
      <c r="D209" s="145" t="s">
        <v>152</v>
      </c>
      <c r="E209" s="160" t="s">
        <v>66</v>
      </c>
      <c r="F209" s="338">
        <v>0.22</v>
      </c>
      <c r="G209" s="174" t="s">
        <v>30</v>
      </c>
      <c r="H209" s="342" t="s">
        <v>30</v>
      </c>
      <c r="I209" s="340"/>
      <c r="J209" s="160" t="s">
        <v>66</v>
      </c>
      <c r="K209" s="338">
        <v>0.23</v>
      </c>
      <c r="L209" s="174" t="s">
        <v>30</v>
      </c>
      <c r="M209" s="342" t="s">
        <v>30</v>
      </c>
      <c r="N209" s="340" t="s">
        <v>30</v>
      </c>
      <c r="O209" s="340"/>
      <c r="P209" s="160" t="s">
        <v>66</v>
      </c>
      <c r="Q209" s="338">
        <v>0.21</v>
      </c>
      <c r="R209" s="174" t="s">
        <v>30</v>
      </c>
      <c r="S209" s="342" t="s">
        <v>30</v>
      </c>
      <c r="T209" s="340"/>
      <c r="U209" s="160" t="s">
        <v>66</v>
      </c>
      <c r="V209" s="338">
        <v>0.21</v>
      </c>
      <c r="W209" s="174" t="s">
        <v>30</v>
      </c>
      <c r="X209" s="342" t="s">
        <v>30</v>
      </c>
      <c r="Y209" s="340" t="s">
        <v>30</v>
      </c>
    </row>
    <row r="210" spans="1:25">
      <c r="A210" s="144" t="s">
        <v>541</v>
      </c>
      <c r="B210" s="325" t="s">
        <v>30</v>
      </c>
      <c r="C210" s="145" t="s">
        <v>451</v>
      </c>
      <c r="D210" s="145" t="s">
        <v>152</v>
      </c>
      <c r="E210" s="160" t="s">
        <v>66</v>
      </c>
      <c r="F210" s="338">
        <v>1.2</v>
      </c>
      <c r="G210" s="174" t="s">
        <v>30</v>
      </c>
      <c r="H210" s="342" t="s">
        <v>30</v>
      </c>
      <c r="I210" s="340"/>
      <c r="J210" s="160" t="s">
        <v>66</v>
      </c>
      <c r="K210" s="338">
        <v>1.2</v>
      </c>
      <c r="L210" s="174" t="s">
        <v>30</v>
      </c>
      <c r="M210" s="342" t="s">
        <v>30</v>
      </c>
      <c r="N210" s="340" t="s">
        <v>30</v>
      </c>
      <c r="O210" s="340"/>
      <c r="P210" s="160" t="s">
        <v>66</v>
      </c>
      <c r="Q210" s="338">
        <v>1.2</v>
      </c>
      <c r="R210" s="174" t="s">
        <v>30</v>
      </c>
      <c r="S210" s="342" t="s">
        <v>30</v>
      </c>
      <c r="T210" s="340"/>
      <c r="U210" s="160" t="s">
        <v>66</v>
      </c>
      <c r="V210" s="338">
        <v>1.2</v>
      </c>
      <c r="W210" s="174" t="s">
        <v>30</v>
      </c>
      <c r="X210" s="342" t="s">
        <v>30</v>
      </c>
      <c r="Y210" s="340" t="s">
        <v>30</v>
      </c>
    </row>
    <row r="211" spans="1:25">
      <c r="A211" s="144" t="s">
        <v>719</v>
      </c>
      <c r="B211" s="325" t="s">
        <v>30</v>
      </c>
      <c r="C211" s="145" t="s">
        <v>451</v>
      </c>
      <c r="D211" s="145" t="s">
        <v>152</v>
      </c>
      <c r="E211" s="160" t="s">
        <v>66</v>
      </c>
      <c r="F211" s="338">
        <v>0.37</v>
      </c>
      <c r="G211" s="174" t="s">
        <v>30</v>
      </c>
      <c r="H211" s="342" t="s">
        <v>30</v>
      </c>
      <c r="I211" s="340"/>
      <c r="J211" s="160" t="s">
        <v>66</v>
      </c>
      <c r="K211" s="338">
        <v>0.38</v>
      </c>
      <c r="L211" s="174" t="s">
        <v>30</v>
      </c>
      <c r="M211" s="342" t="s">
        <v>30</v>
      </c>
      <c r="N211" s="340" t="s">
        <v>30</v>
      </c>
      <c r="O211" s="340"/>
      <c r="P211" s="160" t="s">
        <v>66</v>
      </c>
      <c r="Q211" s="338">
        <v>0.35</v>
      </c>
      <c r="R211" s="174" t="s">
        <v>30</v>
      </c>
      <c r="S211" s="342" t="s">
        <v>30</v>
      </c>
      <c r="T211" s="340"/>
      <c r="U211" s="160" t="s">
        <v>66</v>
      </c>
      <c r="V211" s="338">
        <v>0.36</v>
      </c>
      <c r="W211" s="174" t="s">
        <v>30</v>
      </c>
      <c r="X211" s="342" t="s">
        <v>30</v>
      </c>
      <c r="Y211" s="340" t="s">
        <v>30</v>
      </c>
    </row>
    <row r="212" spans="1:25">
      <c r="A212" s="144" t="s">
        <v>277</v>
      </c>
      <c r="B212" s="325" t="s">
        <v>30</v>
      </c>
      <c r="C212" s="145" t="s">
        <v>451</v>
      </c>
      <c r="D212" s="145" t="s">
        <v>152</v>
      </c>
      <c r="E212" s="160" t="s">
        <v>66</v>
      </c>
      <c r="F212" s="338">
        <v>1.1000000000000001</v>
      </c>
      <c r="G212" s="174" t="s">
        <v>30</v>
      </c>
      <c r="H212" s="342" t="s">
        <v>30</v>
      </c>
      <c r="I212" s="340"/>
      <c r="J212" s="160" t="s">
        <v>66</v>
      </c>
      <c r="K212" s="338">
        <v>1.1000000000000001</v>
      </c>
      <c r="L212" s="174" t="s">
        <v>30</v>
      </c>
      <c r="M212" s="342" t="s">
        <v>30</v>
      </c>
      <c r="N212" s="340" t="s">
        <v>30</v>
      </c>
      <c r="O212" s="340"/>
      <c r="P212" s="160" t="s">
        <v>66</v>
      </c>
      <c r="Q212" s="338">
        <v>1.1000000000000001</v>
      </c>
      <c r="R212" s="174" t="s">
        <v>30</v>
      </c>
      <c r="S212" s="342" t="s">
        <v>30</v>
      </c>
      <c r="T212" s="340"/>
      <c r="U212" s="160" t="s">
        <v>66</v>
      </c>
      <c r="V212" s="338">
        <v>1.1000000000000001</v>
      </c>
      <c r="W212" s="174" t="s">
        <v>30</v>
      </c>
      <c r="X212" s="342" t="s">
        <v>30</v>
      </c>
      <c r="Y212" s="252" t="s">
        <v>30</v>
      </c>
    </row>
    <row r="213" spans="1:25">
      <c r="A213" s="144" t="s">
        <v>278</v>
      </c>
      <c r="B213" s="325" t="s">
        <v>30</v>
      </c>
      <c r="C213" s="145" t="s">
        <v>451</v>
      </c>
      <c r="D213" s="145" t="s">
        <v>152</v>
      </c>
      <c r="E213" s="160" t="s">
        <v>66</v>
      </c>
      <c r="F213" s="338">
        <v>0.7</v>
      </c>
      <c r="G213" s="174" t="s">
        <v>30</v>
      </c>
      <c r="H213" s="342" t="s">
        <v>30</v>
      </c>
      <c r="I213" s="340"/>
      <c r="J213" s="160" t="s">
        <v>66</v>
      </c>
      <c r="K213" s="338">
        <v>0.71</v>
      </c>
      <c r="L213" s="174" t="s">
        <v>30</v>
      </c>
      <c r="M213" s="342" t="s">
        <v>30</v>
      </c>
      <c r="N213" s="340" t="s">
        <v>30</v>
      </c>
      <c r="O213" s="340"/>
      <c r="P213" s="160" t="s">
        <v>66</v>
      </c>
      <c r="Q213" s="338">
        <v>0.67</v>
      </c>
      <c r="R213" s="174" t="s">
        <v>30</v>
      </c>
      <c r="S213" s="342" t="s">
        <v>30</v>
      </c>
      <c r="T213" s="340"/>
      <c r="U213" s="160" t="s">
        <v>66</v>
      </c>
      <c r="V213" s="338">
        <v>0.67</v>
      </c>
      <c r="W213" s="174" t="s">
        <v>30</v>
      </c>
      <c r="X213" s="342" t="s">
        <v>30</v>
      </c>
      <c r="Y213" s="252" t="s">
        <v>30</v>
      </c>
    </row>
    <row r="214" spans="1:25">
      <c r="A214" s="144" t="s">
        <v>279</v>
      </c>
      <c r="B214" s="325" t="s">
        <v>30</v>
      </c>
      <c r="C214" s="145" t="s">
        <v>451</v>
      </c>
      <c r="D214" s="145" t="s">
        <v>152</v>
      </c>
      <c r="E214" s="160" t="s">
        <v>66</v>
      </c>
      <c r="F214" s="338">
        <v>11</v>
      </c>
      <c r="G214" s="290">
        <v>3</v>
      </c>
      <c r="H214" s="342" t="s">
        <v>30</v>
      </c>
      <c r="I214" s="340"/>
      <c r="J214" s="160" t="s">
        <v>66</v>
      </c>
      <c r="K214" s="338">
        <v>11</v>
      </c>
      <c r="L214" s="290">
        <v>3</v>
      </c>
      <c r="M214" s="342" t="s">
        <v>30</v>
      </c>
      <c r="N214" s="340" t="s">
        <v>30</v>
      </c>
      <c r="O214" s="340"/>
      <c r="P214" s="160" t="s">
        <v>66</v>
      </c>
      <c r="Q214" s="338">
        <v>10</v>
      </c>
      <c r="R214" s="290">
        <v>3</v>
      </c>
      <c r="S214" s="342" t="s">
        <v>30</v>
      </c>
      <c r="T214" s="340"/>
      <c r="U214" s="160" t="s">
        <v>66</v>
      </c>
      <c r="V214" s="338">
        <v>10</v>
      </c>
      <c r="W214" s="290">
        <v>3</v>
      </c>
      <c r="X214" s="342" t="s">
        <v>30</v>
      </c>
      <c r="Y214" s="252" t="s">
        <v>30</v>
      </c>
    </row>
    <row r="215" spans="1:25">
      <c r="A215" s="144" t="s">
        <v>280</v>
      </c>
      <c r="B215" s="325" t="s">
        <v>30</v>
      </c>
      <c r="C215" s="145" t="s">
        <v>451</v>
      </c>
      <c r="D215" s="145" t="s">
        <v>152</v>
      </c>
      <c r="E215" s="160" t="s">
        <v>66</v>
      </c>
      <c r="F215" s="338">
        <v>2.2000000000000002</v>
      </c>
      <c r="G215" s="290">
        <v>3</v>
      </c>
      <c r="H215" s="342" t="s">
        <v>30</v>
      </c>
      <c r="I215" s="340"/>
      <c r="J215" s="160" t="s">
        <v>66</v>
      </c>
      <c r="K215" s="338">
        <v>2.2999999999999998</v>
      </c>
      <c r="L215" s="290">
        <v>3</v>
      </c>
      <c r="M215" s="342" t="s">
        <v>30</v>
      </c>
      <c r="N215" s="340" t="s">
        <v>30</v>
      </c>
      <c r="O215" s="340"/>
      <c r="P215" s="160" t="s">
        <v>66</v>
      </c>
      <c r="Q215" s="338">
        <v>2.1</v>
      </c>
      <c r="R215" s="290">
        <v>3</v>
      </c>
      <c r="S215" s="342" t="s">
        <v>30</v>
      </c>
      <c r="T215" s="340"/>
      <c r="U215" s="160" t="s">
        <v>66</v>
      </c>
      <c r="V215" s="338">
        <v>2.1</v>
      </c>
      <c r="W215" s="290">
        <v>3</v>
      </c>
      <c r="X215" s="342" t="s">
        <v>30</v>
      </c>
      <c r="Y215" s="252" t="s">
        <v>30</v>
      </c>
    </row>
    <row r="216" spans="1:25">
      <c r="A216" s="144" t="s">
        <v>281</v>
      </c>
      <c r="B216" s="325" t="s">
        <v>30</v>
      </c>
      <c r="C216" s="145" t="s">
        <v>451</v>
      </c>
      <c r="D216" s="145" t="s">
        <v>152</v>
      </c>
      <c r="E216" s="160" t="s">
        <v>66</v>
      </c>
      <c r="F216" s="338">
        <v>0.22</v>
      </c>
      <c r="G216" s="174" t="s">
        <v>30</v>
      </c>
      <c r="H216" s="342" t="s">
        <v>30</v>
      </c>
      <c r="I216" s="340"/>
      <c r="J216" s="160" t="s">
        <v>66</v>
      </c>
      <c r="K216" s="338">
        <v>0.23</v>
      </c>
      <c r="L216" s="174" t="s">
        <v>30</v>
      </c>
      <c r="M216" s="342" t="s">
        <v>30</v>
      </c>
      <c r="N216" s="340" t="s">
        <v>30</v>
      </c>
      <c r="O216" s="340"/>
      <c r="P216" s="160" t="s">
        <v>66</v>
      </c>
      <c r="Q216" s="338">
        <v>0.21</v>
      </c>
      <c r="R216" s="174" t="s">
        <v>30</v>
      </c>
      <c r="S216" s="342" t="s">
        <v>30</v>
      </c>
      <c r="T216" s="340"/>
      <c r="U216" s="160" t="s">
        <v>66</v>
      </c>
      <c r="V216" s="338">
        <v>0.21</v>
      </c>
      <c r="W216" s="174" t="s">
        <v>30</v>
      </c>
      <c r="X216" s="342" t="s">
        <v>30</v>
      </c>
      <c r="Y216" s="252" t="s">
        <v>30</v>
      </c>
    </row>
    <row r="217" spans="1:25">
      <c r="A217" s="144" t="s">
        <v>282</v>
      </c>
      <c r="B217" s="325" t="s">
        <v>30</v>
      </c>
      <c r="C217" s="145" t="s">
        <v>451</v>
      </c>
      <c r="D217" s="145" t="s">
        <v>152</v>
      </c>
      <c r="E217" s="160" t="s">
        <v>66</v>
      </c>
      <c r="F217" s="338">
        <v>0.86</v>
      </c>
      <c r="G217" s="174" t="s">
        <v>30</v>
      </c>
      <c r="H217" s="342" t="s">
        <v>30</v>
      </c>
      <c r="I217" s="340"/>
      <c r="J217" s="160" t="s">
        <v>66</v>
      </c>
      <c r="K217" s="338">
        <v>0.87</v>
      </c>
      <c r="L217" s="174" t="s">
        <v>30</v>
      </c>
      <c r="M217" s="342" t="s">
        <v>30</v>
      </c>
      <c r="N217" s="340" t="s">
        <v>30</v>
      </c>
      <c r="O217" s="340"/>
      <c r="P217" s="160" t="s">
        <v>66</v>
      </c>
      <c r="Q217" s="338">
        <v>0.82</v>
      </c>
      <c r="R217" s="174" t="s">
        <v>30</v>
      </c>
      <c r="S217" s="342" t="s">
        <v>30</v>
      </c>
      <c r="T217" s="340"/>
      <c r="U217" s="160" t="s">
        <v>66</v>
      </c>
      <c r="V217" s="338">
        <v>0.83</v>
      </c>
      <c r="W217" s="174" t="s">
        <v>30</v>
      </c>
      <c r="X217" s="342" t="s">
        <v>30</v>
      </c>
      <c r="Y217" s="252" t="s">
        <v>30</v>
      </c>
    </row>
    <row r="218" spans="1:25">
      <c r="A218" s="144" t="s">
        <v>530</v>
      </c>
      <c r="B218" s="325" t="s">
        <v>30</v>
      </c>
      <c r="C218" s="145" t="s">
        <v>451</v>
      </c>
      <c r="D218" s="145" t="s">
        <v>152</v>
      </c>
      <c r="E218" s="160" t="s">
        <v>66</v>
      </c>
      <c r="F218" s="338">
        <v>0.31</v>
      </c>
      <c r="G218" s="174" t="s">
        <v>30</v>
      </c>
      <c r="H218" s="342" t="s">
        <v>30</v>
      </c>
      <c r="I218" s="340"/>
      <c r="J218" s="160" t="s">
        <v>66</v>
      </c>
      <c r="K218" s="338">
        <v>0.31</v>
      </c>
      <c r="L218" s="174" t="s">
        <v>30</v>
      </c>
      <c r="M218" s="342" t="s">
        <v>30</v>
      </c>
      <c r="N218" s="340" t="s">
        <v>30</v>
      </c>
      <c r="O218" s="340"/>
      <c r="P218" s="160" t="s">
        <v>66</v>
      </c>
      <c r="Q218" s="338">
        <v>0.28999999999999998</v>
      </c>
      <c r="R218" s="174" t="s">
        <v>30</v>
      </c>
      <c r="S218" s="342" t="s">
        <v>30</v>
      </c>
      <c r="T218" s="340"/>
      <c r="U218" s="160" t="s">
        <v>66</v>
      </c>
      <c r="V218" s="338">
        <v>0.3</v>
      </c>
      <c r="W218" s="174" t="s">
        <v>30</v>
      </c>
      <c r="X218" s="342" t="s">
        <v>30</v>
      </c>
      <c r="Y218" s="252" t="s">
        <v>30</v>
      </c>
    </row>
    <row r="219" spans="1:25">
      <c r="A219" s="144" t="s">
        <v>531</v>
      </c>
      <c r="B219" s="325" t="s">
        <v>30</v>
      </c>
      <c r="C219" s="145" t="s">
        <v>451</v>
      </c>
      <c r="D219" s="145" t="s">
        <v>152</v>
      </c>
      <c r="E219" s="160" t="s">
        <v>66</v>
      </c>
      <c r="F219" s="338">
        <v>0.37</v>
      </c>
      <c r="G219" s="174" t="s">
        <v>30</v>
      </c>
      <c r="H219" s="342" t="s">
        <v>30</v>
      </c>
      <c r="I219" s="340"/>
      <c r="J219" s="160" t="s">
        <v>66</v>
      </c>
      <c r="K219" s="338">
        <v>0.38</v>
      </c>
      <c r="L219" s="174" t="s">
        <v>30</v>
      </c>
      <c r="M219" s="342" t="s">
        <v>30</v>
      </c>
      <c r="N219" s="340" t="s">
        <v>30</v>
      </c>
      <c r="O219" s="340"/>
      <c r="P219" s="160" t="s">
        <v>66</v>
      </c>
      <c r="Q219" s="338">
        <v>0.35</v>
      </c>
      <c r="R219" s="174" t="s">
        <v>30</v>
      </c>
      <c r="S219" s="342" t="s">
        <v>30</v>
      </c>
      <c r="T219" s="340"/>
      <c r="U219" s="160" t="s">
        <v>66</v>
      </c>
      <c r="V219" s="338">
        <v>0.36</v>
      </c>
      <c r="W219" s="174" t="s">
        <v>30</v>
      </c>
      <c r="X219" s="342" t="s">
        <v>30</v>
      </c>
      <c r="Y219" s="252" t="s">
        <v>30</v>
      </c>
    </row>
    <row r="220" spans="1:25">
      <c r="A220" s="144" t="s">
        <v>283</v>
      </c>
      <c r="B220" s="325" t="s">
        <v>30</v>
      </c>
      <c r="C220" s="145" t="s">
        <v>451</v>
      </c>
      <c r="D220" s="145" t="s">
        <v>152</v>
      </c>
      <c r="E220" s="160" t="s">
        <v>66</v>
      </c>
      <c r="F220" s="338">
        <v>21</v>
      </c>
      <c r="G220" s="174" t="s">
        <v>30</v>
      </c>
      <c r="H220" s="342" t="s">
        <v>30</v>
      </c>
      <c r="I220" s="340"/>
      <c r="J220" s="160" t="s">
        <v>66</v>
      </c>
      <c r="K220" s="338">
        <v>22</v>
      </c>
      <c r="L220" s="174" t="s">
        <v>30</v>
      </c>
      <c r="M220" s="342" t="s">
        <v>30</v>
      </c>
      <c r="N220" s="340" t="s">
        <v>30</v>
      </c>
      <c r="O220" s="340"/>
      <c r="P220" s="160" t="s">
        <v>66</v>
      </c>
      <c r="Q220" s="338">
        <v>20</v>
      </c>
      <c r="R220" s="174" t="s">
        <v>30</v>
      </c>
      <c r="S220" s="342" t="s">
        <v>30</v>
      </c>
      <c r="T220" s="340"/>
      <c r="U220" s="160" t="s">
        <v>66</v>
      </c>
      <c r="V220" s="338">
        <v>20</v>
      </c>
      <c r="W220" s="174" t="s">
        <v>30</v>
      </c>
      <c r="X220" s="342" t="s">
        <v>30</v>
      </c>
      <c r="Y220" s="252" t="s">
        <v>30</v>
      </c>
    </row>
    <row r="221" spans="1:25">
      <c r="A221" s="144" t="s">
        <v>284</v>
      </c>
      <c r="B221" s="325" t="s">
        <v>30</v>
      </c>
      <c r="C221" s="145" t="s">
        <v>451</v>
      </c>
      <c r="D221" s="145" t="s">
        <v>152</v>
      </c>
      <c r="E221" s="160" t="s">
        <v>62</v>
      </c>
      <c r="F221" s="338">
        <v>10</v>
      </c>
      <c r="G221" s="174" t="s">
        <v>30</v>
      </c>
      <c r="H221" s="339" t="s">
        <v>71</v>
      </c>
      <c r="I221" s="339"/>
      <c r="J221" s="340" t="s">
        <v>30</v>
      </c>
      <c r="K221" s="338">
        <v>11</v>
      </c>
      <c r="L221" s="174" t="s">
        <v>30</v>
      </c>
      <c r="M221" s="342" t="s">
        <v>30</v>
      </c>
      <c r="N221" s="361">
        <v>9.5238095238095237</v>
      </c>
      <c r="O221" s="361"/>
      <c r="P221" s="160" t="s">
        <v>62</v>
      </c>
      <c r="Q221" s="338">
        <v>6.1</v>
      </c>
      <c r="R221" s="174" t="s">
        <v>30</v>
      </c>
      <c r="S221" s="339" t="s">
        <v>71</v>
      </c>
      <c r="T221" s="339"/>
      <c r="U221" s="160" t="s">
        <v>62</v>
      </c>
      <c r="V221" s="338">
        <v>6.6</v>
      </c>
      <c r="W221" s="174" t="s">
        <v>30</v>
      </c>
      <c r="X221" s="339" t="s">
        <v>71</v>
      </c>
      <c r="Y221" s="361">
        <v>7.8740157480314963</v>
      </c>
    </row>
    <row r="222" spans="1:25">
      <c r="A222" s="144" t="s">
        <v>285</v>
      </c>
      <c r="B222" s="325" t="s">
        <v>30</v>
      </c>
      <c r="C222" s="145" t="s">
        <v>451</v>
      </c>
      <c r="D222" s="145" t="s">
        <v>152</v>
      </c>
      <c r="E222" s="160" t="s">
        <v>66</v>
      </c>
      <c r="F222" s="338">
        <v>1.8</v>
      </c>
      <c r="G222" s="174" t="s">
        <v>30</v>
      </c>
      <c r="H222" s="342" t="s">
        <v>30</v>
      </c>
      <c r="I222" s="340"/>
      <c r="J222" s="160" t="s">
        <v>66</v>
      </c>
      <c r="K222" s="338">
        <v>1.8</v>
      </c>
      <c r="L222" s="174" t="s">
        <v>30</v>
      </c>
      <c r="M222" s="342" t="s">
        <v>30</v>
      </c>
      <c r="N222" s="340" t="s">
        <v>30</v>
      </c>
      <c r="O222" s="340"/>
      <c r="P222" s="160" t="s">
        <v>66</v>
      </c>
      <c r="Q222" s="338">
        <v>1.7</v>
      </c>
      <c r="R222" s="174" t="s">
        <v>30</v>
      </c>
      <c r="S222" s="342" t="s">
        <v>30</v>
      </c>
      <c r="T222" s="340"/>
      <c r="U222" s="160" t="s">
        <v>66</v>
      </c>
      <c r="V222" s="338">
        <v>1.7</v>
      </c>
      <c r="W222" s="174" t="s">
        <v>30</v>
      </c>
      <c r="X222" s="342" t="s">
        <v>30</v>
      </c>
      <c r="Y222" s="252" t="s">
        <v>30</v>
      </c>
    </row>
    <row r="223" spans="1:25" s="23" customFormat="1">
      <c r="A223" s="495" t="s">
        <v>603</v>
      </c>
      <c r="B223" s="495"/>
      <c r="C223" s="496"/>
      <c r="D223" s="439"/>
      <c r="E223" s="442"/>
      <c r="F223" s="442"/>
      <c r="G223" s="443"/>
      <c r="H223" s="443"/>
      <c r="I223" s="442"/>
      <c r="J223" s="442"/>
      <c r="K223" s="442"/>
      <c r="L223" s="443"/>
      <c r="M223" s="443"/>
      <c r="N223" s="442"/>
      <c r="O223" s="442"/>
      <c r="P223" s="442"/>
      <c r="Q223" s="442"/>
      <c r="R223" s="443"/>
      <c r="S223" s="443"/>
      <c r="T223" s="442"/>
      <c r="U223" s="442"/>
      <c r="V223" s="442"/>
      <c r="W223" s="443"/>
      <c r="X223" s="443"/>
      <c r="Y223" s="444"/>
    </row>
    <row r="224" spans="1:25">
      <c r="A224" s="144" t="s">
        <v>286</v>
      </c>
      <c r="B224" s="325" t="s">
        <v>30</v>
      </c>
      <c r="C224" s="145" t="s">
        <v>451</v>
      </c>
      <c r="D224" s="145" t="s">
        <v>152</v>
      </c>
      <c r="E224" s="160" t="s">
        <v>62</v>
      </c>
      <c r="F224" s="408">
        <v>9.5999999999999992E-3</v>
      </c>
      <c r="G224" s="174" t="s">
        <v>30</v>
      </c>
      <c r="H224" s="339" t="s">
        <v>71</v>
      </c>
      <c r="I224" s="339"/>
      <c r="J224" s="160" t="s">
        <v>62</v>
      </c>
      <c r="K224" s="338">
        <v>0.01</v>
      </c>
      <c r="L224" s="174" t="s">
        <v>30</v>
      </c>
      <c r="M224" s="339" t="s">
        <v>71</v>
      </c>
      <c r="N224" s="361">
        <v>4.0816326530612352</v>
      </c>
      <c r="O224" s="361"/>
      <c r="P224" s="160" t="s">
        <v>66</v>
      </c>
      <c r="Q224" s="408">
        <v>5.7000000000000002E-3</v>
      </c>
      <c r="R224" s="174" t="s">
        <v>30</v>
      </c>
      <c r="S224" s="342" t="s">
        <v>30</v>
      </c>
      <c r="T224" s="340"/>
      <c r="U224" s="160" t="s">
        <v>66</v>
      </c>
      <c r="V224" s="338">
        <v>5.7999999999999996E-3</v>
      </c>
      <c r="W224" s="174" t="s">
        <v>30</v>
      </c>
      <c r="X224" s="342" t="s">
        <v>30</v>
      </c>
      <c r="Y224" s="252" t="s">
        <v>30</v>
      </c>
    </row>
    <row r="225" spans="1:25">
      <c r="A225" s="144" t="s">
        <v>287</v>
      </c>
      <c r="B225" s="325" t="s">
        <v>30</v>
      </c>
      <c r="C225" s="145" t="s">
        <v>451</v>
      </c>
      <c r="D225" s="145" t="s">
        <v>152</v>
      </c>
      <c r="E225" s="160" t="s">
        <v>62</v>
      </c>
      <c r="F225" s="408">
        <v>1.0999999999999999E-2</v>
      </c>
      <c r="G225" s="174" t="s">
        <v>30</v>
      </c>
      <c r="H225" s="339" t="s">
        <v>71</v>
      </c>
      <c r="I225" s="339"/>
      <c r="J225" s="160" t="s">
        <v>62</v>
      </c>
      <c r="K225" s="338">
        <v>1.0999999999999999E-2</v>
      </c>
      <c r="L225" s="174" t="s">
        <v>30</v>
      </c>
      <c r="M225" s="339" t="s">
        <v>71</v>
      </c>
      <c r="N225" s="361">
        <v>0</v>
      </c>
      <c r="O225" s="361"/>
      <c r="P225" s="160" t="s">
        <v>62</v>
      </c>
      <c r="Q225" s="408">
        <v>7.1999999999999998E-3</v>
      </c>
      <c r="R225" s="174" t="s">
        <v>30</v>
      </c>
      <c r="S225" s="339" t="s">
        <v>71</v>
      </c>
      <c r="T225" s="339"/>
      <c r="U225" s="160" t="s">
        <v>62</v>
      </c>
      <c r="V225" s="338">
        <v>6.0000000000000001E-3</v>
      </c>
      <c r="W225" s="174" t="s">
        <v>30</v>
      </c>
      <c r="X225" s="339" t="s">
        <v>71</v>
      </c>
      <c r="Y225" s="361">
        <v>18.181818181818176</v>
      </c>
    </row>
    <row r="226" spans="1:25">
      <c r="A226" s="144" t="s">
        <v>288</v>
      </c>
      <c r="B226" s="325" t="s">
        <v>30</v>
      </c>
      <c r="C226" s="145" t="s">
        <v>451</v>
      </c>
      <c r="D226" s="145" t="s">
        <v>152</v>
      </c>
      <c r="E226" s="160" t="s">
        <v>66</v>
      </c>
      <c r="F226" s="408">
        <v>1.0999999999999999E-2</v>
      </c>
      <c r="G226" s="174" t="s">
        <v>30</v>
      </c>
      <c r="H226" s="342" t="s">
        <v>30</v>
      </c>
      <c r="I226" s="340"/>
      <c r="J226" s="160" t="s">
        <v>66</v>
      </c>
      <c r="K226" s="338">
        <v>1.2E-2</v>
      </c>
      <c r="L226" s="174" t="s">
        <v>30</v>
      </c>
      <c r="M226" s="342" t="s">
        <v>30</v>
      </c>
      <c r="N226" s="340" t="s">
        <v>30</v>
      </c>
      <c r="O226" s="340"/>
      <c r="P226" s="160" t="s">
        <v>66</v>
      </c>
      <c r="Q226" s="408">
        <v>1.0999999999999999E-2</v>
      </c>
      <c r="R226" s="174" t="s">
        <v>30</v>
      </c>
      <c r="S226" s="342" t="s">
        <v>30</v>
      </c>
      <c r="T226" s="340"/>
      <c r="U226" s="160" t="s">
        <v>66</v>
      </c>
      <c r="V226" s="338">
        <v>1.0999999999999999E-2</v>
      </c>
      <c r="W226" s="174" t="s">
        <v>30</v>
      </c>
      <c r="X226" s="342" t="s">
        <v>30</v>
      </c>
      <c r="Y226" s="252" t="s">
        <v>30</v>
      </c>
    </row>
    <row r="227" spans="1:25">
      <c r="A227" s="144" t="s">
        <v>289</v>
      </c>
      <c r="B227" s="325" t="s">
        <v>30</v>
      </c>
      <c r="C227" s="145" t="s">
        <v>451</v>
      </c>
      <c r="D227" s="145" t="s">
        <v>152</v>
      </c>
      <c r="E227" s="160" t="s">
        <v>66</v>
      </c>
      <c r="F227" s="408">
        <v>0.01</v>
      </c>
      <c r="G227" s="174" t="s">
        <v>30</v>
      </c>
      <c r="H227" s="342" t="s">
        <v>30</v>
      </c>
      <c r="I227" s="340"/>
      <c r="J227" s="160" t="s">
        <v>66</v>
      </c>
      <c r="K227" s="338">
        <v>1.0999999999999999E-2</v>
      </c>
      <c r="L227" s="174" t="s">
        <v>30</v>
      </c>
      <c r="M227" s="342" t="s">
        <v>30</v>
      </c>
      <c r="N227" s="340" t="s">
        <v>30</v>
      </c>
      <c r="O227" s="340"/>
      <c r="P227" s="160" t="s">
        <v>66</v>
      </c>
      <c r="Q227" s="408">
        <v>0.01</v>
      </c>
      <c r="R227" s="174" t="s">
        <v>30</v>
      </c>
      <c r="S227" s="342" t="s">
        <v>30</v>
      </c>
      <c r="T227" s="340"/>
      <c r="U227" s="160" t="s">
        <v>66</v>
      </c>
      <c r="V227" s="338">
        <v>0.01</v>
      </c>
      <c r="W227" s="174" t="s">
        <v>30</v>
      </c>
      <c r="X227" s="342" t="s">
        <v>30</v>
      </c>
      <c r="Y227" s="252" t="s">
        <v>30</v>
      </c>
    </row>
    <row r="228" spans="1:25">
      <c r="A228" s="144" t="s">
        <v>290</v>
      </c>
      <c r="B228" s="325" t="s">
        <v>30</v>
      </c>
      <c r="C228" s="145" t="s">
        <v>451</v>
      </c>
      <c r="D228" s="145" t="s">
        <v>152</v>
      </c>
      <c r="E228" s="160" t="s">
        <v>66</v>
      </c>
      <c r="F228" s="408">
        <v>1.4999999999999999E-2</v>
      </c>
      <c r="G228" s="174" t="s">
        <v>30</v>
      </c>
      <c r="H228" s="342" t="s">
        <v>30</v>
      </c>
      <c r="I228" s="340"/>
      <c r="J228" s="160" t="s">
        <v>66</v>
      </c>
      <c r="K228" s="338">
        <v>1.4999999999999999E-2</v>
      </c>
      <c r="L228" s="174" t="s">
        <v>30</v>
      </c>
      <c r="M228" s="342" t="s">
        <v>30</v>
      </c>
      <c r="N228" s="340" t="s">
        <v>30</v>
      </c>
      <c r="O228" s="340"/>
      <c r="P228" s="160" t="s">
        <v>66</v>
      </c>
      <c r="Q228" s="408">
        <v>1.4E-2</v>
      </c>
      <c r="R228" s="174" t="s">
        <v>30</v>
      </c>
      <c r="S228" s="342" t="s">
        <v>30</v>
      </c>
      <c r="T228" s="340"/>
      <c r="U228" s="160" t="s">
        <v>66</v>
      </c>
      <c r="V228" s="338">
        <v>1.4E-2</v>
      </c>
      <c r="W228" s="174" t="s">
        <v>30</v>
      </c>
      <c r="X228" s="342" t="s">
        <v>30</v>
      </c>
      <c r="Y228" s="252" t="s">
        <v>30</v>
      </c>
    </row>
    <row r="229" spans="1:25">
      <c r="A229" s="144" t="s">
        <v>532</v>
      </c>
      <c r="B229" s="325" t="s">
        <v>30</v>
      </c>
      <c r="C229" s="145" t="s">
        <v>451</v>
      </c>
      <c r="D229" s="145" t="s">
        <v>152</v>
      </c>
      <c r="E229" s="160" t="s">
        <v>66</v>
      </c>
      <c r="F229" s="408">
        <v>3.3E-3</v>
      </c>
      <c r="G229" s="174" t="s">
        <v>30</v>
      </c>
      <c r="H229" s="342" t="s">
        <v>30</v>
      </c>
      <c r="I229" s="340"/>
      <c r="J229" s="160" t="s">
        <v>66</v>
      </c>
      <c r="K229" s="338">
        <v>3.5000000000000001E-3</v>
      </c>
      <c r="L229" s="174" t="s">
        <v>30</v>
      </c>
      <c r="M229" s="342" t="s">
        <v>30</v>
      </c>
      <c r="N229" s="340" t="s">
        <v>30</v>
      </c>
      <c r="O229" s="340"/>
      <c r="P229" s="160" t="s">
        <v>62</v>
      </c>
      <c r="Q229" s="408">
        <v>4.2000000000000006E-3</v>
      </c>
      <c r="R229" s="290">
        <v>1</v>
      </c>
      <c r="S229" s="339" t="s">
        <v>71</v>
      </c>
      <c r="T229" s="339"/>
      <c r="U229" s="160" t="s">
        <v>66</v>
      </c>
      <c r="V229" s="338">
        <v>3.3E-3</v>
      </c>
      <c r="W229" s="174" t="s">
        <v>30</v>
      </c>
      <c r="X229" s="342" t="s">
        <v>30</v>
      </c>
      <c r="Y229" s="340" t="s">
        <v>30</v>
      </c>
    </row>
    <row r="230" spans="1:25">
      <c r="A230" s="144" t="s">
        <v>533</v>
      </c>
      <c r="B230" s="325" t="s">
        <v>30</v>
      </c>
      <c r="C230" s="145" t="s">
        <v>451</v>
      </c>
      <c r="D230" s="145" t="s">
        <v>152</v>
      </c>
      <c r="E230" s="160" t="s">
        <v>66</v>
      </c>
      <c r="F230" s="408">
        <v>5.4000000000000003E-3</v>
      </c>
      <c r="G230" s="174" t="s">
        <v>30</v>
      </c>
      <c r="H230" s="342" t="s">
        <v>30</v>
      </c>
      <c r="I230" s="340"/>
      <c r="J230" s="160" t="s">
        <v>66</v>
      </c>
      <c r="K230" s="338">
        <v>5.5999999999999999E-3</v>
      </c>
      <c r="L230" s="174" t="s">
        <v>30</v>
      </c>
      <c r="M230" s="342" t="s">
        <v>30</v>
      </c>
      <c r="N230" s="340" t="s">
        <v>30</v>
      </c>
      <c r="O230" s="340"/>
      <c r="P230" s="160" t="s">
        <v>62</v>
      </c>
      <c r="Q230" s="408">
        <v>4.1000000000000002E-2</v>
      </c>
      <c r="R230" s="290" t="s">
        <v>268</v>
      </c>
      <c r="S230" s="339" t="s">
        <v>146</v>
      </c>
      <c r="T230" s="339"/>
      <c r="U230" s="160" t="s">
        <v>62</v>
      </c>
      <c r="V230" s="338">
        <v>9.4000000000000004E-3</v>
      </c>
      <c r="W230" s="290" t="s">
        <v>268</v>
      </c>
      <c r="X230" s="339" t="s">
        <v>146</v>
      </c>
      <c r="Y230" s="361">
        <v>125.39682539682542</v>
      </c>
    </row>
    <row r="231" spans="1:25">
      <c r="A231" s="144" t="s">
        <v>534</v>
      </c>
      <c r="B231" s="325" t="s">
        <v>30</v>
      </c>
      <c r="C231" s="145" t="s">
        <v>451</v>
      </c>
      <c r="D231" s="145" t="s">
        <v>152</v>
      </c>
      <c r="E231" s="160" t="s">
        <v>66</v>
      </c>
      <c r="F231" s="408">
        <v>3.5999999999999999E-3</v>
      </c>
      <c r="G231" s="174" t="s">
        <v>30</v>
      </c>
      <c r="H231" s="342" t="s">
        <v>30</v>
      </c>
      <c r="I231" s="340"/>
      <c r="J231" s="160" t="s">
        <v>66</v>
      </c>
      <c r="K231" s="338">
        <v>3.7000000000000002E-3</v>
      </c>
      <c r="L231" s="174" t="s">
        <v>30</v>
      </c>
      <c r="M231" s="342" t="s">
        <v>30</v>
      </c>
      <c r="N231" s="340" t="s">
        <v>30</v>
      </c>
      <c r="O231" s="340"/>
      <c r="P231" s="160" t="s">
        <v>62</v>
      </c>
      <c r="Q231" s="408">
        <v>3.1E-2</v>
      </c>
      <c r="R231" s="290">
        <v>1</v>
      </c>
      <c r="S231" s="339" t="s">
        <v>146</v>
      </c>
      <c r="T231" s="339"/>
      <c r="U231" s="160" t="s">
        <v>66</v>
      </c>
      <c r="V231" s="338">
        <v>3.5000000000000001E-3</v>
      </c>
      <c r="W231" s="174" t="s">
        <v>30</v>
      </c>
      <c r="X231" s="342" t="s">
        <v>30</v>
      </c>
      <c r="Y231" s="340" t="s">
        <v>30</v>
      </c>
    </row>
    <row r="232" spans="1:25">
      <c r="A232" s="144" t="s">
        <v>535</v>
      </c>
      <c r="B232" s="325" t="s">
        <v>30</v>
      </c>
      <c r="C232" s="145" t="s">
        <v>451</v>
      </c>
      <c r="D232" s="145" t="s">
        <v>152</v>
      </c>
      <c r="E232" s="160" t="s">
        <v>62</v>
      </c>
      <c r="F232" s="408">
        <v>4.1000000000000002E-2</v>
      </c>
      <c r="G232" s="290">
        <v>1</v>
      </c>
      <c r="H232" s="339" t="s">
        <v>146</v>
      </c>
      <c r="I232" s="339"/>
      <c r="J232" s="160" t="s">
        <v>62</v>
      </c>
      <c r="K232" s="338">
        <v>3.6999999999999998E-2</v>
      </c>
      <c r="L232" s="290">
        <v>1</v>
      </c>
      <c r="M232" s="339" t="s">
        <v>146</v>
      </c>
      <c r="N232" s="361">
        <v>10.256410256410266</v>
      </c>
      <c r="O232" s="361"/>
      <c r="P232" s="160" t="s">
        <v>62</v>
      </c>
      <c r="Q232" s="408">
        <v>7.3999999999999996E-2</v>
      </c>
      <c r="R232" s="290" t="s">
        <v>268</v>
      </c>
      <c r="S232" s="339" t="s">
        <v>146</v>
      </c>
      <c r="T232" s="339"/>
      <c r="U232" s="160" t="s">
        <v>62</v>
      </c>
      <c r="V232" s="338">
        <v>4.5999999999999999E-2</v>
      </c>
      <c r="W232" s="290" t="s">
        <v>268</v>
      </c>
      <c r="X232" s="339" t="s">
        <v>146</v>
      </c>
      <c r="Y232" s="361">
        <v>46.666666666666664</v>
      </c>
    </row>
    <row r="233" spans="1:25">
      <c r="A233" s="144" t="s">
        <v>536</v>
      </c>
      <c r="B233" s="325" t="s">
        <v>30</v>
      </c>
      <c r="C233" s="145" t="s">
        <v>451</v>
      </c>
      <c r="D233" s="145" t="s">
        <v>152</v>
      </c>
      <c r="E233" s="160" t="s">
        <v>66</v>
      </c>
      <c r="F233" s="408">
        <v>5.3E-3</v>
      </c>
      <c r="G233" s="174" t="s">
        <v>30</v>
      </c>
      <c r="H233" s="342" t="s">
        <v>30</v>
      </c>
      <c r="I233" s="340"/>
      <c r="J233" s="160" t="s">
        <v>66</v>
      </c>
      <c r="K233" s="338">
        <v>5.4999999999999997E-3</v>
      </c>
      <c r="L233" s="174" t="s">
        <v>30</v>
      </c>
      <c r="M233" s="342" t="s">
        <v>30</v>
      </c>
      <c r="N233" s="340" t="s">
        <v>30</v>
      </c>
      <c r="O233" s="340"/>
      <c r="P233" s="160" t="s">
        <v>62</v>
      </c>
      <c r="Q233" s="408">
        <v>2.9000000000000001E-2</v>
      </c>
      <c r="R233" s="290">
        <v>1</v>
      </c>
      <c r="S233" s="339" t="s">
        <v>146</v>
      </c>
      <c r="T233" s="339"/>
      <c r="U233" s="160" t="s">
        <v>66</v>
      </c>
      <c r="V233" s="338">
        <v>5.1999999999999998E-3</v>
      </c>
      <c r="W233" s="174" t="s">
        <v>30</v>
      </c>
      <c r="X233" s="342" t="s">
        <v>30</v>
      </c>
      <c r="Y233" s="340" t="s">
        <v>30</v>
      </c>
    </row>
    <row r="234" spans="1:25">
      <c r="A234" s="144" t="s">
        <v>291</v>
      </c>
      <c r="B234" s="325" t="s">
        <v>30</v>
      </c>
      <c r="C234" s="145" t="s">
        <v>451</v>
      </c>
      <c r="D234" s="145" t="s">
        <v>152</v>
      </c>
      <c r="E234" s="160" t="s">
        <v>66</v>
      </c>
      <c r="F234" s="408">
        <v>3.3E-3</v>
      </c>
      <c r="G234" s="174" t="s">
        <v>30</v>
      </c>
      <c r="H234" s="342" t="s">
        <v>30</v>
      </c>
      <c r="I234" s="340"/>
      <c r="J234" s="160" t="s">
        <v>66</v>
      </c>
      <c r="K234" s="338">
        <v>3.5000000000000001E-3</v>
      </c>
      <c r="L234" s="174" t="s">
        <v>30</v>
      </c>
      <c r="M234" s="342" t="s">
        <v>30</v>
      </c>
      <c r="N234" s="340" t="s">
        <v>30</v>
      </c>
      <c r="O234" s="340"/>
      <c r="P234" s="160" t="s">
        <v>62</v>
      </c>
      <c r="Q234" s="408">
        <v>3.7000000000000002E-3</v>
      </c>
      <c r="R234" s="290">
        <v>1</v>
      </c>
      <c r="S234" s="339" t="s">
        <v>71</v>
      </c>
      <c r="T234" s="339"/>
      <c r="U234" s="160" t="s">
        <v>62</v>
      </c>
      <c r="V234" s="338">
        <v>4.0999999999999995E-3</v>
      </c>
      <c r="W234" s="290">
        <v>1</v>
      </c>
      <c r="X234" s="339" t="s">
        <v>71</v>
      </c>
      <c r="Y234" s="361">
        <v>10.25641025641024</v>
      </c>
    </row>
    <row r="235" spans="1:25">
      <c r="A235" s="144" t="s">
        <v>537</v>
      </c>
      <c r="B235" s="325" t="s">
        <v>30</v>
      </c>
      <c r="C235" s="145" t="s">
        <v>451</v>
      </c>
      <c r="D235" s="145" t="s">
        <v>152</v>
      </c>
      <c r="E235" s="160" t="s">
        <v>66</v>
      </c>
      <c r="F235" s="408">
        <v>5.0000000000000001E-3</v>
      </c>
      <c r="G235" s="174" t="s">
        <v>30</v>
      </c>
      <c r="H235" s="342" t="s">
        <v>30</v>
      </c>
      <c r="I235" s="340"/>
      <c r="J235" s="160" t="s">
        <v>66</v>
      </c>
      <c r="K235" s="338">
        <v>5.1999999999999998E-3</v>
      </c>
      <c r="L235" s="174" t="s">
        <v>30</v>
      </c>
      <c r="M235" s="342" t="s">
        <v>30</v>
      </c>
      <c r="N235" s="340" t="s">
        <v>30</v>
      </c>
      <c r="O235" s="340"/>
      <c r="P235" s="160" t="s">
        <v>62</v>
      </c>
      <c r="Q235" s="408">
        <v>5.0999999999999997E-2</v>
      </c>
      <c r="R235" s="290" t="s">
        <v>268</v>
      </c>
      <c r="S235" s="339" t="s">
        <v>146</v>
      </c>
      <c r="T235" s="339"/>
      <c r="U235" s="160" t="s">
        <v>62</v>
      </c>
      <c r="V235" s="338">
        <v>2.8000000000000001E-2</v>
      </c>
      <c r="W235" s="290" t="s">
        <v>268</v>
      </c>
      <c r="X235" s="339" t="s">
        <v>146</v>
      </c>
      <c r="Y235" s="361">
        <v>58.227848101265813</v>
      </c>
    </row>
    <row r="236" spans="1:25">
      <c r="A236" s="144" t="s">
        <v>292</v>
      </c>
      <c r="B236" s="325" t="s">
        <v>30</v>
      </c>
      <c r="C236" s="145" t="s">
        <v>451</v>
      </c>
      <c r="D236" s="145" t="s">
        <v>152</v>
      </c>
      <c r="E236" s="160" t="s">
        <v>66</v>
      </c>
      <c r="F236" s="408">
        <v>4.7000000000000002E-3</v>
      </c>
      <c r="G236" s="174" t="s">
        <v>30</v>
      </c>
      <c r="H236" s="342" t="s">
        <v>30</v>
      </c>
      <c r="I236" s="340"/>
      <c r="J236" s="160" t="s">
        <v>66</v>
      </c>
      <c r="K236" s="338">
        <v>4.9000000000000007E-3</v>
      </c>
      <c r="L236" s="174" t="s">
        <v>30</v>
      </c>
      <c r="M236" s="342" t="s">
        <v>30</v>
      </c>
      <c r="N236" s="340" t="s">
        <v>30</v>
      </c>
      <c r="O236" s="340"/>
      <c r="P236" s="160" t="s">
        <v>62</v>
      </c>
      <c r="Q236" s="408">
        <v>6.3E-3</v>
      </c>
      <c r="R236" s="290">
        <v>1</v>
      </c>
      <c r="S236" s="339" t="s">
        <v>146</v>
      </c>
      <c r="T236" s="339"/>
      <c r="U236" s="160" t="s">
        <v>62</v>
      </c>
      <c r="V236" s="338">
        <v>6.9000000000000008E-3</v>
      </c>
      <c r="W236" s="290">
        <v>1</v>
      </c>
      <c r="X236" s="339" t="s">
        <v>146</v>
      </c>
      <c r="Y236" s="361">
        <v>9.0909090909091024</v>
      </c>
    </row>
    <row r="237" spans="1:25">
      <c r="A237" s="144" t="s">
        <v>293</v>
      </c>
      <c r="B237" s="214" t="s">
        <v>294</v>
      </c>
      <c r="C237" s="145" t="s">
        <v>451</v>
      </c>
      <c r="D237" s="145" t="s">
        <v>152</v>
      </c>
      <c r="E237" s="160" t="s">
        <v>66</v>
      </c>
      <c r="F237" s="408">
        <v>0.02</v>
      </c>
      <c r="G237" s="174" t="s">
        <v>30</v>
      </c>
      <c r="H237" s="342" t="s">
        <v>30</v>
      </c>
      <c r="I237" s="340"/>
      <c r="J237" s="160" t="s">
        <v>66</v>
      </c>
      <c r="K237" s="338">
        <v>0.02</v>
      </c>
      <c r="L237" s="174" t="s">
        <v>30</v>
      </c>
      <c r="M237" s="342" t="s">
        <v>30</v>
      </c>
      <c r="N237" s="340" t="s">
        <v>30</v>
      </c>
      <c r="O237" s="340"/>
      <c r="P237" s="160" t="s">
        <v>66</v>
      </c>
      <c r="Q237" s="408">
        <v>1.9E-2</v>
      </c>
      <c r="R237" s="174" t="s">
        <v>30</v>
      </c>
      <c r="S237" s="342" t="s">
        <v>30</v>
      </c>
      <c r="T237" s="340"/>
      <c r="U237" s="160" t="s">
        <v>66</v>
      </c>
      <c r="V237" s="338">
        <v>1.9E-2</v>
      </c>
      <c r="W237" s="174" t="s">
        <v>30</v>
      </c>
      <c r="X237" s="342" t="s">
        <v>30</v>
      </c>
      <c r="Y237" s="340" t="s">
        <v>30</v>
      </c>
    </row>
    <row r="238" spans="1:25">
      <c r="A238" s="144" t="s">
        <v>538</v>
      </c>
      <c r="B238" s="325" t="s">
        <v>30</v>
      </c>
      <c r="C238" s="145" t="s">
        <v>451</v>
      </c>
      <c r="D238" s="145" t="s">
        <v>152</v>
      </c>
      <c r="E238" s="160" t="s">
        <v>62</v>
      </c>
      <c r="F238" s="408">
        <v>1.6E-2</v>
      </c>
      <c r="G238" s="290">
        <v>1</v>
      </c>
      <c r="H238" s="339" t="s">
        <v>146</v>
      </c>
      <c r="I238" s="339"/>
      <c r="J238" s="160" t="s">
        <v>62</v>
      </c>
      <c r="K238" s="338">
        <v>1.9E-2</v>
      </c>
      <c r="L238" s="290">
        <v>1</v>
      </c>
      <c r="M238" s="339" t="s">
        <v>146</v>
      </c>
      <c r="N238" s="361">
        <v>17.142857142857139</v>
      </c>
      <c r="O238" s="361"/>
      <c r="P238" s="160" t="s">
        <v>62</v>
      </c>
      <c r="Q238" s="408">
        <v>5.7000000000000002E-2</v>
      </c>
      <c r="R238" s="290">
        <v>1</v>
      </c>
      <c r="S238" s="339" t="s">
        <v>146</v>
      </c>
      <c r="T238" s="339"/>
      <c r="U238" s="160" t="s">
        <v>66</v>
      </c>
      <c r="V238" s="338">
        <v>1.4999999999999999E-2</v>
      </c>
      <c r="W238" s="174" t="s">
        <v>30</v>
      </c>
      <c r="X238" s="342" t="s">
        <v>30</v>
      </c>
      <c r="Y238" s="340" t="s">
        <v>30</v>
      </c>
    </row>
    <row r="239" spans="1:25">
      <c r="A239" s="144" t="s">
        <v>295</v>
      </c>
      <c r="B239" s="325" t="s">
        <v>30</v>
      </c>
      <c r="C239" s="145" t="s">
        <v>451</v>
      </c>
      <c r="D239" s="145" t="s">
        <v>152</v>
      </c>
      <c r="E239" s="160" t="s">
        <v>66</v>
      </c>
      <c r="F239" s="408">
        <v>0.01</v>
      </c>
      <c r="G239" s="174" t="s">
        <v>30</v>
      </c>
      <c r="H239" s="342" t="s">
        <v>30</v>
      </c>
      <c r="I239" s="340"/>
      <c r="J239" s="160" t="s">
        <v>66</v>
      </c>
      <c r="K239" s="338">
        <v>1.0999999999999999E-2</v>
      </c>
      <c r="L239" s="174" t="s">
        <v>30</v>
      </c>
      <c r="M239" s="342" t="s">
        <v>30</v>
      </c>
      <c r="N239" s="340" t="s">
        <v>30</v>
      </c>
      <c r="O239" s="340"/>
      <c r="P239" s="160" t="s">
        <v>66</v>
      </c>
      <c r="Q239" s="408">
        <v>9.9000000000000008E-3</v>
      </c>
      <c r="R239" s="174" t="s">
        <v>30</v>
      </c>
      <c r="S239" s="342" t="s">
        <v>30</v>
      </c>
      <c r="T239" s="340"/>
      <c r="U239" s="160" t="s">
        <v>66</v>
      </c>
      <c r="V239" s="338">
        <v>9.9000000000000008E-3</v>
      </c>
      <c r="W239" s="174" t="s">
        <v>30</v>
      </c>
      <c r="X239" s="342" t="s">
        <v>30</v>
      </c>
      <c r="Y239" s="340" t="s">
        <v>30</v>
      </c>
    </row>
    <row r="240" spans="1:25">
      <c r="A240" s="144" t="s">
        <v>296</v>
      </c>
      <c r="B240" s="325" t="s">
        <v>30</v>
      </c>
      <c r="C240" s="145" t="s">
        <v>451</v>
      </c>
      <c r="D240" s="145" t="s">
        <v>152</v>
      </c>
      <c r="E240" s="160" t="s">
        <v>62</v>
      </c>
      <c r="F240" s="408">
        <v>8.8999999999999999E-3</v>
      </c>
      <c r="G240" s="290">
        <v>1</v>
      </c>
      <c r="H240" s="339" t="s">
        <v>146</v>
      </c>
      <c r="I240" s="339"/>
      <c r="J240" s="160" t="s">
        <v>62</v>
      </c>
      <c r="K240" s="338">
        <v>9.9000000000000008E-3</v>
      </c>
      <c r="L240" s="290">
        <v>1</v>
      </c>
      <c r="M240" s="339" t="s">
        <v>146</v>
      </c>
      <c r="N240" s="361">
        <v>10.638297872340434</v>
      </c>
      <c r="O240" s="361"/>
      <c r="P240" s="160" t="s">
        <v>62</v>
      </c>
      <c r="Q240" s="408">
        <v>1.2999999999999999E-2</v>
      </c>
      <c r="R240" s="290">
        <v>1</v>
      </c>
      <c r="S240" s="339" t="s">
        <v>146</v>
      </c>
      <c r="T240" s="339"/>
      <c r="U240" s="160" t="s">
        <v>62</v>
      </c>
      <c r="V240" s="338">
        <v>1.2999999999999999E-2</v>
      </c>
      <c r="W240" s="290">
        <v>1</v>
      </c>
      <c r="X240" s="339" t="s">
        <v>146</v>
      </c>
      <c r="Y240" s="361">
        <v>0</v>
      </c>
    </row>
    <row r="241" spans="1:25" s="23" customFormat="1">
      <c r="A241" s="495" t="s">
        <v>297</v>
      </c>
      <c r="B241" s="496"/>
      <c r="C241" s="439"/>
      <c r="D241" s="439"/>
      <c r="E241" s="442"/>
      <c r="F241" s="442"/>
      <c r="G241" s="443"/>
      <c r="H241" s="443"/>
      <c r="I241" s="442"/>
      <c r="J241" s="442"/>
      <c r="K241" s="442"/>
      <c r="L241" s="443"/>
      <c r="M241" s="443"/>
      <c r="N241" s="442"/>
      <c r="O241" s="442"/>
      <c r="P241" s="442"/>
      <c r="Q241" s="442"/>
      <c r="R241" s="443"/>
      <c r="S241" s="443"/>
      <c r="T241" s="442"/>
      <c r="U241" s="442"/>
      <c r="V241" s="442"/>
      <c r="W241" s="443"/>
      <c r="X241" s="443"/>
      <c r="Y241" s="444"/>
    </row>
    <row r="242" spans="1:25">
      <c r="A242" s="144" t="s">
        <v>298</v>
      </c>
      <c r="B242" s="325" t="s">
        <v>30</v>
      </c>
      <c r="C242" s="145" t="s">
        <v>67</v>
      </c>
      <c r="D242" s="145" t="s">
        <v>153</v>
      </c>
      <c r="E242" s="160" t="s">
        <v>66</v>
      </c>
      <c r="F242" s="347">
        <v>7.73</v>
      </c>
      <c r="G242" s="342" t="s">
        <v>30</v>
      </c>
      <c r="H242" s="342" t="s">
        <v>30</v>
      </c>
      <c r="I242" s="340"/>
      <c r="J242" s="160" t="s">
        <v>66</v>
      </c>
      <c r="K242" s="347">
        <v>7.73</v>
      </c>
      <c r="L242" s="445" t="s">
        <v>30</v>
      </c>
      <c r="M242" s="342" t="s">
        <v>30</v>
      </c>
      <c r="N242" s="446" t="s">
        <v>30</v>
      </c>
      <c r="O242" s="446"/>
      <c r="P242" s="160" t="s">
        <v>66</v>
      </c>
      <c r="Q242" s="347">
        <v>7.73</v>
      </c>
      <c r="R242" s="342" t="s">
        <v>30</v>
      </c>
      <c r="S242" s="342" t="s">
        <v>30</v>
      </c>
      <c r="T242" s="340"/>
      <c r="U242" s="160" t="s">
        <v>66</v>
      </c>
      <c r="V242" s="347">
        <v>7.73</v>
      </c>
      <c r="W242" s="445" t="s">
        <v>30</v>
      </c>
      <c r="X242" s="342" t="s">
        <v>30</v>
      </c>
      <c r="Y242" s="446" t="s">
        <v>30</v>
      </c>
    </row>
    <row r="243" spans="1:25">
      <c r="A243" s="144" t="s">
        <v>604</v>
      </c>
      <c r="B243" s="325" t="s">
        <v>30</v>
      </c>
      <c r="C243" s="145" t="s">
        <v>67</v>
      </c>
      <c r="D243" s="145" t="s">
        <v>153</v>
      </c>
      <c r="E243" s="160" t="s">
        <v>66</v>
      </c>
      <c r="F243" s="347">
        <v>8.6300000000000008</v>
      </c>
      <c r="G243" s="342" t="s">
        <v>30</v>
      </c>
      <c r="H243" s="342" t="s">
        <v>30</v>
      </c>
      <c r="I243" s="340"/>
      <c r="J243" s="160" t="s">
        <v>66</v>
      </c>
      <c r="K243" s="347">
        <v>8.6300000000000008</v>
      </c>
      <c r="L243" s="445" t="s">
        <v>30</v>
      </c>
      <c r="M243" s="342" t="s">
        <v>30</v>
      </c>
      <c r="N243" s="446" t="s">
        <v>30</v>
      </c>
      <c r="O243" s="446"/>
      <c r="P243" s="160" t="s">
        <v>66</v>
      </c>
      <c r="Q243" s="347">
        <v>8.6300000000000008</v>
      </c>
      <c r="R243" s="342" t="s">
        <v>30</v>
      </c>
      <c r="S243" s="342" t="s">
        <v>30</v>
      </c>
      <c r="T243" s="340"/>
      <c r="U243" s="160" t="s">
        <v>66</v>
      </c>
      <c r="V243" s="347">
        <v>8.6300000000000008</v>
      </c>
      <c r="W243" s="445" t="s">
        <v>30</v>
      </c>
      <c r="X243" s="342" t="s">
        <v>30</v>
      </c>
      <c r="Y243" s="446" t="s">
        <v>30</v>
      </c>
    </row>
    <row r="244" spans="1:25">
      <c r="A244" s="144" t="s">
        <v>299</v>
      </c>
      <c r="B244" s="325" t="s">
        <v>30</v>
      </c>
      <c r="C244" s="145" t="s">
        <v>67</v>
      </c>
      <c r="D244" s="145" t="s">
        <v>153</v>
      </c>
      <c r="E244" s="160" t="s">
        <v>66</v>
      </c>
      <c r="F244" s="347">
        <v>18.7</v>
      </c>
      <c r="G244" s="342" t="s">
        <v>30</v>
      </c>
      <c r="H244" s="342" t="s">
        <v>30</v>
      </c>
      <c r="I244" s="340"/>
      <c r="J244" s="160" t="s">
        <v>66</v>
      </c>
      <c r="K244" s="347">
        <v>18.7</v>
      </c>
      <c r="L244" s="445" t="s">
        <v>30</v>
      </c>
      <c r="M244" s="342" t="s">
        <v>30</v>
      </c>
      <c r="N244" s="446" t="s">
        <v>30</v>
      </c>
      <c r="O244" s="446"/>
      <c r="P244" s="160" t="s">
        <v>66</v>
      </c>
      <c r="Q244" s="347">
        <v>18.7</v>
      </c>
      <c r="R244" s="342" t="s">
        <v>30</v>
      </c>
      <c r="S244" s="342" t="s">
        <v>30</v>
      </c>
      <c r="T244" s="340"/>
      <c r="U244" s="160" t="s">
        <v>66</v>
      </c>
      <c r="V244" s="347">
        <v>18.7</v>
      </c>
      <c r="W244" s="445" t="s">
        <v>30</v>
      </c>
      <c r="X244" s="342" t="s">
        <v>30</v>
      </c>
      <c r="Y244" s="446" t="s">
        <v>30</v>
      </c>
    </row>
    <row r="245" spans="1:25">
      <c r="A245" s="144" t="s">
        <v>605</v>
      </c>
      <c r="B245" s="325" t="s">
        <v>30</v>
      </c>
      <c r="C245" s="145" t="s">
        <v>67</v>
      </c>
      <c r="D245" s="145" t="s">
        <v>153</v>
      </c>
      <c r="E245" s="160" t="s">
        <v>66</v>
      </c>
      <c r="F245" s="347">
        <v>8.4499999999999993</v>
      </c>
      <c r="G245" s="342" t="s">
        <v>30</v>
      </c>
      <c r="H245" s="342" t="s">
        <v>30</v>
      </c>
      <c r="I245" s="340"/>
      <c r="J245" s="160" t="s">
        <v>66</v>
      </c>
      <c r="K245" s="347">
        <v>8.4499999999999993</v>
      </c>
      <c r="L245" s="445" t="s">
        <v>30</v>
      </c>
      <c r="M245" s="342" t="s">
        <v>30</v>
      </c>
      <c r="N245" s="446" t="s">
        <v>30</v>
      </c>
      <c r="O245" s="446"/>
      <c r="P245" s="160" t="s">
        <v>66</v>
      </c>
      <c r="Q245" s="347">
        <v>8.4499999999999993</v>
      </c>
      <c r="R245" s="342" t="s">
        <v>30</v>
      </c>
      <c r="S245" s="342" t="s">
        <v>30</v>
      </c>
      <c r="T245" s="340"/>
      <c r="U245" s="160" t="s">
        <v>66</v>
      </c>
      <c r="V245" s="347">
        <v>8.4499999999999993</v>
      </c>
      <c r="W245" s="445" t="s">
        <v>30</v>
      </c>
      <c r="X245" s="342" t="s">
        <v>30</v>
      </c>
      <c r="Y245" s="446" t="s">
        <v>30</v>
      </c>
    </row>
    <row r="246" spans="1:25" s="23" customFormat="1">
      <c r="A246" s="495" t="s">
        <v>406</v>
      </c>
      <c r="B246" s="495"/>
      <c r="C246" s="496"/>
      <c r="D246" s="442"/>
      <c r="E246" s="442"/>
      <c r="F246" s="442"/>
      <c r="G246" s="443"/>
      <c r="H246" s="443"/>
      <c r="I246" s="442"/>
      <c r="J246" s="442"/>
      <c r="K246" s="442"/>
      <c r="L246" s="443"/>
      <c r="M246" s="443"/>
      <c r="N246" s="442"/>
      <c r="O246" s="442"/>
      <c r="P246" s="442"/>
      <c r="Q246" s="442"/>
      <c r="R246" s="443"/>
      <c r="S246" s="443"/>
      <c r="T246" s="442"/>
      <c r="U246" s="442"/>
      <c r="V246" s="442"/>
      <c r="W246" s="443"/>
      <c r="X246" s="443"/>
      <c r="Y246" s="444"/>
    </row>
    <row r="247" spans="1:25">
      <c r="A247" s="148" t="s">
        <v>606</v>
      </c>
      <c r="B247" s="327" t="s">
        <v>30</v>
      </c>
      <c r="C247" s="149" t="s">
        <v>67</v>
      </c>
      <c r="D247" s="149" t="s">
        <v>152</v>
      </c>
      <c r="E247" s="351" t="s">
        <v>62</v>
      </c>
      <c r="F247" s="349">
        <v>0.14000000000000001</v>
      </c>
      <c r="G247" s="350">
        <v>1</v>
      </c>
      <c r="H247" s="350" t="s">
        <v>300</v>
      </c>
      <c r="I247" s="350"/>
      <c r="J247" s="351" t="s">
        <v>62</v>
      </c>
      <c r="K247" s="349">
        <v>0.15</v>
      </c>
      <c r="L247" s="350">
        <f>G247</f>
        <v>1</v>
      </c>
      <c r="M247" s="350" t="s">
        <v>300</v>
      </c>
      <c r="N247" s="379">
        <v>6.8965517241379173</v>
      </c>
      <c r="O247" s="379"/>
      <c r="P247" s="351" t="s">
        <v>62</v>
      </c>
      <c r="Q247" s="447">
        <v>0.15</v>
      </c>
      <c r="R247" s="350">
        <v>1</v>
      </c>
      <c r="S247" s="350" t="s">
        <v>71</v>
      </c>
      <c r="T247" s="350"/>
      <c r="U247" s="353" t="s">
        <v>30</v>
      </c>
      <c r="V247" s="353" t="s">
        <v>614</v>
      </c>
      <c r="W247" s="352" t="s">
        <v>30</v>
      </c>
      <c r="X247" s="352" t="s">
        <v>30</v>
      </c>
      <c r="Y247" s="353" t="s">
        <v>30</v>
      </c>
    </row>
    <row r="249" spans="1:25" s="23" customFormat="1" ht="17.25">
      <c r="A249" s="43" t="s">
        <v>594</v>
      </c>
      <c r="B249" s="44"/>
      <c r="G249" s="28"/>
      <c r="H249" s="28"/>
      <c r="L249" s="28"/>
      <c r="M249" s="28"/>
      <c r="R249" s="28"/>
      <c r="S249" s="28"/>
      <c r="W249" s="28"/>
      <c r="X249" s="28"/>
    </row>
    <row r="250" spans="1:25" s="23" customFormat="1">
      <c r="A250" s="54" t="s">
        <v>510</v>
      </c>
      <c r="B250" s="54"/>
      <c r="C250" s="54"/>
      <c r="D250" s="54"/>
      <c r="E250" s="54"/>
      <c r="F250" s="54"/>
      <c r="G250" s="210"/>
      <c r="H250" s="28"/>
      <c r="L250" s="28"/>
      <c r="M250" s="28"/>
      <c r="R250" s="28"/>
      <c r="S250" s="28"/>
      <c r="W250" s="28"/>
      <c r="X250" s="28"/>
    </row>
    <row r="251" spans="1:25" s="23" customFormat="1">
      <c r="A251" s="54" t="s">
        <v>732</v>
      </c>
      <c r="B251" s="54"/>
      <c r="C251" s="54"/>
      <c r="D251" s="54"/>
      <c r="E251" s="54"/>
      <c r="F251" s="54"/>
      <c r="G251" s="210"/>
      <c r="H251" s="28"/>
      <c r="L251" s="28"/>
      <c r="M251" s="28"/>
      <c r="R251" s="28"/>
      <c r="S251" s="28"/>
      <c r="W251" s="28"/>
      <c r="X251" s="28"/>
    </row>
    <row r="252" spans="1:25" s="23" customFormat="1">
      <c r="A252" s="54" t="s">
        <v>511</v>
      </c>
      <c r="B252" s="54"/>
      <c r="C252" s="54"/>
      <c r="D252" s="54"/>
      <c r="E252" s="54"/>
      <c r="F252" s="54"/>
      <c r="G252" s="210"/>
      <c r="H252" s="28"/>
      <c r="L252" s="28"/>
      <c r="M252" s="28"/>
      <c r="R252" s="28"/>
      <c r="S252" s="28"/>
      <c r="W252" s="28"/>
      <c r="X252" s="28"/>
    </row>
    <row r="253" spans="1:25" s="23" customFormat="1">
      <c r="A253" s="54" t="s">
        <v>512</v>
      </c>
      <c r="B253" s="54"/>
      <c r="C253" s="54"/>
      <c r="D253" s="54"/>
      <c r="E253" s="54"/>
      <c r="F253" s="54"/>
      <c r="G253" s="210"/>
      <c r="H253" s="28"/>
      <c r="L253" s="28"/>
      <c r="M253" s="28"/>
      <c r="R253" s="28"/>
      <c r="S253" s="28"/>
      <c r="W253" s="28"/>
      <c r="X253" s="28"/>
    </row>
    <row r="254" spans="1:25" s="23" customFormat="1">
      <c r="A254" s="54"/>
      <c r="B254" s="54"/>
      <c r="C254" s="54"/>
      <c r="D254" s="54"/>
      <c r="E254" s="54"/>
      <c r="F254" s="54"/>
      <c r="G254" s="210"/>
      <c r="H254" s="28"/>
      <c r="L254" s="28"/>
      <c r="M254" s="28"/>
      <c r="R254" s="28"/>
      <c r="S254" s="28"/>
      <c r="W254" s="28"/>
      <c r="X254" s="28"/>
    </row>
    <row r="255" spans="1:25" s="23" customFormat="1" ht="17.25">
      <c r="A255" s="43" t="s">
        <v>587</v>
      </c>
      <c r="B255" s="43"/>
      <c r="C255" s="43"/>
      <c r="D255" s="43"/>
      <c r="E255" s="43"/>
      <c r="F255" s="43"/>
      <c r="G255" s="211"/>
      <c r="H255" s="28"/>
      <c r="L255" s="28"/>
      <c r="M255" s="28"/>
      <c r="R255" s="28"/>
      <c r="S255" s="28"/>
      <c r="W255" s="28"/>
      <c r="X255" s="28"/>
    </row>
    <row r="256" spans="1:25" s="23" customFormat="1">
      <c r="A256" s="54" t="s">
        <v>727</v>
      </c>
      <c r="B256" s="54"/>
      <c r="C256" s="54"/>
      <c r="D256" s="54"/>
      <c r="E256" s="54"/>
      <c r="F256" s="54"/>
      <c r="G256" s="210"/>
      <c r="H256" s="28"/>
      <c r="L256" s="28"/>
      <c r="M256" s="28"/>
      <c r="R256" s="28"/>
      <c r="S256" s="28"/>
      <c r="W256" s="28"/>
      <c r="X256" s="28"/>
    </row>
    <row r="257" spans="1:24" s="23" customFormat="1">
      <c r="A257" s="54" t="s">
        <v>504</v>
      </c>
      <c r="B257" s="54"/>
      <c r="C257" s="54"/>
      <c r="D257" s="54"/>
      <c r="E257" s="54"/>
      <c r="F257" s="54"/>
      <c r="G257" s="210"/>
      <c r="H257" s="28"/>
      <c r="L257" s="28"/>
      <c r="M257" s="28"/>
      <c r="R257" s="28"/>
      <c r="S257" s="28"/>
      <c r="W257" s="28"/>
      <c r="X257" s="28"/>
    </row>
    <row r="258" spans="1:24" s="23" customFormat="1">
      <c r="A258" s="54" t="s">
        <v>607</v>
      </c>
      <c r="B258" s="54"/>
      <c r="C258" s="54"/>
      <c r="D258" s="54"/>
      <c r="E258" s="54"/>
      <c r="F258" s="54"/>
      <c r="G258" s="210"/>
      <c r="H258" s="28"/>
      <c r="L258" s="28"/>
      <c r="M258" s="28"/>
      <c r="R258" s="28"/>
      <c r="S258" s="28"/>
      <c r="W258" s="28"/>
      <c r="X258" s="28"/>
    </row>
    <row r="259" spans="1:24" s="23" customFormat="1">
      <c r="A259" s="43" t="s">
        <v>612</v>
      </c>
      <c r="B259" s="44"/>
      <c r="C259" s="44"/>
      <c r="D259" s="44"/>
      <c r="E259" s="44"/>
      <c r="F259" s="44"/>
      <c r="G259" s="28"/>
      <c r="H259" s="28"/>
      <c r="L259" s="28"/>
      <c r="M259" s="28"/>
      <c r="R259" s="28"/>
      <c r="S259" s="28"/>
      <c r="W259" s="28"/>
      <c r="X259" s="28"/>
    </row>
    <row r="260" spans="1:24">
      <c r="A260" s="52" t="s">
        <v>461</v>
      </c>
    </row>
    <row r="261" spans="1:24">
      <c r="A261" s="49" t="s">
        <v>506</v>
      </c>
    </row>
    <row r="262" spans="1:24">
      <c r="A262" s="52"/>
    </row>
    <row r="263" spans="1:24" ht="17.25">
      <c r="A263" s="52" t="s">
        <v>590</v>
      </c>
    </row>
    <row r="264" spans="1:24" s="23" customFormat="1">
      <c r="A264" s="76" t="s">
        <v>493</v>
      </c>
      <c r="B264" s="44"/>
      <c r="G264" s="28"/>
      <c r="H264" s="28"/>
      <c r="L264" s="28"/>
      <c r="M264" s="28"/>
      <c r="R264" s="28"/>
      <c r="S264" s="28"/>
      <c r="W264" s="28"/>
      <c r="X264" s="28"/>
    </row>
    <row r="265" spans="1:24" s="23" customFormat="1">
      <c r="A265" s="23" t="s">
        <v>376</v>
      </c>
      <c r="B265" s="44"/>
      <c r="G265" s="28"/>
      <c r="H265" s="28"/>
      <c r="L265" s="28"/>
      <c r="M265" s="28"/>
      <c r="R265" s="28"/>
      <c r="S265" s="28"/>
      <c r="W265" s="28"/>
      <c r="X265" s="28"/>
    </row>
    <row r="266" spans="1:24" s="23" customFormat="1">
      <c r="A266" s="76" t="s">
        <v>609</v>
      </c>
      <c r="B266" s="44"/>
      <c r="G266" s="28"/>
      <c r="H266" s="28"/>
      <c r="L266" s="28"/>
      <c r="M266" s="28"/>
      <c r="R266" s="28"/>
      <c r="S266" s="28"/>
      <c r="W266" s="28"/>
      <c r="X266" s="28"/>
    </row>
  </sheetData>
  <customSheetViews>
    <customSheetView guid="{90AC2FE0-55C9-4776-863E-D338125D2682}" showPageBreaks="1" fitToPage="1" topLeftCell="A235">
      <selection activeCell="A256" sqref="A256"/>
      <pageMargins left="0.7" right="0.7" top="0.75" bottom="0.75" header="0.3" footer="0.3"/>
      <pageSetup paperSize="17" scale="71" fitToHeight="0" orientation="landscape" r:id="rId1"/>
      <headerFooter>
        <oddHeader>&amp;L&amp;G</oddHeader>
        <oddFooter>&amp;R&amp;G</oddFooter>
      </headerFooter>
    </customSheetView>
    <customSheetView guid="{C1D98982-23BE-4174-A069-4A7B2785798C}" showPageBreaks="1" fitToPage="1">
      <pane ySplit="4" topLeftCell="A249" activePane="bottomLeft" state="frozen"/>
      <selection pane="bottomLeft" activeCell="H253" sqref="H253"/>
      <pageMargins left="0.7" right="0.7" top="0.75" bottom="0.75" header="0.3" footer="0.3"/>
      <pageSetup paperSize="17" scale="44" fitToHeight="0" orientation="landscape" r:id="rId2"/>
      <headerFooter>
        <oddHeader>&amp;L&amp;G</oddHeader>
        <oddFooter>&amp;R&amp;G</oddFooter>
      </headerFooter>
    </customSheetView>
    <customSheetView guid="{3EC83101-929A-4090-A4DA-367C5978DE69}" fitToPage="1">
      <pane ySplit="4" topLeftCell="A249" activePane="bottomLeft" state="frozen"/>
      <selection pane="bottomLeft" activeCell="H253" sqref="H253"/>
      <pageMargins left="0.7" right="0.7" top="0.75" bottom="0.75" header="0.3" footer="0.3"/>
      <pageSetup paperSize="17" scale="44" fitToHeight="0" orientation="landscape" r:id="rId3"/>
      <headerFooter>
        <oddHeader>&amp;L&amp;G</oddHeader>
        <oddFooter>&amp;R&amp;G</oddFooter>
      </headerFooter>
    </customSheetView>
    <customSheetView guid="{172FCDF7-27A5-431B-9A68-D3A3AF74327F}" fitToPage="1" topLeftCell="A235">
      <selection activeCell="A256" sqref="A256"/>
      <pageMargins left="0.7" right="0.7" top="0.75" bottom="0.75" header="0.3" footer="0.3"/>
      <pageSetup paperSize="17" scale="71" fitToHeight="0" orientation="landscape" r:id="rId4"/>
      <headerFooter>
        <oddHeader>&amp;L&amp;G</oddHeader>
        <oddFooter>&amp;R&amp;G</oddFooter>
      </headerFooter>
    </customSheetView>
    <customSheetView guid="{709837BA-2D8F-4232-8293-039065FDC58A}" showPageBreaks="1" fitToPage="1">
      <pane ySplit="4" topLeftCell="A249" activePane="bottomLeft" state="frozen"/>
      <selection pane="bottomLeft" activeCell="H253" sqref="H253"/>
      <pageMargins left="0.7" right="0.7" top="0.75" bottom="0.75" header="0.3" footer="0.3"/>
      <pageSetup paperSize="17" scale="44" fitToHeight="0" orientation="landscape" r:id="rId5"/>
      <headerFooter>
        <oddHeader>&amp;L&amp;G</oddHeader>
        <oddFooter>&amp;R&amp;G</oddFooter>
      </headerFooter>
    </customSheetView>
  </customSheetViews>
  <mergeCells count="15">
    <mergeCell ref="A246:C246"/>
    <mergeCell ref="A241:B241"/>
    <mergeCell ref="A2:Y2"/>
    <mergeCell ref="A1:Y1"/>
    <mergeCell ref="A167:C167"/>
    <mergeCell ref="A171:C171"/>
    <mergeCell ref="A223:C223"/>
    <mergeCell ref="A6:C6"/>
    <mergeCell ref="A5:Y5"/>
    <mergeCell ref="J3:N3"/>
    <mergeCell ref="P3:S3"/>
    <mergeCell ref="U3:Y3"/>
    <mergeCell ref="A3:C3"/>
    <mergeCell ref="E3:H3"/>
    <mergeCell ref="D3:D4"/>
  </mergeCells>
  <pageMargins left="0.7" right="0.7" top="0.75" bottom="0.75" header="0.3" footer="0.3"/>
  <pageSetup paperSize="17" scale="71" fitToHeight="0" orientation="landscape" r:id="rId6"/>
  <headerFooter>
    <oddHeader>&amp;L&amp;G</oddHeader>
    <oddFooter>&amp;R&amp;G</oddFooter>
  </headerFooter>
  <legacyDrawingHF r:id="rId7"/>
</worksheet>
</file>

<file path=xl/worksheets/sheet9.xml><?xml version="1.0" encoding="utf-8"?>
<worksheet xmlns="http://schemas.openxmlformats.org/spreadsheetml/2006/main" xmlns:r="http://schemas.openxmlformats.org/officeDocument/2006/relationships">
  <sheetPr>
    <pageSetUpPr fitToPage="1"/>
  </sheetPr>
  <dimension ref="A1:CC259"/>
  <sheetViews>
    <sheetView zoomScaleNormal="100" workbookViewId="0">
      <pane ySplit="7" topLeftCell="A242" activePane="bottomLeft" state="frozen"/>
      <selection pane="bottomLeft" activeCell="N245" sqref="N245:O248"/>
    </sheetView>
  </sheetViews>
  <sheetFormatPr defaultColWidth="12.7109375" defaultRowHeight="15"/>
  <cols>
    <col min="1" max="1" width="35.85546875" style="34" bestFit="1" customWidth="1"/>
    <col min="2" max="2" width="32" style="218" bestFit="1" customWidth="1"/>
    <col min="3" max="3" width="6.7109375" style="34" bestFit="1" customWidth="1"/>
    <col min="4" max="4" width="12.28515625" style="34" bestFit="1" customWidth="1"/>
    <col min="5" max="5" width="8.7109375" style="34" customWidth="1"/>
    <col min="6" max="6" width="7" style="34" bestFit="1" customWidth="1"/>
    <col min="7" max="7" width="10.85546875" style="45" customWidth="1"/>
    <col min="8" max="8" width="8.7109375" style="34" customWidth="1"/>
    <col min="9" max="9" width="6.140625" style="34" bestFit="1" customWidth="1"/>
    <col min="10" max="10" width="10.85546875" style="45" customWidth="1"/>
    <col min="11" max="11" width="8.7109375" style="34" customWidth="1"/>
    <col min="12" max="12" width="6.140625" style="34" bestFit="1" customWidth="1"/>
    <col min="13" max="13" width="10.85546875" style="45" customWidth="1"/>
    <col min="14" max="14" width="8.7109375" style="34" customWidth="1"/>
    <col min="15" max="15" width="7" style="34" bestFit="1" customWidth="1"/>
    <col min="16" max="16" width="11.140625" style="45" customWidth="1"/>
    <col min="17" max="17" width="8.7109375" style="34" customWidth="1"/>
    <col min="18" max="18" width="7" style="34" bestFit="1" customWidth="1"/>
    <col min="19" max="19" width="10.5703125" style="45" customWidth="1"/>
    <col min="20" max="20" width="12" style="34" customWidth="1"/>
    <col min="21" max="21" width="2.5703125" style="34" customWidth="1"/>
    <col min="22" max="22" width="8.7109375" style="34" customWidth="1"/>
    <col min="23" max="23" width="6.140625" style="34" bestFit="1" customWidth="1"/>
    <col min="24" max="24" width="10.5703125" style="45" customWidth="1"/>
    <col min="25" max="25" width="7.85546875" style="34" bestFit="1" customWidth="1"/>
    <col min="26" max="26" width="9.140625" style="34" bestFit="1" customWidth="1"/>
    <col min="27" max="27" width="8.7109375" style="34" customWidth="1"/>
    <col min="28" max="28" width="6.140625" style="34" bestFit="1" customWidth="1"/>
    <col min="29" max="29" width="10.85546875" style="45" customWidth="1"/>
    <col min="30" max="30" width="7.85546875" style="34" bestFit="1" customWidth="1"/>
    <col min="31" max="31" width="9.140625" style="34" bestFit="1" customWidth="1"/>
    <col min="32" max="32" width="8.7109375" style="34" customWidth="1"/>
    <col min="33" max="33" width="6.140625" style="34" bestFit="1" customWidth="1"/>
    <col min="34" max="34" width="10.42578125" style="45" customWidth="1"/>
    <col min="35" max="35" width="7.85546875" style="34" bestFit="1" customWidth="1"/>
    <col min="36" max="36" width="9.140625" style="34" bestFit="1" customWidth="1"/>
    <col min="37" max="37" width="8.7109375" style="34" customWidth="1"/>
    <col min="38" max="38" width="6.140625" style="34" bestFit="1" customWidth="1"/>
    <col min="39" max="39" width="11" style="45" customWidth="1"/>
    <col min="40" max="40" width="7.85546875" style="34" bestFit="1" customWidth="1"/>
    <col min="41" max="41" width="9.140625" style="34" bestFit="1" customWidth="1"/>
    <col min="42" max="16384" width="12.7109375" style="34"/>
  </cols>
  <sheetData>
    <row r="1" spans="1:81" s="111" customFormat="1" ht="18" customHeight="1">
      <c r="A1" s="512" t="s">
        <v>625</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row>
    <row r="2" spans="1:81" s="111" customFormat="1" ht="18" customHeight="1">
      <c r="A2" s="513" t="s">
        <v>626</v>
      </c>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c r="AN2" s="513"/>
      <c r="AO2" s="513"/>
    </row>
    <row r="3" spans="1:81" s="51" customFormat="1" ht="15" customHeight="1">
      <c r="A3" s="506" t="s">
        <v>56</v>
      </c>
      <c r="B3" s="506"/>
      <c r="C3" s="506"/>
      <c r="D3" s="508" t="s">
        <v>397</v>
      </c>
      <c r="E3" s="511" t="s">
        <v>143</v>
      </c>
      <c r="F3" s="511"/>
      <c r="G3" s="511"/>
      <c r="H3" s="511"/>
      <c r="I3" s="511"/>
      <c r="J3" s="511"/>
      <c r="K3" s="511"/>
      <c r="L3" s="511"/>
      <c r="M3" s="511"/>
      <c r="N3" s="511"/>
      <c r="O3" s="511"/>
      <c r="P3" s="511"/>
      <c r="Q3" s="511"/>
      <c r="R3" s="511"/>
      <c r="S3" s="511"/>
      <c r="T3" s="511"/>
      <c r="U3" s="332"/>
      <c r="V3" s="511" t="s">
        <v>400</v>
      </c>
      <c r="W3" s="511"/>
      <c r="X3" s="511"/>
      <c r="Y3" s="511"/>
      <c r="Z3" s="511"/>
      <c r="AA3" s="511"/>
      <c r="AB3" s="511"/>
      <c r="AC3" s="511"/>
      <c r="AD3" s="511"/>
      <c r="AE3" s="511"/>
      <c r="AF3" s="511"/>
      <c r="AG3" s="511"/>
      <c r="AH3" s="511"/>
      <c r="AI3" s="511"/>
      <c r="AJ3" s="511"/>
      <c r="AK3" s="511"/>
      <c r="AL3" s="511"/>
      <c r="AM3" s="511"/>
      <c r="AN3" s="511"/>
      <c r="AO3" s="511"/>
    </row>
    <row r="4" spans="1:81" s="51" customFormat="1" ht="15" customHeight="1">
      <c r="A4" s="507"/>
      <c r="B4" s="507"/>
      <c r="C4" s="507"/>
      <c r="D4" s="509"/>
      <c r="E4" s="504" t="s">
        <v>457</v>
      </c>
      <c r="F4" s="504"/>
      <c r="G4" s="504"/>
      <c r="H4" s="504" t="s">
        <v>392</v>
      </c>
      <c r="I4" s="504"/>
      <c r="J4" s="504"/>
      <c r="K4" s="504" t="s">
        <v>304</v>
      </c>
      <c r="L4" s="504"/>
      <c r="M4" s="504"/>
      <c r="N4" s="504" t="s">
        <v>144</v>
      </c>
      <c r="O4" s="504"/>
      <c r="P4" s="504"/>
      <c r="Q4" s="504" t="s">
        <v>64</v>
      </c>
      <c r="R4" s="504"/>
      <c r="S4" s="504"/>
      <c r="T4" s="475" t="s">
        <v>148</v>
      </c>
      <c r="U4" s="333"/>
      <c r="V4" s="504" t="s">
        <v>398</v>
      </c>
      <c r="W4" s="504"/>
      <c r="X4" s="504"/>
      <c r="Y4" s="504"/>
      <c r="Z4" s="504"/>
      <c r="AA4" s="504" t="s">
        <v>459</v>
      </c>
      <c r="AB4" s="504"/>
      <c r="AC4" s="504"/>
      <c r="AD4" s="504"/>
      <c r="AE4" s="504"/>
      <c r="AF4" s="504" t="s">
        <v>42</v>
      </c>
      <c r="AG4" s="504"/>
      <c r="AH4" s="504"/>
      <c r="AI4" s="504"/>
      <c r="AJ4" s="504"/>
      <c r="AK4" s="504" t="s">
        <v>433</v>
      </c>
      <c r="AL4" s="504"/>
      <c r="AM4" s="504"/>
      <c r="AN4" s="504"/>
      <c r="AO4" s="504"/>
    </row>
    <row r="5" spans="1:81" s="51" customFormat="1" ht="47.25">
      <c r="A5" s="334" t="s">
        <v>57</v>
      </c>
      <c r="B5" s="334" t="s">
        <v>150</v>
      </c>
      <c r="C5" s="334" t="s">
        <v>58</v>
      </c>
      <c r="D5" s="510"/>
      <c r="E5" s="101" t="s">
        <v>627</v>
      </c>
      <c r="F5" s="334" t="s">
        <v>60</v>
      </c>
      <c r="G5" s="101" t="s">
        <v>628</v>
      </c>
      <c r="H5" s="101" t="s">
        <v>627</v>
      </c>
      <c r="I5" s="334" t="s">
        <v>60</v>
      </c>
      <c r="J5" s="101" t="s">
        <v>628</v>
      </c>
      <c r="K5" s="101" t="s">
        <v>627</v>
      </c>
      <c r="L5" s="334" t="s">
        <v>60</v>
      </c>
      <c r="M5" s="101" t="s">
        <v>628</v>
      </c>
      <c r="N5" s="101" t="s">
        <v>627</v>
      </c>
      <c r="O5" s="334" t="s">
        <v>60</v>
      </c>
      <c r="P5" s="101" t="s">
        <v>628</v>
      </c>
      <c r="Q5" s="101" t="s">
        <v>627</v>
      </c>
      <c r="R5" s="334" t="s">
        <v>60</v>
      </c>
      <c r="S5" s="101" t="s">
        <v>628</v>
      </c>
      <c r="T5" s="476"/>
      <c r="U5" s="226"/>
      <c r="V5" s="101" t="s">
        <v>627</v>
      </c>
      <c r="W5" s="335" t="s">
        <v>60</v>
      </c>
      <c r="X5" s="101" t="s">
        <v>628</v>
      </c>
      <c r="Y5" s="335" t="s">
        <v>145</v>
      </c>
      <c r="Z5" s="335" t="s">
        <v>460</v>
      </c>
      <c r="AA5" s="101" t="s">
        <v>627</v>
      </c>
      <c r="AB5" s="335" t="s">
        <v>60</v>
      </c>
      <c r="AC5" s="101" t="s">
        <v>628</v>
      </c>
      <c r="AD5" s="335" t="s">
        <v>145</v>
      </c>
      <c r="AE5" s="335" t="s">
        <v>460</v>
      </c>
      <c r="AF5" s="101" t="s">
        <v>627</v>
      </c>
      <c r="AG5" s="335" t="s">
        <v>60</v>
      </c>
      <c r="AH5" s="101" t="s">
        <v>628</v>
      </c>
      <c r="AI5" s="335" t="s">
        <v>145</v>
      </c>
      <c r="AJ5" s="335" t="s">
        <v>460</v>
      </c>
      <c r="AK5" s="101" t="s">
        <v>627</v>
      </c>
      <c r="AL5" s="335" t="s">
        <v>60</v>
      </c>
      <c r="AM5" s="101" t="s">
        <v>628</v>
      </c>
      <c r="AN5" s="335" t="s">
        <v>145</v>
      </c>
      <c r="AO5" s="335" t="s">
        <v>460</v>
      </c>
    </row>
    <row r="6" spans="1:81" s="23" customFormat="1">
      <c r="A6" s="505" t="s">
        <v>36</v>
      </c>
      <c r="B6" s="505"/>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c r="AL6" s="505"/>
      <c r="AM6" s="505"/>
      <c r="AN6" s="505"/>
      <c r="AO6" s="505"/>
    </row>
    <row r="7" spans="1:81" s="23" customFormat="1">
      <c r="A7" s="515" t="s">
        <v>443</v>
      </c>
      <c r="B7" s="515"/>
      <c r="C7" s="515"/>
      <c r="D7" s="336"/>
      <c r="E7" s="336"/>
      <c r="F7" s="336"/>
      <c r="G7" s="337"/>
      <c r="H7" s="336"/>
      <c r="I7" s="336"/>
      <c r="J7" s="337"/>
      <c r="K7" s="336"/>
      <c r="L7" s="336"/>
      <c r="M7" s="337"/>
      <c r="N7" s="336"/>
      <c r="O7" s="336"/>
      <c r="P7" s="337"/>
      <c r="Q7" s="336"/>
      <c r="R7" s="336"/>
      <c r="S7" s="337"/>
      <c r="T7" s="336"/>
      <c r="U7" s="336"/>
      <c r="V7" s="336"/>
      <c r="W7" s="336"/>
      <c r="X7" s="337"/>
      <c r="Y7" s="336"/>
      <c r="Z7" s="336"/>
      <c r="AA7" s="336"/>
      <c r="AB7" s="336"/>
      <c r="AC7" s="337"/>
      <c r="AD7" s="336"/>
      <c r="AE7" s="336"/>
      <c r="AF7" s="336"/>
      <c r="AG7" s="336"/>
      <c r="AH7" s="337"/>
      <c r="AI7" s="336"/>
      <c r="AJ7" s="336"/>
      <c r="AK7" s="336"/>
      <c r="AL7" s="336"/>
      <c r="AM7" s="337"/>
      <c r="AN7" s="336"/>
      <c r="AO7" s="336"/>
    </row>
    <row r="8" spans="1:81">
      <c r="A8" s="338" t="s">
        <v>151</v>
      </c>
      <c r="B8" s="330" t="s">
        <v>30</v>
      </c>
      <c r="C8" s="339" t="s">
        <v>451</v>
      </c>
      <c r="D8" s="339" t="s">
        <v>152</v>
      </c>
      <c r="E8" s="160" t="s">
        <v>66</v>
      </c>
      <c r="F8" s="338">
        <v>0.21</v>
      </c>
      <c r="G8" s="342" t="s">
        <v>30</v>
      </c>
      <c r="H8" s="160" t="s">
        <v>66</v>
      </c>
      <c r="I8" s="338">
        <v>0.21</v>
      </c>
      <c r="J8" s="342" t="s">
        <v>30</v>
      </c>
      <c r="K8" s="160" t="s">
        <v>66</v>
      </c>
      <c r="L8" s="338">
        <v>0.21</v>
      </c>
      <c r="M8" s="342" t="s">
        <v>30</v>
      </c>
      <c r="N8" s="160" t="s">
        <v>66</v>
      </c>
      <c r="O8" s="338">
        <v>0.21</v>
      </c>
      <c r="P8" s="342" t="s">
        <v>30</v>
      </c>
      <c r="Q8" s="160" t="s">
        <v>66</v>
      </c>
      <c r="R8" s="338">
        <v>0.21</v>
      </c>
      <c r="S8" s="342" t="s">
        <v>30</v>
      </c>
      <c r="T8" s="340" t="s">
        <v>30</v>
      </c>
      <c r="U8" s="340"/>
      <c r="V8" s="340" t="s">
        <v>30</v>
      </c>
      <c r="W8" s="338">
        <v>4.87</v>
      </c>
      <c r="X8" s="342" t="s">
        <v>30</v>
      </c>
      <c r="Y8" s="357">
        <v>5</v>
      </c>
      <c r="Z8" s="338">
        <v>97</v>
      </c>
      <c r="AA8" s="340" t="s">
        <v>30</v>
      </c>
      <c r="AB8" s="338">
        <v>5.13</v>
      </c>
      <c r="AC8" s="342" t="s">
        <v>30</v>
      </c>
      <c r="AD8" s="357">
        <v>5</v>
      </c>
      <c r="AE8" s="338">
        <v>103</v>
      </c>
      <c r="AF8" s="340" t="s">
        <v>30</v>
      </c>
      <c r="AG8" s="338">
        <v>4.83</v>
      </c>
      <c r="AH8" s="342" t="s">
        <v>30</v>
      </c>
      <c r="AI8" s="357">
        <v>5</v>
      </c>
      <c r="AJ8" s="344">
        <v>96.6</v>
      </c>
      <c r="AK8" s="340" t="s">
        <v>30</v>
      </c>
      <c r="AL8" s="338">
        <v>4.9400000000000004</v>
      </c>
      <c r="AM8" s="342" t="s">
        <v>30</v>
      </c>
      <c r="AN8" s="357">
        <v>5</v>
      </c>
      <c r="AO8" s="344">
        <v>98.800000000000011</v>
      </c>
      <c r="AP8" s="36"/>
      <c r="AQ8" s="36"/>
      <c r="AR8" s="35"/>
      <c r="AS8" s="35"/>
      <c r="AT8" s="37"/>
      <c r="AU8" s="36"/>
      <c r="AV8" s="35"/>
      <c r="AW8" s="37"/>
      <c r="AX8" s="36"/>
      <c r="AY8" s="35"/>
      <c r="AZ8" s="37"/>
      <c r="BA8" s="36"/>
      <c r="BB8" s="35"/>
      <c r="BC8" s="37"/>
      <c r="BD8" s="36"/>
      <c r="BE8" s="35"/>
      <c r="BF8" s="37"/>
      <c r="BG8" s="36"/>
      <c r="BH8" s="35"/>
      <c r="BI8" s="35"/>
      <c r="BJ8" s="36"/>
      <c r="BK8" s="36"/>
      <c r="BL8" s="35"/>
      <c r="BM8" s="38"/>
      <c r="BN8" s="36"/>
      <c r="BO8" s="36"/>
      <c r="BP8" s="36"/>
      <c r="BQ8" s="35"/>
      <c r="BR8" s="38"/>
      <c r="BS8" s="36"/>
      <c r="BT8" s="36"/>
      <c r="BU8" s="36"/>
      <c r="BV8" s="35"/>
      <c r="BW8" s="38"/>
      <c r="BX8" s="46"/>
      <c r="BY8" s="36"/>
      <c r="BZ8" s="36"/>
      <c r="CA8" s="35"/>
      <c r="CB8" s="38"/>
      <c r="CC8" s="46"/>
    </row>
    <row r="9" spans="1:81">
      <c r="A9" s="338" t="s">
        <v>151</v>
      </c>
      <c r="B9" s="330" t="s">
        <v>30</v>
      </c>
      <c r="C9" s="339" t="s">
        <v>451</v>
      </c>
      <c r="D9" s="339" t="s">
        <v>153</v>
      </c>
      <c r="E9" s="340" t="s">
        <v>30</v>
      </c>
      <c r="F9" s="341" t="s">
        <v>614</v>
      </c>
      <c r="G9" s="342" t="s">
        <v>30</v>
      </c>
      <c r="H9" s="160" t="s">
        <v>66</v>
      </c>
      <c r="I9" s="338">
        <v>0.21</v>
      </c>
      <c r="J9" s="342" t="s">
        <v>30</v>
      </c>
      <c r="K9" s="160" t="s">
        <v>66</v>
      </c>
      <c r="L9" s="338">
        <v>0.21</v>
      </c>
      <c r="M9" s="342" t="s">
        <v>30</v>
      </c>
      <c r="N9" s="160" t="s">
        <v>66</v>
      </c>
      <c r="O9" s="338">
        <v>0.21</v>
      </c>
      <c r="P9" s="342" t="s">
        <v>30</v>
      </c>
      <c r="Q9" s="160" t="s">
        <v>66</v>
      </c>
      <c r="R9" s="338">
        <v>0.21</v>
      </c>
      <c r="S9" s="342" t="s">
        <v>30</v>
      </c>
      <c r="T9" s="340" t="s">
        <v>30</v>
      </c>
      <c r="U9" s="340"/>
      <c r="V9" s="340" t="s">
        <v>30</v>
      </c>
      <c r="W9" s="341" t="s">
        <v>614</v>
      </c>
      <c r="X9" s="342" t="s">
        <v>30</v>
      </c>
      <c r="Y9" s="340" t="s">
        <v>30</v>
      </c>
      <c r="Z9" s="340" t="s">
        <v>30</v>
      </c>
      <c r="AA9" s="340" t="s">
        <v>30</v>
      </c>
      <c r="AB9" s="341" t="s">
        <v>614</v>
      </c>
      <c r="AC9" s="342" t="s">
        <v>30</v>
      </c>
      <c r="AD9" s="340" t="s">
        <v>30</v>
      </c>
      <c r="AE9" s="340" t="s">
        <v>30</v>
      </c>
      <c r="AF9" s="340" t="s">
        <v>30</v>
      </c>
      <c r="AG9" s="338">
        <v>4.99</v>
      </c>
      <c r="AH9" s="342" t="s">
        <v>30</v>
      </c>
      <c r="AI9" s="357">
        <v>5</v>
      </c>
      <c r="AJ9" s="344">
        <v>99.8</v>
      </c>
      <c r="AK9" s="340" t="s">
        <v>30</v>
      </c>
      <c r="AL9" s="338">
        <v>4.87</v>
      </c>
      <c r="AM9" s="342" t="s">
        <v>30</v>
      </c>
      <c r="AN9" s="357">
        <v>5</v>
      </c>
      <c r="AO9" s="344">
        <v>97.4</v>
      </c>
    </row>
    <row r="10" spans="1:81">
      <c r="A10" s="338" t="s">
        <v>154</v>
      </c>
      <c r="B10" s="330" t="s">
        <v>30</v>
      </c>
      <c r="C10" s="339" t="s">
        <v>451</v>
      </c>
      <c r="D10" s="339" t="s">
        <v>152</v>
      </c>
      <c r="E10" s="160" t="s">
        <v>66</v>
      </c>
      <c r="F10" s="338">
        <v>0.16</v>
      </c>
      <c r="G10" s="342" t="s">
        <v>30</v>
      </c>
      <c r="H10" s="160" t="s">
        <v>66</v>
      </c>
      <c r="I10" s="338">
        <v>0.16</v>
      </c>
      <c r="J10" s="342" t="s">
        <v>30</v>
      </c>
      <c r="K10" s="160" t="s">
        <v>66</v>
      </c>
      <c r="L10" s="338">
        <v>0.16</v>
      </c>
      <c r="M10" s="342" t="s">
        <v>30</v>
      </c>
      <c r="N10" s="160" t="s">
        <v>66</v>
      </c>
      <c r="O10" s="338">
        <v>0.16</v>
      </c>
      <c r="P10" s="342" t="s">
        <v>30</v>
      </c>
      <c r="Q10" s="160" t="s">
        <v>66</v>
      </c>
      <c r="R10" s="338">
        <v>0.16</v>
      </c>
      <c r="S10" s="342" t="s">
        <v>30</v>
      </c>
      <c r="T10" s="340" t="s">
        <v>30</v>
      </c>
      <c r="U10" s="340"/>
      <c r="V10" s="340" t="s">
        <v>30</v>
      </c>
      <c r="W10" s="338">
        <v>5.13</v>
      </c>
      <c r="X10" s="342" t="s">
        <v>30</v>
      </c>
      <c r="Y10" s="357">
        <v>5</v>
      </c>
      <c r="Z10" s="338">
        <v>103</v>
      </c>
      <c r="AA10" s="340" t="s">
        <v>30</v>
      </c>
      <c r="AB10" s="338">
        <v>5.34</v>
      </c>
      <c r="AC10" s="342" t="s">
        <v>30</v>
      </c>
      <c r="AD10" s="357">
        <v>5</v>
      </c>
      <c r="AE10" s="338">
        <v>107</v>
      </c>
      <c r="AF10" s="340" t="s">
        <v>30</v>
      </c>
      <c r="AG10" s="338">
        <v>4.95</v>
      </c>
      <c r="AH10" s="342" t="s">
        <v>30</v>
      </c>
      <c r="AI10" s="357">
        <v>5</v>
      </c>
      <c r="AJ10" s="344">
        <v>99</v>
      </c>
      <c r="AK10" s="340" t="s">
        <v>30</v>
      </c>
      <c r="AL10" s="338">
        <v>4.82</v>
      </c>
      <c r="AM10" s="342" t="s">
        <v>30</v>
      </c>
      <c r="AN10" s="357">
        <v>5</v>
      </c>
      <c r="AO10" s="344">
        <v>96.4</v>
      </c>
    </row>
    <row r="11" spans="1:81">
      <c r="A11" s="338" t="s">
        <v>154</v>
      </c>
      <c r="B11" s="330" t="s">
        <v>30</v>
      </c>
      <c r="C11" s="339" t="s">
        <v>451</v>
      </c>
      <c r="D11" s="339" t="s">
        <v>153</v>
      </c>
      <c r="E11" s="340" t="s">
        <v>30</v>
      </c>
      <c r="F11" s="341" t="s">
        <v>614</v>
      </c>
      <c r="G11" s="342" t="s">
        <v>30</v>
      </c>
      <c r="H11" s="160" t="s">
        <v>66</v>
      </c>
      <c r="I11" s="338">
        <v>0.16</v>
      </c>
      <c r="J11" s="342" t="s">
        <v>30</v>
      </c>
      <c r="K11" s="160" t="s">
        <v>66</v>
      </c>
      <c r="L11" s="338">
        <v>0.16</v>
      </c>
      <c r="M11" s="342" t="s">
        <v>30</v>
      </c>
      <c r="N11" s="160" t="s">
        <v>66</v>
      </c>
      <c r="O11" s="338">
        <v>0.16</v>
      </c>
      <c r="P11" s="342" t="s">
        <v>30</v>
      </c>
      <c r="Q11" s="160" t="s">
        <v>66</v>
      </c>
      <c r="R11" s="338">
        <v>0.16</v>
      </c>
      <c r="S11" s="342" t="s">
        <v>30</v>
      </c>
      <c r="T11" s="340" t="s">
        <v>30</v>
      </c>
      <c r="U11" s="340"/>
      <c r="V11" s="340" t="s">
        <v>30</v>
      </c>
      <c r="W11" s="341" t="s">
        <v>614</v>
      </c>
      <c r="X11" s="342" t="s">
        <v>30</v>
      </c>
      <c r="Y11" s="340" t="s">
        <v>30</v>
      </c>
      <c r="Z11" s="340" t="s">
        <v>30</v>
      </c>
      <c r="AA11" s="340" t="s">
        <v>30</v>
      </c>
      <c r="AB11" s="341" t="s">
        <v>614</v>
      </c>
      <c r="AC11" s="342" t="s">
        <v>30</v>
      </c>
      <c r="AD11" s="340" t="s">
        <v>30</v>
      </c>
      <c r="AE11" s="340" t="s">
        <v>30</v>
      </c>
      <c r="AF11" s="340" t="s">
        <v>30</v>
      </c>
      <c r="AG11" s="338">
        <v>5.28</v>
      </c>
      <c r="AH11" s="342" t="s">
        <v>30</v>
      </c>
      <c r="AI11" s="357">
        <v>5</v>
      </c>
      <c r="AJ11" s="344">
        <v>105.6</v>
      </c>
      <c r="AK11" s="340" t="s">
        <v>30</v>
      </c>
      <c r="AL11" s="338">
        <v>5.18</v>
      </c>
      <c r="AM11" s="342" t="s">
        <v>30</v>
      </c>
      <c r="AN11" s="357">
        <v>5</v>
      </c>
      <c r="AO11" s="344">
        <v>103.6</v>
      </c>
    </row>
    <row r="12" spans="1:81">
      <c r="A12" s="338" t="s">
        <v>155</v>
      </c>
      <c r="B12" s="330" t="s">
        <v>30</v>
      </c>
      <c r="C12" s="339" t="s">
        <v>451</v>
      </c>
      <c r="D12" s="339" t="s">
        <v>152</v>
      </c>
      <c r="E12" s="160" t="s">
        <v>66</v>
      </c>
      <c r="F12" s="338">
        <v>0.21</v>
      </c>
      <c r="G12" s="342" t="s">
        <v>30</v>
      </c>
      <c r="H12" s="160" t="s">
        <v>66</v>
      </c>
      <c r="I12" s="338">
        <v>0.21</v>
      </c>
      <c r="J12" s="342" t="s">
        <v>30</v>
      </c>
      <c r="K12" s="160" t="s">
        <v>66</v>
      </c>
      <c r="L12" s="338">
        <v>0.21</v>
      </c>
      <c r="M12" s="342" t="s">
        <v>30</v>
      </c>
      <c r="N12" s="160" t="s">
        <v>66</v>
      </c>
      <c r="O12" s="338">
        <v>0.21</v>
      </c>
      <c r="P12" s="342" t="s">
        <v>30</v>
      </c>
      <c r="Q12" s="160" t="s">
        <v>66</v>
      </c>
      <c r="R12" s="338">
        <v>0.21</v>
      </c>
      <c r="S12" s="342" t="s">
        <v>30</v>
      </c>
      <c r="T12" s="340" t="s">
        <v>30</v>
      </c>
      <c r="U12" s="340"/>
      <c r="V12" s="340" t="s">
        <v>30</v>
      </c>
      <c r="W12" s="338">
        <v>4.6399999999999997</v>
      </c>
      <c r="X12" s="342" t="s">
        <v>30</v>
      </c>
      <c r="Y12" s="357">
        <v>5</v>
      </c>
      <c r="Z12" s="338">
        <v>93</v>
      </c>
      <c r="AA12" s="340" t="s">
        <v>30</v>
      </c>
      <c r="AB12" s="338">
        <v>4.62</v>
      </c>
      <c r="AC12" s="342" t="s">
        <v>30</v>
      </c>
      <c r="AD12" s="357">
        <v>5</v>
      </c>
      <c r="AE12" s="338">
        <v>92</v>
      </c>
      <c r="AF12" s="340" t="s">
        <v>30</v>
      </c>
      <c r="AG12" s="338">
        <v>4.96</v>
      </c>
      <c r="AH12" s="342" t="s">
        <v>30</v>
      </c>
      <c r="AI12" s="357">
        <v>5</v>
      </c>
      <c r="AJ12" s="344">
        <v>99.2</v>
      </c>
      <c r="AK12" s="340" t="s">
        <v>30</v>
      </c>
      <c r="AL12" s="338">
        <v>4.8899999999999997</v>
      </c>
      <c r="AM12" s="342" t="s">
        <v>30</v>
      </c>
      <c r="AN12" s="357">
        <v>5</v>
      </c>
      <c r="AO12" s="344">
        <v>97.799999999999983</v>
      </c>
    </row>
    <row r="13" spans="1:81">
      <c r="A13" s="338" t="s">
        <v>155</v>
      </c>
      <c r="B13" s="330" t="s">
        <v>30</v>
      </c>
      <c r="C13" s="339" t="s">
        <v>451</v>
      </c>
      <c r="D13" s="339" t="s">
        <v>153</v>
      </c>
      <c r="E13" s="340" t="s">
        <v>30</v>
      </c>
      <c r="F13" s="341" t="s">
        <v>614</v>
      </c>
      <c r="G13" s="342" t="s">
        <v>30</v>
      </c>
      <c r="H13" s="160" t="s">
        <v>66</v>
      </c>
      <c r="I13" s="338">
        <v>0.21</v>
      </c>
      <c r="J13" s="342" t="s">
        <v>30</v>
      </c>
      <c r="K13" s="160" t="s">
        <v>66</v>
      </c>
      <c r="L13" s="338">
        <v>0.21</v>
      </c>
      <c r="M13" s="342" t="s">
        <v>30</v>
      </c>
      <c r="N13" s="160" t="s">
        <v>66</v>
      </c>
      <c r="O13" s="338">
        <v>0.21</v>
      </c>
      <c r="P13" s="342" t="s">
        <v>30</v>
      </c>
      <c r="Q13" s="160" t="s">
        <v>66</v>
      </c>
      <c r="R13" s="338">
        <v>0.21</v>
      </c>
      <c r="S13" s="342" t="s">
        <v>30</v>
      </c>
      <c r="T13" s="340" t="s">
        <v>30</v>
      </c>
      <c r="U13" s="340"/>
      <c r="V13" s="340" t="s">
        <v>30</v>
      </c>
      <c r="W13" s="341" t="s">
        <v>614</v>
      </c>
      <c r="X13" s="342" t="s">
        <v>30</v>
      </c>
      <c r="Y13" s="340" t="s">
        <v>30</v>
      </c>
      <c r="Z13" s="340" t="s">
        <v>30</v>
      </c>
      <c r="AA13" s="340" t="s">
        <v>30</v>
      </c>
      <c r="AB13" s="341" t="s">
        <v>614</v>
      </c>
      <c r="AC13" s="342" t="s">
        <v>30</v>
      </c>
      <c r="AD13" s="340" t="s">
        <v>30</v>
      </c>
      <c r="AE13" s="340" t="s">
        <v>30</v>
      </c>
      <c r="AF13" s="340" t="s">
        <v>30</v>
      </c>
      <c r="AG13" s="338">
        <v>2.39</v>
      </c>
      <c r="AH13" s="339" t="s">
        <v>147</v>
      </c>
      <c r="AI13" s="357">
        <v>5</v>
      </c>
      <c r="AJ13" s="344">
        <v>47.8</v>
      </c>
      <c r="AK13" s="160" t="s">
        <v>62</v>
      </c>
      <c r="AL13" s="338">
        <v>0.81499999999999995</v>
      </c>
      <c r="AM13" s="339" t="s">
        <v>301</v>
      </c>
      <c r="AN13" s="357">
        <v>5</v>
      </c>
      <c r="AO13" s="344">
        <v>16.3</v>
      </c>
    </row>
    <row r="14" spans="1:81">
      <c r="A14" s="338" t="s">
        <v>156</v>
      </c>
      <c r="B14" s="330" t="s">
        <v>30</v>
      </c>
      <c r="C14" s="339" t="s">
        <v>451</v>
      </c>
      <c r="D14" s="339" t="s">
        <v>152</v>
      </c>
      <c r="E14" s="160" t="s">
        <v>66</v>
      </c>
      <c r="F14" s="338">
        <v>0.27</v>
      </c>
      <c r="G14" s="342" t="s">
        <v>30</v>
      </c>
      <c r="H14" s="160" t="s">
        <v>66</v>
      </c>
      <c r="I14" s="338">
        <v>0.27</v>
      </c>
      <c r="J14" s="342" t="s">
        <v>30</v>
      </c>
      <c r="K14" s="160" t="s">
        <v>66</v>
      </c>
      <c r="L14" s="338">
        <v>0.27</v>
      </c>
      <c r="M14" s="342" t="s">
        <v>30</v>
      </c>
      <c r="N14" s="160" t="s">
        <v>66</v>
      </c>
      <c r="O14" s="338">
        <v>0.27</v>
      </c>
      <c r="P14" s="342" t="s">
        <v>30</v>
      </c>
      <c r="Q14" s="160" t="s">
        <v>66</v>
      </c>
      <c r="R14" s="338">
        <v>0.27</v>
      </c>
      <c r="S14" s="342" t="s">
        <v>30</v>
      </c>
      <c r="T14" s="340" t="s">
        <v>30</v>
      </c>
      <c r="U14" s="340"/>
      <c r="V14" s="340" t="s">
        <v>30</v>
      </c>
      <c r="W14" s="338">
        <v>4.7300000000000004</v>
      </c>
      <c r="X14" s="342" t="s">
        <v>30</v>
      </c>
      <c r="Y14" s="357">
        <v>5</v>
      </c>
      <c r="Z14" s="338">
        <v>95</v>
      </c>
      <c r="AA14" s="340" t="s">
        <v>30</v>
      </c>
      <c r="AB14" s="338">
        <v>4.97</v>
      </c>
      <c r="AC14" s="342" t="s">
        <v>30</v>
      </c>
      <c r="AD14" s="357">
        <v>5</v>
      </c>
      <c r="AE14" s="338">
        <v>99</v>
      </c>
      <c r="AF14" s="340" t="s">
        <v>30</v>
      </c>
      <c r="AG14" s="338">
        <v>12.1</v>
      </c>
      <c r="AH14" s="339" t="s">
        <v>147</v>
      </c>
      <c r="AI14" s="357">
        <v>5</v>
      </c>
      <c r="AJ14" s="344">
        <v>242</v>
      </c>
      <c r="AK14" s="340" t="s">
        <v>30</v>
      </c>
      <c r="AL14" s="338">
        <v>11.6</v>
      </c>
      <c r="AM14" s="339" t="s">
        <v>147</v>
      </c>
      <c r="AN14" s="357">
        <v>5</v>
      </c>
      <c r="AO14" s="344">
        <v>232</v>
      </c>
    </row>
    <row r="15" spans="1:81">
      <c r="A15" s="338" t="s">
        <v>156</v>
      </c>
      <c r="B15" s="330" t="s">
        <v>30</v>
      </c>
      <c r="C15" s="339" t="s">
        <v>451</v>
      </c>
      <c r="D15" s="339" t="s">
        <v>153</v>
      </c>
      <c r="E15" s="340" t="s">
        <v>30</v>
      </c>
      <c r="F15" s="341" t="s">
        <v>614</v>
      </c>
      <c r="G15" s="342" t="s">
        <v>30</v>
      </c>
      <c r="H15" s="160" t="s">
        <v>66</v>
      </c>
      <c r="I15" s="338">
        <v>0.27</v>
      </c>
      <c r="J15" s="342" t="s">
        <v>30</v>
      </c>
      <c r="K15" s="160" t="s">
        <v>66</v>
      </c>
      <c r="L15" s="338">
        <v>0.27</v>
      </c>
      <c r="M15" s="342" t="s">
        <v>30</v>
      </c>
      <c r="N15" s="160" t="s">
        <v>66</v>
      </c>
      <c r="O15" s="338">
        <v>0.27</v>
      </c>
      <c r="P15" s="342" t="s">
        <v>30</v>
      </c>
      <c r="Q15" s="160" t="s">
        <v>66</v>
      </c>
      <c r="R15" s="338">
        <v>0.27</v>
      </c>
      <c r="S15" s="342" t="s">
        <v>30</v>
      </c>
      <c r="T15" s="340" t="s">
        <v>30</v>
      </c>
      <c r="U15" s="340"/>
      <c r="V15" s="340" t="s">
        <v>30</v>
      </c>
      <c r="W15" s="341" t="s">
        <v>614</v>
      </c>
      <c r="X15" s="342" t="s">
        <v>30</v>
      </c>
      <c r="Y15" s="340" t="s">
        <v>30</v>
      </c>
      <c r="Z15" s="340" t="s">
        <v>30</v>
      </c>
      <c r="AA15" s="340" t="s">
        <v>30</v>
      </c>
      <c r="AB15" s="341" t="s">
        <v>614</v>
      </c>
      <c r="AC15" s="342" t="s">
        <v>30</v>
      </c>
      <c r="AD15" s="340" t="s">
        <v>30</v>
      </c>
      <c r="AE15" s="340" t="s">
        <v>30</v>
      </c>
      <c r="AF15" s="340" t="s">
        <v>30</v>
      </c>
      <c r="AG15" s="338">
        <v>12.5</v>
      </c>
      <c r="AH15" s="339" t="s">
        <v>147</v>
      </c>
      <c r="AI15" s="357">
        <v>5</v>
      </c>
      <c r="AJ15" s="344">
        <v>250</v>
      </c>
      <c r="AK15" s="340" t="s">
        <v>30</v>
      </c>
      <c r="AL15" s="338">
        <v>12.1</v>
      </c>
      <c r="AM15" s="339" t="s">
        <v>147</v>
      </c>
      <c r="AN15" s="357">
        <v>5</v>
      </c>
      <c r="AO15" s="344">
        <v>242</v>
      </c>
    </row>
    <row r="16" spans="1:81">
      <c r="A16" s="338" t="s">
        <v>157</v>
      </c>
      <c r="B16" s="330" t="s">
        <v>30</v>
      </c>
      <c r="C16" s="339" t="s">
        <v>451</v>
      </c>
      <c r="D16" s="339" t="s">
        <v>152</v>
      </c>
      <c r="E16" s="160" t="s">
        <v>66</v>
      </c>
      <c r="F16" s="338">
        <v>0.22</v>
      </c>
      <c r="G16" s="342" t="s">
        <v>30</v>
      </c>
      <c r="H16" s="160" t="s">
        <v>66</v>
      </c>
      <c r="I16" s="338">
        <v>0.22</v>
      </c>
      <c r="J16" s="342" t="s">
        <v>30</v>
      </c>
      <c r="K16" s="160" t="s">
        <v>66</v>
      </c>
      <c r="L16" s="338">
        <v>0.22</v>
      </c>
      <c r="M16" s="342" t="s">
        <v>30</v>
      </c>
      <c r="N16" s="160" t="s">
        <v>66</v>
      </c>
      <c r="O16" s="338">
        <v>0.22</v>
      </c>
      <c r="P16" s="342" t="s">
        <v>30</v>
      </c>
      <c r="Q16" s="160" t="s">
        <v>66</v>
      </c>
      <c r="R16" s="338">
        <v>0.22</v>
      </c>
      <c r="S16" s="342" t="s">
        <v>30</v>
      </c>
      <c r="T16" s="340" t="s">
        <v>30</v>
      </c>
      <c r="U16" s="340"/>
      <c r="V16" s="340" t="s">
        <v>30</v>
      </c>
      <c r="W16" s="338">
        <v>4.8499999999999996</v>
      </c>
      <c r="X16" s="342" t="s">
        <v>30</v>
      </c>
      <c r="Y16" s="357">
        <v>5</v>
      </c>
      <c r="Z16" s="338">
        <v>97</v>
      </c>
      <c r="AA16" s="340" t="s">
        <v>30</v>
      </c>
      <c r="AB16" s="338">
        <v>5.09</v>
      </c>
      <c r="AC16" s="342" t="s">
        <v>30</v>
      </c>
      <c r="AD16" s="357">
        <v>5</v>
      </c>
      <c r="AE16" s="338">
        <v>102</v>
      </c>
      <c r="AF16" s="340" t="s">
        <v>30</v>
      </c>
      <c r="AG16" s="338">
        <v>4.9400000000000004</v>
      </c>
      <c r="AH16" s="342" t="s">
        <v>30</v>
      </c>
      <c r="AI16" s="357">
        <v>5</v>
      </c>
      <c r="AJ16" s="344">
        <v>98.800000000000011</v>
      </c>
      <c r="AK16" s="340" t="s">
        <v>30</v>
      </c>
      <c r="AL16" s="338">
        <v>4.88</v>
      </c>
      <c r="AM16" s="342" t="s">
        <v>30</v>
      </c>
      <c r="AN16" s="357">
        <v>5</v>
      </c>
      <c r="AO16" s="344">
        <v>97.6</v>
      </c>
    </row>
    <row r="17" spans="1:41">
      <c r="A17" s="338" t="s">
        <v>157</v>
      </c>
      <c r="B17" s="330" t="s">
        <v>30</v>
      </c>
      <c r="C17" s="339" t="s">
        <v>451</v>
      </c>
      <c r="D17" s="339" t="s">
        <v>153</v>
      </c>
      <c r="E17" s="340" t="s">
        <v>30</v>
      </c>
      <c r="F17" s="341" t="s">
        <v>614</v>
      </c>
      <c r="G17" s="342" t="s">
        <v>30</v>
      </c>
      <c r="H17" s="160" t="s">
        <v>66</v>
      </c>
      <c r="I17" s="338">
        <v>0.22</v>
      </c>
      <c r="J17" s="342" t="s">
        <v>30</v>
      </c>
      <c r="K17" s="160" t="s">
        <v>66</v>
      </c>
      <c r="L17" s="338">
        <v>0.22</v>
      </c>
      <c r="M17" s="342" t="s">
        <v>30</v>
      </c>
      <c r="N17" s="160" t="s">
        <v>66</v>
      </c>
      <c r="O17" s="338">
        <v>0.22</v>
      </c>
      <c r="P17" s="342" t="s">
        <v>30</v>
      </c>
      <c r="Q17" s="160" t="s">
        <v>66</v>
      </c>
      <c r="R17" s="338">
        <v>0.22</v>
      </c>
      <c r="S17" s="342" t="s">
        <v>30</v>
      </c>
      <c r="T17" s="340" t="s">
        <v>30</v>
      </c>
      <c r="U17" s="340"/>
      <c r="V17" s="340" t="s">
        <v>30</v>
      </c>
      <c r="W17" s="341" t="s">
        <v>614</v>
      </c>
      <c r="X17" s="342" t="s">
        <v>30</v>
      </c>
      <c r="Y17" s="340" t="s">
        <v>30</v>
      </c>
      <c r="Z17" s="340" t="s">
        <v>30</v>
      </c>
      <c r="AA17" s="340" t="s">
        <v>30</v>
      </c>
      <c r="AB17" s="341" t="s">
        <v>614</v>
      </c>
      <c r="AC17" s="342" t="s">
        <v>30</v>
      </c>
      <c r="AD17" s="340" t="s">
        <v>30</v>
      </c>
      <c r="AE17" s="340" t="s">
        <v>30</v>
      </c>
      <c r="AF17" s="340" t="s">
        <v>30</v>
      </c>
      <c r="AG17" s="338">
        <v>5.14</v>
      </c>
      <c r="AH17" s="342" t="s">
        <v>30</v>
      </c>
      <c r="AI17" s="357">
        <v>5</v>
      </c>
      <c r="AJ17" s="344">
        <v>102.8</v>
      </c>
      <c r="AK17" s="340" t="s">
        <v>30</v>
      </c>
      <c r="AL17" s="338">
        <v>5.1100000000000003</v>
      </c>
      <c r="AM17" s="342" t="s">
        <v>30</v>
      </c>
      <c r="AN17" s="357">
        <v>5</v>
      </c>
      <c r="AO17" s="344">
        <v>102.20000000000002</v>
      </c>
    </row>
    <row r="18" spans="1:41">
      <c r="A18" s="338" t="s">
        <v>158</v>
      </c>
      <c r="B18" s="330" t="s">
        <v>30</v>
      </c>
      <c r="C18" s="339" t="s">
        <v>451</v>
      </c>
      <c r="D18" s="339" t="s">
        <v>152</v>
      </c>
      <c r="E18" s="160" t="s">
        <v>66</v>
      </c>
      <c r="F18" s="338">
        <v>0.23</v>
      </c>
      <c r="G18" s="342" t="s">
        <v>30</v>
      </c>
      <c r="H18" s="160" t="s">
        <v>66</v>
      </c>
      <c r="I18" s="338">
        <v>0.23</v>
      </c>
      <c r="J18" s="342" t="s">
        <v>30</v>
      </c>
      <c r="K18" s="160" t="s">
        <v>66</v>
      </c>
      <c r="L18" s="338">
        <v>0.23</v>
      </c>
      <c r="M18" s="342" t="s">
        <v>30</v>
      </c>
      <c r="N18" s="160" t="s">
        <v>66</v>
      </c>
      <c r="O18" s="338">
        <v>0.23</v>
      </c>
      <c r="P18" s="342" t="s">
        <v>30</v>
      </c>
      <c r="Q18" s="160" t="s">
        <v>66</v>
      </c>
      <c r="R18" s="338">
        <v>0.23</v>
      </c>
      <c r="S18" s="342" t="s">
        <v>30</v>
      </c>
      <c r="T18" s="340" t="s">
        <v>30</v>
      </c>
      <c r="U18" s="340"/>
      <c r="V18" s="340" t="s">
        <v>30</v>
      </c>
      <c r="W18" s="338">
        <v>4.63</v>
      </c>
      <c r="X18" s="342" t="s">
        <v>30</v>
      </c>
      <c r="Y18" s="357">
        <v>5</v>
      </c>
      <c r="Z18" s="338">
        <v>93</v>
      </c>
      <c r="AA18" s="340" t="s">
        <v>30</v>
      </c>
      <c r="AB18" s="338">
        <v>4.97</v>
      </c>
      <c r="AC18" s="342" t="s">
        <v>30</v>
      </c>
      <c r="AD18" s="357">
        <v>5</v>
      </c>
      <c r="AE18" s="338">
        <v>99</v>
      </c>
      <c r="AF18" s="340" t="s">
        <v>30</v>
      </c>
      <c r="AG18" s="338">
        <v>4.62</v>
      </c>
      <c r="AH18" s="342" t="s">
        <v>30</v>
      </c>
      <c r="AI18" s="357">
        <v>5</v>
      </c>
      <c r="AJ18" s="344">
        <v>92.4</v>
      </c>
      <c r="AK18" s="340" t="s">
        <v>30</v>
      </c>
      <c r="AL18" s="338">
        <v>4.67</v>
      </c>
      <c r="AM18" s="342" t="s">
        <v>30</v>
      </c>
      <c r="AN18" s="357">
        <v>5</v>
      </c>
      <c r="AO18" s="344">
        <v>93.4</v>
      </c>
    </row>
    <row r="19" spans="1:41">
      <c r="A19" s="338" t="s">
        <v>158</v>
      </c>
      <c r="B19" s="330" t="s">
        <v>30</v>
      </c>
      <c r="C19" s="339" t="s">
        <v>451</v>
      </c>
      <c r="D19" s="339" t="s">
        <v>153</v>
      </c>
      <c r="E19" s="340" t="s">
        <v>30</v>
      </c>
      <c r="F19" s="341" t="s">
        <v>614</v>
      </c>
      <c r="G19" s="342" t="s">
        <v>30</v>
      </c>
      <c r="H19" s="160" t="s">
        <v>66</v>
      </c>
      <c r="I19" s="338">
        <v>0.23</v>
      </c>
      <c r="J19" s="342" t="s">
        <v>30</v>
      </c>
      <c r="K19" s="160" t="s">
        <v>66</v>
      </c>
      <c r="L19" s="338">
        <v>0.23</v>
      </c>
      <c r="M19" s="342" t="s">
        <v>30</v>
      </c>
      <c r="N19" s="160" t="s">
        <v>66</v>
      </c>
      <c r="O19" s="338">
        <v>0.23</v>
      </c>
      <c r="P19" s="342" t="s">
        <v>30</v>
      </c>
      <c r="Q19" s="160" t="s">
        <v>66</v>
      </c>
      <c r="R19" s="338">
        <v>0.23</v>
      </c>
      <c r="S19" s="342" t="s">
        <v>30</v>
      </c>
      <c r="T19" s="340" t="s">
        <v>30</v>
      </c>
      <c r="U19" s="340"/>
      <c r="V19" s="340" t="s">
        <v>30</v>
      </c>
      <c r="W19" s="341" t="s">
        <v>614</v>
      </c>
      <c r="X19" s="342" t="s">
        <v>30</v>
      </c>
      <c r="Y19" s="340" t="s">
        <v>30</v>
      </c>
      <c r="Z19" s="340" t="s">
        <v>30</v>
      </c>
      <c r="AA19" s="340" t="s">
        <v>30</v>
      </c>
      <c r="AB19" s="341" t="s">
        <v>614</v>
      </c>
      <c r="AC19" s="342" t="s">
        <v>30</v>
      </c>
      <c r="AD19" s="340" t="s">
        <v>30</v>
      </c>
      <c r="AE19" s="340" t="s">
        <v>30</v>
      </c>
      <c r="AF19" s="340" t="s">
        <v>30</v>
      </c>
      <c r="AG19" s="338">
        <v>5.2</v>
      </c>
      <c r="AH19" s="342" t="s">
        <v>30</v>
      </c>
      <c r="AI19" s="357">
        <v>5</v>
      </c>
      <c r="AJ19" s="344">
        <v>104</v>
      </c>
      <c r="AK19" s="340" t="s">
        <v>30</v>
      </c>
      <c r="AL19" s="338">
        <v>5.21</v>
      </c>
      <c r="AM19" s="342" t="s">
        <v>30</v>
      </c>
      <c r="AN19" s="357">
        <v>5</v>
      </c>
      <c r="AO19" s="344">
        <v>104.2</v>
      </c>
    </row>
    <row r="20" spans="1:41">
      <c r="A20" s="338" t="s">
        <v>159</v>
      </c>
      <c r="B20" s="330" t="s">
        <v>30</v>
      </c>
      <c r="C20" s="339" t="s">
        <v>451</v>
      </c>
      <c r="D20" s="339" t="s">
        <v>152</v>
      </c>
      <c r="E20" s="160" t="s">
        <v>66</v>
      </c>
      <c r="F20" s="338">
        <v>0.19</v>
      </c>
      <c r="G20" s="342" t="s">
        <v>30</v>
      </c>
      <c r="H20" s="160" t="s">
        <v>66</v>
      </c>
      <c r="I20" s="338">
        <v>0.19</v>
      </c>
      <c r="J20" s="342" t="s">
        <v>30</v>
      </c>
      <c r="K20" s="160" t="s">
        <v>66</v>
      </c>
      <c r="L20" s="338">
        <v>0.19</v>
      </c>
      <c r="M20" s="342" t="s">
        <v>30</v>
      </c>
      <c r="N20" s="160" t="s">
        <v>66</v>
      </c>
      <c r="O20" s="338">
        <v>0.19</v>
      </c>
      <c r="P20" s="342" t="s">
        <v>30</v>
      </c>
      <c r="Q20" s="160" t="s">
        <v>66</v>
      </c>
      <c r="R20" s="338">
        <v>0.19</v>
      </c>
      <c r="S20" s="342" t="s">
        <v>30</v>
      </c>
      <c r="T20" s="340" t="s">
        <v>30</v>
      </c>
      <c r="U20" s="340"/>
      <c r="V20" s="340" t="s">
        <v>30</v>
      </c>
      <c r="W20" s="338">
        <v>4.53</v>
      </c>
      <c r="X20" s="342" t="s">
        <v>30</v>
      </c>
      <c r="Y20" s="357">
        <v>5</v>
      </c>
      <c r="Z20" s="338">
        <v>91</v>
      </c>
      <c r="AA20" s="340" t="s">
        <v>30</v>
      </c>
      <c r="AB20" s="338">
        <v>4.79</v>
      </c>
      <c r="AC20" s="342" t="s">
        <v>30</v>
      </c>
      <c r="AD20" s="357">
        <v>5</v>
      </c>
      <c r="AE20" s="338">
        <v>96</v>
      </c>
      <c r="AF20" s="340" t="s">
        <v>30</v>
      </c>
      <c r="AG20" s="338">
        <v>5.15</v>
      </c>
      <c r="AH20" s="342" t="s">
        <v>30</v>
      </c>
      <c r="AI20" s="357">
        <v>5</v>
      </c>
      <c r="AJ20" s="344">
        <v>103</v>
      </c>
      <c r="AK20" s="340" t="s">
        <v>30</v>
      </c>
      <c r="AL20" s="338">
        <v>4.99</v>
      </c>
      <c r="AM20" s="342" t="s">
        <v>30</v>
      </c>
      <c r="AN20" s="357">
        <v>5</v>
      </c>
      <c r="AO20" s="344">
        <v>99.8</v>
      </c>
    </row>
    <row r="21" spans="1:41">
      <c r="A21" s="338" t="s">
        <v>159</v>
      </c>
      <c r="B21" s="330" t="s">
        <v>30</v>
      </c>
      <c r="C21" s="339" t="s">
        <v>451</v>
      </c>
      <c r="D21" s="339" t="s">
        <v>153</v>
      </c>
      <c r="E21" s="340" t="s">
        <v>30</v>
      </c>
      <c r="F21" s="341" t="s">
        <v>614</v>
      </c>
      <c r="G21" s="342" t="s">
        <v>30</v>
      </c>
      <c r="H21" s="160" t="s">
        <v>66</v>
      </c>
      <c r="I21" s="338">
        <v>0.19</v>
      </c>
      <c r="J21" s="342" t="s">
        <v>30</v>
      </c>
      <c r="K21" s="160" t="s">
        <v>66</v>
      </c>
      <c r="L21" s="338">
        <v>0.19</v>
      </c>
      <c r="M21" s="342" t="s">
        <v>30</v>
      </c>
      <c r="N21" s="160" t="s">
        <v>66</v>
      </c>
      <c r="O21" s="338">
        <v>0.19</v>
      </c>
      <c r="P21" s="342" t="s">
        <v>30</v>
      </c>
      <c r="Q21" s="160" t="s">
        <v>66</v>
      </c>
      <c r="R21" s="338">
        <v>0.19</v>
      </c>
      <c r="S21" s="342" t="s">
        <v>30</v>
      </c>
      <c r="T21" s="340" t="s">
        <v>30</v>
      </c>
      <c r="U21" s="340"/>
      <c r="V21" s="340" t="s">
        <v>30</v>
      </c>
      <c r="W21" s="341" t="s">
        <v>614</v>
      </c>
      <c r="X21" s="342" t="s">
        <v>30</v>
      </c>
      <c r="Y21" s="340" t="s">
        <v>30</v>
      </c>
      <c r="Z21" s="340" t="s">
        <v>30</v>
      </c>
      <c r="AA21" s="340" t="s">
        <v>30</v>
      </c>
      <c r="AB21" s="341" t="s">
        <v>614</v>
      </c>
      <c r="AC21" s="342" t="s">
        <v>30</v>
      </c>
      <c r="AD21" s="340" t="s">
        <v>30</v>
      </c>
      <c r="AE21" s="340" t="s">
        <v>30</v>
      </c>
      <c r="AF21" s="340" t="s">
        <v>30</v>
      </c>
      <c r="AG21" s="338">
        <v>5.48</v>
      </c>
      <c r="AH21" s="342" t="s">
        <v>30</v>
      </c>
      <c r="AI21" s="357">
        <v>5</v>
      </c>
      <c r="AJ21" s="344">
        <v>109.6</v>
      </c>
      <c r="AK21" s="340" t="s">
        <v>30</v>
      </c>
      <c r="AL21" s="338">
        <v>5.36</v>
      </c>
      <c r="AM21" s="342" t="s">
        <v>30</v>
      </c>
      <c r="AN21" s="357">
        <v>5</v>
      </c>
      <c r="AO21" s="344">
        <v>107.2</v>
      </c>
    </row>
    <row r="22" spans="1:41">
      <c r="A22" s="338" t="s">
        <v>160</v>
      </c>
      <c r="B22" s="330" t="s">
        <v>30</v>
      </c>
      <c r="C22" s="339" t="s">
        <v>451</v>
      </c>
      <c r="D22" s="339" t="s">
        <v>152</v>
      </c>
      <c r="E22" s="160" t="s">
        <v>66</v>
      </c>
      <c r="F22" s="338">
        <v>0.21</v>
      </c>
      <c r="G22" s="342" t="s">
        <v>30</v>
      </c>
      <c r="H22" s="160" t="s">
        <v>66</v>
      </c>
      <c r="I22" s="338">
        <v>0.21</v>
      </c>
      <c r="J22" s="342" t="s">
        <v>30</v>
      </c>
      <c r="K22" s="160" t="s">
        <v>66</v>
      </c>
      <c r="L22" s="338">
        <v>0.21</v>
      </c>
      <c r="M22" s="342" t="s">
        <v>30</v>
      </c>
      <c r="N22" s="160" t="s">
        <v>66</v>
      </c>
      <c r="O22" s="338">
        <v>0.21</v>
      </c>
      <c r="P22" s="342" t="s">
        <v>30</v>
      </c>
      <c r="Q22" s="160" t="s">
        <v>66</v>
      </c>
      <c r="R22" s="338">
        <v>0.21</v>
      </c>
      <c r="S22" s="342" t="s">
        <v>30</v>
      </c>
      <c r="T22" s="340" t="s">
        <v>30</v>
      </c>
      <c r="U22" s="340"/>
      <c r="V22" s="340" t="s">
        <v>30</v>
      </c>
      <c r="W22" s="338">
        <v>4.26</v>
      </c>
      <c r="X22" s="342" t="s">
        <v>30</v>
      </c>
      <c r="Y22" s="357">
        <v>5</v>
      </c>
      <c r="Z22" s="338">
        <v>85</v>
      </c>
      <c r="AA22" s="340" t="s">
        <v>30</v>
      </c>
      <c r="AB22" s="338">
        <v>4.5199999999999996</v>
      </c>
      <c r="AC22" s="342" t="s">
        <v>30</v>
      </c>
      <c r="AD22" s="357">
        <v>5</v>
      </c>
      <c r="AE22" s="338">
        <v>90</v>
      </c>
      <c r="AF22" s="340" t="s">
        <v>30</v>
      </c>
      <c r="AG22" s="338">
        <v>4.38</v>
      </c>
      <c r="AH22" s="342" t="s">
        <v>30</v>
      </c>
      <c r="AI22" s="357">
        <v>5</v>
      </c>
      <c r="AJ22" s="344">
        <v>87.6</v>
      </c>
      <c r="AK22" s="340" t="s">
        <v>30</v>
      </c>
      <c r="AL22" s="338">
        <v>4.6500000000000004</v>
      </c>
      <c r="AM22" s="342" t="s">
        <v>30</v>
      </c>
      <c r="AN22" s="357">
        <v>5</v>
      </c>
      <c r="AO22" s="344">
        <v>93.000000000000014</v>
      </c>
    </row>
    <row r="23" spans="1:41">
      <c r="A23" s="338" t="s">
        <v>160</v>
      </c>
      <c r="B23" s="330" t="s">
        <v>30</v>
      </c>
      <c r="C23" s="339" t="s">
        <v>451</v>
      </c>
      <c r="D23" s="339" t="s">
        <v>153</v>
      </c>
      <c r="E23" s="340" t="s">
        <v>30</v>
      </c>
      <c r="F23" s="341" t="s">
        <v>614</v>
      </c>
      <c r="G23" s="342" t="s">
        <v>30</v>
      </c>
      <c r="H23" s="160" t="s">
        <v>66</v>
      </c>
      <c r="I23" s="338">
        <v>0.21</v>
      </c>
      <c r="J23" s="342" t="s">
        <v>30</v>
      </c>
      <c r="K23" s="160" t="s">
        <v>66</v>
      </c>
      <c r="L23" s="338">
        <v>0.21</v>
      </c>
      <c r="M23" s="342" t="s">
        <v>30</v>
      </c>
      <c r="N23" s="160" t="s">
        <v>66</v>
      </c>
      <c r="O23" s="338">
        <v>0.21</v>
      </c>
      <c r="P23" s="342" t="s">
        <v>30</v>
      </c>
      <c r="Q23" s="160" t="s">
        <v>66</v>
      </c>
      <c r="R23" s="338">
        <v>0.21</v>
      </c>
      <c r="S23" s="342" t="s">
        <v>30</v>
      </c>
      <c r="T23" s="340" t="s">
        <v>30</v>
      </c>
      <c r="U23" s="340"/>
      <c r="V23" s="340" t="s">
        <v>30</v>
      </c>
      <c r="W23" s="341" t="s">
        <v>614</v>
      </c>
      <c r="X23" s="342" t="s">
        <v>30</v>
      </c>
      <c r="Y23" s="340" t="s">
        <v>30</v>
      </c>
      <c r="Z23" s="340" t="s">
        <v>30</v>
      </c>
      <c r="AA23" s="340" t="s">
        <v>30</v>
      </c>
      <c r="AB23" s="341" t="s">
        <v>614</v>
      </c>
      <c r="AC23" s="342" t="s">
        <v>30</v>
      </c>
      <c r="AD23" s="340" t="s">
        <v>30</v>
      </c>
      <c r="AE23" s="340" t="s">
        <v>30</v>
      </c>
      <c r="AF23" s="340" t="s">
        <v>30</v>
      </c>
      <c r="AG23" s="338">
        <v>5</v>
      </c>
      <c r="AH23" s="342" t="s">
        <v>30</v>
      </c>
      <c r="AI23" s="357">
        <v>5</v>
      </c>
      <c r="AJ23" s="344">
        <v>100</v>
      </c>
      <c r="AK23" s="340" t="s">
        <v>30</v>
      </c>
      <c r="AL23" s="338">
        <v>5.14</v>
      </c>
      <c r="AM23" s="342" t="s">
        <v>30</v>
      </c>
      <c r="AN23" s="357">
        <v>5</v>
      </c>
      <c r="AO23" s="344">
        <v>102.8</v>
      </c>
    </row>
    <row r="24" spans="1:41">
      <c r="A24" s="338" t="s">
        <v>161</v>
      </c>
      <c r="B24" s="330" t="s">
        <v>30</v>
      </c>
      <c r="C24" s="339" t="s">
        <v>451</v>
      </c>
      <c r="D24" s="339" t="s">
        <v>152</v>
      </c>
      <c r="E24" s="160" t="s">
        <v>66</v>
      </c>
      <c r="F24" s="338">
        <v>0.33</v>
      </c>
      <c r="G24" s="342" t="s">
        <v>30</v>
      </c>
      <c r="H24" s="160" t="s">
        <v>66</v>
      </c>
      <c r="I24" s="338">
        <v>0.33</v>
      </c>
      <c r="J24" s="342" t="s">
        <v>30</v>
      </c>
      <c r="K24" s="160" t="s">
        <v>66</v>
      </c>
      <c r="L24" s="338">
        <v>0.33</v>
      </c>
      <c r="M24" s="342" t="s">
        <v>30</v>
      </c>
      <c r="N24" s="160" t="s">
        <v>66</v>
      </c>
      <c r="O24" s="338">
        <v>0.33</v>
      </c>
      <c r="P24" s="342" t="s">
        <v>30</v>
      </c>
      <c r="Q24" s="160" t="s">
        <v>66</v>
      </c>
      <c r="R24" s="338">
        <v>0.33</v>
      </c>
      <c r="S24" s="342" t="s">
        <v>30</v>
      </c>
      <c r="T24" s="340" t="s">
        <v>30</v>
      </c>
      <c r="U24" s="340"/>
      <c r="V24" s="340" t="s">
        <v>30</v>
      </c>
      <c r="W24" s="338">
        <v>4.51</v>
      </c>
      <c r="X24" s="342" t="s">
        <v>30</v>
      </c>
      <c r="Y24" s="357">
        <v>5</v>
      </c>
      <c r="Z24" s="338">
        <v>90</v>
      </c>
      <c r="AA24" s="340" t="s">
        <v>30</v>
      </c>
      <c r="AB24" s="338">
        <v>5.04</v>
      </c>
      <c r="AC24" s="342" t="s">
        <v>30</v>
      </c>
      <c r="AD24" s="357">
        <v>5</v>
      </c>
      <c r="AE24" s="338">
        <v>101</v>
      </c>
      <c r="AF24" s="340" t="s">
        <v>30</v>
      </c>
      <c r="AG24" s="338">
        <v>5.48</v>
      </c>
      <c r="AH24" s="342" t="s">
        <v>30</v>
      </c>
      <c r="AI24" s="357">
        <v>5</v>
      </c>
      <c r="AJ24" s="344">
        <v>109.6</v>
      </c>
      <c r="AK24" s="340" t="s">
        <v>30</v>
      </c>
      <c r="AL24" s="338">
        <v>5.0199999999999996</v>
      </c>
      <c r="AM24" s="342" t="s">
        <v>30</v>
      </c>
      <c r="AN24" s="357">
        <v>5</v>
      </c>
      <c r="AO24" s="344">
        <v>100.39999999999999</v>
      </c>
    </row>
    <row r="25" spans="1:41">
      <c r="A25" s="338" t="s">
        <v>161</v>
      </c>
      <c r="B25" s="330" t="s">
        <v>30</v>
      </c>
      <c r="C25" s="339" t="s">
        <v>451</v>
      </c>
      <c r="D25" s="339" t="s">
        <v>153</v>
      </c>
      <c r="E25" s="340" t="s">
        <v>30</v>
      </c>
      <c r="F25" s="341" t="s">
        <v>614</v>
      </c>
      <c r="G25" s="342" t="s">
        <v>30</v>
      </c>
      <c r="H25" s="160" t="s">
        <v>66</v>
      </c>
      <c r="I25" s="338">
        <v>0.33</v>
      </c>
      <c r="J25" s="342" t="s">
        <v>30</v>
      </c>
      <c r="K25" s="160" t="s">
        <v>66</v>
      </c>
      <c r="L25" s="338">
        <v>0.33</v>
      </c>
      <c r="M25" s="342" t="s">
        <v>30</v>
      </c>
      <c r="N25" s="160" t="s">
        <v>66</v>
      </c>
      <c r="O25" s="338">
        <v>0.33</v>
      </c>
      <c r="P25" s="342" t="s">
        <v>30</v>
      </c>
      <c r="Q25" s="160" t="s">
        <v>66</v>
      </c>
      <c r="R25" s="338">
        <v>0.33</v>
      </c>
      <c r="S25" s="342" t="s">
        <v>30</v>
      </c>
      <c r="T25" s="340" t="s">
        <v>30</v>
      </c>
      <c r="U25" s="340"/>
      <c r="V25" s="340" t="s">
        <v>30</v>
      </c>
      <c r="W25" s="341" t="s">
        <v>614</v>
      </c>
      <c r="X25" s="342" t="s">
        <v>30</v>
      </c>
      <c r="Y25" s="340" t="s">
        <v>30</v>
      </c>
      <c r="Z25" s="340" t="s">
        <v>30</v>
      </c>
      <c r="AA25" s="340" t="s">
        <v>30</v>
      </c>
      <c r="AB25" s="341" t="s">
        <v>614</v>
      </c>
      <c r="AC25" s="342" t="s">
        <v>30</v>
      </c>
      <c r="AD25" s="340" t="s">
        <v>30</v>
      </c>
      <c r="AE25" s="340" t="s">
        <v>30</v>
      </c>
      <c r="AF25" s="340" t="s">
        <v>30</v>
      </c>
      <c r="AG25" s="338">
        <v>4.96</v>
      </c>
      <c r="AH25" s="342" t="s">
        <v>30</v>
      </c>
      <c r="AI25" s="357">
        <v>5</v>
      </c>
      <c r="AJ25" s="344">
        <v>99.2</v>
      </c>
      <c r="AK25" s="340" t="s">
        <v>30</v>
      </c>
      <c r="AL25" s="338">
        <v>5.3</v>
      </c>
      <c r="AM25" s="342" t="s">
        <v>30</v>
      </c>
      <c r="AN25" s="357">
        <v>5</v>
      </c>
      <c r="AO25" s="344">
        <v>106</v>
      </c>
    </row>
    <row r="26" spans="1:41">
      <c r="A26" s="338" t="s">
        <v>162</v>
      </c>
      <c r="B26" s="330" t="s">
        <v>30</v>
      </c>
      <c r="C26" s="339" t="s">
        <v>451</v>
      </c>
      <c r="D26" s="339" t="s">
        <v>152</v>
      </c>
      <c r="E26" s="160" t="s">
        <v>66</v>
      </c>
      <c r="F26" s="338">
        <v>0.27</v>
      </c>
      <c r="G26" s="342" t="s">
        <v>30</v>
      </c>
      <c r="H26" s="160" t="s">
        <v>66</v>
      </c>
      <c r="I26" s="338">
        <v>0.27</v>
      </c>
      <c r="J26" s="342" t="s">
        <v>30</v>
      </c>
      <c r="K26" s="160" t="s">
        <v>66</v>
      </c>
      <c r="L26" s="338">
        <v>0.27</v>
      </c>
      <c r="M26" s="342" t="s">
        <v>30</v>
      </c>
      <c r="N26" s="160" t="s">
        <v>66</v>
      </c>
      <c r="O26" s="338">
        <v>0.27</v>
      </c>
      <c r="P26" s="342" t="s">
        <v>30</v>
      </c>
      <c r="Q26" s="160" t="s">
        <v>66</v>
      </c>
      <c r="R26" s="338">
        <v>0.27</v>
      </c>
      <c r="S26" s="342" t="s">
        <v>30</v>
      </c>
      <c r="T26" s="340" t="s">
        <v>30</v>
      </c>
      <c r="U26" s="340"/>
      <c r="V26" s="340" t="s">
        <v>30</v>
      </c>
      <c r="W26" s="341" t="s">
        <v>614</v>
      </c>
      <c r="X26" s="342" t="s">
        <v>30</v>
      </c>
      <c r="Y26" s="343" t="s">
        <v>30</v>
      </c>
      <c r="Z26" s="340" t="s">
        <v>30</v>
      </c>
      <c r="AA26" s="340" t="s">
        <v>30</v>
      </c>
      <c r="AB26" s="341" t="s">
        <v>614</v>
      </c>
      <c r="AC26" s="342" t="s">
        <v>30</v>
      </c>
      <c r="AD26" s="343" t="s">
        <v>30</v>
      </c>
      <c r="AE26" s="340" t="s">
        <v>30</v>
      </c>
      <c r="AF26" s="340" t="s">
        <v>30</v>
      </c>
      <c r="AG26" s="341" t="s">
        <v>614</v>
      </c>
      <c r="AH26" s="342" t="s">
        <v>30</v>
      </c>
      <c r="AI26" s="343" t="s">
        <v>30</v>
      </c>
      <c r="AJ26" s="343" t="s">
        <v>30</v>
      </c>
      <c r="AK26" s="340" t="s">
        <v>30</v>
      </c>
      <c r="AL26" s="341" t="s">
        <v>614</v>
      </c>
      <c r="AM26" s="342" t="s">
        <v>30</v>
      </c>
      <c r="AN26" s="343" t="s">
        <v>30</v>
      </c>
      <c r="AO26" s="343" t="s">
        <v>30</v>
      </c>
    </row>
    <row r="27" spans="1:41">
      <c r="A27" s="338" t="s">
        <v>162</v>
      </c>
      <c r="B27" s="330" t="s">
        <v>30</v>
      </c>
      <c r="C27" s="339" t="s">
        <v>451</v>
      </c>
      <c r="D27" s="339" t="s">
        <v>153</v>
      </c>
      <c r="E27" s="340" t="s">
        <v>30</v>
      </c>
      <c r="F27" s="341" t="s">
        <v>614</v>
      </c>
      <c r="G27" s="342" t="s">
        <v>30</v>
      </c>
      <c r="H27" s="160" t="s">
        <v>66</v>
      </c>
      <c r="I27" s="338">
        <v>0.27</v>
      </c>
      <c r="J27" s="342" t="s">
        <v>30</v>
      </c>
      <c r="K27" s="160" t="s">
        <v>66</v>
      </c>
      <c r="L27" s="338">
        <v>0.27</v>
      </c>
      <c r="M27" s="342" t="s">
        <v>30</v>
      </c>
      <c r="N27" s="160" t="s">
        <v>66</v>
      </c>
      <c r="O27" s="338">
        <v>0.27</v>
      </c>
      <c r="P27" s="342" t="s">
        <v>30</v>
      </c>
      <c r="Q27" s="160" t="s">
        <v>66</v>
      </c>
      <c r="R27" s="338">
        <v>0.27</v>
      </c>
      <c r="S27" s="342" t="s">
        <v>30</v>
      </c>
      <c r="T27" s="340" t="s">
        <v>30</v>
      </c>
      <c r="U27" s="340"/>
      <c r="V27" s="340" t="s">
        <v>30</v>
      </c>
      <c r="W27" s="341" t="s">
        <v>614</v>
      </c>
      <c r="X27" s="342" t="s">
        <v>30</v>
      </c>
      <c r="Y27" s="340" t="s">
        <v>30</v>
      </c>
      <c r="Z27" s="340" t="s">
        <v>30</v>
      </c>
      <c r="AA27" s="340" t="s">
        <v>30</v>
      </c>
      <c r="AB27" s="341" t="s">
        <v>614</v>
      </c>
      <c r="AC27" s="342" t="s">
        <v>30</v>
      </c>
      <c r="AD27" s="340" t="s">
        <v>30</v>
      </c>
      <c r="AE27" s="340" t="s">
        <v>30</v>
      </c>
      <c r="AF27" s="340" t="s">
        <v>30</v>
      </c>
      <c r="AG27" s="341" t="s">
        <v>614</v>
      </c>
      <c r="AH27" s="342" t="s">
        <v>30</v>
      </c>
      <c r="AI27" s="343" t="s">
        <v>30</v>
      </c>
      <c r="AJ27" s="343" t="s">
        <v>30</v>
      </c>
      <c r="AK27" s="340" t="s">
        <v>30</v>
      </c>
      <c r="AL27" s="341" t="s">
        <v>614</v>
      </c>
      <c r="AM27" s="342" t="s">
        <v>30</v>
      </c>
      <c r="AN27" s="343" t="s">
        <v>30</v>
      </c>
      <c r="AO27" s="343" t="s">
        <v>30</v>
      </c>
    </row>
    <row r="28" spans="1:41">
      <c r="A28" s="338" t="s">
        <v>163</v>
      </c>
      <c r="B28" s="330" t="s">
        <v>30</v>
      </c>
      <c r="C28" s="339" t="s">
        <v>451</v>
      </c>
      <c r="D28" s="339" t="s">
        <v>152</v>
      </c>
      <c r="E28" s="160" t="s">
        <v>66</v>
      </c>
      <c r="F28" s="338">
        <v>0.21</v>
      </c>
      <c r="G28" s="342" t="s">
        <v>30</v>
      </c>
      <c r="H28" s="160" t="s">
        <v>66</v>
      </c>
      <c r="I28" s="338">
        <v>0.21</v>
      </c>
      <c r="J28" s="342" t="s">
        <v>30</v>
      </c>
      <c r="K28" s="160" t="s">
        <v>66</v>
      </c>
      <c r="L28" s="338">
        <v>0.21</v>
      </c>
      <c r="M28" s="342" t="s">
        <v>30</v>
      </c>
      <c r="N28" s="160" t="s">
        <v>66</v>
      </c>
      <c r="O28" s="338">
        <v>0.21</v>
      </c>
      <c r="P28" s="342" t="s">
        <v>30</v>
      </c>
      <c r="Q28" s="160" t="s">
        <v>66</v>
      </c>
      <c r="R28" s="338">
        <v>0.21</v>
      </c>
      <c r="S28" s="342" t="s">
        <v>30</v>
      </c>
      <c r="T28" s="340" t="s">
        <v>30</v>
      </c>
      <c r="U28" s="340"/>
      <c r="V28" s="340" t="s">
        <v>30</v>
      </c>
      <c r="W28" s="338">
        <v>4.37</v>
      </c>
      <c r="X28" s="342" t="s">
        <v>30</v>
      </c>
      <c r="Y28" s="357">
        <v>5</v>
      </c>
      <c r="Z28" s="338">
        <v>87</v>
      </c>
      <c r="AA28" s="340" t="s">
        <v>30</v>
      </c>
      <c r="AB28" s="338">
        <v>4.49</v>
      </c>
      <c r="AC28" s="342" t="s">
        <v>30</v>
      </c>
      <c r="AD28" s="357">
        <v>5</v>
      </c>
      <c r="AE28" s="338">
        <v>90</v>
      </c>
      <c r="AF28" s="340" t="s">
        <v>30</v>
      </c>
      <c r="AG28" s="341" t="s">
        <v>614</v>
      </c>
      <c r="AH28" s="342" t="s">
        <v>30</v>
      </c>
      <c r="AI28" s="357">
        <v>5</v>
      </c>
      <c r="AJ28" s="344">
        <v>85.6</v>
      </c>
      <c r="AK28" s="340" t="s">
        <v>30</v>
      </c>
      <c r="AL28" s="338">
        <v>4.45</v>
      </c>
      <c r="AM28" s="342" t="s">
        <v>30</v>
      </c>
      <c r="AN28" s="357">
        <v>5</v>
      </c>
      <c r="AO28" s="344">
        <v>89</v>
      </c>
    </row>
    <row r="29" spans="1:41">
      <c r="A29" s="338" t="s">
        <v>163</v>
      </c>
      <c r="B29" s="330" t="s">
        <v>30</v>
      </c>
      <c r="C29" s="339" t="s">
        <v>451</v>
      </c>
      <c r="D29" s="339" t="s">
        <v>153</v>
      </c>
      <c r="E29" s="340" t="s">
        <v>30</v>
      </c>
      <c r="F29" s="341" t="s">
        <v>614</v>
      </c>
      <c r="G29" s="342" t="s">
        <v>30</v>
      </c>
      <c r="H29" s="160" t="s">
        <v>66</v>
      </c>
      <c r="I29" s="338">
        <v>0.21</v>
      </c>
      <c r="J29" s="342" t="s">
        <v>30</v>
      </c>
      <c r="K29" s="160" t="s">
        <v>66</v>
      </c>
      <c r="L29" s="338">
        <v>0.21</v>
      </c>
      <c r="M29" s="342" t="s">
        <v>30</v>
      </c>
      <c r="N29" s="160" t="s">
        <v>66</v>
      </c>
      <c r="O29" s="338">
        <v>0.21</v>
      </c>
      <c r="P29" s="342" t="s">
        <v>30</v>
      </c>
      <c r="Q29" s="160" t="s">
        <v>66</v>
      </c>
      <c r="R29" s="338">
        <v>0.21</v>
      </c>
      <c r="S29" s="342" t="s">
        <v>30</v>
      </c>
      <c r="T29" s="340" t="s">
        <v>30</v>
      </c>
      <c r="U29" s="340"/>
      <c r="V29" s="340" t="s">
        <v>30</v>
      </c>
      <c r="W29" s="341" t="s">
        <v>614</v>
      </c>
      <c r="X29" s="342" t="s">
        <v>30</v>
      </c>
      <c r="Y29" s="340" t="s">
        <v>30</v>
      </c>
      <c r="Z29" s="340" t="s">
        <v>30</v>
      </c>
      <c r="AA29" s="340" t="s">
        <v>30</v>
      </c>
      <c r="AB29" s="341" t="s">
        <v>614</v>
      </c>
      <c r="AC29" s="342" t="s">
        <v>30</v>
      </c>
      <c r="AD29" s="340" t="s">
        <v>30</v>
      </c>
      <c r="AE29" s="340" t="s">
        <v>30</v>
      </c>
      <c r="AF29" s="340" t="s">
        <v>30</v>
      </c>
      <c r="AG29" s="341" t="s">
        <v>614</v>
      </c>
      <c r="AH29" s="342" t="s">
        <v>30</v>
      </c>
      <c r="AI29" s="357">
        <v>5</v>
      </c>
      <c r="AJ29" s="344">
        <v>100</v>
      </c>
      <c r="AK29" s="340" t="s">
        <v>30</v>
      </c>
      <c r="AL29" s="338">
        <v>4.9400000000000004</v>
      </c>
      <c r="AM29" s="342" t="s">
        <v>30</v>
      </c>
      <c r="AN29" s="357">
        <v>5</v>
      </c>
      <c r="AO29" s="344">
        <v>98.800000000000011</v>
      </c>
    </row>
    <row r="30" spans="1:41">
      <c r="A30" s="338" t="s">
        <v>164</v>
      </c>
      <c r="B30" s="330" t="s">
        <v>30</v>
      </c>
      <c r="C30" s="339" t="s">
        <v>451</v>
      </c>
      <c r="D30" s="339" t="s">
        <v>152</v>
      </c>
      <c r="E30" s="160" t="s">
        <v>66</v>
      </c>
      <c r="F30" s="338">
        <v>0.15</v>
      </c>
      <c r="G30" s="342" t="s">
        <v>30</v>
      </c>
      <c r="H30" s="160" t="s">
        <v>66</v>
      </c>
      <c r="I30" s="338">
        <v>0.15</v>
      </c>
      <c r="J30" s="342" t="s">
        <v>30</v>
      </c>
      <c r="K30" s="160" t="s">
        <v>66</v>
      </c>
      <c r="L30" s="338">
        <v>0.15</v>
      </c>
      <c r="M30" s="342" t="s">
        <v>30</v>
      </c>
      <c r="N30" s="160" t="s">
        <v>66</v>
      </c>
      <c r="O30" s="338">
        <v>0.15</v>
      </c>
      <c r="P30" s="342" t="s">
        <v>30</v>
      </c>
      <c r="Q30" s="160" t="s">
        <v>66</v>
      </c>
      <c r="R30" s="338">
        <v>0.15</v>
      </c>
      <c r="S30" s="342" t="s">
        <v>30</v>
      </c>
      <c r="T30" s="340" t="s">
        <v>30</v>
      </c>
      <c r="U30" s="340"/>
      <c r="V30" s="340" t="s">
        <v>30</v>
      </c>
      <c r="W30" s="338">
        <v>4.38</v>
      </c>
      <c r="X30" s="342" t="s">
        <v>30</v>
      </c>
      <c r="Y30" s="357">
        <v>5</v>
      </c>
      <c r="Z30" s="338">
        <v>88</v>
      </c>
      <c r="AA30" s="340" t="s">
        <v>30</v>
      </c>
      <c r="AB30" s="338">
        <v>4.5</v>
      </c>
      <c r="AC30" s="342" t="s">
        <v>30</v>
      </c>
      <c r="AD30" s="357">
        <v>5</v>
      </c>
      <c r="AE30" s="338">
        <v>90</v>
      </c>
      <c r="AF30" s="340" t="s">
        <v>30</v>
      </c>
      <c r="AG30" s="341" t="s">
        <v>614</v>
      </c>
      <c r="AH30" s="342" t="s">
        <v>30</v>
      </c>
      <c r="AI30" s="357">
        <v>5</v>
      </c>
      <c r="AJ30" s="344">
        <v>89.8</v>
      </c>
      <c r="AK30" s="340" t="s">
        <v>30</v>
      </c>
      <c r="AL30" s="338">
        <v>4.37</v>
      </c>
      <c r="AM30" s="342" t="s">
        <v>30</v>
      </c>
      <c r="AN30" s="357">
        <v>5</v>
      </c>
      <c r="AO30" s="344">
        <v>87.4</v>
      </c>
    </row>
    <row r="31" spans="1:41">
      <c r="A31" s="338" t="s">
        <v>164</v>
      </c>
      <c r="B31" s="330" t="s">
        <v>30</v>
      </c>
      <c r="C31" s="339" t="s">
        <v>451</v>
      </c>
      <c r="D31" s="339" t="s">
        <v>153</v>
      </c>
      <c r="E31" s="340" t="s">
        <v>30</v>
      </c>
      <c r="F31" s="341" t="s">
        <v>614</v>
      </c>
      <c r="G31" s="342" t="s">
        <v>30</v>
      </c>
      <c r="H31" s="160" t="s">
        <v>66</v>
      </c>
      <c r="I31" s="338">
        <v>0.15</v>
      </c>
      <c r="J31" s="342" t="s">
        <v>30</v>
      </c>
      <c r="K31" s="160" t="s">
        <v>66</v>
      </c>
      <c r="L31" s="338">
        <v>0.15</v>
      </c>
      <c r="M31" s="342" t="s">
        <v>30</v>
      </c>
      <c r="N31" s="160" t="s">
        <v>66</v>
      </c>
      <c r="O31" s="338">
        <v>0.15</v>
      </c>
      <c r="P31" s="342" t="s">
        <v>30</v>
      </c>
      <c r="Q31" s="160" t="s">
        <v>66</v>
      </c>
      <c r="R31" s="338">
        <v>0.15</v>
      </c>
      <c r="S31" s="342" t="s">
        <v>30</v>
      </c>
      <c r="T31" s="340" t="s">
        <v>30</v>
      </c>
      <c r="U31" s="340"/>
      <c r="V31" s="340" t="s">
        <v>30</v>
      </c>
      <c r="W31" s="341" t="s">
        <v>614</v>
      </c>
      <c r="X31" s="342" t="s">
        <v>30</v>
      </c>
      <c r="Y31" s="340" t="s">
        <v>30</v>
      </c>
      <c r="Z31" s="340" t="s">
        <v>30</v>
      </c>
      <c r="AA31" s="340" t="s">
        <v>30</v>
      </c>
      <c r="AB31" s="341" t="s">
        <v>614</v>
      </c>
      <c r="AC31" s="342" t="s">
        <v>30</v>
      </c>
      <c r="AD31" s="340" t="s">
        <v>30</v>
      </c>
      <c r="AE31" s="340" t="s">
        <v>30</v>
      </c>
      <c r="AF31" s="340" t="s">
        <v>30</v>
      </c>
      <c r="AG31" s="341" t="s">
        <v>614</v>
      </c>
      <c r="AH31" s="342" t="s">
        <v>30</v>
      </c>
      <c r="AI31" s="357">
        <v>5</v>
      </c>
      <c r="AJ31" s="344">
        <v>91.8</v>
      </c>
      <c r="AK31" s="340" t="s">
        <v>30</v>
      </c>
      <c r="AL31" s="338">
        <v>4.6100000000000003</v>
      </c>
      <c r="AM31" s="342" t="s">
        <v>30</v>
      </c>
      <c r="AN31" s="357">
        <v>5</v>
      </c>
      <c r="AO31" s="344">
        <v>92.200000000000017</v>
      </c>
    </row>
    <row r="32" spans="1:41">
      <c r="A32" s="338" t="s">
        <v>165</v>
      </c>
      <c r="B32" s="330" t="s">
        <v>30</v>
      </c>
      <c r="C32" s="339" t="s">
        <v>451</v>
      </c>
      <c r="D32" s="339" t="s">
        <v>152</v>
      </c>
      <c r="E32" s="160" t="s">
        <v>66</v>
      </c>
      <c r="F32" s="338">
        <v>0.47</v>
      </c>
      <c r="G32" s="342" t="s">
        <v>30</v>
      </c>
      <c r="H32" s="160" t="s">
        <v>66</v>
      </c>
      <c r="I32" s="338">
        <v>0.47</v>
      </c>
      <c r="J32" s="342" t="s">
        <v>30</v>
      </c>
      <c r="K32" s="160" t="s">
        <v>66</v>
      </c>
      <c r="L32" s="338">
        <v>0.47</v>
      </c>
      <c r="M32" s="342" t="s">
        <v>30</v>
      </c>
      <c r="N32" s="160" t="s">
        <v>66</v>
      </c>
      <c r="O32" s="338">
        <v>0.47</v>
      </c>
      <c r="P32" s="342" t="s">
        <v>30</v>
      </c>
      <c r="Q32" s="160" t="s">
        <v>66</v>
      </c>
      <c r="R32" s="338">
        <v>0.47</v>
      </c>
      <c r="S32" s="342" t="s">
        <v>30</v>
      </c>
      <c r="T32" s="340" t="s">
        <v>30</v>
      </c>
      <c r="U32" s="340"/>
      <c r="V32" s="160" t="s">
        <v>62</v>
      </c>
      <c r="W32" s="338">
        <v>4.99</v>
      </c>
      <c r="X32" s="339" t="s">
        <v>71</v>
      </c>
      <c r="Y32" s="357">
        <v>5</v>
      </c>
      <c r="Z32" s="338">
        <v>100</v>
      </c>
      <c r="AA32" s="340" t="s">
        <v>30</v>
      </c>
      <c r="AB32" s="338">
        <v>5.19</v>
      </c>
      <c r="AC32" s="342" t="s">
        <v>30</v>
      </c>
      <c r="AD32" s="357">
        <v>5</v>
      </c>
      <c r="AE32" s="338">
        <v>104</v>
      </c>
      <c r="AF32" s="340" t="s">
        <v>30</v>
      </c>
      <c r="AG32" s="341" t="s">
        <v>614</v>
      </c>
      <c r="AH32" s="342" t="s">
        <v>30</v>
      </c>
      <c r="AI32" s="357">
        <v>5</v>
      </c>
      <c r="AJ32" s="344">
        <v>105.6</v>
      </c>
      <c r="AK32" s="340" t="s">
        <v>30</v>
      </c>
      <c r="AL32" s="338">
        <v>5.44</v>
      </c>
      <c r="AM32" s="342" t="s">
        <v>30</v>
      </c>
      <c r="AN32" s="357">
        <v>5</v>
      </c>
      <c r="AO32" s="344">
        <v>108.8</v>
      </c>
    </row>
    <row r="33" spans="1:41">
      <c r="A33" s="338" t="s">
        <v>165</v>
      </c>
      <c r="B33" s="330" t="s">
        <v>30</v>
      </c>
      <c r="C33" s="339" t="s">
        <v>451</v>
      </c>
      <c r="D33" s="339" t="s">
        <v>153</v>
      </c>
      <c r="E33" s="340" t="s">
        <v>30</v>
      </c>
      <c r="F33" s="341" t="s">
        <v>614</v>
      </c>
      <c r="G33" s="342" t="s">
        <v>30</v>
      </c>
      <c r="H33" s="160" t="s">
        <v>66</v>
      </c>
      <c r="I33" s="338">
        <v>0.47</v>
      </c>
      <c r="J33" s="342" t="s">
        <v>30</v>
      </c>
      <c r="K33" s="160" t="s">
        <v>66</v>
      </c>
      <c r="L33" s="338">
        <v>0.47</v>
      </c>
      <c r="M33" s="342" t="s">
        <v>30</v>
      </c>
      <c r="N33" s="160" t="s">
        <v>66</v>
      </c>
      <c r="O33" s="338">
        <v>0.47</v>
      </c>
      <c r="P33" s="342" t="s">
        <v>30</v>
      </c>
      <c r="Q33" s="160" t="s">
        <v>66</v>
      </c>
      <c r="R33" s="338">
        <v>0.47</v>
      </c>
      <c r="S33" s="342" t="s">
        <v>30</v>
      </c>
      <c r="T33" s="340" t="s">
        <v>30</v>
      </c>
      <c r="U33" s="340"/>
      <c r="V33" s="340" t="s">
        <v>30</v>
      </c>
      <c r="W33" s="341" t="s">
        <v>614</v>
      </c>
      <c r="X33" s="342" t="s">
        <v>30</v>
      </c>
      <c r="Y33" s="340" t="s">
        <v>30</v>
      </c>
      <c r="Z33" s="340" t="s">
        <v>30</v>
      </c>
      <c r="AA33" s="340" t="s">
        <v>30</v>
      </c>
      <c r="AB33" s="341" t="s">
        <v>614</v>
      </c>
      <c r="AC33" s="342" t="s">
        <v>30</v>
      </c>
      <c r="AD33" s="340" t="s">
        <v>30</v>
      </c>
      <c r="AE33" s="340" t="s">
        <v>30</v>
      </c>
      <c r="AF33" s="340" t="s">
        <v>30</v>
      </c>
      <c r="AG33" s="341" t="s">
        <v>614</v>
      </c>
      <c r="AH33" s="342" t="s">
        <v>30</v>
      </c>
      <c r="AI33" s="357">
        <v>5</v>
      </c>
      <c r="AJ33" s="344">
        <v>101.99999999999999</v>
      </c>
      <c r="AK33" s="340" t="s">
        <v>30</v>
      </c>
      <c r="AL33" s="338">
        <v>5.26</v>
      </c>
      <c r="AM33" s="342" t="s">
        <v>30</v>
      </c>
      <c r="AN33" s="357">
        <v>5</v>
      </c>
      <c r="AO33" s="344">
        <v>105.2</v>
      </c>
    </row>
    <row r="34" spans="1:41">
      <c r="A34" s="338" t="s">
        <v>166</v>
      </c>
      <c r="B34" s="330" t="s">
        <v>30</v>
      </c>
      <c r="C34" s="339" t="s">
        <v>451</v>
      </c>
      <c r="D34" s="339" t="s">
        <v>152</v>
      </c>
      <c r="E34" s="160" t="s">
        <v>66</v>
      </c>
      <c r="F34" s="338">
        <v>0.18</v>
      </c>
      <c r="G34" s="342" t="s">
        <v>30</v>
      </c>
      <c r="H34" s="160" t="s">
        <v>66</v>
      </c>
      <c r="I34" s="338">
        <v>0.18</v>
      </c>
      <c r="J34" s="342" t="s">
        <v>30</v>
      </c>
      <c r="K34" s="160" t="s">
        <v>66</v>
      </c>
      <c r="L34" s="338">
        <v>0.18</v>
      </c>
      <c r="M34" s="342" t="s">
        <v>30</v>
      </c>
      <c r="N34" s="160" t="s">
        <v>66</v>
      </c>
      <c r="O34" s="338">
        <v>0.18</v>
      </c>
      <c r="P34" s="342" t="s">
        <v>30</v>
      </c>
      <c r="Q34" s="160" t="s">
        <v>66</v>
      </c>
      <c r="R34" s="338">
        <v>0.18</v>
      </c>
      <c r="S34" s="342" t="s">
        <v>30</v>
      </c>
      <c r="T34" s="340" t="s">
        <v>30</v>
      </c>
      <c r="U34" s="340"/>
      <c r="V34" s="340" t="s">
        <v>30</v>
      </c>
      <c r="W34" s="338">
        <v>4.6100000000000003</v>
      </c>
      <c r="X34" s="342" t="s">
        <v>30</v>
      </c>
      <c r="Y34" s="357">
        <v>5</v>
      </c>
      <c r="Z34" s="338">
        <v>92</v>
      </c>
      <c r="AA34" s="340" t="s">
        <v>30</v>
      </c>
      <c r="AB34" s="338">
        <v>4.51</v>
      </c>
      <c r="AC34" s="342" t="s">
        <v>30</v>
      </c>
      <c r="AD34" s="357">
        <v>5</v>
      </c>
      <c r="AE34" s="338">
        <v>90</v>
      </c>
      <c r="AF34" s="340" t="s">
        <v>30</v>
      </c>
      <c r="AG34" s="341" t="s">
        <v>614</v>
      </c>
      <c r="AH34" s="342" t="s">
        <v>30</v>
      </c>
      <c r="AI34" s="357">
        <v>5</v>
      </c>
      <c r="AJ34" s="344">
        <v>97.6</v>
      </c>
      <c r="AK34" s="340" t="s">
        <v>30</v>
      </c>
      <c r="AL34" s="338">
        <v>4.93</v>
      </c>
      <c r="AM34" s="342" t="s">
        <v>30</v>
      </c>
      <c r="AN34" s="357">
        <v>5</v>
      </c>
      <c r="AO34" s="344">
        <v>98.6</v>
      </c>
    </row>
    <row r="35" spans="1:41">
      <c r="A35" s="338" t="s">
        <v>166</v>
      </c>
      <c r="B35" s="330" t="s">
        <v>30</v>
      </c>
      <c r="C35" s="339" t="s">
        <v>451</v>
      </c>
      <c r="D35" s="339" t="s">
        <v>153</v>
      </c>
      <c r="E35" s="340" t="s">
        <v>30</v>
      </c>
      <c r="F35" s="341" t="s">
        <v>614</v>
      </c>
      <c r="G35" s="342" t="s">
        <v>30</v>
      </c>
      <c r="H35" s="160" t="s">
        <v>66</v>
      </c>
      <c r="I35" s="338">
        <v>0.18</v>
      </c>
      <c r="J35" s="342" t="s">
        <v>30</v>
      </c>
      <c r="K35" s="160" t="s">
        <v>66</v>
      </c>
      <c r="L35" s="338">
        <v>0.18</v>
      </c>
      <c r="M35" s="342" t="s">
        <v>30</v>
      </c>
      <c r="N35" s="160" t="s">
        <v>66</v>
      </c>
      <c r="O35" s="338">
        <v>0.18</v>
      </c>
      <c r="P35" s="342" t="s">
        <v>30</v>
      </c>
      <c r="Q35" s="160" t="s">
        <v>66</v>
      </c>
      <c r="R35" s="338">
        <v>0.18</v>
      </c>
      <c r="S35" s="342" t="s">
        <v>30</v>
      </c>
      <c r="T35" s="340" t="s">
        <v>30</v>
      </c>
      <c r="U35" s="340"/>
      <c r="V35" s="340" t="s">
        <v>30</v>
      </c>
      <c r="W35" s="341" t="s">
        <v>614</v>
      </c>
      <c r="X35" s="342" t="s">
        <v>30</v>
      </c>
      <c r="Y35" s="340" t="s">
        <v>30</v>
      </c>
      <c r="Z35" s="340" t="s">
        <v>30</v>
      </c>
      <c r="AA35" s="340" t="s">
        <v>30</v>
      </c>
      <c r="AB35" s="341" t="s">
        <v>614</v>
      </c>
      <c r="AC35" s="342" t="s">
        <v>30</v>
      </c>
      <c r="AD35" s="340" t="s">
        <v>30</v>
      </c>
      <c r="AE35" s="340" t="s">
        <v>30</v>
      </c>
      <c r="AF35" s="340" t="s">
        <v>30</v>
      </c>
      <c r="AG35" s="341" t="s">
        <v>614</v>
      </c>
      <c r="AH35" s="342" t="s">
        <v>30</v>
      </c>
      <c r="AI35" s="357">
        <v>5</v>
      </c>
      <c r="AJ35" s="344">
        <v>95.399999999999991</v>
      </c>
      <c r="AK35" s="340" t="s">
        <v>30</v>
      </c>
      <c r="AL35" s="338">
        <v>4.92</v>
      </c>
      <c r="AM35" s="342" t="s">
        <v>30</v>
      </c>
      <c r="AN35" s="357">
        <v>5</v>
      </c>
      <c r="AO35" s="344">
        <v>98.4</v>
      </c>
    </row>
    <row r="36" spans="1:41">
      <c r="A36" s="338" t="s">
        <v>167</v>
      </c>
      <c r="B36" s="330" t="s">
        <v>30</v>
      </c>
      <c r="C36" s="339" t="s">
        <v>451</v>
      </c>
      <c r="D36" s="339" t="s">
        <v>152</v>
      </c>
      <c r="E36" s="160" t="s">
        <v>66</v>
      </c>
      <c r="F36" s="338">
        <v>0.15</v>
      </c>
      <c r="G36" s="342" t="s">
        <v>30</v>
      </c>
      <c r="H36" s="160" t="s">
        <v>66</v>
      </c>
      <c r="I36" s="338">
        <v>0.15</v>
      </c>
      <c r="J36" s="342" t="s">
        <v>30</v>
      </c>
      <c r="K36" s="160" t="s">
        <v>66</v>
      </c>
      <c r="L36" s="338">
        <v>0.15</v>
      </c>
      <c r="M36" s="342" t="s">
        <v>30</v>
      </c>
      <c r="N36" s="160" t="s">
        <v>66</v>
      </c>
      <c r="O36" s="338">
        <v>0.15</v>
      </c>
      <c r="P36" s="342" t="s">
        <v>30</v>
      </c>
      <c r="Q36" s="160" t="s">
        <v>66</v>
      </c>
      <c r="R36" s="338">
        <v>0.15</v>
      </c>
      <c r="S36" s="342" t="s">
        <v>30</v>
      </c>
      <c r="T36" s="340" t="s">
        <v>30</v>
      </c>
      <c r="U36" s="340"/>
      <c r="V36" s="340" t="s">
        <v>30</v>
      </c>
      <c r="W36" s="338">
        <v>4.4000000000000004</v>
      </c>
      <c r="X36" s="342" t="s">
        <v>30</v>
      </c>
      <c r="Y36" s="357">
        <v>5</v>
      </c>
      <c r="Z36" s="338">
        <v>88</v>
      </c>
      <c r="AA36" s="340" t="s">
        <v>30</v>
      </c>
      <c r="AB36" s="338">
        <v>4.6100000000000003</v>
      </c>
      <c r="AC36" s="342" t="s">
        <v>30</v>
      </c>
      <c r="AD36" s="357">
        <v>5</v>
      </c>
      <c r="AE36" s="338">
        <v>92</v>
      </c>
      <c r="AF36" s="340" t="s">
        <v>30</v>
      </c>
      <c r="AG36" s="341" t="s">
        <v>614</v>
      </c>
      <c r="AH36" s="342" t="s">
        <v>30</v>
      </c>
      <c r="AI36" s="357">
        <v>5</v>
      </c>
      <c r="AJ36" s="344">
        <v>91.4</v>
      </c>
      <c r="AK36" s="340" t="s">
        <v>30</v>
      </c>
      <c r="AL36" s="338">
        <v>4.47</v>
      </c>
      <c r="AM36" s="342" t="s">
        <v>30</v>
      </c>
      <c r="AN36" s="357">
        <v>5</v>
      </c>
      <c r="AO36" s="344">
        <v>89.4</v>
      </c>
    </row>
    <row r="37" spans="1:41">
      <c r="A37" s="338" t="s">
        <v>167</v>
      </c>
      <c r="B37" s="330" t="s">
        <v>30</v>
      </c>
      <c r="C37" s="339" t="s">
        <v>451</v>
      </c>
      <c r="D37" s="339" t="s">
        <v>153</v>
      </c>
      <c r="E37" s="340" t="s">
        <v>30</v>
      </c>
      <c r="F37" s="341" t="s">
        <v>614</v>
      </c>
      <c r="G37" s="342" t="s">
        <v>30</v>
      </c>
      <c r="H37" s="160" t="s">
        <v>66</v>
      </c>
      <c r="I37" s="338">
        <v>0.15</v>
      </c>
      <c r="J37" s="342" t="s">
        <v>30</v>
      </c>
      <c r="K37" s="160" t="s">
        <v>66</v>
      </c>
      <c r="L37" s="338">
        <v>0.15</v>
      </c>
      <c r="M37" s="342" t="s">
        <v>30</v>
      </c>
      <c r="N37" s="160" t="s">
        <v>66</v>
      </c>
      <c r="O37" s="338">
        <v>0.15</v>
      </c>
      <c r="P37" s="342" t="s">
        <v>30</v>
      </c>
      <c r="Q37" s="160" t="s">
        <v>66</v>
      </c>
      <c r="R37" s="338">
        <v>0.15</v>
      </c>
      <c r="S37" s="342" t="s">
        <v>30</v>
      </c>
      <c r="T37" s="340" t="s">
        <v>30</v>
      </c>
      <c r="U37" s="340"/>
      <c r="V37" s="340" t="s">
        <v>30</v>
      </c>
      <c r="W37" s="341" t="s">
        <v>614</v>
      </c>
      <c r="X37" s="342" t="s">
        <v>30</v>
      </c>
      <c r="Y37" s="340" t="s">
        <v>30</v>
      </c>
      <c r="Z37" s="340" t="s">
        <v>30</v>
      </c>
      <c r="AA37" s="340" t="s">
        <v>30</v>
      </c>
      <c r="AB37" s="341" t="s">
        <v>614</v>
      </c>
      <c r="AC37" s="342" t="s">
        <v>30</v>
      </c>
      <c r="AD37" s="340" t="s">
        <v>30</v>
      </c>
      <c r="AE37" s="340" t="s">
        <v>30</v>
      </c>
      <c r="AF37" s="340" t="s">
        <v>30</v>
      </c>
      <c r="AG37" s="341" t="s">
        <v>614</v>
      </c>
      <c r="AH37" s="342" t="s">
        <v>30</v>
      </c>
      <c r="AI37" s="357">
        <v>5</v>
      </c>
      <c r="AJ37" s="344">
        <v>93.4</v>
      </c>
      <c r="AK37" s="340" t="s">
        <v>30</v>
      </c>
      <c r="AL37" s="338">
        <v>4.79</v>
      </c>
      <c r="AM37" s="342" t="s">
        <v>30</v>
      </c>
      <c r="AN37" s="357">
        <v>5</v>
      </c>
      <c r="AO37" s="344">
        <v>95.8</v>
      </c>
    </row>
    <row r="38" spans="1:41">
      <c r="A38" s="338" t="s">
        <v>168</v>
      </c>
      <c r="B38" s="330" t="s">
        <v>30</v>
      </c>
      <c r="C38" s="339" t="s">
        <v>451</v>
      </c>
      <c r="D38" s="339" t="s">
        <v>152</v>
      </c>
      <c r="E38" s="160" t="s">
        <v>66</v>
      </c>
      <c r="F38" s="338">
        <v>0.13</v>
      </c>
      <c r="G38" s="342" t="s">
        <v>30</v>
      </c>
      <c r="H38" s="160" t="s">
        <v>66</v>
      </c>
      <c r="I38" s="338">
        <v>0.13</v>
      </c>
      <c r="J38" s="342" t="s">
        <v>30</v>
      </c>
      <c r="K38" s="160" t="s">
        <v>66</v>
      </c>
      <c r="L38" s="338">
        <v>0.13</v>
      </c>
      <c r="M38" s="342" t="s">
        <v>30</v>
      </c>
      <c r="N38" s="160" t="s">
        <v>66</v>
      </c>
      <c r="O38" s="338">
        <v>0.13</v>
      </c>
      <c r="P38" s="342" t="s">
        <v>30</v>
      </c>
      <c r="Q38" s="160" t="s">
        <v>66</v>
      </c>
      <c r="R38" s="338">
        <v>0.13</v>
      </c>
      <c r="S38" s="342" t="s">
        <v>30</v>
      </c>
      <c r="T38" s="340" t="s">
        <v>30</v>
      </c>
      <c r="U38" s="340"/>
      <c r="V38" s="340" t="s">
        <v>30</v>
      </c>
      <c r="W38" s="338">
        <v>5.67</v>
      </c>
      <c r="X38" s="342" t="s">
        <v>30</v>
      </c>
      <c r="Y38" s="357">
        <v>5</v>
      </c>
      <c r="Z38" s="338">
        <v>113</v>
      </c>
      <c r="AA38" s="340" t="s">
        <v>30</v>
      </c>
      <c r="AB38" s="338">
        <v>6.01</v>
      </c>
      <c r="AC38" s="342" t="s">
        <v>30</v>
      </c>
      <c r="AD38" s="357">
        <v>5</v>
      </c>
      <c r="AE38" s="338">
        <v>120</v>
      </c>
      <c r="AF38" s="340" t="s">
        <v>30</v>
      </c>
      <c r="AG38" s="341" t="s">
        <v>614</v>
      </c>
      <c r="AH38" s="342" t="s">
        <v>30</v>
      </c>
      <c r="AI38" s="357">
        <v>5</v>
      </c>
      <c r="AJ38" s="344">
        <v>119.2</v>
      </c>
      <c r="AK38" s="340" t="s">
        <v>30</v>
      </c>
      <c r="AL38" s="338">
        <v>5.8</v>
      </c>
      <c r="AM38" s="342" t="s">
        <v>30</v>
      </c>
      <c r="AN38" s="357">
        <v>5</v>
      </c>
      <c r="AO38" s="344">
        <v>116</v>
      </c>
    </row>
    <row r="39" spans="1:41">
      <c r="A39" s="338" t="s">
        <v>168</v>
      </c>
      <c r="B39" s="330" t="s">
        <v>30</v>
      </c>
      <c r="C39" s="339" t="s">
        <v>451</v>
      </c>
      <c r="D39" s="339" t="s">
        <v>153</v>
      </c>
      <c r="E39" s="340" t="s">
        <v>30</v>
      </c>
      <c r="F39" s="341" t="s">
        <v>614</v>
      </c>
      <c r="G39" s="342" t="s">
        <v>30</v>
      </c>
      <c r="H39" s="160" t="s">
        <v>66</v>
      </c>
      <c r="I39" s="338">
        <v>0.13</v>
      </c>
      <c r="J39" s="342" t="s">
        <v>30</v>
      </c>
      <c r="K39" s="160" t="s">
        <v>66</v>
      </c>
      <c r="L39" s="338">
        <v>0.13</v>
      </c>
      <c r="M39" s="342" t="s">
        <v>30</v>
      </c>
      <c r="N39" s="160" t="s">
        <v>66</v>
      </c>
      <c r="O39" s="338">
        <v>0.13</v>
      </c>
      <c r="P39" s="342" t="s">
        <v>30</v>
      </c>
      <c r="Q39" s="160" t="s">
        <v>66</v>
      </c>
      <c r="R39" s="338">
        <v>0.13</v>
      </c>
      <c r="S39" s="342" t="s">
        <v>30</v>
      </c>
      <c r="T39" s="340" t="s">
        <v>30</v>
      </c>
      <c r="U39" s="340"/>
      <c r="V39" s="340" t="s">
        <v>30</v>
      </c>
      <c r="W39" s="341" t="s">
        <v>614</v>
      </c>
      <c r="X39" s="342" t="s">
        <v>30</v>
      </c>
      <c r="Y39" s="340" t="s">
        <v>30</v>
      </c>
      <c r="Z39" s="340" t="s">
        <v>30</v>
      </c>
      <c r="AA39" s="340" t="s">
        <v>30</v>
      </c>
      <c r="AB39" s="341" t="s">
        <v>614</v>
      </c>
      <c r="AC39" s="342" t="s">
        <v>30</v>
      </c>
      <c r="AD39" s="340" t="s">
        <v>30</v>
      </c>
      <c r="AE39" s="340" t="s">
        <v>30</v>
      </c>
      <c r="AF39" s="340" t="s">
        <v>30</v>
      </c>
      <c r="AG39" s="341" t="s">
        <v>614</v>
      </c>
      <c r="AH39" s="342" t="s">
        <v>30</v>
      </c>
      <c r="AI39" s="357">
        <v>5</v>
      </c>
      <c r="AJ39" s="344">
        <v>119.2</v>
      </c>
      <c r="AK39" s="340" t="s">
        <v>30</v>
      </c>
      <c r="AL39" s="338">
        <v>5.94</v>
      </c>
      <c r="AM39" s="342" t="s">
        <v>30</v>
      </c>
      <c r="AN39" s="357">
        <v>5</v>
      </c>
      <c r="AO39" s="344">
        <v>118.8</v>
      </c>
    </row>
    <row r="40" spans="1:41">
      <c r="A40" s="338" t="s">
        <v>169</v>
      </c>
      <c r="B40" s="330" t="s">
        <v>30</v>
      </c>
      <c r="C40" s="339" t="s">
        <v>451</v>
      </c>
      <c r="D40" s="339" t="s">
        <v>152</v>
      </c>
      <c r="E40" s="160" t="s">
        <v>66</v>
      </c>
      <c r="F40" s="338">
        <v>0.18</v>
      </c>
      <c r="G40" s="342" t="s">
        <v>30</v>
      </c>
      <c r="H40" s="160" t="s">
        <v>66</v>
      </c>
      <c r="I40" s="338">
        <v>0.18</v>
      </c>
      <c r="J40" s="342" t="s">
        <v>30</v>
      </c>
      <c r="K40" s="160" t="s">
        <v>66</v>
      </c>
      <c r="L40" s="338">
        <v>0.18</v>
      </c>
      <c r="M40" s="342" t="s">
        <v>30</v>
      </c>
      <c r="N40" s="160" t="s">
        <v>66</v>
      </c>
      <c r="O40" s="338">
        <v>0.18</v>
      </c>
      <c r="P40" s="342" t="s">
        <v>30</v>
      </c>
      <c r="Q40" s="160" t="s">
        <v>66</v>
      </c>
      <c r="R40" s="338">
        <v>0.18</v>
      </c>
      <c r="S40" s="342" t="s">
        <v>30</v>
      </c>
      <c r="T40" s="340" t="s">
        <v>30</v>
      </c>
      <c r="U40" s="340"/>
      <c r="V40" s="340" t="s">
        <v>30</v>
      </c>
      <c r="W40" s="338">
        <v>4.3600000000000003</v>
      </c>
      <c r="X40" s="342" t="s">
        <v>30</v>
      </c>
      <c r="Y40" s="357">
        <v>5</v>
      </c>
      <c r="Z40" s="338">
        <v>87</v>
      </c>
      <c r="AA40" s="340" t="s">
        <v>30</v>
      </c>
      <c r="AB40" s="338">
        <v>4.58</v>
      </c>
      <c r="AC40" s="342" t="s">
        <v>30</v>
      </c>
      <c r="AD40" s="357">
        <v>5</v>
      </c>
      <c r="AE40" s="338">
        <v>92</v>
      </c>
      <c r="AF40" s="340" t="s">
        <v>30</v>
      </c>
      <c r="AG40" s="341" t="s">
        <v>614</v>
      </c>
      <c r="AH40" s="339" t="s">
        <v>147</v>
      </c>
      <c r="AI40" s="357">
        <v>5</v>
      </c>
      <c r="AJ40" s="344">
        <v>144.4</v>
      </c>
      <c r="AK40" s="340" t="s">
        <v>30</v>
      </c>
      <c r="AL40" s="338">
        <v>7.16</v>
      </c>
      <c r="AM40" s="339" t="s">
        <v>147</v>
      </c>
      <c r="AN40" s="357">
        <v>5</v>
      </c>
      <c r="AO40" s="344">
        <v>143.19999999999999</v>
      </c>
    </row>
    <row r="41" spans="1:41">
      <c r="A41" s="338" t="s">
        <v>169</v>
      </c>
      <c r="B41" s="330" t="s">
        <v>30</v>
      </c>
      <c r="C41" s="339" t="s">
        <v>451</v>
      </c>
      <c r="D41" s="339" t="s">
        <v>153</v>
      </c>
      <c r="E41" s="340" t="s">
        <v>30</v>
      </c>
      <c r="F41" s="341" t="s">
        <v>614</v>
      </c>
      <c r="G41" s="342" t="s">
        <v>30</v>
      </c>
      <c r="H41" s="160" t="s">
        <v>66</v>
      </c>
      <c r="I41" s="338">
        <v>0.18</v>
      </c>
      <c r="J41" s="342" t="s">
        <v>30</v>
      </c>
      <c r="K41" s="160" t="s">
        <v>66</v>
      </c>
      <c r="L41" s="338">
        <v>0.18</v>
      </c>
      <c r="M41" s="342" t="s">
        <v>30</v>
      </c>
      <c r="N41" s="160" t="s">
        <v>66</v>
      </c>
      <c r="O41" s="338">
        <v>0.18</v>
      </c>
      <c r="P41" s="342" t="s">
        <v>30</v>
      </c>
      <c r="Q41" s="160" t="s">
        <v>66</v>
      </c>
      <c r="R41" s="338">
        <v>0.18</v>
      </c>
      <c r="S41" s="342" t="s">
        <v>30</v>
      </c>
      <c r="T41" s="340" t="s">
        <v>30</v>
      </c>
      <c r="U41" s="340"/>
      <c r="V41" s="340" t="s">
        <v>30</v>
      </c>
      <c r="W41" s="341" t="s">
        <v>614</v>
      </c>
      <c r="X41" s="342" t="s">
        <v>30</v>
      </c>
      <c r="Y41" s="340" t="s">
        <v>30</v>
      </c>
      <c r="Z41" s="340" t="s">
        <v>30</v>
      </c>
      <c r="AA41" s="340" t="s">
        <v>30</v>
      </c>
      <c r="AB41" s="341" t="s">
        <v>614</v>
      </c>
      <c r="AC41" s="342" t="s">
        <v>30</v>
      </c>
      <c r="AD41" s="340" t="s">
        <v>30</v>
      </c>
      <c r="AE41" s="340" t="s">
        <v>30</v>
      </c>
      <c r="AF41" s="340" t="s">
        <v>30</v>
      </c>
      <c r="AG41" s="341" t="s">
        <v>614</v>
      </c>
      <c r="AH41" s="339" t="s">
        <v>147</v>
      </c>
      <c r="AI41" s="357">
        <v>5</v>
      </c>
      <c r="AJ41" s="344">
        <v>150.6</v>
      </c>
      <c r="AK41" s="340" t="s">
        <v>30</v>
      </c>
      <c r="AL41" s="338">
        <v>7.36</v>
      </c>
      <c r="AM41" s="339" t="s">
        <v>147</v>
      </c>
      <c r="AN41" s="357">
        <v>5</v>
      </c>
      <c r="AO41" s="344">
        <v>147.19999999999999</v>
      </c>
    </row>
    <row r="42" spans="1:41">
      <c r="A42" s="338" t="s">
        <v>170</v>
      </c>
      <c r="B42" s="330" t="s">
        <v>30</v>
      </c>
      <c r="C42" s="339" t="s">
        <v>451</v>
      </c>
      <c r="D42" s="339" t="s">
        <v>152</v>
      </c>
      <c r="E42" s="160" t="s">
        <v>66</v>
      </c>
      <c r="F42" s="338">
        <v>0.16</v>
      </c>
      <c r="G42" s="342" t="s">
        <v>30</v>
      </c>
      <c r="H42" s="160" t="s">
        <v>66</v>
      </c>
      <c r="I42" s="338">
        <v>0.16</v>
      </c>
      <c r="J42" s="342" t="s">
        <v>30</v>
      </c>
      <c r="K42" s="160" t="s">
        <v>66</v>
      </c>
      <c r="L42" s="338">
        <v>0.16</v>
      </c>
      <c r="M42" s="342" t="s">
        <v>30</v>
      </c>
      <c r="N42" s="160" t="s">
        <v>66</v>
      </c>
      <c r="O42" s="338">
        <v>0.16</v>
      </c>
      <c r="P42" s="342" t="s">
        <v>30</v>
      </c>
      <c r="Q42" s="160" t="s">
        <v>66</v>
      </c>
      <c r="R42" s="338">
        <v>0.16</v>
      </c>
      <c r="S42" s="342" t="s">
        <v>30</v>
      </c>
      <c r="T42" s="340" t="s">
        <v>30</v>
      </c>
      <c r="U42" s="340"/>
      <c r="V42" s="340" t="s">
        <v>30</v>
      </c>
      <c r="W42" s="338">
        <v>4.3600000000000003</v>
      </c>
      <c r="X42" s="342" t="s">
        <v>30</v>
      </c>
      <c r="Y42" s="357">
        <v>5</v>
      </c>
      <c r="Z42" s="338">
        <v>87</v>
      </c>
      <c r="AA42" s="340" t="s">
        <v>30</v>
      </c>
      <c r="AB42" s="338">
        <v>4.5</v>
      </c>
      <c r="AC42" s="342" t="s">
        <v>30</v>
      </c>
      <c r="AD42" s="357">
        <v>5</v>
      </c>
      <c r="AE42" s="338">
        <v>90</v>
      </c>
      <c r="AF42" s="340" t="s">
        <v>30</v>
      </c>
      <c r="AG42" s="341" t="s">
        <v>614</v>
      </c>
      <c r="AH42" s="342" t="s">
        <v>30</v>
      </c>
      <c r="AI42" s="357">
        <v>5</v>
      </c>
      <c r="AJ42" s="344">
        <v>91.199999999999989</v>
      </c>
      <c r="AK42" s="340" t="s">
        <v>30</v>
      </c>
      <c r="AL42" s="338">
        <v>4.42</v>
      </c>
      <c r="AM42" s="342" t="s">
        <v>30</v>
      </c>
      <c r="AN42" s="357">
        <v>5</v>
      </c>
      <c r="AO42" s="344">
        <v>88.4</v>
      </c>
    </row>
    <row r="43" spans="1:41">
      <c r="A43" s="338" t="s">
        <v>170</v>
      </c>
      <c r="B43" s="330" t="s">
        <v>30</v>
      </c>
      <c r="C43" s="339" t="s">
        <v>451</v>
      </c>
      <c r="D43" s="339" t="s">
        <v>153</v>
      </c>
      <c r="E43" s="340" t="s">
        <v>30</v>
      </c>
      <c r="F43" s="341" t="s">
        <v>614</v>
      </c>
      <c r="G43" s="342" t="s">
        <v>30</v>
      </c>
      <c r="H43" s="160" t="s">
        <v>66</v>
      </c>
      <c r="I43" s="338">
        <v>0.16</v>
      </c>
      <c r="J43" s="342" t="s">
        <v>30</v>
      </c>
      <c r="K43" s="160" t="s">
        <v>66</v>
      </c>
      <c r="L43" s="338">
        <v>0.16</v>
      </c>
      <c r="M43" s="342" t="s">
        <v>30</v>
      </c>
      <c r="N43" s="160" t="s">
        <v>66</v>
      </c>
      <c r="O43" s="338">
        <v>0.16</v>
      </c>
      <c r="P43" s="342" t="s">
        <v>30</v>
      </c>
      <c r="Q43" s="160" t="s">
        <v>66</v>
      </c>
      <c r="R43" s="338">
        <v>0.16</v>
      </c>
      <c r="S43" s="342" t="s">
        <v>30</v>
      </c>
      <c r="T43" s="340" t="s">
        <v>30</v>
      </c>
      <c r="U43" s="340"/>
      <c r="V43" s="340" t="s">
        <v>30</v>
      </c>
      <c r="W43" s="341" t="s">
        <v>614</v>
      </c>
      <c r="X43" s="342" t="s">
        <v>30</v>
      </c>
      <c r="Y43" s="340" t="s">
        <v>30</v>
      </c>
      <c r="Z43" s="340" t="s">
        <v>30</v>
      </c>
      <c r="AA43" s="340" t="s">
        <v>30</v>
      </c>
      <c r="AB43" s="341" t="s">
        <v>614</v>
      </c>
      <c r="AC43" s="342" t="s">
        <v>30</v>
      </c>
      <c r="AD43" s="340" t="s">
        <v>30</v>
      </c>
      <c r="AE43" s="340" t="s">
        <v>30</v>
      </c>
      <c r="AF43" s="340" t="s">
        <v>30</v>
      </c>
      <c r="AG43" s="341" t="s">
        <v>614</v>
      </c>
      <c r="AH43" s="342" t="s">
        <v>30</v>
      </c>
      <c r="AI43" s="357">
        <v>5</v>
      </c>
      <c r="AJ43" s="344">
        <v>91.199999999999989</v>
      </c>
      <c r="AK43" s="340" t="s">
        <v>30</v>
      </c>
      <c r="AL43" s="338">
        <v>4.7</v>
      </c>
      <c r="AM43" s="342" t="s">
        <v>30</v>
      </c>
      <c r="AN43" s="357">
        <v>5</v>
      </c>
      <c r="AO43" s="344">
        <v>94</v>
      </c>
    </row>
    <row r="44" spans="1:41">
      <c r="A44" s="338" t="s">
        <v>171</v>
      </c>
      <c r="B44" s="330" t="s">
        <v>30</v>
      </c>
      <c r="C44" s="339" t="s">
        <v>451</v>
      </c>
      <c r="D44" s="339" t="s">
        <v>152</v>
      </c>
      <c r="E44" s="160" t="s">
        <v>66</v>
      </c>
      <c r="F44" s="338">
        <v>0.13</v>
      </c>
      <c r="G44" s="342" t="s">
        <v>30</v>
      </c>
      <c r="H44" s="160" t="s">
        <v>66</v>
      </c>
      <c r="I44" s="338">
        <v>0.13</v>
      </c>
      <c r="J44" s="342" t="s">
        <v>30</v>
      </c>
      <c r="K44" s="160" t="s">
        <v>66</v>
      </c>
      <c r="L44" s="338">
        <v>0.13</v>
      </c>
      <c r="M44" s="342" t="s">
        <v>30</v>
      </c>
      <c r="N44" s="160" t="s">
        <v>66</v>
      </c>
      <c r="O44" s="338">
        <v>0.13</v>
      </c>
      <c r="P44" s="342" t="s">
        <v>30</v>
      </c>
      <c r="Q44" s="160" t="s">
        <v>66</v>
      </c>
      <c r="R44" s="338">
        <v>0.13</v>
      </c>
      <c r="S44" s="342" t="s">
        <v>30</v>
      </c>
      <c r="T44" s="340" t="s">
        <v>30</v>
      </c>
      <c r="U44" s="340"/>
      <c r="V44" s="340" t="s">
        <v>30</v>
      </c>
      <c r="W44" s="338">
        <v>4.38</v>
      </c>
      <c r="X44" s="342" t="s">
        <v>30</v>
      </c>
      <c r="Y44" s="357">
        <v>5</v>
      </c>
      <c r="Z44" s="338">
        <v>88</v>
      </c>
      <c r="AA44" s="340" t="s">
        <v>30</v>
      </c>
      <c r="AB44" s="338">
        <v>4.5999999999999996</v>
      </c>
      <c r="AC44" s="342" t="s">
        <v>30</v>
      </c>
      <c r="AD44" s="357">
        <v>5</v>
      </c>
      <c r="AE44" s="338">
        <v>92</v>
      </c>
      <c r="AF44" s="340" t="s">
        <v>30</v>
      </c>
      <c r="AG44" s="338">
        <v>4.62</v>
      </c>
      <c r="AH44" s="342" t="s">
        <v>30</v>
      </c>
      <c r="AI44" s="357">
        <v>5</v>
      </c>
      <c r="AJ44" s="344">
        <v>92.4</v>
      </c>
      <c r="AK44" s="340" t="s">
        <v>30</v>
      </c>
      <c r="AL44" s="338">
        <v>4.4800000000000004</v>
      </c>
      <c r="AM44" s="342" t="s">
        <v>30</v>
      </c>
      <c r="AN44" s="357">
        <v>5</v>
      </c>
      <c r="AO44" s="344">
        <v>89.600000000000009</v>
      </c>
    </row>
    <row r="45" spans="1:41">
      <c r="A45" s="338" t="s">
        <v>171</v>
      </c>
      <c r="B45" s="330" t="s">
        <v>30</v>
      </c>
      <c r="C45" s="339" t="s">
        <v>451</v>
      </c>
      <c r="D45" s="339" t="s">
        <v>153</v>
      </c>
      <c r="E45" s="340" t="s">
        <v>30</v>
      </c>
      <c r="F45" s="341" t="s">
        <v>614</v>
      </c>
      <c r="G45" s="342" t="s">
        <v>30</v>
      </c>
      <c r="H45" s="160" t="s">
        <v>66</v>
      </c>
      <c r="I45" s="338">
        <v>0.13</v>
      </c>
      <c r="J45" s="342" t="s">
        <v>30</v>
      </c>
      <c r="K45" s="160" t="s">
        <v>66</v>
      </c>
      <c r="L45" s="338">
        <v>0.13</v>
      </c>
      <c r="M45" s="342" t="s">
        <v>30</v>
      </c>
      <c r="N45" s="160" t="s">
        <v>66</v>
      </c>
      <c r="O45" s="338">
        <v>0.13</v>
      </c>
      <c r="P45" s="342" t="s">
        <v>30</v>
      </c>
      <c r="Q45" s="160" t="s">
        <v>66</v>
      </c>
      <c r="R45" s="338">
        <v>0.13</v>
      </c>
      <c r="S45" s="342" t="s">
        <v>30</v>
      </c>
      <c r="T45" s="340" t="s">
        <v>30</v>
      </c>
      <c r="U45" s="340"/>
      <c r="V45" s="340" t="s">
        <v>30</v>
      </c>
      <c r="W45" s="341" t="s">
        <v>614</v>
      </c>
      <c r="X45" s="342" t="s">
        <v>30</v>
      </c>
      <c r="Y45" s="340" t="s">
        <v>30</v>
      </c>
      <c r="Z45" s="340" t="s">
        <v>30</v>
      </c>
      <c r="AA45" s="340" t="s">
        <v>30</v>
      </c>
      <c r="AB45" s="341" t="s">
        <v>614</v>
      </c>
      <c r="AC45" s="342" t="s">
        <v>30</v>
      </c>
      <c r="AD45" s="340" t="s">
        <v>30</v>
      </c>
      <c r="AE45" s="340" t="s">
        <v>30</v>
      </c>
      <c r="AF45" s="340" t="s">
        <v>30</v>
      </c>
      <c r="AG45" s="338">
        <v>4.6500000000000004</v>
      </c>
      <c r="AH45" s="342" t="s">
        <v>30</v>
      </c>
      <c r="AI45" s="357">
        <v>5</v>
      </c>
      <c r="AJ45" s="344">
        <v>93.000000000000014</v>
      </c>
      <c r="AK45" s="340" t="s">
        <v>30</v>
      </c>
      <c r="AL45" s="338">
        <v>4.74</v>
      </c>
      <c r="AM45" s="342" t="s">
        <v>30</v>
      </c>
      <c r="AN45" s="357">
        <v>5</v>
      </c>
      <c r="AO45" s="344">
        <v>94.8</v>
      </c>
    </row>
    <row r="46" spans="1:41">
      <c r="A46" s="338" t="s">
        <v>172</v>
      </c>
      <c r="B46" s="330" t="s">
        <v>30</v>
      </c>
      <c r="C46" s="339" t="s">
        <v>451</v>
      </c>
      <c r="D46" s="339" t="s">
        <v>152</v>
      </c>
      <c r="E46" s="160" t="s">
        <v>66</v>
      </c>
      <c r="F46" s="338">
        <v>0.22</v>
      </c>
      <c r="G46" s="342" t="s">
        <v>30</v>
      </c>
      <c r="H46" s="160" t="s">
        <v>66</v>
      </c>
      <c r="I46" s="338">
        <v>0.22</v>
      </c>
      <c r="J46" s="342" t="s">
        <v>30</v>
      </c>
      <c r="K46" s="160" t="s">
        <v>66</v>
      </c>
      <c r="L46" s="338">
        <v>0.22</v>
      </c>
      <c r="M46" s="342" t="s">
        <v>30</v>
      </c>
      <c r="N46" s="160" t="s">
        <v>66</v>
      </c>
      <c r="O46" s="338">
        <v>0.22</v>
      </c>
      <c r="P46" s="342" t="s">
        <v>30</v>
      </c>
      <c r="Q46" s="160" t="s">
        <v>66</v>
      </c>
      <c r="R46" s="338">
        <v>0.22</v>
      </c>
      <c r="S46" s="342" t="s">
        <v>30</v>
      </c>
      <c r="T46" s="340" t="s">
        <v>30</v>
      </c>
      <c r="U46" s="340"/>
      <c r="V46" s="340" t="s">
        <v>30</v>
      </c>
      <c r="W46" s="338">
        <v>4.68</v>
      </c>
      <c r="X46" s="342" t="s">
        <v>30</v>
      </c>
      <c r="Y46" s="357">
        <v>5</v>
      </c>
      <c r="Z46" s="338">
        <v>94</v>
      </c>
      <c r="AA46" s="340" t="s">
        <v>30</v>
      </c>
      <c r="AB46" s="338">
        <v>4.6399999999999997</v>
      </c>
      <c r="AC46" s="342" t="s">
        <v>30</v>
      </c>
      <c r="AD46" s="357">
        <v>5</v>
      </c>
      <c r="AE46" s="338">
        <v>93</v>
      </c>
      <c r="AF46" s="340" t="s">
        <v>30</v>
      </c>
      <c r="AG46" s="338">
        <v>4.92</v>
      </c>
      <c r="AH46" s="342" t="s">
        <v>30</v>
      </c>
      <c r="AI46" s="357">
        <v>5</v>
      </c>
      <c r="AJ46" s="344">
        <v>98.4</v>
      </c>
      <c r="AK46" s="340" t="s">
        <v>30</v>
      </c>
      <c r="AL46" s="338">
        <v>4.82</v>
      </c>
      <c r="AM46" s="342" t="s">
        <v>30</v>
      </c>
      <c r="AN46" s="357">
        <v>5</v>
      </c>
      <c r="AO46" s="344">
        <v>96.4</v>
      </c>
    </row>
    <row r="47" spans="1:41">
      <c r="A47" s="338" t="s">
        <v>172</v>
      </c>
      <c r="B47" s="330" t="s">
        <v>30</v>
      </c>
      <c r="C47" s="339" t="s">
        <v>451</v>
      </c>
      <c r="D47" s="339" t="s">
        <v>153</v>
      </c>
      <c r="E47" s="340" t="s">
        <v>30</v>
      </c>
      <c r="F47" s="341" t="s">
        <v>614</v>
      </c>
      <c r="G47" s="342" t="s">
        <v>30</v>
      </c>
      <c r="H47" s="160" t="s">
        <v>66</v>
      </c>
      <c r="I47" s="338">
        <v>0.22</v>
      </c>
      <c r="J47" s="342" t="s">
        <v>30</v>
      </c>
      <c r="K47" s="160" t="s">
        <v>66</v>
      </c>
      <c r="L47" s="338">
        <v>0.22</v>
      </c>
      <c r="M47" s="342" t="s">
        <v>30</v>
      </c>
      <c r="N47" s="160" t="s">
        <v>66</v>
      </c>
      <c r="O47" s="338">
        <v>0.22</v>
      </c>
      <c r="P47" s="342" t="s">
        <v>30</v>
      </c>
      <c r="Q47" s="160" t="s">
        <v>66</v>
      </c>
      <c r="R47" s="338">
        <v>0.22</v>
      </c>
      <c r="S47" s="342" t="s">
        <v>30</v>
      </c>
      <c r="T47" s="340" t="s">
        <v>30</v>
      </c>
      <c r="U47" s="340"/>
      <c r="V47" s="340" t="s">
        <v>30</v>
      </c>
      <c r="W47" s="341" t="s">
        <v>614</v>
      </c>
      <c r="X47" s="342" t="s">
        <v>30</v>
      </c>
      <c r="Y47" s="340" t="s">
        <v>30</v>
      </c>
      <c r="Z47" s="340" t="s">
        <v>30</v>
      </c>
      <c r="AA47" s="340" t="s">
        <v>30</v>
      </c>
      <c r="AB47" s="341" t="s">
        <v>614</v>
      </c>
      <c r="AC47" s="342" t="s">
        <v>30</v>
      </c>
      <c r="AD47" s="340" t="s">
        <v>30</v>
      </c>
      <c r="AE47" s="340" t="s">
        <v>30</v>
      </c>
      <c r="AF47" s="340" t="s">
        <v>30</v>
      </c>
      <c r="AG47" s="338">
        <v>4.76</v>
      </c>
      <c r="AH47" s="342" t="s">
        <v>30</v>
      </c>
      <c r="AI47" s="357">
        <v>5</v>
      </c>
      <c r="AJ47" s="344">
        <v>95.2</v>
      </c>
      <c r="AK47" s="340" t="s">
        <v>30</v>
      </c>
      <c r="AL47" s="338">
        <v>4.8</v>
      </c>
      <c r="AM47" s="342" t="s">
        <v>30</v>
      </c>
      <c r="AN47" s="357">
        <v>5</v>
      </c>
      <c r="AO47" s="344">
        <v>96</v>
      </c>
    </row>
    <row r="48" spans="1:41">
      <c r="A48" s="338" t="s">
        <v>173</v>
      </c>
      <c r="B48" s="330" t="s">
        <v>30</v>
      </c>
      <c r="C48" s="339" t="s">
        <v>451</v>
      </c>
      <c r="D48" s="339" t="s">
        <v>152</v>
      </c>
      <c r="E48" s="160" t="s">
        <v>66</v>
      </c>
      <c r="F48" s="338">
        <v>0.16</v>
      </c>
      <c r="G48" s="342" t="s">
        <v>30</v>
      </c>
      <c r="H48" s="160" t="s">
        <v>66</v>
      </c>
      <c r="I48" s="338">
        <v>0.16</v>
      </c>
      <c r="J48" s="342" t="s">
        <v>30</v>
      </c>
      <c r="K48" s="160" t="s">
        <v>66</v>
      </c>
      <c r="L48" s="338">
        <v>0.16</v>
      </c>
      <c r="M48" s="342" t="s">
        <v>30</v>
      </c>
      <c r="N48" s="160" t="s">
        <v>66</v>
      </c>
      <c r="O48" s="338">
        <v>0.16</v>
      </c>
      <c r="P48" s="342" t="s">
        <v>30</v>
      </c>
      <c r="Q48" s="160" t="s">
        <v>66</v>
      </c>
      <c r="R48" s="338">
        <v>0.16</v>
      </c>
      <c r="S48" s="342" t="s">
        <v>30</v>
      </c>
      <c r="T48" s="340" t="s">
        <v>30</v>
      </c>
      <c r="U48" s="340"/>
      <c r="V48" s="340" t="s">
        <v>30</v>
      </c>
      <c r="W48" s="338">
        <v>4.46</v>
      </c>
      <c r="X48" s="342" t="s">
        <v>30</v>
      </c>
      <c r="Y48" s="357">
        <v>5</v>
      </c>
      <c r="Z48" s="338">
        <v>89</v>
      </c>
      <c r="AA48" s="340" t="s">
        <v>30</v>
      </c>
      <c r="AB48" s="338">
        <v>4.62</v>
      </c>
      <c r="AC48" s="342" t="s">
        <v>30</v>
      </c>
      <c r="AD48" s="357">
        <v>5</v>
      </c>
      <c r="AE48" s="338">
        <v>92</v>
      </c>
      <c r="AF48" s="340" t="s">
        <v>30</v>
      </c>
      <c r="AG48" s="338">
        <v>4.59</v>
      </c>
      <c r="AH48" s="342" t="s">
        <v>30</v>
      </c>
      <c r="AI48" s="357">
        <v>5</v>
      </c>
      <c r="AJ48" s="344">
        <v>91.8</v>
      </c>
      <c r="AK48" s="340" t="s">
        <v>30</v>
      </c>
      <c r="AL48" s="338">
        <v>4.51</v>
      </c>
      <c r="AM48" s="342" t="s">
        <v>30</v>
      </c>
      <c r="AN48" s="357">
        <v>5</v>
      </c>
      <c r="AO48" s="344">
        <v>90.2</v>
      </c>
    </row>
    <row r="49" spans="1:41">
      <c r="A49" s="338" t="s">
        <v>173</v>
      </c>
      <c r="B49" s="330" t="s">
        <v>30</v>
      </c>
      <c r="C49" s="339" t="s">
        <v>451</v>
      </c>
      <c r="D49" s="339" t="s">
        <v>153</v>
      </c>
      <c r="E49" s="340" t="s">
        <v>30</v>
      </c>
      <c r="F49" s="341" t="s">
        <v>614</v>
      </c>
      <c r="G49" s="342" t="s">
        <v>30</v>
      </c>
      <c r="H49" s="160" t="s">
        <v>66</v>
      </c>
      <c r="I49" s="338">
        <v>0.16</v>
      </c>
      <c r="J49" s="342" t="s">
        <v>30</v>
      </c>
      <c r="K49" s="160" t="s">
        <v>66</v>
      </c>
      <c r="L49" s="338">
        <v>0.16</v>
      </c>
      <c r="M49" s="342" t="s">
        <v>30</v>
      </c>
      <c r="N49" s="160" t="s">
        <v>66</v>
      </c>
      <c r="O49" s="338">
        <v>0.16</v>
      </c>
      <c r="P49" s="342" t="s">
        <v>30</v>
      </c>
      <c r="Q49" s="160" t="s">
        <v>66</v>
      </c>
      <c r="R49" s="338">
        <v>0.16</v>
      </c>
      <c r="S49" s="342" t="s">
        <v>30</v>
      </c>
      <c r="T49" s="340" t="s">
        <v>30</v>
      </c>
      <c r="U49" s="340"/>
      <c r="V49" s="340" t="s">
        <v>30</v>
      </c>
      <c r="W49" s="341" t="s">
        <v>614</v>
      </c>
      <c r="X49" s="342" t="s">
        <v>30</v>
      </c>
      <c r="Y49" s="340" t="s">
        <v>30</v>
      </c>
      <c r="Z49" s="340" t="s">
        <v>30</v>
      </c>
      <c r="AA49" s="340" t="s">
        <v>30</v>
      </c>
      <c r="AB49" s="341" t="s">
        <v>614</v>
      </c>
      <c r="AC49" s="342" t="s">
        <v>30</v>
      </c>
      <c r="AD49" s="340" t="s">
        <v>30</v>
      </c>
      <c r="AE49" s="340" t="s">
        <v>30</v>
      </c>
      <c r="AF49" s="340" t="s">
        <v>30</v>
      </c>
      <c r="AG49" s="338">
        <v>4.67</v>
      </c>
      <c r="AH49" s="342" t="s">
        <v>30</v>
      </c>
      <c r="AI49" s="357">
        <v>5</v>
      </c>
      <c r="AJ49" s="344">
        <v>93.4</v>
      </c>
      <c r="AK49" s="340" t="s">
        <v>30</v>
      </c>
      <c r="AL49" s="338">
        <v>4.76</v>
      </c>
      <c r="AM49" s="342" t="s">
        <v>30</v>
      </c>
      <c r="AN49" s="357">
        <v>5</v>
      </c>
      <c r="AO49" s="344">
        <v>95.2</v>
      </c>
    </row>
    <row r="50" spans="1:41">
      <c r="A50" s="338" t="s">
        <v>174</v>
      </c>
      <c r="B50" s="330" t="s">
        <v>30</v>
      </c>
      <c r="C50" s="339" t="s">
        <v>451</v>
      </c>
      <c r="D50" s="339" t="s">
        <v>152</v>
      </c>
      <c r="E50" s="160" t="s">
        <v>66</v>
      </c>
      <c r="F50" s="338">
        <v>0.18</v>
      </c>
      <c r="G50" s="342" t="s">
        <v>30</v>
      </c>
      <c r="H50" s="160" t="s">
        <v>66</v>
      </c>
      <c r="I50" s="338">
        <v>0.18</v>
      </c>
      <c r="J50" s="342" t="s">
        <v>30</v>
      </c>
      <c r="K50" s="160" t="s">
        <v>66</v>
      </c>
      <c r="L50" s="338">
        <v>0.18</v>
      </c>
      <c r="M50" s="342" t="s">
        <v>30</v>
      </c>
      <c r="N50" s="160" t="s">
        <v>66</v>
      </c>
      <c r="O50" s="338">
        <v>0.18</v>
      </c>
      <c r="P50" s="342" t="s">
        <v>30</v>
      </c>
      <c r="Q50" s="160" t="s">
        <v>66</v>
      </c>
      <c r="R50" s="338">
        <v>0.18</v>
      </c>
      <c r="S50" s="342" t="s">
        <v>30</v>
      </c>
      <c r="T50" s="340" t="s">
        <v>30</v>
      </c>
      <c r="U50" s="340"/>
      <c r="V50" s="340" t="s">
        <v>30</v>
      </c>
      <c r="W50" s="338">
        <v>5.25</v>
      </c>
      <c r="X50" s="342" t="s">
        <v>30</v>
      </c>
      <c r="Y50" s="357">
        <v>5</v>
      </c>
      <c r="Z50" s="338">
        <v>105</v>
      </c>
      <c r="AA50" s="340" t="s">
        <v>30</v>
      </c>
      <c r="AB50" s="338">
        <v>5.46</v>
      </c>
      <c r="AC50" s="342" t="s">
        <v>30</v>
      </c>
      <c r="AD50" s="357">
        <v>5</v>
      </c>
      <c r="AE50" s="338">
        <v>109</v>
      </c>
      <c r="AF50" s="340" t="s">
        <v>30</v>
      </c>
      <c r="AG50" s="338">
        <v>4.8600000000000003</v>
      </c>
      <c r="AH50" s="342" t="s">
        <v>30</v>
      </c>
      <c r="AI50" s="357">
        <v>5</v>
      </c>
      <c r="AJ50" s="344">
        <v>97.200000000000017</v>
      </c>
      <c r="AK50" s="340" t="s">
        <v>30</v>
      </c>
      <c r="AL50" s="338">
        <v>4.72</v>
      </c>
      <c r="AM50" s="342" t="s">
        <v>30</v>
      </c>
      <c r="AN50" s="357">
        <v>5</v>
      </c>
      <c r="AO50" s="344">
        <v>94.4</v>
      </c>
    </row>
    <row r="51" spans="1:41">
      <c r="A51" s="338" t="s">
        <v>174</v>
      </c>
      <c r="B51" s="330" t="s">
        <v>30</v>
      </c>
      <c r="C51" s="339" t="s">
        <v>451</v>
      </c>
      <c r="D51" s="339" t="s">
        <v>153</v>
      </c>
      <c r="E51" s="340" t="s">
        <v>30</v>
      </c>
      <c r="F51" s="341" t="s">
        <v>614</v>
      </c>
      <c r="G51" s="342" t="s">
        <v>30</v>
      </c>
      <c r="H51" s="160" t="s">
        <v>66</v>
      </c>
      <c r="I51" s="338">
        <v>0.18</v>
      </c>
      <c r="J51" s="342" t="s">
        <v>30</v>
      </c>
      <c r="K51" s="160" t="s">
        <v>66</v>
      </c>
      <c r="L51" s="338">
        <v>0.18</v>
      </c>
      <c r="M51" s="342" t="s">
        <v>30</v>
      </c>
      <c r="N51" s="160" t="s">
        <v>66</v>
      </c>
      <c r="O51" s="338">
        <v>0.18</v>
      </c>
      <c r="P51" s="342" t="s">
        <v>30</v>
      </c>
      <c r="Q51" s="160" t="s">
        <v>66</v>
      </c>
      <c r="R51" s="338">
        <v>0.18</v>
      </c>
      <c r="S51" s="342" t="s">
        <v>30</v>
      </c>
      <c r="T51" s="340" t="s">
        <v>30</v>
      </c>
      <c r="U51" s="340"/>
      <c r="V51" s="340" t="s">
        <v>30</v>
      </c>
      <c r="W51" s="341" t="s">
        <v>614</v>
      </c>
      <c r="X51" s="342" t="s">
        <v>30</v>
      </c>
      <c r="Y51" s="340" t="s">
        <v>30</v>
      </c>
      <c r="Z51" s="340" t="s">
        <v>30</v>
      </c>
      <c r="AA51" s="340" t="s">
        <v>30</v>
      </c>
      <c r="AB51" s="341" t="s">
        <v>614</v>
      </c>
      <c r="AC51" s="342" t="s">
        <v>30</v>
      </c>
      <c r="AD51" s="340" t="s">
        <v>30</v>
      </c>
      <c r="AE51" s="340" t="s">
        <v>30</v>
      </c>
      <c r="AF51" s="340" t="s">
        <v>30</v>
      </c>
      <c r="AG51" s="338">
        <v>5.64</v>
      </c>
      <c r="AH51" s="342" t="s">
        <v>30</v>
      </c>
      <c r="AI51" s="357">
        <v>5</v>
      </c>
      <c r="AJ51" s="344">
        <v>112.8</v>
      </c>
      <c r="AK51" s="340" t="s">
        <v>30</v>
      </c>
      <c r="AL51" s="338">
        <v>5.46</v>
      </c>
      <c r="AM51" s="342" t="s">
        <v>30</v>
      </c>
      <c r="AN51" s="357">
        <v>5</v>
      </c>
      <c r="AO51" s="344">
        <v>109.2</v>
      </c>
    </row>
    <row r="52" spans="1:41">
      <c r="A52" s="338" t="s">
        <v>175</v>
      </c>
      <c r="B52" s="345" t="s">
        <v>463</v>
      </c>
      <c r="C52" s="339" t="s">
        <v>451</v>
      </c>
      <c r="D52" s="339" t="s">
        <v>152</v>
      </c>
      <c r="E52" s="160" t="s">
        <v>66</v>
      </c>
      <c r="F52" s="338">
        <v>2</v>
      </c>
      <c r="G52" s="342" t="s">
        <v>30</v>
      </c>
      <c r="H52" s="160" t="s">
        <v>66</v>
      </c>
      <c r="I52" s="338">
        <v>2</v>
      </c>
      <c r="J52" s="342" t="s">
        <v>30</v>
      </c>
      <c r="K52" s="160" t="s">
        <v>66</v>
      </c>
      <c r="L52" s="338">
        <v>2</v>
      </c>
      <c r="M52" s="342" t="s">
        <v>30</v>
      </c>
      <c r="N52" s="160" t="s">
        <v>66</v>
      </c>
      <c r="O52" s="338">
        <v>2</v>
      </c>
      <c r="P52" s="342" t="s">
        <v>30</v>
      </c>
      <c r="Q52" s="160" t="s">
        <v>66</v>
      </c>
      <c r="R52" s="338">
        <v>2</v>
      </c>
      <c r="S52" s="342" t="s">
        <v>30</v>
      </c>
      <c r="T52" s="340" t="s">
        <v>30</v>
      </c>
      <c r="U52" s="340"/>
      <c r="V52" s="340" t="s">
        <v>30</v>
      </c>
      <c r="W52" s="338">
        <v>25.1</v>
      </c>
      <c r="X52" s="342" t="s">
        <v>30</v>
      </c>
      <c r="Y52" s="357">
        <v>20</v>
      </c>
      <c r="Z52" s="338">
        <v>125</v>
      </c>
      <c r="AA52" s="340" t="s">
        <v>30</v>
      </c>
      <c r="AB52" s="338">
        <v>25.6</v>
      </c>
      <c r="AC52" s="342" t="s">
        <v>30</v>
      </c>
      <c r="AD52" s="357">
        <v>20</v>
      </c>
      <c r="AE52" s="338">
        <v>128</v>
      </c>
      <c r="AF52" s="340" t="s">
        <v>30</v>
      </c>
      <c r="AG52" s="338">
        <v>158</v>
      </c>
      <c r="AH52" s="339" t="s">
        <v>147</v>
      </c>
      <c r="AI52" s="357">
        <v>20</v>
      </c>
      <c r="AJ52" s="344">
        <v>790</v>
      </c>
      <c r="AK52" s="340" t="s">
        <v>30</v>
      </c>
      <c r="AL52" s="338">
        <v>153</v>
      </c>
      <c r="AM52" s="339" t="s">
        <v>147</v>
      </c>
      <c r="AN52" s="357">
        <v>20</v>
      </c>
      <c r="AO52" s="344">
        <v>765</v>
      </c>
    </row>
    <row r="53" spans="1:41">
      <c r="A53" s="338" t="s">
        <v>175</v>
      </c>
      <c r="B53" s="345" t="s">
        <v>463</v>
      </c>
      <c r="C53" s="339" t="s">
        <v>451</v>
      </c>
      <c r="D53" s="339" t="s">
        <v>153</v>
      </c>
      <c r="E53" s="340" t="s">
        <v>30</v>
      </c>
      <c r="F53" s="341" t="s">
        <v>614</v>
      </c>
      <c r="G53" s="342" t="s">
        <v>30</v>
      </c>
      <c r="H53" s="160" t="s">
        <v>66</v>
      </c>
      <c r="I53" s="338">
        <v>2</v>
      </c>
      <c r="J53" s="342" t="s">
        <v>30</v>
      </c>
      <c r="K53" s="160" t="s">
        <v>66</v>
      </c>
      <c r="L53" s="338">
        <v>2</v>
      </c>
      <c r="M53" s="342" t="s">
        <v>30</v>
      </c>
      <c r="N53" s="160" t="s">
        <v>66</v>
      </c>
      <c r="O53" s="338">
        <v>2</v>
      </c>
      <c r="P53" s="342" t="s">
        <v>30</v>
      </c>
      <c r="Q53" s="160" t="s">
        <v>66</v>
      </c>
      <c r="R53" s="338">
        <v>2</v>
      </c>
      <c r="S53" s="342" t="s">
        <v>30</v>
      </c>
      <c r="T53" s="340" t="s">
        <v>30</v>
      </c>
      <c r="U53" s="340"/>
      <c r="V53" s="340" t="s">
        <v>30</v>
      </c>
      <c r="W53" s="341" t="s">
        <v>614</v>
      </c>
      <c r="X53" s="342" t="s">
        <v>30</v>
      </c>
      <c r="Y53" s="340" t="s">
        <v>30</v>
      </c>
      <c r="Z53" s="340" t="s">
        <v>30</v>
      </c>
      <c r="AA53" s="340" t="s">
        <v>30</v>
      </c>
      <c r="AB53" s="341" t="s">
        <v>614</v>
      </c>
      <c r="AC53" s="342" t="s">
        <v>30</v>
      </c>
      <c r="AD53" s="340" t="s">
        <v>30</v>
      </c>
      <c r="AE53" s="340" t="s">
        <v>30</v>
      </c>
      <c r="AF53" s="340" t="s">
        <v>30</v>
      </c>
      <c r="AG53" s="338">
        <v>167</v>
      </c>
      <c r="AH53" s="339" t="s">
        <v>147</v>
      </c>
      <c r="AI53" s="357">
        <v>20</v>
      </c>
      <c r="AJ53" s="344">
        <v>835</v>
      </c>
      <c r="AK53" s="340" t="s">
        <v>30</v>
      </c>
      <c r="AL53" s="338">
        <v>164</v>
      </c>
      <c r="AM53" s="339" t="s">
        <v>147</v>
      </c>
      <c r="AN53" s="357">
        <v>20</v>
      </c>
      <c r="AO53" s="344">
        <v>820</v>
      </c>
    </row>
    <row r="54" spans="1:41">
      <c r="A54" s="338" t="s">
        <v>176</v>
      </c>
      <c r="B54" s="330" t="s">
        <v>30</v>
      </c>
      <c r="C54" s="339" t="s">
        <v>451</v>
      </c>
      <c r="D54" s="339" t="s">
        <v>152</v>
      </c>
      <c r="E54" s="160" t="s">
        <v>66</v>
      </c>
      <c r="F54" s="338">
        <v>0.17</v>
      </c>
      <c r="G54" s="342" t="s">
        <v>30</v>
      </c>
      <c r="H54" s="160" t="s">
        <v>66</v>
      </c>
      <c r="I54" s="338">
        <v>0.17</v>
      </c>
      <c r="J54" s="342" t="s">
        <v>30</v>
      </c>
      <c r="K54" s="160" t="s">
        <v>66</v>
      </c>
      <c r="L54" s="338">
        <v>0.17</v>
      </c>
      <c r="M54" s="342" t="s">
        <v>30</v>
      </c>
      <c r="N54" s="160" t="s">
        <v>66</v>
      </c>
      <c r="O54" s="338">
        <v>0.17</v>
      </c>
      <c r="P54" s="342" t="s">
        <v>30</v>
      </c>
      <c r="Q54" s="160" t="s">
        <v>66</v>
      </c>
      <c r="R54" s="338">
        <v>0.17</v>
      </c>
      <c r="S54" s="342" t="s">
        <v>30</v>
      </c>
      <c r="T54" s="340" t="s">
        <v>30</v>
      </c>
      <c r="U54" s="340"/>
      <c r="V54" s="340" t="s">
        <v>30</v>
      </c>
      <c r="W54" s="338">
        <v>4.28</v>
      </c>
      <c r="X54" s="342" t="s">
        <v>30</v>
      </c>
      <c r="Y54" s="357">
        <v>5</v>
      </c>
      <c r="Z54" s="338">
        <v>86</v>
      </c>
      <c r="AA54" s="340" t="s">
        <v>30</v>
      </c>
      <c r="AB54" s="338">
        <v>4.46</v>
      </c>
      <c r="AC54" s="342" t="s">
        <v>30</v>
      </c>
      <c r="AD54" s="357">
        <v>5</v>
      </c>
      <c r="AE54" s="338">
        <v>89</v>
      </c>
      <c r="AF54" s="340" t="s">
        <v>30</v>
      </c>
      <c r="AG54" s="338">
        <v>4.46</v>
      </c>
      <c r="AH54" s="342" t="s">
        <v>30</v>
      </c>
      <c r="AI54" s="357">
        <v>5</v>
      </c>
      <c r="AJ54" s="344">
        <v>89.2</v>
      </c>
      <c r="AK54" s="340" t="s">
        <v>30</v>
      </c>
      <c r="AL54" s="338">
        <v>4.3099999999999996</v>
      </c>
      <c r="AM54" s="342" t="s">
        <v>30</v>
      </c>
      <c r="AN54" s="357">
        <v>5</v>
      </c>
      <c r="AO54" s="344">
        <v>86.199999999999989</v>
      </c>
    </row>
    <row r="55" spans="1:41">
      <c r="A55" s="338" t="s">
        <v>176</v>
      </c>
      <c r="B55" s="330" t="s">
        <v>30</v>
      </c>
      <c r="C55" s="339" t="s">
        <v>451</v>
      </c>
      <c r="D55" s="339" t="s">
        <v>153</v>
      </c>
      <c r="E55" s="340" t="s">
        <v>30</v>
      </c>
      <c r="F55" s="341" t="s">
        <v>614</v>
      </c>
      <c r="G55" s="342" t="s">
        <v>30</v>
      </c>
      <c r="H55" s="160" t="s">
        <v>66</v>
      </c>
      <c r="I55" s="338">
        <v>0.17</v>
      </c>
      <c r="J55" s="342" t="s">
        <v>30</v>
      </c>
      <c r="K55" s="160" t="s">
        <v>66</v>
      </c>
      <c r="L55" s="338">
        <v>0.17</v>
      </c>
      <c r="M55" s="342" t="s">
        <v>30</v>
      </c>
      <c r="N55" s="160" t="s">
        <v>66</v>
      </c>
      <c r="O55" s="338">
        <v>0.17</v>
      </c>
      <c r="P55" s="342" t="s">
        <v>30</v>
      </c>
      <c r="Q55" s="160" t="s">
        <v>66</v>
      </c>
      <c r="R55" s="338">
        <v>0.17</v>
      </c>
      <c r="S55" s="342" t="s">
        <v>30</v>
      </c>
      <c r="T55" s="340" t="s">
        <v>30</v>
      </c>
      <c r="U55" s="340"/>
      <c r="V55" s="340" t="s">
        <v>30</v>
      </c>
      <c r="W55" s="341" t="s">
        <v>614</v>
      </c>
      <c r="X55" s="342" t="s">
        <v>30</v>
      </c>
      <c r="Y55" s="340" t="s">
        <v>30</v>
      </c>
      <c r="Z55" s="340" t="s">
        <v>30</v>
      </c>
      <c r="AA55" s="340" t="s">
        <v>30</v>
      </c>
      <c r="AB55" s="341" t="s">
        <v>614</v>
      </c>
      <c r="AC55" s="342" t="s">
        <v>30</v>
      </c>
      <c r="AD55" s="340" t="s">
        <v>30</v>
      </c>
      <c r="AE55" s="340" t="s">
        <v>30</v>
      </c>
      <c r="AF55" s="340" t="s">
        <v>30</v>
      </c>
      <c r="AG55" s="338">
        <v>4.5199999999999996</v>
      </c>
      <c r="AH55" s="342" t="s">
        <v>30</v>
      </c>
      <c r="AI55" s="357">
        <v>5</v>
      </c>
      <c r="AJ55" s="344">
        <v>90.399999999999991</v>
      </c>
      <c r="AK55" s="340" t="s">
        <v>30</v>
      </c>
      <c r="AL55" s="338">
        <v>4.47</v>
      </c>
      <c r="AM55" s="342" t="s">
        <v>30</v>
      </c>
      <c r="AN55" s="357">
        <v>5</v>
      </c>
      <c r="AO55" s="344">
        <v>89.4</v>
      </c>
    </row>
    <row r="56" spans="1:41">
      <c r="A56" s="338" t="s">
        <v>177</v>
      </c>
      <c r="B56" s="345" t="s">
        <v>629</v>
      </c>
      <c r="C56" s="339" t="s">
        <v>451</v>
      </c>
      <c r="D56" s="339" t="s">
        <v>152</v>
      </c>
      <c r="E56" s="160" t="s">
        <v>66</v>
      </c>
      <c r="F56" s="338">
        <v>1.7</v>
      </c>
      <c r="G56" s="342" t="s">
        <v>30</v>
      </c>
      <c r="H56" s="160" t="s">
        <v>66</v>
      </c>
      <c r="I56" s="338">
        <v>1.7</v>
      </c>
      <c r="J56" s="342" t="s">
        <v>30</v>
      </c>
      <c r="K56" s="160" t="s">
        <v>66</v>
      </c>
      <c r="L56" s="338">
        <v>1.7</v>
      </c>
      <c r="M56" s="342" t="s">
        <v>30</v>
      </c>
      <c r="N56" s="160" t="s">
        <v>66</v>
      </c>
      <c r="O56" s="338">
        <v>1.7</v>
      </c>
      <c r="P56" s="342" t="s">
        <v>30</v>
      </c>
      <c r="Q56" s="160" t="s">
        <v>66</v>
      </c>
      <c r="R56" s="338">
        <v>1.7</v>
      </c>
      <c r="S56" s="342" t="s">
        <v>30</v>
      </c>
      <c r="T56" s="340" t="s">
        <v>30</v>
      </c>
      <c r="U56" s="340"/>
      <c r="V56" s="340" t="s">
        <v>30</v>
      </c>
      <c r="W56" s="338">
        <v>19.2</v>
      </c>
      <c r="X56" s="342" t="s">
        <v>30</v>
      </c>
      <c r="Y56" s="357">
        <v>20</v>
      </c>
      <c r="Z56" s="338">
        <v>96</v>
      </c>
      <c r="AA56" s="340" t="s">
        <v>30</v>
      </c>
      <c r="AB56" s="338">
        <v>19</v>
      </c>
      <c r="AC56" s="342" t="s">
        <v>30</v>
      </c>
      <c r="AD56" s="357">
        <v>20</v>
      </c>
      <c r="AE56" s="338">
        <v>95</v>
      </c>
      <c r="AF56" s="340" t="s">
        <v>30</v>
      </c>
      <c r="AG56" s="338">
        <v>21.3</v>
      </c>
      <c r="AH56" s="342" t="s">
        <v>30</v>
      </c>
      <c r="AI56" s="357">
        <v>20</v>
      </c>
      <c r="AJ56" s="344">
        <v>106.5</v>
      </c>
      <c r="AK56" s="340" t="s">
        <v>30</v>
      </c>
      <c r="AL56" s="338">
        <v>20.5</v>
      </c>
      <c r="AM56" s="342" t="s">
        <v>30</v>
      </c>
      <c r="AN56" s="357">
        <v>20</v>
      </c>
      <c r="AO56" s="344">
        <v>102.5</v>
      </c>
    </row>
    <row r="57" spans="1:41">
      <c r="A57" s="338" t="s">
        <v>177</v>
      </c>
      <c r="B57" s="345" t="s">
        <v>629</v>
      </c>
      <c r="C57" s="339" t="s">
        <v>451</v>
      </c>
      <c r="D57" s="339" t="s">
        <v>153</v>
      </c>
      <c r="E57" s="340" t="s">
        <v>30</v>
      </c>
      <c r="F57" s="341" t="s">
        <v>614</v>
      </c>
      <c r="G57" s="342" t="s">
        <v>30</v>
      </c>
      <c r="H57" s="160" t="s">
        <v>66</v>
      </c>
      <c r="I57" s="338">
        <v>1.7</v>
      </c>
      <c r="J57" s="342" t="s">
        <v>30</v>
      </c>
      <c r="K57" s="160" t="s">
        <v>66</v>
      </c>
      <c r="L57" s="338">
        <v>1.7</v>
      </c>
      <c r="M57" s="342" t="s">
        <v>30</v>
      </c>
      <c r="N57" s="160" t="s">
        <v>66</v>
      </c>
      <c r="O57" s="338">
        <v>1.7</v>
      </c>
      <c r="P57" s="342" t="s">
        <v>30</v>
      </c>
      <c r="Q57" s="160" t="s">
        <v>66</v>
      </c>
      <c r="R57" s="338">
        <v>1.7</v>
      </c>
      <c r="S57" s="342" t="s">
        <v>30</v>
      </c>
      <c r="T57" s="340" t="s">
        <v>30</v>
      </c>
      <c r="U57" s="340"/>
      <c r="V57" s="340" t="s">
        <v>30</v>
      </c>
      <c r="W57" s="341" t="s">
        <v>614</v>
      </c>
      <c r="X57" s="342" t="s">
        <v>30</v>
      </c>
      <c r="Y57" s="340" t="s">
        <v>30</v>
      </c>
      <c r="Z57" s="340" t="s">
        <v>30</v>
      </c>
      <c r="AA57" s="340" t="s">
        <v>30</v>
      </c>
      <c r="AB57" s="341" t="s">
        <v>614</v>
      </c>
      <c r="AC57" s="342" t="s">
        <v>30</v>
      </c>
      <c r="AD57" s="340" t="s">
        <v>30</v>
      </c>
      <c r="AE57" s="340" t="s">
        <v>30</v>
      </c>
      <c r="AF57" s="340" t="s">
        <v>30</v>
      </c>
      <c r="AG57" s="338">
        <v>19</v>
      </c>
      <c r="AH57" s="342" t="s">
        <v>30</v>
      </c>
      <c r="AI57" s="357">
        <v>20</v>
      </c>
      <c r="AJ57" s="344">
        <v>95</v>
      </c>
      <c r="AK57" s="340" t="s">
        <v>30</v>
      </c>
      <c r="AL57" s="338">
        <v>20.8</v>
      </c>
      <c r="AM57" s="342" t="s">
        <v>30</v>
      </c>
      <c r="AN57" s="357">
        <v>20</v>
      </c>
      <c r="AO57" s="344">
        <v>104</v>
      </c>
    </row>
    <row r="58" spans="1:41">
      <c r="A58" s="338" t="s">
        <v>178</v>
      </c>
      <c r="B58" s="330" t="s">
        <v>30</v>
      </c>
      <c r="C58" s="339" t="s">
        <v>451</v>
      </c>
      <c r="D58" s="339" t="s">
        <v>152</v>
      </c>
      <c r="E58" s="160" t="s">
        <v>66</v>
      </c>
      <c r="F58" s="338">
        <v>0.21</v>
      </c>
      <c r="G58" s="342" t="s">
        <v>30</v>
      </c>
      <c r="H58" s="160" t="s">
        <v>66</v>
      </c>
      <c r="I58" s="338">
        <v>0.21</v>
      </c>
      <c r="J58" s="342" t="s">
        <v>30</v>
      </c>
      <c r="K58" s="160" t="s">
        <v>66</v>
      </c>
      <c r="L58" s="338">
        <v>0.21</v>
      </c>
      <c r="M58" s="342" t="s">
        <v>30</v>
      </c>
      <c r="N58" s="160" t="s">
        <v>66</v>
      </c>
      <c r="O58" s="338">
        <v>0.21</v>
      </c>
      <c r="P58" s="342" t="s">
        <v>30</v>
      </c>
      <c r="Q58" s="160" t="s">
        <v>66</v>
      </c>
      <c r="R58" s="338">
        <v>0.21</v>
      </c>
      <c r="S58" s="342" t="s">
        <v>30</v>
      </c>
      <c r="T58" s="340" t="s">
        <v>30</v>
      </c>
      <c r="U58" s="340"/>
      <c r="V58" s="340" t="s">
        <v>30</v>
      </c>
      <c r="W58" s="338">
        <v>4.28</v>
      </c>
      <c r="X58" s="342" t="s">
        <v>30</v>
      </c>
      <c r="Y58" s="357">
        <v>5</v>
      </c>
      <c r="Z58" s="338">
        <v>86</v>
      </c>
      <c r="AA58" s="340" t="s">
        <v>30</v>
      </c>
      <c r="AB58" s="338">
        <v>4.3600000000000003</v>
      </c>
      <c r="AC58" s="342" t="s">
        <v>30</v>
      </c>
      <c r="AD58" s="357">
        <v>5</v>
      </c>
      <c r="AE58" s="338">
        <v>87</v>
      </c>
      <c r="AF58" s="340" t="s">
        <v>30</v>
      </c>
      <c r="AG58" s="338">
        <v>4.41</v>
      </c>
      <c r="AH58" s="342" t="s">
        <v>30</v>
      </c>
      <c r="AI58" s="357">
        <v>5</v>
      </c>
      <c r="AJ58" s="344">
        <v>88.2</v>
      </c>
      <c r="AK58" s="340" t="s">
        <v>30</v>
      </c>
      <c r="AL58" s="338">
        <v>4.3600000000000003</v>
      </c>
      <c r="AM58" s="342" t="s">
        <v>30</v>
      </c>
      <c r="AN58" s="357">
        <v>5</v>
      </c>
      <c r="AO58" s="344">
        <v>87.200000000000017</v>
      </c>
    </row>
    <row r="59" spans="1:41">
      <c r="A59" s="338" t="s">
        <v>178</v>
      </c>
      <c r="B59" s="330" t="s">
        <v>30</v>
      </c>
      <c r="C59" s="339" t="s">
        <v>451</v>
      </c>
      <c r="D59" s="339" t="s">
        <v>153</v>
      </c>
      <c r="E59" s="340" t="s">
        <v>30</v>
      </c>
      <c r="F59" s="341" t="s">
        <v>614</v>
      </c>
      <c r="G59" s="342" t="s">
        <v>30</v>
      </c>
      <c r="H59" s="160" t="s">
        <v>66</v>
      </c>
      <c r="I59" s="338">
        <v>0.21</v>
      </c>
      <c r="J59" s="342" t="s">
        <v>30</v>
      </c>
      <c r="K59" s="160" t="s">
        <v>66</v>
      </c>
      <c r="L59" s="338">
        <v>0.21</v>
      </c>
      <c r="M59" s="342" t="s">
        <v>30</v>
      </c>
      <c r="N59" s="160" t="s">
        <v>66</v>
      </c>
      <c r="O59" s="338">
        <v>0.21</v>
      </c>
      <c r="P59" s="342" t="s">
        <v>30</v>
      </c>
      <c r="Q59" s="160" t="s">
        <v>66</v>
      </c>
      <c r="R59" s="338">
        <v>0.21</v>
      </c>
      <c r="S59" s="342" t="s">
        <v>30</v>
      </c>
      <c r="T59" s="340" t="s">
        <v>30</v>
      </c>
      <c r="U59" s="340"/>
      <c r="V59" s="340" t="s">
        <v>30</v>
      </c>
      <c r="W59" s="341" t="s">
        <v>614</v>
      </c>
      <c r="X59" s="342" t="s">
        <v>30</v>
      </c>
      <c r="Y59" s="340" t="s">
        <v>30</v>
      </c>
      <c r="Z59" s="340" t="s">
        <v>30</v>
      </c>
      <c r="AA59" s="340" t="s">
        <v>30</v>
      </c>
      <c r="AB59" s="341" t="s">
        <v>614</v>
      </c>
      <c r="AC59" s="342" t="s">
        <v>30</v>
      </c>
      <c r="AD59" s="340" t="s">
        <v>30</v>
      </c>
      <c r="AE59" s="340" t="s">
        <v>30</v>
      </c>
      <c r="AF59" s="340" t="s">
        <v>30</v>
      </c>
      <c r="AG59" s="338">
        <v>4.45</v>
      </c>
      <c r="AH59" s="342" t="s">
        <v>30</v>
      </c>
      <c r="AI59" s="357">
        <v>5</v>
      </c>
      <c r="AJ59" s="344">
        <v>89</v>
      </c>
      <c r="AK59" s="340" t="s">
        <v>30</v>
      </c>
      <c r="AL59" s="338">
        <v>4.47</v>
      </c>
      <c r="AM59" s="342" t="s">
        <v>30</v>
      </c>
      <c r="AN59" s="357">
        <v>5</v>
      </c>
      <c r="AO59" s="344">
        <v>89.4</v>
      </c>
    </row>
    <row r="60" spans="1:41">
      <c r="A60" s="338" t="s">
        <v>179</v>
      </c>
      <c r="B60" s="345" t="s">
        <v>180</v>
      </c>
      <c r="C60" s="339" t="s">
        <v>451</v>
      </c>
      <c r="D60" s="339" t="s">
        <v>152</v>
      </c>
      <c r="E60" s="160" t="s">
        <v>66</v>
      </c>
      <c r="F60" s="338">
        <v>0.98</v>
      </c>
      <c r="G60" s="342" t="s">
        <v>30</v>
      </c>
      <c r="H60" s="160" t="s">
        <v>66</v>
      </c>
      <c r="I60" s="338">
        <v>0.98</v>
      </c>
      <c r="J60" s="342" t="s">
        <v>30</v>
      </c>
      <c r="K60" s="160" t="s">
        <v>66</v>
      </c>
      <c r="L60" s="338">
        <v>0.98</v>
      </c>
      <c r="M60" s="342" t="s">
        <v>30</v>
      </c>
      <c r="N60" s="160" t="s">
        <v>66</v>
      </c>
      <c r="O60" s="338">
        <v>0.98</v>
      </c>
      <c r="P60" s="342" t="s">
        <v>30</v>
      </c>
      <c r="Q60" s="160" t="s">
        <v>66</v>
      </c>
      <c r="R60" s="338">
        <v>0.98</v>
      </c>
      <c r="S60" s="342" t="s">
        <v>30</v>
      </c>
      <c r="T60" s="340" t="s">
        <v>30</v>
      </c>
      <c r="U60" s="340"/>
      <c r="V60" s="340" t="s">
        <v>30</v>
      </c>
      <c r="W60" s="338">
        <v>19.3</v>
      </c>
      <c r="X60" s="342" t="s">
        <v>30</v>
      </c>
      <c r="Y60" s="357">
        <v>20</v>
      </c>
      <c r="Z60" s="338">
        <v>96</v>
      </c>
      <c r="AA60" s="340" t="s">
        <v>30</v>
      </c>
      <c r="AB60" s="338">
        <v>19.3</v>
      </c>
      <c r="AC60" s="342" t="s">
        <v>30</v>
      </c>
      <c r="AD60" s="357">
        <v>20</v>
      </c>
      <c r="AE60" s="338">
        <v>97</v>
      </c>
      <c r="AF60" s="340" t="s">
        <v>30</v>
      </c>
      <c r="AG60" s="338">
        <v>21.2</v>
      </c>
      <c r="AH60" s="342" t="s">
        <v>30</v>
      </c>
      <c r="AI60" s="357">
        <v>20</v>
      </c>
      <c r="AJ60" s="344">
        <v>106</v>
      </c>
      <c r="AK60" s="340" t="s">
        <v>30</v>
      </c>
      <c r="AL60" s="338">
        <v>22.1</v>
      </c>
      <c r="AM60" s="342" t="s">
        <v>30</v>
      </c>
      <c r="AN60" s="357">
        <v>20</v>
      </c>
      <c r="AO60" s="344">
        <v>110.5</v>
      </c>
    </row>
    <row r="61" spans="1:41">
      <c r="A61" s="338" t="s">
        <v>179</v>
      </c>
      <c r="B61" s="345" t="s">
        <v>180</v>
      </c>
      <c r="C61" s="339" t="s">
        <v>451</v>
      </c>
      <c r="D61" s="339" t="s">
        <v>153</v>
      </c>
      <c r="E61" s="340" t="s">
        <v>30</v>
      </c>
      <c r="F61" s="341" t="s">
        <v>614</v>
      </c>
      <c r="G61" s="342" t="s">
        <v>30</v>
      </c>
      <c r="H61" s="160" t="s">
        <v>66</v>
      </c>
      <c r="I61" s="338">
        <v>0.98</v>
      </c>
      <c r="J61" s="342" t="s">
        <v>30</v>
      </c>
      <c r="K61" s="160" t="s">
        <v>66</v>
      </c>
      <c r="L61" s="338">
        <v>0.98</v>
      </c>
      <c r="M61" s="342" t="s">
        <v>30</v>
      </c>
      <c r="N61" s="160" t="s">
        <v>66</v>
      </c>
      <c r="O61" s="338">
        <v>0.98</v>
      </c>
      <c r="P61" s="342" t="s">
        <v>30</v>
      </c>
      <c r="Q61" s="160" t="s">
        <v>66</v>
      </c>
      <c r="R61" s="338">
        <v>0.98</v>
      </c>
      <c r="S61" s="342" t="s">
        <v>30</v>
      </c>
      <c r="T61" s="340" t="s">
        <v>30</v>
      </c>
      <c r="U61" s="340"/>
      <c r="V61" s="340" t="s">
        <v>30</v>
      </c>
      <c r="W61" s="341" t="s">
        <v>614</v>
      </c>
      <c r="X61" s="342" t="s">
        <v>30</v>
      </c>
      <c r="Y61" s="340" t="s">
        <v>30</v>
      </c>
      <c r="Z61" s="340" t="s">
        <v>30</v>
      </c>
      <c r="AA61" s="340" t="s">
        <v>30</v>
      </c>
      <c r="AB61" s="341" t="s">
        <v>614</v>
      </c>
      <c r="AC61" s="342" t="s">
        <v>30</v>
      </c>
      <c r="AD61" s="340" t="s">
        <v>30</v>
      </c>
      <c r="AE61" s="340" t="s">
        <v>30</v>
      </c>
      <c r="AF61" s="340" t="s">
        <v>30</v>
      </c>
      <c r="AG61" s="338">
        <v>20.5</v>
      </c>
      <c r="AH61" s="342" t="s">
        <v>30</v>
      </c>
      <c r="AI61" s="357">
        <v>20</v>
      </c>
      <c r="AJ61" s="344">
        <v>102.5</v>
      </c>
      <c r="AK61" s="340" t="s">
        <v>30</v>
      </c>
      <c r="AL61" s="338">
        <v>21.5</v>
      </c>
      <c r="AM61" s="342" t="s">
        <v>30</v>
      </c>
      <c r="AN61" s="357">
        <v>20</v>
      </c>
      <c r="AO61" s="344">
        <v>107.5</v>
      </c>
    </row>
    <row r="62" spans="1:41">
      <c r="A62" s="338" t="s">
        <v>181</v>
      </c>
      <c r="B62" s="330" t="s">
        <v>30</v>
      </c>
      <c r="C62" s="339" t="s">
        <v>451</v>
      </c>
      <c r="D62" s="339" t="s">
        <v>152</v>
      </c>
      <c r="E62" s="160" t="s">
        <v>66</v>
      </c>
      <c r="F62" s="338">
        <v>1.9</v>
      </c>
      <c r="G62" s="342" t="s">
        <v>30</v>
      </c>
      <c r="H62" s="160" t="s">
        <v>66</v>
      </c>
      <c r="I62" s="338">
        <v>1.9</v>
      </c>
      <c r="J62" s="342" t="s">
        <v>30</v>
      </c>
      <c r="K62" s="160" t="s">
        <v>66</v>
      </c>
      <c r="L62" s="338">
        <v>1.9</v>
      </c>
      <c r="M62" s="342" t="s">
        <v>30</v>
      </c>
      <c r="N62" s="160" t="s">
        <v>66</v>
      </c>
      <c r="O62" s="338">
        <v>1.9</v>
      </c>
      <c r="P62" s="342" t="s">
        <v>30</v>
      </c>
      <c r="Q62" s="160" t="s">
        <v>66</v>
      </c>
      <c r="R62" s="338">
        <v>1.9</v>
      </c>
      <c r="S62" s="342" t="s">
        <v>30</v>
      </c>
      <c r="T62" s="340" t="s">
        <v>30</v>
      </c>
      <c r="U62" s="340"/>
      <c r="V62" s="340" t="s">
        <v>30</v>
      </c>
      <c r="W62" s="338">
        <v>83.2</v>
      </c>
      <c r="X62" s="342" t="s">
        <v>30</v>
      </c>
      <c r="Y62" s="357">
        <v>80</v>
      </c>
      <c r="Z62" s="338">
        <v>104</v>
      </c>
      <c r="AA62" s="340" t="s">
        <v>30</v>
      </c>
      <c r="AB62" s="338">
        <v>85.1</v>
      </c>
      <c r="AC62" s="342" t="s">
        <v>30</v>
      </c>
      <c r="AD62" s="357">
        <v>80</v>
      </c>
      <c r="AE62" s="338">
        <v>106</v>
      </c>
      <c r="AF62" s="340" t="s">
        <v>30</v>
      </c>
      <c r="AG62" s="338">
        <v>228</v>
      </c>
      <c r="AH62" s="339" t="s">
        <v>147</v>
      </c>
      <c r="AI62" s="357">
        <v>20</v>
      </c>
      <c r="AJ62" s="344">
        <v>1140</v>
      </c>
      <c r="AK62" s="340" t="s">
        <v>30</v>
      </c>
      <c r="AL62" s="338">
        <v>233</v>
      </c>
      <c r="AM62" s="339" t="s">
        <v>147</v>
      </c>
      <c r="AN62" s="357">
        <v>20</v>
      </c>
      <c r="AO62" s="344">
        <v>1165</v>
      </c>
    </row>
    <row r="63" spans="1:41">
      <c r="A63" s="338" t="s">
        <v>181</v>
      </c>
      <c r="B63" s="330" t="s">
        <v>30</v>
      </c>
      <c r="C63" s="339" t="s">
        <v>451</v>
      </c>
      <c r="D63" s="339" t="s">
        <v>153</v>
      </c>
      <c r="E63" s="340" t="s">
        <v>30</v>
      </c>
      <c r="F63" s="341" t="s">
        <v>614</v>
      </c>
      <c r="G63" s="342" t="s">
        <v>30</v>
      </c>
      <c r="H63" s="160" t="s">
        <v>66</v>
      </c>
      <c r="I63" s="338">
        <v>1.9</v>
      </c>
      <c r="J63" s="342" t="s">
        <v>30</v>
      </c>
      <c r="K63" s="160" t="s">
        <v>66</v>
      </c>
      <c r="L63" s="338">
        <v>1.9</v>
      </c>
      <c r="M63" s="342" t="s">
        <v>30</v>
      </c>
      <c r="N63" s="160" t="s">
        <v>66</v>
      </c>
      <c r="O63" s="338">
        <v>1.9</v>
      </c>
      <c r="P63" s="342" t="s">
        <v>30</v>
      </c>
      <c r="Q63" s="160" t="s">
        <v>66</v>
      </c>
      <c r="R63" s="338">
        <v>1.9</v>
      </c>
      <c r="S63" s="342" t="s">
        <v>30</v>
      </c>
      <c r="T63" s="340" t="s">
        <v>30</v>
      </c>
      <c r="U63" s="340"/>
      <c r="V63" s="340" t="s">
        <v>30</v>
      </c>
      <c r="W63" s="341" t="s">
        <v>614</v>
      </c>
      <c r="X63" s="342" t="s">
        <v>30</v>
      </c>
      <c r="Y63" s="340" t="s">
        <v>30</v>
      </c>
      <c r="Z63" s="340" t="s">
        <v>30</v>
      </c>
      <c r="AA63" s="340" t="s">
        <v>30</v>
      </c>
      <c r="AB63" s="341" t="s">
        <v>614</v>
      </c>
      <c r="AC63" s="342" t="s">
        <v>30</v>
      </c>
      <c r="AD63" s="340" t="s">
        <v>30</v>
      </c>
      <c r="AE63" s="340" t="s">
        <v>30</v>
      </c>
      <c r="AF63" s="340" t="s">
        <v>30</v>
      </c>
      <c r="AG63" s="338">
        <v>261</v>
      </c>
      <c r="AH63" s="339" t="s">
        <v>302</v>
      </c>
      <c r="AI63" s="357">
        <v>20</v>
      </c>
      <c r="AJ63" s="344">
        <v>1305</v>
      </c>
      <c r="AK63" s="340" t="s">
        <v>30</v>
      </c>
      <c r="AL63" s="338">
        <v>253</v>
      </c>
      <c r="AM63" s="339" t="s">
        <v>302</v>
      </c>
      <c r="AN63" s="357">
        <v>20</v>
      </c>
      <c r="AO63" s="344">
        <v>1265</v>
      </c>
    </row>
    <row r="64" spans="1:41">
      <c r="A64" s="338" t="s">
        <v>182</v>
      </c>
      <c r="B64" s="330" t="s">
        <v>30</v>
      </c>
      <c r="C64" s="339" t="s">
        <v>451</v>
      </c>
      <c r="D64" s="339" t="s">
        <v>152</v>
      </c>
      <c r="E64" s="160" t="s">
        <v>66</v>
      </c>
      <c r="F64" s="338">
        <v>1.4</v>
      </c>
      <c r="G64" s="342" t="s">
        <v>30</v>
      </c>
      <c r="H64" s="160" t="s">
        <v>66</v>
      </c>
      <c r="I64" s="338">
        <v>1.4</v>
      </c>
      <c r="J64" s="342" t="s">
        <v>30</v>
      </c>
      <c r="K64" s="160" t="s">
        <v>66</v>
      </c>
      <c r="L64" s="338">
        <v>1.4</v>
      </c>
      <c r="M64" s="342" t="s">
        <v>30</v>
      </c>
      <c r="N64" s="160" t="s">
        <v>66</v>
      </c>
      <c r="O64" s="338">
        <v>1.4</v>
      </c>
      <c r="P64" s="342" t="s">
        <v>30</v>
      </c>
      <c r="Q64" s="160" t="s">
        <v>66</v>
      </c>
      <c r="R64" s="338">
        <v>1.4</v>
      </c>
      <c r="S64" s="342" t="s">
        <v>30</v>
      </c>
      <c r="T64" s="340" t="s">
        <v>30</v>
      </c>
      <c r="U64" s="340"/>
      <c r="V64" s="340" t="s">
        <v>30</v>
      </c>
      <c r="W64" s="341" t="s">
        <v>614</v>
      </c>
      <c r="X64" s="342" t="s">
        <v>30</v>
      </c>
      <c r="Y64" s="343" t="s">
        <v>30</v>
      </c>
      <c r="Z64" s="340" t="s">
        <v>30</v>
      </c>
      <c r="AA64" s="340" t="s">
        <v>30</v>
      </c>
      <c r="AB64" s="341" t="s">
        <v>614</v>
      </c>
      <c r="AC64" s="342" t="s">
        <v>30</v>
      </c>
      <c r="AD64" s="343" t="s">
        <v>30</v>
      </c>
      <c r="AE64" s="340" t="s">
        <v>30</v>
      </c>
      <c r="AF64" s="340" t="s">
        <v>30</v>
      </c>
      <c r="AG64" s="341" t="s">
        <v>614</v>
      </c>
      <c r="AH64" s="342" t="s">
        <v>30</v>
      </c>
      <c r="AI64" s="343" t="s">
        <v>30</v>
      </c>
      <c r="AJ64" s="343" t="s">
        <v>30</v>
      </c>
      <c r="AK64" s="340" t="s">
        <v>30</v>
      </c>
      <c r="AL64" s="341" t="s">
        <v>614</v>
      </c>
      <c r="AM64" s="342" t="s">
        <v>30</v>
      </c>
      <c r="AN64" s="343" t="s">
        <v>30</v>
      </c>
      <c r="AO64" s="343" t="s">
        <v>30</v>
      </c>
    </row>
    <row r="65" spans="1:41">
      <c r="A65" s="338" t="s">
        <v>182</v>
      </c>
      <c r="B65" s="330" t="s">
        <v>30</v>
      </c>
      <c r="C65" s="339" t="s">
        <v>451</v>
      </c>
      <c r="D65" s="339" t="s">
        <v>153</v>
      </c>
      <c r="E65" s="340" t="s">
        <v>30</v>
      </c>
      <c r="F65" s="341" t="s">
        <v>614</v>
      </c>
      <c r="G65" s="342" t="s">
        <v>30</v>
      </c>
      <c r="H65" s="160" t="s">
        <v>66</v>
      </c>
      <c r="I65" s="338">
        <v>1.4</v>
      </c>
      <c r="J65" s="342" t="s">
        <v>30</v>
      </c>
      <c r="K65" s="160" t="s">
        <v>66</v>
      </c>
      <c r="L65" s="338">
        <v>1.4</v>
      </c>
      <c r="M65" s="342" t="s">
        <v>30</v>
      </c>
      <c r="N65" s="160" t="s">
        <v>66</v>
      </c>
      <c r="O65" s="338">
        <v>1.4</v>
      </c>
      <c r="P65" s="342" t="s">
        <v>30</v>
      </c>
      <c r="Q65" s="160" t="s">
        <v>66</v>
      </c>
      <c r="R65" s="338">
        <v>1.4</v>
      </c>
      <c r="S65" s="342" t="s">
        <v>30</v>
      </c>
      <c r="T65" s="340" t="s">
        <v>30</v>
      </c>
      <c r="U65" s="340"/>
      <c r="V65" s="340" t="s">
        <v>30</v>
      </c>
      <c r="W65" s="341" t="s">
        <v>614</v>
      </c>
      <c r="X65" s="342" t="s">
        <v>30</v>
      </c>
      <c r="Y65" s="340" t="s">
        <v>30</v>
      </c>
      <c r="Z65" s="340" t="s">
        <v>30</v>
      </c>
      <c r="AA65" s="340" t="s">
        <v>30</v>
      </c>
      <c r="AB65" s="341" t="s">
        <v>614</v>
      </c>
      <c r="AC65" s="342" t="s">
        <v>30</v>
      </c>
      <c r="AD65" s="340" t="s">
        <v>30</v>
      </c>
      <c r="AE65" s="340" t="s">
        <v>30</v>
      </c>
      <c r="AF65" s="340" t="s">
        <v>30</v>
      </c>
      <c r="AG65" s="341" t="s">
        <v>614</v>
      </c>
      <c r="AH65" s="342" t="s">
        <v>30</v>
      </c>
      <c r="AI65" s="343" t="s">
        <v>30</v>
      </c>
      <c r="AJ65" s="343" t="s">
        <v>30</v>
      </c>
      <c r="AK65" s="340" t="s">
        <v>30</v>
      </c>
      <c r="AL65" s="341" t="s">
        <v>614</v>
      </c>
      <c r="AM65" s="342" t="s">
        <v>30</v>
      </c>
      <c r="AN65" s="343" t="s">
        <v>30</v>
      </c>
      <c r="AO65" s="343" t="s">
        <v>30</v>
      </c>
    </row>
    <row r="66" spans="1:41">
      <c r="A66" s="338" t="s">
        <v>183</v>
      </c>
      <c r="B66" s="345" t="s">
        <v>184</v>
      </c>
      <c r="C66" s="339" t="s">
        <v>451</v>
      </c>
      <c r="D66" s="339" t="s">
        <v>152</v>
      </c>
      <c r="E66" s="160" t="s">
        <v>66</v>
      </c>
      <c r="F66" s="338">
        <v>0.17</v>
      </c>
      <c r="G66" s="342" t="s">
        <v>30</v>
      </c>
      <c r="H66" s="160" t="s">
        <v>66</v>
      </c>
      <c r="I66" s="338">
        <v>0.17</v>
      </c>
      <c r="J66" s="342" t="s">
        <v>30</v>
      </c>
      <c r="K66" s="160" t="s">
        <v>66</v>
      </c>
      <c r="L66" s="338">
        <v>0.17</v>
      </c>
      <c r="M66" s="342" t="s">
        <v>30</v>
      </c>
      <c r="N66" s="160" t="s">
        <v>66</v>
      </c>
      <c r="O66" s="338">
        <v>0.17</v>
      </c>
      <c r="P66" s="342" t="s">
        <v>30</v>
      </c>
      <c r="Q66" s="160" t="s">
        <v>66</v>
      </c>
      <c r="R66" s="338">
        <v>0.17</v>
      </c>
      <c r="S66" s="342" t="s">
        <v>30</v>
      </c>
      <c r="T66" s="340" t="s">
        <v>30</v>
      </c>
      <c r="U66" s="340"/>
      <c r="V66" s="340" t="s">
        <v>30</v>
      </c>
      <c r="W66" s="341" t="s">
        <v>614</v>
      </c>
      <c r="X66" s="342" t="s">
        <v>30</v>
      </c>
      <c r="Y66" s="343" t="s">
        <v>30</v>
      </c>
      <c r="Z66" s="340" t="s">
        <v>30</v>
      </c>
      <c r="AA66" s="340" t="s">
        <v>30</v>
      </c>
      <c r="AB66" s="341" t="s">
        <v>614</v>
      </c>
      <c r="AC66" s="342" t="s">
        <v>30</v>
      </c>
      <c r="AD66" s="343" t="s">
        <v>30</v>
      </c>
      <c r="AE66" s="340" t="s">
        <v>30</v>
      </c>
      <c r="AF66" s="340" t="s">
        <v>30</v>
      </c>
      <c r="AG66" s="341" t="s">
        <v>614</v>
      </c>
      <c r="AH66" s="342" t="s">
        <v>30</v>
      </c>
      <c r="AI66" s="343" t="s">
        <v>30</v>
      </c>
      <c r="AJ66" s="343" t="s">
        <v>30</v>
      </c>
      <c r="AK66" s="340" t="s">
        <v>30</v>
      </c>
      <c r="AL66" s="341" t="s">
        <v>614</v>
      </c>
      <c r="AM66" s="342" t="s">
        <v>30</v>
      </c>
      <c r="AN66" s="343" t="s">
        <v>30</v>
      </c>
      <c r="AO66" s="343" t="s">
        <v>30</v>
      </c>
    </row>
    <row r="67" spans="1:41">
      <c r="A67" s="338" t="s">
        <v>183</v>
      </c>
      <c r="B67" s="345" t="s">
        <v>184</v>
      </c>
      <c r="C67" s="339" t="s">
        <v>451</v>
      </c>
      <c r="D67" s="339" t="s">
        <v>153</v>
      </c>
      <c r="E67" s="340" t="s">
        <v>30</v>
      </c>
      <c r="F67" s="341" t="s">
        <v>614</v>
      </c>
      <c r="G67" s="342" t="s">
        <v>30</v>
      </c>
      <c r="H67" s="160" t="s">
        <v>66</v>
      </c>
      <c r="I67" s="338">
        <v>0.17</v>
      </c>
      <c r="J67" s="342" t="s">
        <v>30</v>
      </c>
      <c r="K67" s="160" t="s">
        <v>66</v>
      </c>
      <c r="L67" s="338">
        <v>0.17</v>
      </c>
      <c r="M67" s="342" t="s">
        <v>30</v>
      </c>
      <c r="N67" s="160" t="s">
        <v>66</v>
      </c>
      <c r="O67" s="338">
        <v>0.17</v>
      </c>
      <c r="P67" s="342" t="s">
        <v>30</v>
      </c>
      <c r="Q67" s="160" t="s">
        <v>66</v>
      </c>
      <c r="R67" s="338">
        <v>0.17</v>
      </c>
      <c r="S67" s="342" t="s">
        <v>30</v>
      </c>
      <c r="T67" s="340" t="s">
        <v>30</v>
      </c>
      <c r="U67" s="340"/>
      <c r="V67" s="340" t="s">
        <v>30</v>
      </c>
      <c r="W67" s="341" t="s">
        <v>614</v>
      </c>
      <c r="X67" s="342" t="s">
        <v>30</v>
      </c>
      <c r="Y67" s="340" t="s">
        <v>30</v>
      </c>
      <c r="Z67" s="340" t="s">
        <v>30</v>
      </c>
      <c r="AA67" s="340" t="s">
        <v>30</v>
      </c>
      <c r="AB67" s="341" t="s">
        <v>614</v>
      </c>
      <c r="AC67" s="342" t="s">
        <v>30</v>
      </c>
      <c r="AD67" s="340" t="s">
        <v>30</v>
      </c>
      <c r="AE67" s="340" t="s">
        <v>30</v>
      </c>
      <c r="AF67" s="340" t="s">
        <v>30</v>
      </c>
      <c r="AG67" s="341" t="s">
        <v>614</v>
      </c>
      <c r="AH67" s="342" t="s">
        <v>30</v>
      </c>
      <c r="AI67" s="343" t="s">
        <v>30</v>
      </c>
      <c r="AJ67" s="343" t="s">
        <v>30</v>
      </c>
      <c r="AK67" s="340" t="s">
        <v>30</v>
      </c>
      <c r="AL67" s="341" t="s">
        <v>614</v>
      </c>
      <c r="AM67" s="342" t="s">
        <v>30</v>
      </c>
      <c r="AN67" s="343" t="s">
        <v>30</v>
      </c>
      <c r="AO67" s="343" t="s">
        <v>30</v>
      </c>
    </row>
    <row r="68" spans="1:41">
      <c r="A68" s="338" t="s">
        <v>185</v>
      </c>
      <c r="B68" s="330" t="s">
        <v>30</v>
      </c>
      <c r="C68" s="339" t="s">
        <v>451</v>
      </c>
      <c r="D68" s="339" t="s">
        <v>152</v>
      </c>
      <c r="E68" s="160" t="s">
        <v>66</v>
      </c>
      <c r="F68" s="338">
        <v>0.16</v>
      </c>
      <c r="G68" s="342" t="s">
        <v>30</v>
      </c>
      <c r="H68" s="160" t="s">
        <v>66</v>
      </c>
      <c r="I68" s="338">
        <v>0.16</v>
      </c>
      <c r="J68" s="342" t="s">
        <v>30</v>
      </c>
      <c r="K68" s="160" t="s">
        <v>66</v>
      </c>
      <c r="L68" s="338">
        <v>0.16</v>
      </c>
      <c r="M68" s="342" t="s">
        <v>30</v>
      </c>
      <c r="N68" s="160" t="s">
        <v>66</v>
      </c>
      <c r="O68" s="338">
        <v>0.16</v>
      </c>
      <c r="P68" s="342" t="s">
        <v>30</v>
      </c>
      <c r="Q68" s="160" t="s">
        <v>66</v>
      </c>
      <c r="R68" s="338">
        <v>0.16</v>
      </c>
      <c r="S68" s="342" t="s">
        <v>30</v>
      </c>
      <c r="T68" s="340" t="s">
        <v>30</v>
      </c>
      <c r="U68" s="340"/>
      <c r="V68" s="340" t="s">
        <v>30</v>
      </c>
      <c r="W68" s="338">
        <v>4.58</v>
      </c>
      <c r="X68" s="342" t="s">
        <v>30</v>
      </c>
      <c r="Y68" s="357">
        <v>5</v>
      </c>
      <c r="Z68" s="338">
        <v>92</v>
      </c>
      <c r="AA68" s="340" t="s">
        <v>30</v>
      </c>
      <c r="AB68" s="338">
        <v>4.7</v>
      </c>
      <c r="AC68" s="342" t="s">
        <v>30</v>
      </c>
      <c r="AD68" s="357">
        <v>5</v>
      </c>
      <c r="AE68" s="338">
        <v>94</v>
      </c>
      <c r="AF68" s="340" t="s">
        <v>30</v>
      </c>
      <c r="AG68" s="338">
        <v>5</v>
      </c>
      <c r="AH68" s="342" t="s">
        <v>30</v>
      </c>
      <c r="AI68" s="357">
        <v>5</v>
      </c>
      <c r="AJ68" s="344">
        <v>100</v>
      </c>
      <c r="AK68" s="340" t="s">
        <v>30</v>
      </c>
      <c r="AL68" s="338">
        <v>4.96</v>
      </c>
      <c r="AM68" s="342" t="s">
        <v>30</v>
      </c>
      <c r="AN68" s="357">
        <v>5</v>
      </c>
      <c r="AO68" s="344">
        <v>99.2</v>
      </c>
    </row>
    <row r="69" spans="1:41">
      <c r="A69" s="338" t="s">
        <v>185</v>
      </c>
      <c r="B69" s="330" t="s">
        <v>30</v>
      </c>
      <c r="C69" s="339" t="s">
        <v>451</v>
      </c>
      <c r="D69" s="339" t="s">
        <v>153</v>
      </c>
      <c r="E69" s="340" t="s">
        <v>30</v>
      </c>
      <c r="F69" s="341" t="s">
        <v>614</v>
      </c>
      <c r="G69" s="342" t="s">
        <v>30</v>
      </c>
      <c r="H69" s="160" t="s">
        <v>66</v>
      </c>
      <c r="I69" s="338">
        <v>0.16</v>
      </c>
      <c r="J69" s="342" t="s">
        <v>30</v>
      </c>
      <c r="K69" s="160" t="s">
        <v>62</v>
      </c>
      <c r="L69" s="338">
        <v>0.43</v>
      </c>
      <c r="M69" s="339" t="s">
        <v>71</v>
      </c>
      <c r="N69" s="160" t="s">
        <v>66</v>
      </c>
      <c r="O69" s="338">
        <v>0.16</v>
      </c>
      <c r="P69" s="342" t="s">
        <v>30</v>
      </c>
      <c r="Q69" s="160" t="s">
        <v>66</v>
      </c>
      <c r="R69" s="338">
        <v>0.16</v>
      </c>
      <c r="S69" s="342" t="s">
        <v>30</v>
      </c>
      <c r="T69" s="338">
        <v>0.43</v>
      </c>
      <c r="U69" s="338"/>
      <c r="V69" s="340" t="s">
        <v>30</v>
      </c>
      <c r="W69" s="341" t="s">
        <v>614</v>
      </c>
      <c r="X69" s="342" t="s">
        <v>30</v>
      </c>
      <c r="Y69" s="340" t="s">
        <v>30</v>
      </c>
      <c r="Z69" s="340" t="s">
        <v>30</v>
      </c>
      <c r="AA69" s="340" t="s">
        <v>30</v>
      </c>
      <c r="AB69" s="341" t="s">
        <v>614</v>
      </c>
      <c r="AC69" s="342" t="s">
        <v>30</v>
      </c>
      <c r="AD69" s="340" t="s">
        <v>30</v>
      </c>
      <c r="AE69" s="340" t="s">
        <v>30</v>
      </c>
      <c r="AF69" s="340" t="s">
        <v>30</v>
      </c>
      <c r="AG69" s="338">
        <v>5.1100000000000003</v>
      </c>
      <c r="AH69" s="342" t="s">
        <v>30</v>
      </c>
      <c r="AI69" s="357">
        <v>5</v>
      </c>
      <c r="AJ69" s="344">
        <v>102.20000000000002</v>
      </c>
      <c r="AK69" s="340" t="s">
        <v>30</v>
      </c>
      <c r="AL69" s="338">
        <v>5.13</v>
      </c>
      <c r="AM69" s="342" t="s">
        <v>30</v>
      </c>
      <c r="AN69" s="357">
        <v>5</v>
      </c>
      <c r="AO69" s="344">
        <v>102.6</v>
      </c>
    </row>
    <row r="70" spans="1:41">
      <c r="A70" s="338" t="s">
        <v>186</v>
      </c>
      <c r="B70" s="330" t="s">
        <v>30</v>
      </c>
      <c r="C70" s="339" t="s">
        <v>451</v>
      </c>
      <c r="D70" s="339" t="s">
        <v>152</v>
      </c>
      <c r="E70" s="160" t="s">
        <v>66</v>
      </c>
      <c r="F70" s="338">
        <v>0.17</v>
      </c>
      <c r="G70" s="342" t="s">
        <v>30</v>
      </c>
      <c r="H70" s="160" t="s">
        <v>66</v>
      </c>
      <c r="I70" s="338">
        <v>0.17</v>
      </c>
      <c r="J70" s="342" t="s">
        <v>30</v>
      </c>
      <c r="K70" s="160" t="s">
        <v>66</v>
      </c>
      <c r="L70" s="338">
        <v>0.17</v>
      </c>
      <c r="M70" s="342" t="s">
        <v>30</v>
      </c>
      <c r="N70" s="160" t="s">
        <v>66</v>
      </c>
      <c r="O70" s="338">
        <v>0.17</v>
      </c>
      <c r="P70" s="342" t="s">
        <v>30</v>
      </c>
      <c r="Q70" s="160" t="s">
        <v>66</v>
      </c>
      <c r="R70" s="338">
        <v>0.17</v>
      </c>
      <c r="S70" s="342" t="s">
        <v>30</v>
      </c>
      <c r="T70" s="340" t="s">
        <v>30</v>
      </c>
      <c r="U70" s="340"/>
      <c r="V70" s="340" t="s">
        <v>30</v>
      </c>
      <c r="W70" s="338">
        <v>4.2699999999999996</v>
      </c>
      <c r="X70" s="342" t="s">
        <v>30</v>
      </c>
      <c r="Y70" s="357">
        <v>5</v>
      </c>
      <c r="Z70" s="338">
        <v>85</v>
      </c>
      <c r="AA70" s="340" t="s">
        <v>30</v>
      </c>
      <c r="AB70" s="338">
        <v>4.43</v>
      </c>
      <c r="AC70" s="342" t="s">
        <v>30</v>
      </c>
      <c r="AD70" s="357">
        <v>5</v>
      </c>
      <c r="AE70" s="338">
        <v>89</v>
      </c>
      <c r="AF70" s="340" t="s">
        <v>30</v>
      </c>
      <c r="AG70" s="338">
        <v>4.67</v>
      </c>
      <c r="AH70" s="342" t="s">
        <v>30</v>
      </c>
      <c r="AI70" s="357">
        <v>5</v>
      </c>
      <c r="AJ70" s="344">
        <v>93.4</v>
      </c>
      <c r="AK70" s="340" t="s">
        <v>30</v>
      </c>
      <c r="AL70" s="338">
        <v>4.5999999999999996</v>
      </c>
      <c r="AM70" s="342" t="s">
        <v>30</v>
      </c>
      <c r="AN70" s="357">
        <v>5</v>
      </c>
      <c r="AO70" s="344">
        <v>91.999999999999986</v>
      </c>
    </row>
    <row r="71" spans="1:41">
      <c r="A71" s="338" t="s">
        <v>186</v>
      </c>
      <c r="B71" s="330" t="s">
        <v>30</v>
      </c>
      <c r="C71" s="339" t="s">
        <v>451</v>
      </c>
      <c r="D71" s="339" t="s">
        <v>153</v>
      </c>
      <c r="E71" s="340" t="s">
        <v>30</v>
      </c>
      <c r="F71" s="341" t="s">
        <v>614</v>
      </c>
      <c r="G71" s="342" t="s">
        <v>30</v>
      </c>
      <c r="H71" s="160" t="s">
        <v>66</v>
      </c>
      <c r="I71" s="338">
        <v>0.17</v>
      </c>
      <c r="J71" s="342" t="s">
        <v>30</v>
      </c>
      <c r="K71" s="160" t="s">
        <v>66</v>
      </c>
      <c r="L71" s="338">
        <v>0.17</v>
      </c>
      <c r="M71" s="342" t="s">
        <v>30</v>
      </c>
      <c r="N71" s="160" t="s">
        <v>66</v>
      </c>
      <c r="O71" s="338">
        <v>0.17</v>
      </c>
      <c r="P71" s="342" t="s">
        <v>30</v>
      </c>
      <c r="Q71" s="160" t="s">
        <v>66</v>
      </c>
      <c r="R71" s="338">
        <v>0.17</v>
      </c>
      <c r="S71" s="342" t="s">
        <v>30</v>
      </c>
      <c r="T71" s="340" t="s">
        <v>30</v>
      </c>
      <c r="U71" s="340"/>
      <c r="V71" s="340" t="s">
        <v>30</v>
      </c>
      <c r="W71" s="341" t="s">
        <v>614</v>
      </c>
      <c r="X71" s="342" t="s">
        <v>30</v>
      </c>
      <c r="Y71" s="340" t="s">
        <v>30</v>
      </c>
      <c r="Z71" s="340" t="s">
        <v>30</v>
      </c>
      <c r="AA71" s="340" t="s">
        <v>30</v>
      </c>
      <c r="AB71" s="341" t="s">
        <v>614</v>
      </c>
      <c r="AC71" s="342" t="s">
        <v>30</v>
      </c>
      <c r="AD71" s="340" t="s">
        <v>30</v>
      </c>
      <c r="AE71" s="340" t="s">
        <v>30</v>
      </c>
      <c r="AF71" s="340" t="s">
        <v>30</v>
      </c>
      <c r="AG71" s="338">
        <v>4.57</v>
      </c>
      <c r="AH71" s="342" t="s">
        <v>30</v>
      </c>
      <c r="AI71" s="357">
        <v>5</v>
      </c>
      <c r="AJ71" s="344">
        <v>91.4</v>
      </c>
      <c r="AK71" s="340" t="s">
        <v>30</v>
      </c>
      <c r="AL71" s="338">
        <v>4.6500000000000004</v>
      </c>
      <c r="AM71" s="342" t="s">
        <v>30</v>
      </c>
      <c r="AN71" s="357">
        <v>5</v>
      </c>
      <c r="AO71" s="344">
        <v>93.000000000000014</v>
      </c>
    </row>
    <row r="72" spans="1:41">
      <c r="A72" s="338" t="s">
        <v>187</v>
      </c>
      <c r="B72" s="330" t="s">
        <v>30</v>
      </c>
      <c r="C72" s="339" t="s">
        <v>451</v>
      </c>
      <c r="D72" s="339" t="s">
        <v>152</v>
      </c>
      <c r="E72" s="160" t="s">
        <v>66</v>
      </c>
      <c r="F72" s="338">
        <v>0.1</v>
      </c>
      <c r="G72" s="342" t="s">
        <v>30</v>
      </c>
      <c r="H72" s="160" t="s">
        <v>66</v>
      </c>
      <c r="I72" s="338">
        <v>0.1</v>
      </c>
      <c r="J72" s="342" t="s">
        <v>30</v>
      </c>
      <c r="K72" s="160" t="s">
        <v>66</v>
      </c>
      <c r="L72" s="338">
        <v>0.1</v>
      </c>
      <c r="M72" s="342" t="s">
        <v>30</v>
      </c>
      <c r="N72" s="160" t="s">
        <v>66</v>
      </c>
      <c r="O72" s="338">
        <v>0.1</v>
      </c>
      <c r="P72" s="342" t="s">
        <v>30</v>
      </c>
      <c r="Q72" s="160" t="s">
        <v>66</v>
      </c>
      <c r="R72" s="338">
        <v>0.1</v>
      </c>
      <c r="S72" s="342" t="s">
        <v>30</v>
      </c>
      <c r="T72" s="340" t="s">
        <v>30</v>
      </c>
      <c r="U72" s="340"/>
      <c r="V72" s="340" t="s">
        <v>30</v>
      </c>
      <c r="W72" s="338">
        <v>4.66</v>
      </c>
      <c r="X72" s="342" t="s">
        <v>30</v>
      </c>
      <c r="Y72" s="357">
        <v>5</v>
      </c>
      <c r="Z72" s="338">
        <v>93</v>
      </c>
      <c r="AA72" s="340" t="s">
        <v>30</v>
      </c>
      <c r="AB72" s="338">
        <v>5.08</v>
      </c>
      <c r="AC72" s="342" t="s">
        <v>30</v>
      </c>
      <c r="AD72" s="357">
        <v>5</v>
      </c>
      <c r="AE72" s="338">
        <v>102</v>
      </c>
      <c r="AF72" s="340" t="s">
        <v>30</v>
      </c>
      <c r="AG72" s="338">
        <v>5.04</v>
      </c>
      <c r="AH72" s="342" t="s">
        <v>30</v>
      </c>
      <c r="AI72" s="357">
        <v>5</v>
      </c>
      <c r="AJ72" s="344">
        <v>100.8</v>
      </c>
      <c r="AK72" s="340" t="s">
        <v>30</v>
      </c>
      <c r="AL72" s="338">
        <v>5.04</v>
      </c>
      <c r="AM72" s="342" t="s">
        <v>30</v>
      </c>
      <c r="AN72" s="357">
        <v>5</v>
      </c>
      <c r="AO72" s="344">
        <v>100.8</v>
      </c>
    </row>
    <row r="73" spans="1:41">
      <c r="A73" s="338" t="s">
        <v>187</v>
      </c>
      <c r="B73" s="330" t="s">
        <v>30</v>
      </c>
      <c r="C73" s="339" t="s">
        <v>451</v>
      </c>
      <c r="D73" s="339" t="s">
        <v>153</v>
      </c>
      <c r="E73" s="340" t="s">
        <v>30</v>
      </c>
      <c r="F73" s="341" t="s">
        <v>614</v>
      </c>
      <c r="G73" s="342" t="s">
        <v>30</v>
      </c>
      <c r="H73" s="160" t="s">
        <v>66</v>
      </c>
      <c r="I73" s="338">
        <v>0.1</v>
      </c>
      <c r="J73" s="342" t="s">
        <v>30</v>
      </c>
      <c r="K73" s="160" t="s">
        <v>66</v>
      </c>
      <c r="L73" s="338">
        <v>0.1</v>
      </c>
      <c r="M73" s="342" t="s">
        <v>30</v>
      </c>
      <c r="N73" s="160" t="s">
        <v>66</v>
      </c>
      <c r="O73" s="338">
        <v>0.1</v>
      </c>
      <c r="P73" s="342" t="s">
        <v>30</v>
      </c>
      <c r="Q73" s="160" t="s">
        <v>66</v>
      </c>
      <c r="R73" s="338">
        <v>0.1</v>
      </c>
      <c r="S73" s="342" t="s">
        <v>30</v>
      </c>
      <c r="T73" s="340" t="s">
        <v>30</v>
      </c>
      <c r="U73" s="340"/>
      <c r="V73" s="340" t="s">
        <v>30</v>
      </c>
      <c r="W73" s="341" t="s">
        <v>614</v>
      </c>
      <c r="X73" s="342" t="s">
        <v>30</v>
      </c>
      <c r="Y73" s="340" t="s">
        <v>30</v>
      </c>
      <c r="Z73" s="340" t="s">
        <v>30</v>
      </c>
      <c r="AA73" s="340" t="s">
        <v>30</v>
      </c>
      <c r="AB73" s="341" t="s">
        <v>614</v>
      </c>
      <c r="AC73" s="342" t="s">
        <v>30</v>
      </c>
      <c r="AD73" s="340" t="s">
        <v>30</v>
      </c>
      <c r="AE73" s="340" t="s">
        <v>30</v>
      </c>
      <c r="AF73" s="340" t="s">
        <v>30</v>
      </c>
      <c r="AG73" s="338">
        <v>4.8499999999999996</v>
      </c>
      <c r="AH73" s="342" t="s">
        <v>30</v>
      </c>
      <c r="AI73" s="357">
        <v>5</v>
      </c>
      <c r="AJ73" s="344">
        <v>96.999999999999986</v>
      </c>
      <c r="AK73" s="340" t="s">
        <v>30</v>
      </c>
      <c r="AL73" s="338">
        <v>5.0999999999999996</v>
      </c>
      <c r="AM73" s="342" t="s">
        <v>30</v>
      </c>
      <c r="AN73" s="357">
        <v>5</v>
      </c>
      <c r="AO73" s="344">
        <v>101.99999999999999</v>
      </c>
    </row>
    <row r="74" spans="1:41">
      <c r="A74" s="338" t="s">
        <v>188</v>
      </c>
      <c r="B74" s="330" t="s">
        <v>30</v>
      </c>
      <c r="C74" s="339" t="s">
        <v>451</v>
      </c>
      <c r="D74" s="339" t="s">
        <v>152</v>
      </c>
      <c r="E74" s="160" t="s">
        <v>66</v>
      </c>
      <c r="F74" s="338">
        <v>0.17</v>
      </c>
      <c r="G74" s="342" t="s">
        <v>30</v>
      </c>
      <c r="H74" s="160" t="s">
        <v>66</v>
      </c>
      <c r="I74" s="338">
        <v>0.17</v>
      </c>
      <c r="J74" s="342" t="s">
        <v>30</v>
      </c>
      <c r="K74" s="160" t="s">
        <v>66</v>
      </c>
      <c r="L74" s="338">
        <v>0.17</v>
      </c>
      <c r="M74" s="342" t="s">
        <v>30</v>
      </c>
      <c r="N74" s="160" t="s">
        <v>66</v>
      </c>
      <c r="O74" s="338">
        <v>0.17</v>
      </c>
      <c r="P74" s="342" t="s">
        <v>30</v>
      </c>
      <c r="Q74" s="160" t="s">
        <v>66</v>
      </c>
      <c r="R74" s="338">
        <v>0.17</v>
      </c>
      <c r="S74" s="342" t="s">
        <v>30</v>
      </c>
      <c r="T74" s="340" t="s">
        <v>30</v>
      </c>
      <c r="U74" s="340"/>
      <c r="V74" s="340" t="s">
        <v>30</v>
      </c>
      <c r="W74" s="338">
        <v>5.33</v>
      </c>
      <c r="X74" s="342" t="s">
        <v>30</v>
      </c>
      <c r="Y74" s="357">
        <v>5</v>
      </c>
      <c r="Z74" s="338">
        <v>107</v>
      </c>
      <c r="AA74" s="340" t="s">
        <v>30</v>
      </c>
      <c r="AB74" s="338">
        <v>5.58</v>
      </c>
      <c r="AC74" s="342" t="s">
        <v>30</v>
      </c>
      <c r="AD74" s="357">
        <v>5</v>
      </c>
      <c r="AE74" s="338">
        <v>112</v>
      </c>
      <c r="AF74" s="340" t="s">
        <v>30</v>
      </c>
      <c r="AG74" s="338">
        <v>5.52</v>
      </c>
      <c r="AH74" s="342" t="s">
        <v>30</v>
      </c>
      <c r="AI74" s="357">
        <v>5</v>
      </c>
      <c r="AJ74" s="344">
        <v>110.4</v>
      </c>
      <c r="AK74" s="340" t="s">
        <v>30</v>
      </c>
      <c r="AL74" s="338">
        <v>5.42</v>
      </c>
      <c r="AM74" s="342" t="s">
        <v>30</v>
      </c>
      <c r="AN74" s="357">
        <v>5</v>
      </c>
      <c r="AO74" s="344">
        <v>108.4</v>
      </c>
    </row>
    <row r="75" spans="1:41">
      <c r="A75" s="338" t="s">
        <v>188</v>
      </c>
      <c r="B75" s="330" t="s">
        <v>30</v>
      </c>
      <c r="C75" s="339" t="s">
        <v>451</v>
      </c>
      <c r="D75" s="339" t="s">
        <v>153</v>
      </c>
      <c r="E75" s="340" t="s">
        <v>30</v>
      </c>
      <c r="F75" s="341" t="s">
        <v>614</v>
      </c>
      <c r="G75" s="342" t="s">
        <v>30</v>
      </c>
      <c r="H75" s="160" t="s">
        <v>66</v>
      </c>
      <c r="I75" s="338">
        <v>0.17</v>
      </c>
      <c r="J75" s="342" t="s">
        <v>30</v>
      </c>
      <c r="K75" s="160" t="s">
        <v>66</v>
      </c>
      <c r="L75" s="338">
        <v>0.17</v>
      </c>
      <c r="M75" s="342" t="s">
        <v>30</v>
      </c>
      <c r="N75" s="160" t="s">
        <v>66</v>
      </c>
      <c r="O75" s="338">
        <v>0.17</v>
      </c>
      <c r="P75" s="342" t="s">
        <v>30</v>
      </c>
      <c r="Q75" s="160" t="s">
        <v>66</v>
      </c>
      <c r="R75" s="338">
        <v>0.17</v>
      </c>
      <c r="S75" s="342" t="s">
        <v>30</v>
      </c>
      <c r="T75" s="340" t="s">
        <v>30</v>
      </c>
      <c r="U75" s="340"/>
      <c r="V75" s="340" t="s">
        <v>30</v>
      </c>
      <c r="W75" s="341" t="s">
        <v>614</v>
      </c>
      <c r="X75" s="342" t="s">
        <v>30</v>
      </c>
      <c r="Y75" s="340" t="s">
        <v>30</v>
      </c>
      <c r="Z75" s="340" t="s">
        <v>30</v>
      </c>
      <c r="AA75" s="340" t="s">
        <v>30</v>
      </c>
      <c r="AB75" s="341" t="s">
        <v>614</v>
      </c>
      <c r="AC75" s="342" t="s">
        <v>30</v>
      </c>
      <c r="AD75" s="340" t="s">
        <v>30</v>
      </c>
      <c r="AE75" s="340" t="s">
        <v>30</v>
      </c>
      <c r="AF75" s="340" t="s">
        <v>30</v>
      </c>
      <c r="AG75" s="338">
        <v>5.7</v>
      </c>
      <c r="AH75" s="342" t="s">
        <v>30</v>
      </c>
      <c r="AI75" s="357">
        <v>5</v>
      </c>
      <c r="AJ75" s="344">
        <v>114</v>
      </c>
      <c r="AK75" s="340" t="s">
        <v>30</v>
      </c>
      <c r="AL75" s="338">
        <v>5.29</v>
      </c>
      <c r="AM75" s="342" t="s">
        <v>30</v>
      </c>
      <c r="AN75" s="357">
        <v>5</v>
      </c>
      <c r="AO75" s="344">
        <v>105.8</v>
      </c>
    </row>
    <row r="76" spans="1:41">
      <c r="A76" s="338" t="s">
        <v>189</v>
      </c>
      <c r="B76" s="345" t="s">
        <v>190</v>
      </c>
      <c r="C76" s="339" t="s">
        <v>451</v>
      </c>
      <c r="D76" s="339" t="s">
        <v>152</v>
      </c>
      <c r="E76" s="160" t="s">
        <v>66</v>
      </c>
      <c r="F76" s="338">
        <v>0.19</v>
      </c>
      <c r="G76" s="342" t="s">
        <v>30</v>
      </c>
      <c r="H76" s="160" t="s">
        <v>66</v>
      </c>
      <c r="I76" s="338">
        <v>0.19</v>
      </c>
      <c r="J76" s="342" t="s">
        <v>30</v>
      </c>
      <c r="K76" s="160" t="s">
        <v>66</v>
      </c>
      <c r="L76" s="338">
        <v>0.19</v>
      </c>
      <c r="M76" s="342" t="s">
        <v>30</v>
      </c>
      <c r="N76" s="160" t="s">
        <v>66</v>
      </c>
      <c r="O76" s="338">
        <v>0.19</v>
      </c>
      <c r="P76" s="342" t="s">
        <v>30</v>
      </c>
      <c r="Q76" s="160" t="s">
        <v>66</v>
      </c>
      <c r="R76" s="338">
        <v>0.19</v>
      </c>
      <c r="S76" s="342" t="s">
        <v>30</v>
      </c>
      <c r="T76" s="340" t="s">
        <v>30</v>
      </c>
      <c r="U76" s="340"/>
      <c r="V76" s="340" t="s">
        <v>30</v>
      </c>
      <c r="W76" s="338">
        <v>5.05</v>
      </c>
      <c r="X76" s="342" t="s">
        <v>30</v>
      </c>
      <c r="Y76" s="357">
        <v>5</v>
      </c>
      <c r="Z76" s="338">
        <v>101</v>
      </c>
      <c r="AA76" s="340" t="s">
        <v>30</v>
      </c>
      <c r="AB76" s="338">
        <v>5.0199999999999996</v>
      </c>
      <c r="AC76" s="342" t="s">
        <v>30</v>
      </c>
      <c r="AD76" s="357">
        <v>5</v>
      </c>
      <c r="AE76" s="338">
        <v>100</v>
      </c>
      <c r="AF76" s="340" t="s">
        <v>30</v>
      </c>
      <c r="AG76" s="338">
        <v>4.6100000000000003</v>
      </c>
      <c r="AH76" s="342" t="s">
        <v>30</v>
      </c>
      <c r="AI76" s="357">
        <v>5</v>
      </c>
      <c r="AJ76" s="344">
        <v>92.200000000000017</v>
      </c>
      <c r="AK76" s="340" t="s">
        <v>30</v>
      </c>
      <c r="AL76" s="338">
        <v>4.88</v>
      </c>
      <c r="AM76" s="342" t="s">
        <v>30</v>
      </c>
      <c r="AN76" s="357">
        <v>5</v>
      </c>
      <c r="AO76" s="344">
        <v>97.6</v>
      </c>
    </row>
    <row r="77" spans="1:41">
      <c r="A77" s="338" t="s">
        <v>189</v>
      </c>
      <c r="B77" s="345" t="s">
        <v>190</v>
      </c>
      <c r="C77" s="339" t="s">
        <v>451</v>
      </c>
      <c r="D77" s="339" t="s">
        <v>153</v>
      </c>
      <c r="E77" s="340" t="s">
        <v>30</v>
      </c>
      <c r="F77" s="341" t="s">
        <v>614</v>
      </c>
      <c r="G77" s="342" t="s">
        <v>30</v>
      </c>
      <c r="H77" s="160" t="s">
        <v>66</v>
      </c>
      <c r="I77" s="338">
        <v>0.19</v>
      </c>
      <c r="J77" s="342" t="s">
        <v>30</v>
      </c>
      <c r="K77" s="160" t="s">
        <v>66</v>
      </c>
      <c r="L77" s="338">
        <v>0.19</v>
      </c>
      <c r="M77" s="342" t="s">
        <v>30</v>
      </c>
      <c r="N77" s="160" t="s">
        <v>66</v>
      </c>
      <c r="O77" s="338">
        <v>0.19</v>
      </c>
      <c r="P77" s="342" t="s">
        <v>30</v>
      </c>
      <c r="Q77" s="160" t="s">
        <v>66</v>
      </c>
      <c r="R77" s="338">
        <v>0.19</v>
      </c>
      <c r="S77" s="342" t="s">
        <v>30</v>
      </c>
      <c r="T77" s="340" t="s">
        <v>30</v>
      </c>
      <c r="U77" s="340"/>
      <c r="V77" s="340" t="s">
        <v>30</v>
      </c>
      <c r="W77" s="341" t="s">
        <v>614</v>
      </c>
      <c r="X77" s="342" t="s">
        <v>30</v>
      </c>
      <c r="Y77" s="340" t="s">
        <v>30</v>
      </c>
      <c r="Z77" s="340" t="s">
        <v>30</v>
      </c>
      <c r="AA77" s="340" t="s">
        <v>30</v>
      </c>
      <c r="AB77" s="341" t="s">
        <v>614</v>
      </c>
      <c r="AC77" s="342" t="s">
        <v>30</v>
      </c>
      <c r="AD77" s="340" t="s">
        <v>30</v>
      </c>
      <c r="AE77" s="340" t="s">
        <v>30</v>
      </c>
      <c r="AF77" s="340" t="s">
        <v>30</v>
      </c>
      <c r="AG77" s="338">
        <v>4.9400000000000004</v>
      </c>
      <c r="AH77" s="342" t="s">
        <v>30</v>
      </c>
      <c r="AI77" s="357">
        <v>5</v>
      </c>
      <c r="AJ77" s="344">
        <v>98.800000000000011</v>
      </c>
      <c r="AK77" s="340" t="s">
        <v>30</v>
      </c>
      <c r="AL77" s="338">
        <v>4.93</v>
      </c>
      <c r="AM77" s="342" t="s">
        <v>30</v>
      </c>
      <c r="AN77" s="357">
        <v>5</v>
      </c>
      <c r="AO77" s="344">
        <v>98.6</v>
      </c>
    </row>
    <row r="78" spans="1:41">
      <c r="A78" s="338" t="s">
        <v>191</v>
      </c>
      <c r="B78" s="330" t="s">
        <v>30</v>
      </c>
      <c r="C78" s="339" t="s">
        <v>451</v>
      </c>
      <c r="D78" s="339" t="s">
        <v>152</v>
      </c>
      <c r="E78" s="160" t="s">
        <v>66</v>
      </c>
      <c r="F78" s="338">
        <v>0.21</v>
      </c>
      <c r="G78" s="342" t="s">
        <v>30</v>
      </c>
      <c r="H78" s="160" t="s">
        <v>66</v>
      </c>
      <c r="I78" s="338">
        <v>0.21</v>
      </c>
      <c r="J78" s="342" t="s">
        <v>30</v>
      </c>
      <c r="K78" s="160" t="s">
        <v>66</v>
      </c>
      <c r="L78" s="338">
        <v>0.21</v>
      </c>
      <c r="M78" s="342" t="s">
        <v>30</v>
      </c>
      <c r="N78" s="160" t="s">
        <v>66</v>
      </c>
      <c r="O78" s="338">
        <v>0.21</v>
      </c>
      <c r="P78" s="342" t="s">
        <v>30</v>
      </c>
      <c r="Q78" s="160" t="s">
        <v>66</v>
      </c>
      <c r="R78" s="338">
        <v>0.21</v>
      </c>
      <c r="S78" s="342" t="s">
        <v>30</v>
      </c>
      <c r="T78" s="340" t="s">
        <v>30</v>
      </c>
      <c r="U78" s="340"/>
      <c r="V78" s="340" t="s">
        <v>30</v>
      </c>
      <c r="W78" s="338">
        <v>5.64</v>
      </c>
      <c r="X78" s="342" t="s">
        <v>30</v>
      </c>
      <c r="Y78" s="357">
        <v>5</v>
      </c>
      <c r="Z78" s="338">
        <v>113</v>
      </c>
      <c r="AA78" s="340" t="s">
        <v>30</v>
      </c>
      <c r="AB78" s="338">
        <v>5.48</v>
      </c>
      <c r="AC78" s="342" t="s">
        <v>30</v>
      </c>
      <c r="AD78" s="357">
        <v>5</v>
      </c>
      <c r="AE78" s="338">
        <v>110</v>
      </c>
      <c r="AF78" s="340" t="s">
        <v>30</v>
      </c>
      <c r="AG78" s="338">
        <v>3.96</v>
      </c>
      <c r="AH78" s="342" t="s">
        <v>30</v>
      </c>
      <c r="AI78" s="357">
        <v>5</v>
      </c>
      <c r="AJ78" s="344">
        <v>79.2</v>
      </c>
      <c r="AK78" s="340" t="s">
        <v>30</v>
      </c>
      <c r="AL78" s="338">
        <v>3.92</v>
      </c>
      <c r="AM78" s="342" t="s">
        <v>30</v>
      </c>
      <c r="AN78" s="357">
        <v>5</v>
      </c>
      <c r="AO78" s="344">
        <v>78.400000000000006</v>
      </c>
    </row>
    <row r="79" spans="1:41">
      <c r="A79" s="338" t="s">
        <v>191</v>
      </c>
      <c r="B79" s="330" t="s">
        <v>30</v>
      </c>
      <c r="C79" s="339" t="s">
        <v>451</v>
      </c>
      <c r="D79" s="339" t="s">
        <v>153</v>
      </c>
      <c r="E79" s="340" t="s">
        <v>30</v>
      </c>
      <c r="F79" s="341" t="s">
        <v>614</v>
      </c>
      <c r="G79" s="342" t="s">
        <v>30</v>
      </c>
      <c r="H79" s="160" t="s">
        <v>66</v>
      </c>
      <c r="I79" s="338">
        <v>0.21</v>
      </c>
      <c r="J79" s="342" t="s">
        <v>30</v>
      </c>
      <c r="K79" s="160" t="s">
        <v>66</v>
      </c>
      <c r="L79" s="338">
        <v>0.21</v>
      </c>
      <c r="M79" s="342" t="s">
        <v>30</v>
      </c>
      <c r="N79" s="160" t="s">
        <v>66</v>
      </c>
      <c r="O79" s="338">
        <v>0.21</v>
      </c>
      <c r="P79" s="342" t="s">
        <v>30</v>
      </c>
      <c r="Q79" s="160" t="s">
        <v>66</v>
      </c>
      <c r="R79" s="338">
        <v>0.21</v>
      </c>
      <c r="S79" s="342" t="s">
        <v>30</v>
      </c>
      <c r="T79" s="340" t="s">
        <v>30</v>
      </c>
      <c r="U79" s="340"/>
      <c r="V79" s="340" t="s">
        <v>30</v>
      </c>
      <c r="W79" s="341" t="s">
        <v>614</v>
      </c>
      <c r="X79" s="342" t="s">
        <v>30</v>
      </c>
      <c r="Y79" s="340" t="s">
        <v>30</v>
      </c>
      <c r="Z79" s="340" t="s">
        <v>30</v>
      </c>
      <c r="AA79" s="340" t="s">
        <v>30</v>
      </c>
      <c r="AB79" s="341" t="s">
        <v>614</v>
      </c>
      <c r="AC79" s="342" t="s">
        <v>30</v>
      </c>
      <c r="AD79" s="340" t="s">
        <v>30</v>
      </c>
      <c r="AE79" s="340" t="s">
        <v>30</v>
      </c>
      <c r="AF79" s="340" t="s">
        <v>30</v>
      </c>
      <c r="AG79" s="338">
        <v>4.7699999999999996</v>
      </c>
      <c r="AH79" s="342" t="s">
        <v>30</v>
      </c>
      <c r="AI79" s="357">
        <v>5</v>
      </c>
      <c r="AJ79" s="344">
        <v>95.399999999999991</v>
      </c>
      <c r="AK79" s="340" t="s">
        <v>30</v>
      </c>
      <c r="AL79" s="338">
        <v>5.2</v>
      </c>
      <c r="AM79" s="342" t="s">
        <v>30</v>
      </c>
      <c r="AN79" s="357">
        <v>5</v>
      </c>
      <c r="AO79" s="344">
        <v>104</v>
      </c>
    </row>
    <row r="80" spans="1:41">
      <c r="A80" s="338" t="s">
        <v>192</v>
      </c>
      <c r="B80" s="330" t="s">
        <v>30</v>
      </c>
      <c r="C80" s="339" t="s">
        <v>451</v>
      </c>
      <c r="D80" s="339" t="s">
        <v>152</v>
      </c>
      <c r="E80" s="160" t="s">
        <v>66</v>
      </c>
      <c r="F80" s="338">
        <v>0.45</v>
      </c>
      <c r="G80" s="342" t="s">
        <v>30</v>
      </c>
      <c r="H80" s="160" t="s">
        <v>66</v>
      </c>
      <c r="I80" s="338">
        <v>0.45</v>
      </c>
      <c r="J80" s="342" t="s">
        <v>30</v>
      </c>
      <c r="K80" s="160" t="s">
        <v>66</v>
      </c>
      <c r="L80" s="338">
        <v>0.45</v>
      </c>
      <c r="M80" s="342" t="s">
        <v>30</v>
      </c>
      <c r="N80" s="160" t="s">
        <v>66</v>
      </c>
      <c r="O80" s="338">
        <v>0.45</v>
      </c>
      <c r="P80" s="342" t="s">
        <v>30</v>
      </c>
      <c r="Q80" s="160" t="s">
        <v>66</v>
      </c>
      <c r="R80" s="338">
        <v>0.45</v>
      </c>
      <c r="S80" s="342" t="s">
        <v>30</v>
      </c>
      <c r="T80" s="340" t="s">
        <v>30</v>
      </c>
      <c r="U80" s="340"/>
      <c r="V80" s="340" t="s">
        <v>30</v>
      </c>
      <c r="W80" s="338">
        <v>3.08</v>
      </c>
      <c r="X80" s="342" t="s">
        <v>30</v>
      </c>
      <c r="Y80" s="357">
        <v>5</v>
      </c>
      <c r="Z80" s="338">
        <v>62</v>
      </c>
      <c r="AA80" s="340" t="s">
        <v>30</v>
      </c>
      <c r="AB80" s="338">
        <v>3.39</v>
      </c>
      <c r="AC80" s="342" t="s">
        <v>30</v>
      </c>
      <c r="AD80" s="357">
        <v>5</v>
      </c>
      <c r="AE80" s="338">
        <v>68</v>
      </c>
      <c r="AF80" s="340" t="s">
        <v>30</v>
      </c>
      <c r="AG80" s="338">
        <v>3.34</v>
      </c>
      <c r="AH80" s="342" t="s">
        <v>30</v>
      </c>
      <c r="AI80" s="357">
        <v>5</v>
      </c>
      <c r="AJ80" s="344">
        <v>66.8</v>
      </c>
      <c r="AK80" s="340" t="s">
        <v>30</v>
      </c>
      <c r="AL80" s="338">
        <v>3.49</v>
      </c>
      <c r="AM80" s="342" t="s">
        <v>30</v>
      </c>
      <c r="AN80" s="357">
        <v>5</v>
      </c>
      <c r="AO80" s="344">
        <v>69.8</v>
      </c>
    </row>
    <row r="81" spans="1:41">
      <c r="A81" s="338" t="s">
        <v>192</v>
      </c>
      <c r="B81" s="330" t="s">
        <v>30</v>
      </c>
      <c r="C81" s="339" t="s">
        <v>451</v>
      </c>
      <c r="D81" s="339" t="s">
        <v>153</v>
      </c>
      <c r="E81" s="340" t="s">
        <v>30</v>
      </c>
      <c r="F81" s="341" t="s">
        <v>614</v>
      </c>
      <c r="G81" s="342" t="s">
        <v>30</v>
      </c>
      <c r="H81" s="160" t="s">
        <v>66</v>
      </c>
      <c r="I81" s="338">
        <v>0.45</v>
      </c>
      <c r="J81" s="342" t="s">
        <v>30</v>
      </c>
      <c r="K81" s="160" t="s">
        <v>66</v>
      </c>
      <c r="L81" s="338">
        <v>0.45</v>
      </c>
      <c r="M81" s="342" t="s">
        <v>30</v>
      </c>
      <c r="N81" s="160" t="s">
        <v>66</v>
      </c>
      <c r="O81" s="338">
        <v>0.45</v>
      </c>
      <c r="P81" s="342" t="s">
        <v>30</v>
      </c>
      <c r="Q81" s="160" t="s">
        <v>66</v>
      </c>
      <c r="R81" s="338">
        <v>0.45</v>
      </c>
      <c r="S81" s="342" t="s">
        <v>30</v>
      </c>
      <c r="T81" s="340" t="s">
        <v>30</v>
      </c>
      <c r="U81" s="340"/>
      <c r="V81" s="340" t="s">
        <v>30</v>
      </c>
      <c r="W81" s="341" t="s">
        <v>614</v>
      </c>
      <c r="X81" s="342" t="s">
        <v>30</v>
      </c>
      <c r="Y81" s="340" t="s">
        <v>30</v>
      </c>
      <c r="Z81" s="340" t="s">
        <v>30</v>
      </c>
      <c r="AA81" s="340" t="s">
        <v>30</v>
      </c>
      <c r="AB81" s="341" t="s">
        <v>614</v>
      </c>
      <c r="AC81" s="342" t="s">
        <v>30</v>
      </c>
      <c r="AD81" s="340" t="s">
        <v>30</v>
      </c>
      <c r="AE81" s="340" t="s">
        <v>30</v>
      </c>
      <c r="AF81" s="340" t="s">
        <v>30</v>
      </c>
      <c r="AG81" s="338">
        <v>3.18</v>
      </c>
      <c r="AH81" s="342" t="s">
        <v>30</v>
      </c>
      <c r="AI81" s="357">
        <v>5</v>
      </c>
      <c r="AJ81" s="344">
        <v>63.6</v>
      </c>
      <c r="AK81" s="340" t="s">
        <v>30</v>
      </c>
      <c r="AL81" s="338">
        <v>3.36</v>
      </c>
      <c r="AM81" s="342" t="s">
        <v>30</v>
      </c>
      <c r="AN81" s="357">
        <v>5</v>
      </c>
      <c r="AO81" s="344">
        <v>67.2</v>
      </c>
    </row>
    <row r="82" spans="1:41">
      <c r="A82" s="338" t="s">
        <v>193</v>
      </c>
      <c r="B82" s="345" t="s">
        <v>194</v>
      </c>
      <c r="C82" s="339" t="s">
        <v>451</v>
      </c>
      <c r="D82" s="339" t="s">
        <v>152</v>
      </c>
      <c r="E82" s="160" t="s">
        <v>66</v>
      </c>
      <c r="F82" s="338">
        <v>0.19</v>
      </c>
      <c r="G82" s="342" t="s">
        <v>30</v>
      </c>
      <c r="H82" s="160" t="s">
        <v>66</v>
      </c>
      <c r="I82" s="338">
        <v>0.19</v>
      </c>
      <c r="J82" s="342" t="s">
        <v>30</v>
      </c>
      <c r="K82" s="160" t="s">
        <v>66</v>
      </c>
      <c r="L82" s="338">
        <v>0.19</v>
      </c>
      <c r="M82" s="342" t="s">
        <v>30</v>
      </c>
      <c r="N82" s="160" t="s">
        <v>66</v>
      </c>
      <c r="O82" s="338">
        <v>0.19</v>
      </c>
      <c r="P82" s="342" t="s">
        <v>30</v>
      </c>
      <c r="Q82" s="160" t="s">
        <v>66</v>
      </c>
      <c r="R82" s="338">
        <v>0.19</v>
      </c>
      <c r="S82" s="342" t="s">
        <v>30</v>
      </c>
      <c r="T82" s="340" t="s">
        <v>30</v>
      </c>
      <c r="U82" s="340"/>
      <c r="V82" s="340" t="s">
        <v>30</v>
      </c>
      <c r="W82" s="338">
        <v>5.54</v>
      </c>
      <c r="X82" s="342" t="s">
        <v>30</v>
      </c>
      <c r="Y82" s="357">
        <v>5</v>
      </c>
      <c r="Z82" s="338">
        <v>111</v>
      </c>
      <c r="AA82" s="340" t="s">
        <v>30</v>
      </c>
      <c r="AB82" s="338">
        <v>5.74</v>
      </c>
      <c r="AC82" s="342" t="s">
        <v>30</v>
      </c>
      <c r="AD82" s="357">
        <v>5</v>
      </c>
      <c r="AE82" s="338">
        <v>115</v>
      </c>
      <c r="AF82" s="340" t="s">
        <v>30</v>
      </c>
      <c r="AG82" s="338">
        <v>5.13</v>
      </c>
      <c r="AH82" s="342" t="s">
        <v>30</v>
      </c>
      <c r="AI82" s="357">
        <v>5</v>
      </c>
      <c r="AJ82" s="344">
        <v>102.6</v>
      </c>
      <c r="AK82" s="340" t="s">
        <v>30</v>
      </c>
      <c r="AL82" s="338">
        <v>5.14</v>
      </c>
      <c r="AM82" s="342" t="s">
        <v>30</v>
      </c>
      <c r="AN82" s="357">
        <v>5</v>
      </c>
      <c r="AO82" s="344">
        <v>102.8</v>
      </c>
    </row>
    <row r="83" spans="1:41">
      <c r="A83" s="338" t="s">
        <v>193</v>
      </c>
      <c r="B83" s="345" t="s">
        <v>194</v>
      </c>
      <c r="C83" s="339" t="s">
        <v>451</v>
      </c>
      <c r="D83" s="339" t="s">
        <v>153</v>
      </c>
      <c r="E83" s="340" t="s">
        <v>30</v>
      </c>
      <c r="F83" s="341" t="s">
        <v>614</v>
      </c>
      <c r="G83" s="342" t="s">
        <v>30</v>
      </c>
      <c r="H83" s="160" t="s">
        <v>66</v>
      </c>
      <c r="I83" s="338">
        <v>0.19</v>
      </c>
      <c r="J83" s="342" t="s">
        <v>30</v>
      </c>
      <c r="K83" s="160" t="s">
        <v>66</v>
      </c>
      <c r="L83" s="338">
        <v>0.19</v>
      </c>
      <c r="M83" s="342" t="s">
        <v>30</v>
      </c>
      <c r="N83" s="160" t="s">
        <v>66</v>
      </c>
      <c r="O83" s="338">
        <v>0.19</v>
      </c>
      <c r="P83" s="342" t="s">
        <v>30</v>
      </c>
      <c r="Q83" s="160" t="s">
        <v>66</v>
      </c>
      <c r="R83" s="338">
        <v>0.19</v>
      </c>
      <c r="S83" s="342" t="s">
        <v>30</v>
      </c>
      <c r="T83" s="340" t="s">
        <v>30</v>
      </c>
      <c r="U83" s="340"/>
      <c r="V83" s="340" t="s">
        <v>30</v>
      </c>
      <c r="W83" s="341" t="s">
        <v>614</v>
      </c>
      <c r="X83" s="342" t="s">
        <v>30</v>
      </c>
      <c r="Y83" s="340" t="s">
        <v>30</v>
      </c>
      <c r="Z83" s="340" t="s">
        <v>30</v>
      </c>
      <c r="AA83" s="340" t="s">
        <v>30</v>
      </c>
      <c r="AB83" s="341" t="s">
        <v>614</v>
      </c>
      <c r="AC83" s="342" t="s">
        <v>30</v>
      </c>
      <c r="AD83" s="340" t="s">
        <v>30</v>
      </c>
      <c r="AE83" s="340" t="s">
        <v>30</v>
      </c>
      <c r="AF83" s="340" t="s">
        <v>30</v>
      </c>
      <c r="AG83" s="338">
        <v>5.67</v>
      </c>
      <c r="AH83" s="342" t="s">
        <v>30</v>
      </c>
      <c r="AI83" s="357">
        <v>5</v>
      </c>
      <c r="AJ83" s="344">
        <v>113.4</v>
      </c>
      <c r="AK83" s="340" t="s">
        <v>30</v>
      </c>
      <c r="AL83" s="338">
        <v>5.56</v>
      </c>
      <c r="AM83" s="342" t="s">
        <v>30</v>
      </c>
      <c r="AN83" s="357">
        <v>5</v>
      </c>
      <c r="AO83" s="344">
        <v>111.2</v>
      </c>
    </row>
    <row r="84" spans="1:41">
      <c r="A84" s="338" t="s">
        <v>195</v>
      </c>
      <c r="B84" s="330" t="s">
        <v>30</v>
      </c>
      <c r="C84" s="339" t="s">
        <v>451</v>
      </c>
      <c r="D84" s="339" t="s">
        <v>152</v>
      </c>
      <c r="E84" s="160" t="s">
        <v>66</v>
      </c>
      <c r="F84" s="338">
        <v>0.17</v>
      </c>
      <c r="G84" s="342" t="s">
        <v>30</v>
      </c>
      <c r="H84" s="160" t="s">
        <v>66</v>
      </c>
      <c r="I84" s="338">
        <v>0.17</v>
      </c>
      <c r="J84" s="342" t="s">
        <v>30</v>
      </c>
      <c r="K84" s="160" t="s">
        <v>66</v>
      </c>
      <c r="L84" s="338">
        <v>0.17</v>
      </c>
      <c r="M84" s="342" t="s">
        <v>30</v>
      </c>
      <c r="N84" s="160" t="s">
        <v>66</v>
      </c>
      <c r="O84" s="338">
        <v>0.17</v>
      </c>
      <c r="P84" s="342" t="s">
        <v>30</v>
      </c>
      <c r="Q84" s="160" t="s">
        <v>66</v>
      </c>
      <c r="R84" s="338">
        <v>0.17</v>
      </c>
      <c r="S84" s="342" t="s">
        <v>30</v>
      </c>
      <c r="T84" s="340" t="s">
        <v>30</v>
      </c>
      <c r="U84" s="340"/>
      <c r="V84" s="340" t="s">
        <v>30</v>
      </c>
      <c r="W84" s="338">
        <v>4.41</v>
      </c>
      <c r="X84" s="342" t="s">
        <v>30</v>
      </c>
      <c r="Y84" s="357">
        <v>5</v>
      </c>
      <c r="Z84" s="338">
        <v>88</v>
      </c>
      <c r="AA84" s="340" t="s">
        <v>30</v>
      </c>
      <c r="AB84" s="338">
        <v>4.6100000000000003</v>
      </c>
      <c r="AC84" s="342" t="s">
        <v>30</v>
      </c>
      <c r="AD84" s="357">
        <v>5</v>
      </c>
      <c r="AE84" s="338">
        <v>92</v>
      </c>
      <c r="AF84" s="340" t="s">
        <v>30</v>
      </c>
      <c r="AG84" s="338">
        <v>4.5999999999999996</v>
      </c>
      <c r="AH84" s="342" t="s">
        <v>30</v>
      </c>
      <c r="AI84" s="357">
        <v>5</v>
      </c>
      <c r="AJ84" s="344">
        <v>91.999999999999986</v>
      </c>
      <c r="AK84" s="340" t="s">
        <v>30</v>
      </c>
      <c r="AL84" s="338">
        <v>4.63</v>
      </c>
      <c r="AM84" s="342" t="s">
        <v>30</v>
      </c>
      <c r="AN84" s="357">
        <v>5</v>
      </c>
      <c r="AO84" s="344">
        <v>92.6</v>
      </c>
    </row>
    <row r="85" spans="1:41">
      <c r="A85" s="338" t="s">
        <v>195</v>
      </c>
      <c r="B85" s="330" t="s">
        <v>30</v>
      </c>
      <c r="C85" s="339" t="s">
        <v>451</v>
      </c>
      <c r="D85" s="339" t="s">
        <v>153</v>
      </c>
      <c r="E85" s="340" t="s">
        <v>30</v>
      </c>
      <c r="F85" s="341" t="s">
        <v>614</v>
      </c>
      <c r="G85" s="342" t="s">
        <v>30</v>
      </c>
      <c r="H85" s="160" t="s">
        <v>66</v>
      </c>
      <c r="I85" s="338">
        <v>0.17</v>
      </c>
      <c r="J85" s="342" t="s">
        <v>30</v>
      </c>
      <c r="K85" s="160" t="s">
        <v>66</v>
      </c>
      <c r="L85" s="338">
        <v>0.17</v>
      </c>
      <c r="M85" s="342" t="s">
        <v>30</v>
      </c>
      <c r="N85" s="160" t="s">
        <v>66</v>
      </c>
      <c r="O85" s="338">
        <v>0.17</v>
      </c>
      <c r="P85" s="342" t="s">
        <v>30</v>
      </c>
      <c r="Q85" s="160" t="s">
        <v>66</v>
      </c>
      <c r="R85" s="338">
        <v>0.17</v>
      </c>
      <c r="S85" s="342" t="s">
        <v>30</v>
      </c>
      <c r="T85" s="340" t="s">
        <v>30</v>
      </c>
      <c r="U85" s="340"/>
      <c r="V85" s="340" t="s">
        <v>30</v>
      </c>
      <c r="W85" s="341" t="s">
        <v>614</v>
      </c>
      <c r="X85" s="342" t="s">
        <v>30</v>
      </c>
      <c r="Y85" s="340" t="s">
        <v>30</v>
      </c>
      <c r="Z85" s="340" t="s">
        <v>30</v>
      </c>
      <c r="AA85" s="340" t="s">
        <v>30</v>
      </c>
      <c r="AB85" s="341" t="s">
        <v>614</v>
      </c>
      <c r="AC85" s="342" t="s">
        <v>30</v>
      </c>
      <c r="AD85" s="340" t="s">
        <v>30</v>
      </c>
      <c r="AE85" s="340" t="s">
        <v>30</v>
      </c>
      <c r="AF85" s="340" t="s">
        <v>30</v>
      </c>
      <c r="AG85" s="338">
        <v>4.6500000000000004</v>
      </c>
      <c r="AH85" s="342" t="s">
        <v>30</v>
      </c>
      <c r="AI85" s="357">
        <v>5</v>
      </c>
      <c r="AJ85" s="344">
        <v>93.000000000000014</v>
      </c>
      <c r="AK85" s="340" t="s">
        <v>30</v>
      </c>
      <c r="AL85" s="338">
        <v>4.74</v>
      </c>
      <c r="AM85" s="342" t="s">
        <v>30</v>
      </c>
      <c r="AN85" s="357">
        <v>5</v>
      </c>
      <c r="AO85" s="344">
        <v>94.8</v>
      </c>
    </row>
    <row r="86" spans="1:41">
      <c r="A86" s="338" t="s">
        <v>196</v>
      </c>
      <c r="B86" s="345" t="s">
        <v>197</v>
      </c>
      <c r="C86" s="339" t="s">
        <v>451</v>
      </c>
      <c r="D86" s="339" t="s">
        <v>152</v>
      </c>
      <c r="E86" s="160" t="s">
        <v>66</v>
      </c>
      <c r="F86" s="338">
        <v>0.17</v>
      </c>
      <c r="G86" s="342" t="s">
        <v>30</v>
      </c>
      <c r="H86" s="160" t="s">
        <v>66</v>
      </c>
      <c r="I86" s="338">
        <v>0.17</v>
      </c>
      <c r="J86" s="342" t="s">
        <v>30</v>
      </c>
      <c r="K86" s="160" t="s">
        <v>66</v>
      </c>
      <c r="L86" s="338">
        <v>0.17</v>
      </c>
      <c r="M86" s="342" t="s">
        <v>30</v>
      </c>
      <c r="N86" s="160" t="s">
        <v>66</v>
      </c>
      <c r="O86" s="338">
        <v>0.17</v>
      </c>
      <c r="P86" s="342" t="s">
        <v>30</v>
      </c>
      <c r="Q86" s="160" t="s">
        <v>66</v>
      </c>
      <c r="R86" s="338">
        <v>0.17</v>
      </c>
      <c r="S86" s="342" t="s">
        <v>30</v>
      </c>
      <c r="T86" s="340" t="s">
        <v>30</v>
      </c>
      <c r="U86" s="340"/>
      <c r="V86" s="340" t="s">
        <v>30</v>
      </c>
      <c r="W86" s="338">
        <v>4.9800000000000004</v>
      </c>
      <c r="X86" s="342" t="s">
        <v>30</v>
      </c>
      <c r="Y86" s="357">
        <v>5</v>
      </c>
      <c r="Z86" s="338">
        <v>100</v>
      </c>
      <c r="AA86" s="340" t="s">
        <v>30</v>
      </c>
      <c r="AB86" s="338">
        <v>5.25</v>
      </c>
      <c r="AC86" s="342" t="s">
        <v>30</v>
      </c>
      <c r="AD86" s="357">
        <v>5</v>
      </c>
      <c r="AE86" s="338">
        <v>105</v>
      </c>
      <c r="AF86" s="340" t="s">
        <v>30</v>
      </c>
      <c r="AG86" s="338">
        <v>5.05</v>
      </c>
      <c r="AH86" s="342" t="s">
        <v>30</v>
      </c>
      <c r="AI86" s="357">
        <v>5</v>
      </c>
      <c r="AJ86" s="344">
        <v>101</v>
      </c>
      <c r="AK86" s="340" t="s">
        <v>30</v>
      </c>
      <c r="AL86" s="338">
        <v>5.22</v>
      </c>
      <c r="AM86" s="342" t="s">
        <v>30</v>
      </c>
      <c r="AN86" s="357">
        <v>5</v>
      </c>
      <c r="AO86" s="344">
        <v>104.4</v>
      </c>
    </row>
    <row r="87" spans="1:41">
      <c r="A87" s="338" t="s">
        <v>196</v>
      </c>
      <c r="B87" s="345" t="s">
        <v>197</v>
      </c>
      <c r="C87" s="339" t="s">
        <v>451</v>
      </c>
      <c r="D87" s="339" t="s">
        <v>153</v>
      </c>
      <c r="E87" s="340" t="s">
        <v>30</v>
      </c>
      <c r="F87" s="341" t="s">
        <v>614</v>
      </c>
      <c r="G87" s="342" t="s">
        <v>30</v>
      </c>
      <c r="H87" s="160" t="s">
        <v>66</v>
      </c>
      <c r="I87" s="338">
        <v>0.17</v>
      </c>
      <c r="J87" s="342" t="s">
        <v>30</v>
      </c>
      <c r="K87" s="160" t="s">
        <v>66</v>
      </c>
      <c r="L87" s="338">
        <v>0.17</v>
      </c>
      <c r="M87" s="342" t="s">
        <v>30</v>
      </c>
      <c r="N87" s="160" t="s">
        <v>66</v>
      </c>
      <c r="O87" s="338">
        <v>0.17</v>
      </c>
      <c r="P87" s="342" t="s">
        <v>30</v>
      </c>
      <c r="Q87" s="160" t="s">
        <v>66</v>
      </c>
      <c r="R87" s="338">
        <v>0.17</v>
      </c>
      <c r="S87" s="342" t="s">
        <v>30</v>
      </c>
      <c r="T87" s="340" t="s">
        <v>30</v>
      </c>
      <c r="U87" s="340"/>
      <c r="V87" s="340" t="s">
        <v>30</v>
      </c>
      <c r="W87" s="341" t="s">
        <v>614</v>
      </c>
      <c r="X87" s="342" t="s">
        <v>30</v>
      </c>
      <c r="Y87" s="340" t="s">
        <v>30</v>
      </c>
      <c r="Z87" s="340" t="s">
        <v>30</v>
      </c>
      <c r="AA87" s="340" t="s">
        <v>30</v>
      </c>
      <c r="AB87" s="341" t="s">
        <v>614</v>
      </c>
      <c r="AC87" s="342" t="s">
        <v>30</v>
      </c>
      <c r="AD87" s="340" t="s">
        <v>30</v>
      </c>
      <c r="AE87" s="340" t="s">
        <v>30</v>
      </c>
      <c r="AF87" s="340" t="s">
        <v>30</v>
      </c>
      <c r="AG87" s="338">
        <v>4.95</v>
      </c>
      <c r="AH87" s="342" t="s">
        <v>30</v>
      </c>
      <c r="AI87" s="357">
        <v>5</v>
      </c>
      <c r="AJ87" s="344">
        <v>99</v>
      </c>
      <c r="AK87" s="340" t="s">
        <v>30</v>
      </c>
      <c r="AL87" s="338">
        <v>5.25</v>
      </c>
      <c r="AM87" s="342" t="s">
        <v>30</v>
      </c>
      <c r="AN87" s="357">
        <v>5</v>
      </c>
      <c r="AO87" s="344">
        <v>105</v>
      </c>
    </row>
    <row r="88" spans="1:41">
      <c r="A88" s="338" t="s">
        <v>198</v>
      </c>
      <c r="B88" s="330" t="s">
        <v>30</v>
      </c>
      <c r="C88" s="339" t="s">
        <v>451</v>
      </c>
      <c r="D88" s="339" t="s">
        <v>152</v>
      </c>
      <c r="E88" s="160" t="s">
        <v>66</v>
      </c>
      <c r="F88" s="338">
        <v>0.41</v>
      </c>
      <c r="G88" s="342" t="s">
        <v>30</v>
      </c>
      <c r="H88" s="160" t="s">
        <v>66</v>
      </c>
      <c r="I88" s="338">
        <v>0.41</v>
      </c>
      <c r="J88" s="342" t="s">
        <v>30</v>
      </c>
      <c r="K88" s="160" t="s">
        <v>66</v>
      </c>
      <c r="L88" s="338">
        <v>0.41</v>
      </c>
      <c r="M88" s="342" t="s">
        <v>30</v>
      </c>
      <c r="N88" s="160" t="s">
        <v>66</v>
      </c>
      <c r="O88" s="338">
        <v>0.41</v>
      </c>
      <c r="P88" s="342" t="s">
        <v>30</v>
      </c>
      <c r="Q88" s="160" t="s">
        <v>66</v>
      </c>
      <c r="R88" s="338">
        <v>0.41</v>
      </c>
      <c r="S88" s="342" t="s">
        <v>30</v>
      </c>
      <c r="T88" s="340" t="s">
        <v>30</v>
      </c>
      <c r="U88" s="340"/>
      <c r="V88" s="340" t="s">
        <v>30</v>
      </c>
      <c r="W88" s="338">
        <v>5.8</v>
      </c>
      <c r="X88" s="342" t="s">
        <v>30</v>
      </c>
      <c r="Y88" s="357">
        <v>5</v>
      </c>
      <c r="Z88" s="338">
        <v>116</v>
      </c>
      <c r="AA88" s="340" t="s">
        <v>30</v>
      </c>
      <c r="AB88" s="338">
        <v>5.9</v>
      </c>
      <c r="AC88" s="342" t="s">
        <v>30</v>
      </c>
      <c r="AD88" s="357">
        <v>5</v>
      </c>
      <c r="AE88" s="338">
        <v>118</v>
      </c>
      <c r="AF88" s="340" t="s">
        <v>30</v>
      </c>
      <c r="AG88" s="338">
        <v>5.03</v>
      </c>
      <c r="AH88" s="342" t="s">
        <v>30</v>
      </c>
      <c r="AI88" s="357">
        <v>5</v>
      </c>
      <c r="AJ88" s="344">
        <v>100.6</v>
      </c>
      <c r="AK88" s="340" t="s">
        <v>30</v>
      </c>
      <c r="AL88" s="338">
        <v>5.14</v>
      </c>
      <c r="AM88" s="342" t="s">
        <v>30</v>
      </c>
      <c r="AN88" s="357">
        <v>5</v>
      </c>
      <c r="AO88" s="344">
        <v>102.8</v>
      </c>
    </row>
    <row r="89" spans="1:41">
      <c r="A89" s="338" t="s">
        <v>198</v>
      </c>
      <c r="B89" s="330" t="s">
        <v>30</v>
      </c>
      <c r="C89" s="339" t="s">
        <v>451</v>
      </c>
      <c r="D89" s="339" t="s">
        <v>153</v>
      </c>
      <c r="E89" s="340" t="s">
        <v>30</v>
      </c>
      <c r="F89" s="341" t="s">
        <v>614</v>
      </c>
      <c r="G89" s="342" t="s">
        <v>30</v>
      </c>
      <c r="H89" s="160" t="s">
        <v>66</v>
      </c>
      <c r="I89" s="338">
        <v>0.41</v>
      </c>
      <c r="J89" s="342" t="s">
        <v>30</v>
      </c>
      <c r="K89" s="160" t="s">
        <v>66</v>
      </c>
      <c r="L89" s="338">
        <v>0.41</v>
      </c>
      <c r="M89" s="342" t="s">
        <v>30</v>
      </c>
      <c r="N89" s="160" t="s">
        <v>66</v>
      </c>
      <c r="O89" s="338">
        <v>0.41</v>
      </c>
      <c r="P89" s="342" t="s">
        <v>30</v>
      </c>
      <c r="Q89" s="160" t="s">
        <v>66</v>
      </c>
      <c r="R89" s="338">
        <v>0.41</v>
      </c>
      <c r="S89" s="342" t="s">
        <v>30</v>
      </c>
      <c r="T89" s="340" t="s">
        <v>30</v>
      </c>
      <c r="U89" s="340"/>
      <c r="V89" s="340" t="s">
        <v>30</v>
      </c>
      <c r="W89" s="341" t="s">
        <v>614</v>
      </c>
      <c r="X89" s="342" t="s">
        <v>30</v>
      </c>
      <c r="Y89" s="340" t="s">
        <v>30</v>
      </c>
      <c r="Z89" s="340" t="s">
        <v>30</v>
      </c>
      <c r="AA89" s="340" t="s">
        <v>30</v>
      </c>
      <c r="AB89" s="341" t="s">
        <v>614</v>
      </c>
      <c r="AC89" s="342" t="s">
        <v>30</v>
      </c>
      <c r="AD89" s="340" t="s">
        <v>30</v>
      </c>
      <c r="AE89" s="340" t="s">
        <v>30</v>
      </c>
      <c r="AF89" s="340" t="s">
        <v>30</v>
      </c>
      <c r="AG89" s="338">
        <v>5.09</v>
      </c>
      <c r="AH89" s="342" t="s">
        <v>30</v>
      </c>
      <c r="AI89" s="357">
        <v>5</v>
      </c>
      <c r="AJ89" s="344">
        <v>101.8</v>
      </c>
      <c r="AK89" s="340" t="s">
        <v>30</v>
      </c>
      <c r="AL89" s="338">
        <v>5.61</v>
      </c>
      <c r="AM89" s="342" t="s">
        <v>30</v>
      </c>
      <c r="AN89" s="357">
        <v>5</v>
      </c>
      <c r="AO89" s="344">
        <v>112.2</v>
      </c>
    </row>
    <row r="90" spans="1:41">
      <c r="A90" s="338" t="s">
        <v>199</v>
      </c>
      <c r="B90" s="345" t="s">
        <v>200</v>
      </c>
      <c r="C90" s="339" t="s">
        <v>451</v>
      </c>
      <c r="D90" s="339" t="s">
        <v>152</v>
      </c>
      <c r="E90" s="160" t="s">
        <v>66</v>
      </c>
      <c r="F90" s="338">
        <v>0.16</v>
      </c>
      <c r="G90" s="342" t="s">
        <v>30</v>
      </c>
      <c r="H90" s="160" t="s">
        <v>66</v>
      </c>
      <c r="I90" s="338">
        <v>0.16</v>
      </c>
      <c r="J90" s="342" t="s">
        <v>30</v>
      </c>
      <c r="K90" s="160" t="s">
        <v>66</v>
      </c>
      <c r="L90" s="338">
        <v>0.16</v>
      </c>
      <c r="M90" s="342" t="s">
        <v>30</v>
      </c>
      <c r="N90" s="160" t="s">
        <v>66</v>
      </c>
      <c r="O90" s="338">
        <v>0.16</v>
      </c>
      <c r="P90" s="342" t="s">
        <v>30</v>
      </c>
      <c r="Q90" s="160" t="s">
        <v>66</v>
      </c>
      <c r="R90" s="338">
        <v>0.16</v>
      </c>
      <c r="S90" s="342" t="s">
        <v>30</v>
      </c>
      <c r="T90" s="340" t="s">
        <v>30</v>
      </c>
      <c r="U90" s="340"/>
      <c r="V90" s="340" t="s">
        <v>30</v>
      </c>
      <c r="W90" s="338">
        <v>5.05</v>
      </c>
      <c r="X90" s="342" t="s">
        <v>30</v>
      </c>
      <c r="Y90" s="357">
        <v>5</v>
      </c>
      <c r="Z90" s="338">
        <v>101</v>
      </c>
      <c r="AA90" s="340" t="s">
        <v>30</v>
      </c>
      <c r="AB90" s="338">
        <v>5.37</v>
      </c>
      <c r="AC90" s="342" t="s">
        <v>30</v>
      </c>
      <c r="AD90" s="357">
        <v>5</v>
      </c>
      <c r="AE90" s="338">
        <v>107</v>
      </c>
      <c r="AF90" s="340" t="s">
        <v>30</v>
      </c>
      <c r="AG90" s="338">
        <v>5.23</v>
      </c>
      <c r="AH90" s="342" t="s">
        <v>30</v>
      </c>
      <c r="AI90" s="357">
        <v>5</v>
      </c>
      <c r="AJ90" s="344">
        <v>104.6</v>
      </c>
      <c r="AK90" s="340" t="s">
        <v>30</v>
      </c>
      <c r="AL90" s="338">
        <v>5.13</v>
      </c>
      <c r="AM90" s="342" t="s">
        <v>30</v>
      </c>
      <c r="AN90" s="357">
        <v>5</v>
      </c>
      <c r="AO90" s="344">
        <v>102.6</v>
      </c>
    </row>
    <row r="91" spans="1:41">
      <c r="A91" s="338" t="s">
        <v>199</v>
      </c>
      <c r="B91" s="345" t="s">
        <v>200</v>
      </c>
      <c r="C91" s="339" t="s">
        <v>451</v>
      </c>
      <c r="D91" s="339" t="s">
        <v>153</v>
      </c>
      <c r="E91" s="340" t="s">
        <v>30</v>
      </c>
      <c r="F91" s="341" t="s">
        <v>614</v>
      </c>
      <c r="G91" s="342" t="s">
        <v>30</v>
      </c>
      <c r="H91" s="160" t="s">
        <v>66</v>
      </c>
      <c r="I91" s="338">
        <v>0.16</v>
      </c>
      <c r="J91" s="342" t="s">
        <v>30</v>
      </c>
      <c r="K91" s="160" t="s">
        <v>66</v>
      </c>
      <c r="L91" s="338">
        <v>0.16</v>
      </c>
      <c r="M91" s="342" t="s">
        <v>30</v>
      </c>
      <c r="N91" s="160" t="s">
        <v>66</v>
      </c>
      <c r="O91" s="338">
        <v>0.16</v>
      </c>
      <c r="P91" s="342" t="s">
        <v>30</v>
      </c>
      <c r="Q91" s="160" t="s">
        <v>66</v>
      </c>
      <c r="R91" s="338">
        <v>0.16</v>
      </c>
      <c r="S91" s="342" t="s">
        <v>30</v>
      </c>
      <c r="T91" s="340" t="s">
        <v>30</v>
      </c>
      <c r="U91" s="340"/>
      <c r="V91" s="340" t="s">
        <v>30</v>
      </c>
      <c r="W91" s="341" t="s">
        <v>614</v>
      </c>
      <c r="X91" s="342" t="s">
        <v>30</v>
      </c>
      <c r="Y91" s="340" t="s">
        <v>30</v>
      </c>
      <c r="Z91" s="340" t="s">
        <v>30</v>
      </c>
      <c r="AA91" s="340" t="s">
        <v>30</v>
      </c>
      <c r="AB91" s="341" t="s">
        <v>614</v>
      </c>
      <c r="AC91" s="342" t="s">
        <v>30</v>
      </c>
      <c r="AD91" s="340" t="s">
        <v>30</v>
      </c>
      <c r="AE91" s="340" t="s">
        <v>30</v>
      </c>
      <c r="AF91" s="340" t="s">
        <v>30</v>
      </c>
      <c r="AG91" s="338">
        <v>5.32</v>
      </c>
      <c r="AH91" s="342" t="s">
        <v>30</v>
      </c>
      <c r="AI91" s="357">
        <v>5</v>
      </c>
      <c r="AJ91" s="344">
        <v>106.4</v>
      </c>
      <c r="AK91" s="340" t="s">
        <v>30</v>
      </c>
      <c r="AL91" s="338">
        <v>5.29</v>
      </c>
      <c r="AM91" s="342" t="s">
        <v>30</v>
      </c>
      <c r="AN91" s="357">
        <v>5</v>
      </c>
      <c r="AO91" s="344">
        <v>105.8</v>
      </c>
    </row>
    <row r="92" spans="1:41">
      <c r="A92" s="338" t="s">
        <v>201</v>
      </c>
      <c r="B92" s="330" t="s">
        <v>30</v>
      </c>
      <c r="C92" s="339" t="s">
        <v>451</v>
      </c>
      <c r="D92" s="339" t="s">
        <v>152</v>
      </c>
      <c r="E92" s="160" t="s">
        <v>66</v>
      </c>
      <c r="F92" s="338">
        <v>0.3</v>
      </c>
      <c r="G92" s="342" t="s">
        <v>30</v>
      </c>
      <c r="H92" s="160" t="s">
        <v>66</v>
      </c>
      <c r="I92" s="338">
        <v>0.3</v>
      </c>
      <c r="J92" s="342" t="s">
        <v>30</v>
      </c>
      <c r="K92" s="160" t="s">
        <v>66</v>
      </c>
      <c r="L92" s="338">
        <v>0.3</v>
      </c>
      <c r="M92" s="342" t="s">
        <v>30</v>
      </c>
      <c r="N92" s="160" t="s">
        <v>66</v>
      </c>
      <c r="O92" s="338">
        <v>0.3</v>
      </c>
      <c r="P92" s="342" t="s">
        <v>30</v>
      </c>
      <c r="Q92" s="160" t="s">
        <v>66</v>
      </c>
      <c r="R92" s="338">
        <v>0.3</v>
      </c>
      <c r="S92" s="342" t="s">
        <v>30</v>
      </c>
      <c r="T92" s="340" t="s">
        <v>30</v>
      </c>
      <c r="U92" s="340"/>
      <c r="V92" s="340" t="s">
        <v>30</v>
      </c>
      <c r="W92" s="338">
        <v>6.09</v>
      </c>
      <c r="X92" s="342" t="s">
        <v>30</v>
      </c>
      <c r="Y92" s="357">
        <v>5</v>
      </c>
      <c r="Z92" s="338">
        <v>122</v>
      </c>
      <c r="AA92" s="340" t="s">
        <v>30</v>
      </c>
      <c r="AB92" s="338">
        <v>6.28</v>
      </c>
      <c r="AC92" s="342" t="s">
        <v>30</v>
      </c>
      <c r="AD92" s="357">
        <v>5</v>
      </c>
      <c r="AE92" s="338">
        <v>126</v>
      </c>
      <c r="AF92" s="340" t="s">
        <v>30</v>
      </c>
      <c r="AG92" s="338">
        <v>20.7</v>
      </c>
      <c r="AH92" s="339" t="s">
        <v>147</v>
      </c>
      <c r="AI92" s="357">
        <v>5</v>
      </c>
      <c r="AJ92" s="344">
        <v>414</v>
      </c>
      <c r="AK92" s="340" t="s">
        <v>30</v>
      </c>
      <c r="AL92" s="338">
        <v>20.6</v>
      </c>
      <c r="AM92" s="339" t="s">
        <v>147</v>
      </c>
      <c r="AN92" s="357">
        <v>5</v>
      </c>
      <c r="AO92" s="344">
        <v>412</v>
      </c>
    </row>
    <row r="93" spans="1:41">
      <c r="A93" s="338" t="s">
        <v>201</v>
      </c>
      <c r="B93" s="330" t="s">
        <v>30</v>
      </c>
      <c r="C93" s="339" t="s">
        <v>451</v>
      </c>
      <c r="D93" s="339" t="s">
        <v>153</v>
      </c>
      <c r="E93" s="340" t="s">
        <v>30</v>
      </c>
      <c r="F93" s="341" t="s">
        <v>614</v>
      </c>
      <c r="G93" s="342" t="s">
        <v>30</v>
      </c>
      <c r="H93" s="160" t="s">
        <v>66</v>
      </c>
      <c r="I93" s="338">
        <v>0.3</v>
      </c>
      <c r="J93" s="342" t="s">
        <v>30</v>
      </c>
      <c r="K93" s="160" t="s">
        <v>66</v>
      </c>
      <c r="L93" s="338">
        <v>0.3</v>
      </c>
      <c r="M93" s="342" t="s">
        <v>30</v>
      </c>
      <c r="N93" s="160" t="s">
        <v>66</v>
      </c>
      <c r="O93" s="338">
        <v>0.3</v>
      </c>
      <c r="P93" s="342" t="s">
        <v>30</v>
      </c>
      <c r="Q93" s="160" t="s">
        <v>66</v>
      </c>
      <c r="R93" s="338">
        <v>0.3</v>
      </c>
      <c r="S93" s="342" t="s">
        <v>30</v>
      </c>
      <c r="T93" s="340" t="s">
        <v>30</v>
      </c>
      <c r="U93" s="340"/>
      <c r="V93" s="340" t="s">
        <v>30</v>
      </c>
      <c r="W93" s="341" t="s">
        <v>614</v>
      </c>
      <c r="X93" s="342" t="s">
        <v>30</v>
      </c>
      <c r="Y93" s="340" t="s">
        <v>30</v>
      </c>
      <c r="Z93" s="340" t="s">
        <v>30</v>
      </c>
      <c r="AA93" s="340" t="s">
        <v>30</v>
      </c>
      <c r="AB93" s="341" t="s">
        <v>614</v>
      </c>
      <c r="AC93" s="342" t="s">
        <v>30</v>
      </c>
      <c r="AD93" s="340" t="s">
        <v>30</v>
      </c>
      <c r="AE93" s="340" t="s">
        <v>30</v>
      </c>
      <c r="AF93" s="340" t="s">
        <v>30</v>
      </c>
      <c r="AG93" s="338">
        <v>23.6</v>
      </c>
      <c r="AH93" s="339" t="s">
        <v>147</v>
      </c>
      <c r="AI93" s="357">
        <v>5</v>
      </c>
      <c r="AJ93" s="344">
        <v>472</v>
      </c>
      <c r="AK93" s="340" t="s">
        <v>30</v>
      </c>
      <c r="AL93" s="338">
        <v>22.5</v>
      </c>
      <c r="AM93" s="339" t="s">
        <v>147</v>
      </c>
      <c r="AN93" s="357">
        <v>5</v>
      </c>
      <c r="AO93" s="344">
        <v>450</v>
      </c>
    </row>
    <row r="94" spans="1:41">
      <c r="A94" s="338" t="s">
        <v>630</v>
      </c>
      <c r="B94" s="330" t="s">
        <v>30</v>
      </c>
      <c r="C94" s="339" t="s">
        <v>451</v>
      </c>
      <c r="D94" s="339" t="s">
        <v>152</v>
      </c>
      <c r="E94" s="160" t="s">
        <v>66</v>
      </c>
      <c r="F94" s="338">
        <v>0.15</v>
      </c>
      <c r="G94" s="342" t="s">
        <v>30</v>
      </c>
      <c r="H94" s="160" t="s">
        <v>66</v>
      </c>
      <c r="I94" s="338">
        <v>0.15</v>
      </c>
      <c r="J94" s="342" t="s">
        <v>30</v>
      </c>
      <c r="K94" s="160" t="s">
        <v>66</v>
      </c>
      <c r="L94" s="338">
        <v>0.15</v>
      </c>
      <c r="M94" s="342" t="s">
        <v>30</v>
      </c>
      <c r="N94" s="160" t="s">
        <v>66</v>
      </c>
      <c r="O94" s="338">
        <v>0.15</v>
      </c>
      <c r="P94" s="342" t="s">
        <v>30</v>
      </c>
      <c r="Q94" s="160" t="s">
        <v>66</v>
      </c>
      <c r="R94" s="338">
        <v>0.15</v>
      </c>
      <c r="S94" s="342" t="s">
        <v>30</v>
      </c>
      <c r="T94" s="340" t="s">
        <v>30</v>
      </c>
      <c r="U94" s="340"/>
      <c r="V94" s="340" t="s">
        <v>30</v>
      </c>
      <c r="W94" s="338">
        <v>4.5599999999999996</v>
      </c>
      <c r="X94" s="342" t="s">
        <v>30</v>
      </c>
      <c r="Y94" s="357">
        <v>5</v>
      </c>
      <c r="Z94" s="338">
        <v>91</v>
      </c>
      <c r="AA94" s="340" t="s">
        <v>30</v>
      </c>
      <c r="AB94" s="338">
        <v>4.79</v>
      </c>
      <c r="AC94" s="342" t="s">
        <v>30</v>
      </c>
      <c r="AD94" s="357">
        <v>5</v>
      </c>
      <c r="AE94" s="338">
        <v>96</v>
      </c>
      <c r="AF94" s="340" t="s">
        <v>30</v>
      </c>
      <c r="AG94" s="338">
        <v>4.91</v>
      </c>
      <c r="AH94" s="342" t="s">
        <v>30</v>
      </c>
      <c r="AI94" s="357">
        <v>5</v>
      </c>
      <c r="AJ94" s="344">
        <v>98.2</v>
      </c>
      <c r="AK94" s="340" t="s">
        <v>30</v>
      </c>
      <c r="AL94" s="338">
        <v>4.92</v>
      </c>
      <c r="AM94" s="342" t="s">
        <v>30</v>
      </c>
      <c r="AN94" s="357">
        <v>5</v>
      </c>
      <c r="AO94" s="344">
        <v>98.4</v>
      </c>
    </row>
    <row r="95" spans="1:41">
      <c r="A95" s="338" t="s">
        <v>630</v>
      </c>
      <c r="B95" s="330" t="s">
        <v>30</v>
      </c>
      <c r="C95" s="339" t="s">
        <v>451</v>
      </c>
      <c r="D95" s="339" t="s">
        <v>153</v>
      </c>
      <c r="E95" s="340" t="s">
        <v>30</v>
      </c>
      <c r="F95" s="341" t="s">
        <v>614</v>
      </c>
      <c r="G95" s="342" t="s">
        <v>30</v>
      </c>
      <c r="H95" s="160" t="s">
        <v>66</v>
      </c>
      <c r="I95" s="338">
        <v>0.15</v>
      </c>
      <c r="J95" s="342" t="s">
        <v>30</v>
      </c>
      <c r="K95" s="160" t="s">
        <v>66</v>
      </c>
      <c r="L95" s="338">
        <v>0.15</v>
      </c>
      <c r="M95" s="342" t="s">
        <v>30</v>
      </c>
      <c r="N95" s="160" t="s">
        <v>66</v>
      </c>
      <c r="O95" s="338">
        <v>0.15</v>
      </c>
      <c r="P95" s="342" t="s">
        <v>30</v>
      </c>
      <c r="Q95" s="160" t="s">
        <v>66</v>
      </c>
      <c r="R95" s="338">
        <v>0.15</v>
      </c>
      <c r="S95" s="342" t="s">
        <v>30</v>
      </c>
      <c r="T95" s="340" t="s">
        <v>30</v>
      </c>
      <c r="U95" s="340"/>
      <c r="V95" s="340" t="s">
        <v>30</v>
      </c>
      <c r="W95" s="341" t="s">
        <v>614</v>
      </c>
      <c r="X95" s="342" t="s">
        <v>30</v>
      </c>
      <c r="Y95" s="340" t="s">
        <v>30</v>
      </c>
      <c r="Z95" s="340" t="s">
        <v>30</v>
      </c>
      <c r="AA95" s="340" t="s">
        <v>30</v>
      </c>
      <c r="AB95" s="341" t="s">
        <v>614</v>
      </c>
      <c r="AC95" s="342" t="s">
        <v>30</v>
      </c>
      <c r="AD95" s="340" t="s">
        <v>30</v>
      </c>
      <c r="AE95" s="340" t="s">
        <v>30</v>
      </c>
      <c r="AF95" s="340" t="s">
        <v>30</v>
      </c>
      <c r="AG95" s="338">
        <v>5.08</v>
      </c>
      <c r="AH95" s="342" t="s">
        <v>30</v>
      </c>
      <c r="AI95" s="357">
        <v>5</v>
      </c>
      <c r="AJ95" s="344">
        <v>101.6</v>
      </c>
      <c r="AK95" s="340" t="s">
        <v>30</v>
      </c>
      <c r="AL95" s="338">
        <v>5.1100000000000003</v>
      </c>
      <c r="AM95" s="342" t="s">
        <v>30</v>
      </c>
      <c r="AN95" s="357">
        <v>5</v>
      </c>
      <c r="AO95" s="344">
        <v>102.20000000000002</v>
      </c>
    </row>
    <row r="96" spans="1:41">
      <c r="A96" s="338" t="s">
        <v>631</v>
      </c>
      <c r="B96" s="330" t="s">
        <v>30</v>
      </c>
      <c r="C96" s="339" t="s">
        <v>451</v>
      </c>
      <c r="D96" s="339" t="s">
        <v>152</v>
      </c>
      <c r="E96" s="160" t="s">
        <v>66</v>
      </c>
      <c r="F96" s="338">
        <v>0.16</v>
      </c>
      <c r="G96" s="342" t="s">
        <v>30</v>
      </c>
      <c r="H96" s="160" t="s">
        <v>66</v>
      </c>
      <c r="I96" s="338">
        <v>0.16</v>
      </c>
      <c r="J96" s="342" t="s">
        <v>30</v>
      </c>
      <c r="K96" s="160" t="s">
        <v>66</v>
      </c>
      <c r="L96" s="338">
        <v>0.16</v>
      </c>
      <c r="M96" s="342" t="s">
        <v>30</v>
      </c>
      <c r="N96" s="160" t="s">
        <v>66</v>
      </c>
      <c r="O96" s="338">
        <v>0.16</v>
      </c>
      <c r="P96" s="342" t="s">
        <v>30</v>
      </c>
      <c r="Q96" s="160" t="s">
        <v>66</v>
      </c>
      <c r="R96" s="338">
        <v>0.16</v>
      </c>
      <c r="S96" s="342" t="s">
        <v>30</v>
      </c>
      <c r="T96" s="340" t="s">
        <v>30</v>
      </c>
      <c r="U96" s="340"/>
      <c r="V96" s="340" t="s">
        <v>30</v>
      </c>
      <c r="W96" s="338">
        <v>4.4800000000000004</v>
      </c>
      <c r="X96" s="342" t="s">
        <v>30</v>
      </c>
      <c r="Y96" s="357">
        <v>5</v>
      </c>
      <c r="Z96" s="338">
        <v>90</v>
      </c>
      <c r="AA96" s="340" t="s">
        <v>30</v>
      </c>
      <c r="AB96" s="338">
        <v>4.68</v>
      </c>
      <c r="AC96" s="342" t="s">
        <v>30</v>
      </c>
      <c r="AD96" s="357">
        <v>5</v>
      </c>
      <c r="AE96" s="338">
        <v>94</v>
      </c>
      <c r="AF96" s="340" t="s">
        <v>30</v>
      </c>
      <c r="AG96" s="338">
        <v>4.5</v>
      </c>
      <c r="AH96" s="342" t="s">
        <v>30</v>
      </c>
      <c r="AI96" s="357">
        <v>5</v>
      </c>
      <c r="AJ96" s="344">
        <v>90</v>
      </c>
      <c r="AK96" s="340" t="s">
        <v>30</v>
      </c>
      <c r="AL96" s="338">
        <v>4.6100000000000003</v>
      </c>
      <c r="AM96" s="342" t="s">
        <v>30</v>
      </c>
      <c r="AN96" s="357">
        <v>5</v>
      </c>
      <c r="AO96" s="344">
        <v>92.200000000000017</v>
      </c>
    </row>
    <row r="97" spans="1:41">
      <c r="A97" s="338" t="s">
        <v>631</v>
      </c>
      <c r="B97" s="330" t="s">
        <v>30</v>
      </c>
      <c r="C97" s="339" t="s">
        <v>451</v>
      </c>
      <c r="D97" s="339" t="s">
        <v>153</v>
      </c>
      <c r="E97" s="340" t="s">
        <v>30</v>
      </c>
      <c r="F97" s="341" t="s">
        <v>614</v>
      </c>
      <c r="G97" s="342" t="s">
        <v>30</v>
      </c>
      <c r="H97" s="160" t="s">
        <v>66</v>
      </c>
      <c r="I97" s="338">
        <v>0.16</v>
      </c>
      <c r="J97" s="342" t="s">
        <v>30</v>
      </c>
      <c r="K97" s="160" t="s">
        <v>66</v>
      </c>
      <c r="L97" s="338">
        <v>0.16</v>
      </c>
      <c r="M97" s="342" t="s">
        <v>30</v>
      </c>
      <c r="N97" s="160" t="s">
        <v>66</v>
      </c>
      <c r="O97" s="338">
        <v>0.16</v>
      </c>
      <c r="P97" s="342" t="s">
        <v>30</v>
      </c>
      <c r="Q97" s="160" t="s">
        <v>66</v>
      </c>
      <c r="R97" s="338">
        <v>0.16</v>
      </c>
      <c r="S97" s="342" t="s">
        <v>30</v>
      </c>
      <c r="T97" s="340" t="s">
        <v>30</v>
      </c>
      <c r="U97" s="340"/>
      <c r="V97" s="340" t="s">
        <v>30</v>
      </c>
      <c r="W97" s="341" t="s">
        <v>614</v>
      </c>
      <c r="X97" s="342" t="s">
        <v>30</v>
      </c>
      <c r="Y97" s="340" t="s">
        <v>30</v>
      </c>
      <c r="Z97" s="340" t="s">
        <v>30</v>
      </c>
      <c r="AA97" s="340" t="s">
        <v>30</v>
      </c>
      <c r="AB97" s="341" t="s">
        <v>614</v>
      </c>
      <c r="AC97" s="342" t="s">
        <v>30</v>
      </c>
      <c r="AD97" s="340" t="s">
        <v>30</v>
      </c>
      <c r="AE97" s="340" t="s">
        <v>30</v>
      </c>
      <c r="AF97" s="340" t="s">
        <v>30</v>
      </c>
      <c r="AG97" s="338">
        <v>4.75</v>
      </c>
      <c r="AH97" s="342" t="s">
        <v>30</v>
      </c>
      <c r="AI97" s="357">
        <v>5</v>
      </c>
      <c r="AJ97" s="344">
        <v>95</v>
      </c>
      <c r="AK97" s="340" t="s">
        <v>30</v>
      </c>
      <c r="AL97" s="338">
        <v>4.82</v>
      </c>
      <c r="AM97" s="342" t="s">
        <v>30</v>
      </c>
      <c r="AN97" s="357">
        <v>5</v>
      </c>
      <c r="AO97" s="344">
        <v>96.4</v>
      </c>
    </row>
    <row r="98" spans="1:41">
      <c r="A98" s="338" t="s">
        <v>202</v>
      </c>
      <c r="B98" s="330" t="s">
        <v>30</v>
      </c>
      <c r="C98" s="339" t="s">
        <v>451</v>
      </c>
      <c r="D98" s="339" t="s">
        <v>152</v>
      </c>
      <c r="E98" s="160" t="s">
        <v>66</v>
      </c>
      <c r="F98" s="338">
        <v>0.17</v>
      </c>
      <c r="G98" s="342" t="s">
        <v>30</v>
      </c>
      <c r="H98" s="160" t="s">
        <v>66</v>
      </c>
      <c r="I98" s="338">
        <v>0.17</v>
      </c>
      <c r="J98" s="342" t="s">
        <v>30</v>
      </c>
      <c r="K98" s="160" t="s">
        <v>66</v>
      </c>
      <c r="L98" s="338">
        <v>0.17</v>
      </c>
      <c r="M98" s="342" t="s">
        <v>30</v>
      </c>
      <c r="N98" s="160" t="s">
        <v>66</v>
      </c>
      <c r="O98" s="338">
        <v>0.17</v>
      </c>
      <c r="P98" s="342" t="s">
        <v>30</v>
      </c>
      <c r="Q98" s="160" t="s">
        <v>66</v>
      </c>
      <c r="R98" s="338">
        <v>0.17</v>
      </c>
      <c r="S98" s="342" t="s">
        <v>30</v>
      </c>
      <c r="T98" s="340" t="s">
        <v>30</v>
      </c>
      <c r="U98" s="340"/>
      <c r="V98" s="340" t="s">
        <v>30</v>
      </c>
      <c r="W98" s="338">
        <v>4.84</v>
      </c>
      <c r="X98" s="342" t="s">
        <v>30</v>
      </c>
      <c r="Y98" s="357">
        <v>5</v>
      </c>
      <c r="Z98" s="338">
        <v>97</v>
      </c>
      <c r="AA98" s="340" t="s">
        <v>30</v>
      </c>
      <c r="AB98" s="338">
        <v>5.07</v>
      </c>
      <c r="AC98" s="342" t="s">
        <v>30</v>
      </c>
      <c r="AD98" s="357">
        <v>5</v>
      </c>
      <c r="AE98" s="338">
        <v>101</v>
      </c>
      <c r="AF98" s="340" t="s">
        <v>30</v>
      </c>
      <c r="AG98" s="338">
        <v>5.16</v>
      </c>
      <c r="AH98" s="342" t="s">
        <v>30</v>
      </c>
      <c r="AI98" s="357">
        <v>5</v>
      </c>
      <c r="AJ98" s="344">
        <v>103.2</v>
      </c>
      <c r="AK98" s="340" t="s">
        <v>30</v>
      </c>
      <c r="AL98" s="338">
        <v>5.4</v>
      </c>
      <c r="AM98" s="342" t="s">
        <v>30</v>
      </c>
      <c r="AN98" s="357">
        <v>5</v>
      </c>
      <c r="AO98" s="344">
        <v>108</v>
      </c>
    </row>
    <row r="99" spans="1:41">
      <c r="A99" s="338" t="s">
        <v>202</v>
      </c>
      <c r="B99" s="330" t="s">
        <v>30</v>
      </c>
      <c r="C99" s="339" t="s">
        <v>451</v>
      </c>
      <c r="D99" s="339" t="s">
        <v>153</v>
      </c>
      <c r="E99" s="340" t="s">
        <v>30</v>
      </c>
      <c r="F99" s="341" t="s">
        <v>614</v>
      </c>
      <c r="G99" s="342" t="s">
        <v>30</v>
      </c>
      <c r="H99" s="160" t="s">
        <v>66</v>
      </c>
      <c r="I99" s="338">
        <v>0.17</v>
      </c>
      <c r="J99" s="342" t="s">
        <v>30</v>
      </c>
      <c r="K99" s="160" t="s">
        <v>66</v>
      </c>
      <c r="L99" s="338">
        <v>0.17</v>
      </c>
      <c r="M99" s="342" t="s">
        <v>30</v>
      </c>
      <c r="N99" s="160" t="s">
        <v>66</v>
      </c>
      <c r="O99" s="338">
        <v>0.17</v>
      </c>
      <c r="P99" s="342" t="s">
        <v>30</v>
      </c>
      <c r="Q99" s="160" t="s">
        <v>66</v>
      </c>
      <c r="R99" s="338">
        <v>0.17</v>
      </c>
      <c r="S99" s="342" t="s">
        <v>30</v>
      </c>
      <c r="T99" s="340" t="s">
        <v>30</v>
      </c>
      <c r="U99" s="340"/>
      <c r="V99" s="340" t="s">
        <v>30</v>
      </c>
      <c r="W99" s="341" t="s">
        <v>614</v>
      </c>
      <c r="X99" s="342" t="s">
        <v>30</v>
      </c>
      <c r="Y99" s="340" t="s">
        <v>30</v>
      </c>
      <c r="Z99" s="340" t="s">
        <v>30</v>
      </c>
      <c r="AA99" s="340" t="s">
        <v>30</v>
      </c>
      <c r="AB99" s="341" t="s">
        <v>614</v>
      </c>
      <c r="AC99" s="342" t="s">
        <v>30</v>
      </c>
      <c r="AD99" s="340" t="s">
        <v>30</v>
      </c>
      <c r="AE99" s="340" t="s">
        <v>30</v>
      </c>
      <c r="AF99" s="340" t="s">
        <v>30</v>
      </c>
      <c r="AG99" s="338">
        <v>5.32</v>
      </c>
      <c r="AH99" s="342" t="s">
        <v>30</v>
      </c>
      <c r="AI99" s="357">
        <v>5</v>
      </c>
      <c r="AJ99" s="344">
        <v>106.4</v>
      </c>
      <c r="AK99" s="340" t="s">
        <v>30</v>
      </c>
      <c r="AL99" s="338">
        <v>5.51</v>
      </c>
      <c r="AM99" s="342" t="s">
        <v>30</v>
      </c>
      <c r="AN99" s="357">
        <v>5</v>
      </c>
      <c r="AO99" s="344">
        <v>110.2</v>
      </c>
    </row>
    <row r="100" spans="1:41">
      <c r="A100" s="338" t="s">
        <v>203</v>
      </c>
      <c r="B100" s="330" t="s">
        <v>30</v>
      </c>
      <c r="C100" s="339" t="s">
        <v>451</v>
      </c>
      <c r="D100" s="339" t="s">
        <v>152</v>
      </c>
      <c r="E100" s="160" t="s">
        <v>66</v>
      </c>
      <c r="F100" s="338">
        <v>0.31</v>
      </c>
      <c r="G100" s="342" t="s">
        <v>30</v>
      </c>
      <c r="H100" s="160" t="s">
        <v>66</v>
      </c>
      <c r="I100" s="338">
        <v>0.31</v>
      </c>
      <c r="J100" s="342" t="s">
        <v>30</v>
      </c>
      <c r="K100" s="160" t="s">
        <v>66</v>
      </c>
      <c r="L100" s="338">
        <v>0.31</v>
      </c>
      <c r="M100" s="342" t="s">
        <v>30</v>
      </c>
      <c r="N100" s="160" t="s">
        <v>66</v>
      </c>
      <c r="O100" s="338">
        <v>0.31</v>
      </c>
      <c r="P100" s="342" t="s">
        <v>30</v>
      </c>
      <c r="Q100" s="160" t="s">
        <v>66</v>
      </c>
      <c r="R100" s="338">
        <v>0.31</v>
      </c>
      <c r="S100" s="342" t="s">
        <v>30</v>
      </c>
      <c r="T100" s="340" t="s">
        <v>30</v>
      </c>
      <c r="U100" s="340"/>
      <c r="V100" s="340" t="s">
        <v>30</v>
      </c>
      <c r="W100" s="338">
        <v>5.18</v>
      </c>
      <c r="X100" s="342" t="s">
        <v>30</v>
      </c>
      <c r="Y100" s="357">
        <v>5</v>
      </c>
      <c r="Z100" s="338">
        <v>104</v>
      </c>
      <c r="AA100" s="340" t="s">
        <v>30</v>
      </c>
      <c r="AB100" s="338">
        <v>5.23</v>
      </c>
      <c r="AC100" s="342" t="s">
        <v>30</v>
      </c>
      <c r="AD100" s="357">
        <v>5</v>
      </c>
      <c r="AE100" s="338">
        <v>105</v>
      </c>
      <c r="AF100" s="340" t="s">
        <v>30</v>
      </c>
      <c r="AG100" s="338">
        <v>4.88</v>
      </c>
      <c r="AH100" s="342" t="s">
        <v>30</v>
      </c>
      <c r="AI100" s="357">
        <v>5</v>
      </c>
      <c r="AJ100" s="344">
        <v>97.6</v>
      </c>
      <c r="AK100" s="340" t="s">
        <v>30</v>
      </c>
      <c r="AL100" s="338">
        <v>4.93</v>
      </c>
      <c r="AM100" s="342" t="s">
        <v>30</v>
      </c>
      <c r="AN100" s="357">
        <v>5</v>
      </c>
      <c r="AO100" s="344">
        <v>98.6</v>
      </c>
    </row>
    <row r="101" spans="1:41">
      <c r="A101" s="338" t="s">
        <v>203</v>
      </c>
      <c r="B101" s="330" t="s">
        <v>30</v>
      </c>
      <c r="C101" s="339" t="s">
        <v>451</v>
      </c>
      <c r="D101" s="339" t="s">
        <v>153</v>
      </c>
      <c r="E101" s="340" t="s">
        <v>30</v>
      </c>
      <c r="F101" s="341" t="s">
        <v>614</v>
      </c>
      <c r="G101" s="342" t="s">
        <v>30</v>
      </c>
      <c r="H101" s="160" t="s">
        <v>66</v>
      </c>
      <c r="I101" s="338">
        <v>0.31</v>
      </c>
      <c r="J101" s="342" t="s">
        <v>30</v>
      </c>
      <c r="K101" s="160" t="s">
        <v>66</v>
      </c>
      <c r="L101" s="338">
        <v>0.31</v>
      </c>
      <c r="M101" s="342" t="s">
        <v>30</v>
      </c>
      <c r="N101" s="160" t="s">
        <v>66</v>
      </c>
      <c r="O101" s="338">
        <v>0.31</v>
      </c>
      <c r="P101" s="342" t="s">
        <v>30</v>
      </c>
      <c r="Q101" s="160" t="s">
        <v>66</v>
      </c>
      <c r="R101" s="338">
        <v>0.31</v>
      </c>
      <c r="S101" s="342" t="s">
        <v>30</v>
      </c>
      <c r="T101" s="340" t="s">
        <v>30</v>
      </c>
      <c r="U101" s="340"/>
      <c r="V101" s="340" t="s">
        <v>30</v>
      </c>
      <c r="W101" s="341" t="s">
        <v>614</v>
      </c>
      <c r="X101" s="342" t="s">
        <v>30</v>
      </c>
      <c r="Y101" s="340" t="s">
        <v>30</v>
      </c>
      <c r="Z101" s="340" t="s">
        <v>30</v>
      </c>
      <c r="AA101" s="340" t="s">
        <v>30</v>
      </c>
      <c r="AB101" s="341" t="s">
        <v>614</v>
      </c>
      <c r="AC101" s="342" t="s">
        <v>30</v>
      </c>
      <c r="AD101" s="340" t="s">
        <v>30</v>
      </c>
      <c r="AE101" s="340" t="s">
        <v>30</v>
      </c>
      <c r="AF101" s="340" t="s">
        <v>30</v>
      </c>
      <c r="AG101" s="338">
        <v>5.13</v>
      </c>
      <c r="AH101" s="342" t="s">
        <v>30</v>
      </c>
      <c r="AI101" s="357">
        <v>5</v>
      </c>
      <c r="AJ101" s="344">
        <v>102.6</v>
      </c>
      <c r="AK101" s="340" t="s">
        <v>30</v>
      </c>
      <c r="AL101" s="338">
        <v>5.47</v>
      </c>
      <c r="AM101" s="342" t="s">
        <v>30</v>
      </c>
      <c r="AN101" s="357">
        <v>5</v>
      </c>
      <c r="AO101" s="344">
        <v>109.4</v>
      </c>
    </row>
    <row r="102" spans="1:41">
      <c r="A102" s="338" t="s">
        <v>204</v>
      </c>
      <c r="B102" s="330" t="s">
        <v>30</v>
      </c>
      <c r="C102" s="339" t="s">
        <v>451</v>
      </c>
      <c r="D102" s="339" t="s">
        <v>152</v>
      </c>
      <c r="E102" s="160" t="s">
        <v>66</v>
      </c>
      <c r="F102" s="338">
        <v>0.74</v>
      </c>
      <c r="G102" s="342" t="s">
        <v>30</v>
      </c>
      <c r="H102" s="160" t="s">
        <v>66</v>
      </c>
      <c r="I102" s="338">
        <v>0.74</v>
      </c>
      <c r="J102" s="342" t="s">
        <v>30</v>
      </c>
      <c r="K102" s="160" t="s">
        <v>66</v>
      </c>
      <c r="L102" s="338">
        <v>0.74</v>
      </c>
      <c r="M102" s="342" t="s">
        <v>30</v>
      </c>
      <c r="N102" s="160" t="s">
        <v>66</v>
      </c>
      <c r="O102" s="338">
        <v>0.74</v>
      </c>
      <c r="P102" s="342" t="s">
        <v>30</v>
      </c>
      <c r="Q102" s="160" t="s">
        <v>66</v>
      </c>
      <c r="R102" s="338">
        <v>0.74</v>
      </c>
      <c r="S102" s="342" t="s">
        <v>30</v>
      </c>
      <c r="T102" s="340" t="s">
        <v>30</v>
      </c>
      <c r="U102" s="340"/>
      <c r="V102" s="340" t="s">
        <v>30</v>
      </c>
      <c r="W102" s="341" t="s">
        <v>614</v>
      </c>
      <c r="X102" s="342" t="s">
        <v>30</v>
      </c>
      <c r="Y102" s="343" t="s">
        <v>30</v>
      </c>
      <c r="Z102" s="340" t="s">
        <v>30</v>
      </c>
      <c r="AA102" s="340" t="s">
        <v>30</v>
      </c>
      <c r="AB102" s="341" t="s">
        <v>614</v>
      </c>
      <c r="AC102" s="342" t="s">
        <v>30</v>
      </c>
      <c r="AD102" s="343" t="s">
        <v>30</v>
      </c>
      <c r="AE102" s="340" t="s">
        <v>30</v>
      </c>
      <c r="AF102" s="340" t="s">
        <v>30</v>
      </c>
      <c r="AG102" s="341" t="s">
        <v>614</v>
      </c>
      <c r="AH102" s="342" t="s">
        <v>30</v>
      </c>
      <c r="AI102" s="343" t="s">
        <v>30</v>
      </c>
      <c r="AJ102" s="343" t="s">
        <v>30</v>
      </c>
      <c r="AK102" s="340" t="s">
        <v>30</v>
      </c>
      <c r="AL102" s="341" t="s">
        <v>614</v>
      </c>
      <c r="AM102" s="342" t="s">
        <v>30</v>
      </c>
      <c r="AN102" s="343" t="s">
        <v>30</v>
      </c>
      <c r="AO102" s="343" t="s">
        <v>30</v>
      </c>
    </row>
    <row r="103" spans="1:41">
      <c r="A103" s="338" t="s">
        <v>204</v>
      </c>
      <c r="B103" s="330" t="s">
        <v>30</v>
      </c>
      <c r="C103" s="339" t="s">
        <v>451</v>
      </c>
      <c r="D103" s="339" t="s">
        <v>153</v>
      </c>
      <c r="E103" s="340" t="s">
        <v>30</v>
      </c>
      <c r="F103" s="341" t="s">
        <v>614</v>
      </c>
      <c r="G103" s="342" t="s">
        <v>30</v>
      </c>
      <c r="H103" s="160" t="s">
        <v>66</v>
      </c>
      <c r="I103" s="338">
        <v>0.74</v>
      </c>
      <c r="J103" s="342" t="s">
        <v>30</v>
      </c>
      <c r="K103" s="160" t="s">
        <v>66</v>
      </c>
      <c r="L103" s="338">
        <v>0.74</v>
      </c>
      <c r="M103" s="342" t="s">
        <v>30</v>
      </c>
      <c r="N103" s="160" t="s">
        <v>66</v>
      </c>
      <c r="O103" s="338">
        <v>0.74</v>
      </c>
      <c r="P103" s="342" t="s">
        <v>30</v>
      </c>
      <c r="Q103" s="160" t="s">
        <v>66</v>
      </c>
      <c r="R103" s="338">
        <v>0.74</v>
      </c>
      <c r="S103" s="342" t="s">
        <v>30</v>
      </c>
      <c r="T103" s="340" t="s">
        <v>30</v>
      </c>
      <c r="U103" s="340"/>
      <c r="V103" s="340" t="s">
        <v>30</v>
      </c>
      <c r="W103" s="341" t="s">
        <v>614</v>
      </c>
      <c r="X103" s="342" t="s">
        <v>30</v>
      </c>
      <c r="Y103" s="340" t="s">
        <v>30</v>
      </c>
      <c r="Z103" s="340" t="s">
        <v>30</v>
      </c>
      <c r="AA103" s="340" t="s">
        <v>30</v>
      </c>
      <c r="AB103" s="341" t="s">
        <v>614</v>
      </c>
      <c r="AC103" s="342" t="s">
        <v>30</v>
      </c>
      <c r="AD103" s="340" t="s">
        <v>30</v>
      </c>
      <c r="AE103" s="340" t="s">
        <v>30</v>
      </c>
      <c r="AF103" s="340" t="s">
        <v>30</v>
      </c>
      <c r="AG103" s="341" t="s">
        <v>614</v>
      </c>
      <c r="AH103" s="342" t="s">
        <v>30</v>
      </c>
      <c r="AI103" s="343" t="s">
        <v>30</v>
      </c>
      <c r="AJ103" s="343" t="s">
        <v>30</v>
      </c>
      <c r="AK103" s="340" t="s">
        <v>30</v>
      </c>
      <c r="AL103" s="341" t="s">
        <v>614</v>
      </c>
      <c r="AM103" s="342" t="s">
        <v>30</v>
      </c>
      <c r="AN103" s="343" t="s">
        <v>30</v>
      </c>
      <c r="AO103" s="343" t="s">
        <v>30</v>
      </c>
    </row>
    <row r="104" spans="1:41">
      <c r="A104" s="338" t="s">
        <v>205</v>
      </c>
      <c r="B104" s="345" t="s">
        <v>206</v>
      </c>
      <c r="C104" s="339" t="s">
        <v>451</v>
      </c>
      <c r="D104" s="339" t="s">
        <v>152</v>
      </c>
      <c r="E104" s="160" t="s">
        <v>66</v>
      </c>
      <c r="F104" s="338">
        <v>94</v>
      </c>
      <c r="G104" s="342" t="s">
        <v>30</v>
      </c>
      <c r="H104" s="160" t="s">
        <v>66</v>
      </c>
      <c r="I104" s="338">
        <v>94</v>
      </c>
      <c r="J104" s="342" t="s">
        <v>30</v>
      </c>
      <c r="K104" s="160" t="s">
        <v>66</v>
      </c>
      <c r="L104" s="338">
        <v>94</v>
      </c>
      <c r="M104" s="342" t="s">
        <v>30</v>
      </c>
      <c r="N104" s="160" t="s">
        <v>66</v>
      </c>
      <c r="O104" s="338">
        <v>94</v>
      </c>
      <c r="P104" s="342" t="s">
        <v>30</v>
      </c>
      <c r="Q104" s="160" t="s">
        <v>66</v>
      </c>
      <c r="R104" s="338">
        <v>94</v>
      </c>
      <c r="S104" s="342" t="s">
        <v>30</v>
      </c>
      <c r="T104" s="340" t="s">
        <v>30</v>
      </c>
      <c r="U104" s="340"/>
      <c r="V104" s="340" t="s">
        <v>30</v>
      </c>
      <c r="W104" s="341" t="s">
        <v>614</v>
      </c>
      <c r="X104" s="342" t="s">
        <v>30</v>
      </c>
      <c r="Y104" s="343" t="s">
        <v>30</v>
      </c>
      <c r="Z104" s="340" t="s">
        <v>30</v>
      </c>
      <c r="AA104" s="340" t="s">
        <v>30</v>
      </c>
      <c r="AB104" s="341" t="s">
        <v>614</v>
      </c>
      <c r="AC104" s="342" t="s">
        <v>30</v>
      </c>
      <c r="AD104" s="343" t="s">
        <v>30</v>
      </c>
      <c r="AE104" s="340" t="s">
        <v>30</v>
      </c>
      <c r="AF104" s="340" t="s">
        <v>30</v>
      </c>
      <c r="AG104" s="341" t="s">
        <v>614</v>
      </c>
      <c r="AH104" s="342" t="s">
        <v>30</v>
      </c>
      <c r="AI104" s="343" t="s">
        <v>30</v>
      </c>
      <c r="AJ104" s="343" t="s">
        <v>30</v>
      </c>
      <c r="AK104" s="340" t="s">
        <v>30</v>
      </c>
      <c r="AL104" s="341" t="s">
        <v>614</v>
      </c>
      <c r="AM104" s="342" t="s">
        <v>30</v>
      </c>
      <c r="AN104" s="343" t="s">
        <v>30</v>
      </c>
      <c r="AO104" s="343" t="s">
        <v>30</v>
      </c>
    </row>
    <row r="105" spans="1:41">
      <c r="A105" s="338" t="s">
        <v>205</v>
      </c>
      <c r="B105" s="345" t="s">
        <v>206</v>
      </c>
      <c r="C105" s="339" t="s">
        <v>451</v>
      </c>
      <c r="D105" s="339" t="s">
        <v>153</v>
      </c>
      <c r="E105" s="340" t="s">
        <v>30</v>
      </c>
      <c r="F105" s="341" t="s">
        <v>614</v>
      </c>
      <c r="G105" s="342" t="s">
        <v>30</v>
      </c>
      <c r="H105" s="160" t="s">
        <v>66</v>
      </c>
      <c r="I105" s="338">
        <v>94</v>
      </c>
      <c r="J105" s="342" t="s">
        <v>30</v>
      </c>
      <c r="K105" s="160" t="s">
        <v>66</v>
      </c>
      <c r="L105" s="338">
        <v>94</v>
      </c>
      <c r="M105" s="342" t="s">
        <v>30</v>
      </c>
      <c r="N105" s="160" t="s">
        <v>66</v>
      </c>
      <c r="O105" s="338">
        <v>94</v>
      </c>
      <c r="P105" s="342" t="s">
        <v>30</v>
      </c>
      <c r="Q105" s="160" t="s">
        <v>66</v>
      </c>
      <c r="R105" s="338">
        <v>94</v>
      </c>
      <c r="S105" s="342" t="s">
        <v>30</v>
      </c>
      <c r="T105" s="340" t="s">
        <v>30</v>
      </c>
      <c r="U105" s="340"/>
      <c r="V105" s="340" t="s">
        <v>30</v>
      </c>
      <c r="W105" s="341" t="s">
        <v>614</v>
      </c>
      <c r="X105" s="342" t="s">
        <v>30</v>
      </c>
      <c r="Y105" s="340" t="s">
        <v>30</v>
      </c>
      <c r="Z105" s="340" t="s">
        <v>30</v>
      </c>
      <c r="AA105" s="340" t="s">
        <v>30</v>
      </c>
      <c r="AB105" s="341" t="s">
        <v>614</v>
      </c>
      <c r="AC105" s="342" t="s">
        <v>30</v>
      </c>
      <c r="AD105" s="340" t="s">
        <v>30</v>
      </c>
      <c r="AE105" s="340" t="s">
        <v>30</v>
      </c>
      <c r="AF105" s="340" t="s">
        <v>30</v>
      </c>
      <c r="AG105" s="341" t="s">
        <v>614</v>
      </c>
      <c r="AH105" s="342" t="s">
        <v>30</v>
      </c>
      <c r="AI105" s="343" t="s">
        <v>30</v>
      </c>
      <c r="AJ105" s="343" t="s">
        <v>30</v>
      </c>
      <c r="AK105" s="340" t="s">
        <v>30</v>
      </c>
      <c r="AL105" s="341" t="s">
        <v>614</v>
      </c>
      <c r="AM105" s="342" t="s">
        <v>30</v>
      </c>
      <c r="AN105" s="343" t="s">
        <v>30</v>
      </c>
      <c r="AO105" s="343" t="s">
        <v>30</v>
      </c>
    </row>
    <row r="106" spans="1:41">
      <c r="A106" s="338" t="s">
        <v>207</v>
      </c>
      <c r="B106" s="345" t="s">
        <v>208</v>
      </c>
      <c r="C106" s="339" t="s">
        <v>451</v>
      </c>
      <c r="D106" s="339" t="s">
        <v>152</v>
      </c>
      <c r="E106" s="160" t="s">
        <v>66</v>
      </c>
      <c r="F106" s="338">
        <v>0.26</v>
      </c>
      <c r="G106" s="342" t="s">
        <v>30</v>
      </c>
      <c r="H106" s="160" t="s">
        <v>66</v>
      </c>
      <c r="I106" s="338">
        <v>0.26</v>
      </c>
      <c r="J106" s="342" t="s">
        <v>30</v>
      </c>
      <c r="K106" s="160" t="s">
        <v>66</v>
      </c>
      <c r="L106" s="338">
        <v>0.26</v>
      </c>
      <c r="M106" s="342" t="s">
        <v>30</v>
      </c>
      <c r="N106" s="160" t="s">
        <v>66</v>
      </c>
      <c r="O106" s="338">
        <v>0.26</v>
      </c>
      <c r="P106" s="342" t="s">
        <v>30</v>
      </c>
      <c r="Q106" s="160" t="s">
        <v>66</v>
      </c>
      <c r="R106" s="338">
        <v>0.26</v>
      </c>
      <c r="S106" s="342" t="s">
        <v>30</v>
      </c>
      <c r="T106" s="340" t="s">
        <v>30</v>
      </c>
      <c r="U106" s="340"/>
      <c r="V106" s="340" t="s">
        <v>30</v>
      </c>
      <c r="W106" s="341" t="s">
        <v>614</v>
      </c>
      <c r="X106" s="342" t="s">
        <v>30</v>
      </c>
      <c r="Y106" s="343" t="s">
        <v>30</v>
      </c>
      <c r="Z106" s="340" t="s">
        <v>30</v>
      </c>
      <c r="AA106" s="340" t="s">
        <v>30</v>
      </c>
      <c r="AB106" s="341" t="s">
        <v>614</v>
      </c>
      <c r="AC106" s="342" t="s">
        <v>30</v>
      </c>
      <c r="AD106" s="343" t="s">
        <v>30</v>
      </c>
      <c r="AE106" s="340" t="s">
        <v>30</v>
      </c>
      <c r="AF106" s="340" t="s">
        <v>30</v>
      </c>
      <c r="AG106" s="341" t="s">
        <v>614</v>
      </c>
      <c r="AH106" s="342" t="s">
        <v>30</v>
      </c>
      <c r="AI106" s="343" t="s">
        <v>30</v>
      </c>
      <c r="AJ106" s="343" t="s">
        <v>30</v>
      </c>
      <c r="AK106" s="340" t="s">
        <v>30</v>
      </c>
      <c r="AL106" s="341" t="s">
        <v>614</v>
      </c>
      <c r="AM106" s="342" t="s">
        <v>30</v>
      </c>
      <c r="AN106" s="343" t="s">
        <v>30</v>
      </c>
      <c r="AO106" s="343" t="s">
        <v>30</v>
      </c>
    </row>
    <row r="107" spans="1:41">
      <c r="A107" s="338" t="s">
        <v>207</v>
      </c>
      <c r="B107" s="345" t="s">
        <v>208</v>
      </c>
      <c r="C107" s="339" t="s">
        <v>451</v>
      </c>
      <c r="D107" s="339" t="s">
        <v>153</v>
      </c>
      <c r="E107" s="340" t="s">
        <v>30</v>
      </c>
      <c r="F107" s="341" t="s">
        <v>614</v>
      </c>
      <c r="G107" s="342" t="s">
        <v>30</v>
      </c>
      <c r="H107" s="160" t="s">
        <v>66</v>
      </c>
      <c r="I107" s="338">
        <v>0.26</v>
      </c>
      <c r="J107" s="342" t="s">
        <v>30</v>
      </c>
      <c r="K107" s="160" t="s">
        <v>66</v>
      </c>
      <c r="L107" s="338">
        <v>0.26</v>
      </c>
      <c r="M107" s="342" t="s">
        <v>30</v>
      </c>
      <c r="N107" s="160" t="s">
        <v>66</v>
      </c>
      <c r="O107" s="338">
        <v>0.26</v>
      </c>
      <c r="P107" s="342" t="s">
        <v>30</v>
      </c>
      <c r="Q107" s="160" t="s">
        <v>66</v>
      </c>
      <c r="R107" s="338">
        <v>0.26</v>
      </c>
      <c r="S107" s="342" t="s">
        <v>30</v>
      </c>
      <c r="T107" s="340" t="s">
        <v>30</v>
      </c>
      <c r="U107" s="340"/>
      <c r="V107" s="340" t="s">
        <v>30</v>
      </c>
      <c r="W107" s="341" t="s">
        <v>614</v>
      </c>
      <c r="X107" s="342" t="s">
        <v>30</v>
      </c>
      <c r="Y107" s="340" t="s">
        <v>30</v>
      </c>
      <c r="Z107" s="340" t="s">
        <v>30</v>
      </c>
      <c r="AA107" s="340" t="s">
        <v>30</v>
      </c>
      <c r="AB107" s="341" t="s">
        <v>614</v>
      </c>
      <c r="AC107" s="342" t="s">
        <v>30</v>
      </c>
      <c r="AD107" s="340" t="s">
        <v>30</v>
      </c>
      <c r="AE107" s="340" t="s">
        <v>30</v>
      </c>
      <c r="AF107" s="340" t="s">
        <v>30</v>
      </c>
      <c r="AG107" s="341" t="s">
        <v>614</v>
      </c>
      <c r="AH107" s="342" t="s">
        <v>30</v>
      </c>
      <c r="AI107" s="343" t="s">
        <v>30</v>
      </c>
      <c r="AJ107" s="343" t="s">
        <v>30</v>
      </c>
      <c r="AK107" s="340" t="s">
        <v>30</v>
      </c>
      <c r="AL107" s="341" t="s">
        <v>614</v>
      </c>
      <c r="AM107" s="342" t="s">
        <v>30</v>
      </c>
      <c r="AN107" s="343" t="s">
        <v>30</v>
      </c>
      <c r="AO107" s="343" t="s">
        <v>30</v>
      </c>
    </row>
    <row r="108" spans="1:41">
      <c r="A108" s="338" t="s">
        <v>632</v>
      </c>
      <c r="B108" s="345" t="s">
        <v>633</v>
      </c>
      <c r="C108" s="339" t="s">
        <v>451</v>
      </c>
      <c r="D108" s="339" t="s">
        <v>152</v>
      </c>
      <c r="E108" s="160" t="s">
        <v>66</v>
      </c>
      <c r="F108" s="338">
        <v>1.2</v>
      </c>
      <c r="G108" s="342" t="s">
        <v>30</v>
      </c>
      <c r="H108" s="160" t="s">
        <v>66</v>
      </c>
      <c r="I108" s="338">
        <v>1.2</v>
      </c>
      <c r="J108" s="342" t="s">
        <v>30</v>
      </c>
      <c r="K108" s="160" t="s">
        <v>66</v>
      </c>
      <c r="L108" s="338">
        <v>1.2</v>
      </c>
      <c r="M108" s="342" t="s">
        <v>30</v>
      </c>
      <c r="N108" s="160" t="s">
        <v>66</v>
      </c>
      <c r="O108" s="338">
        <v>1.2</v>
      </c>
      <c r="P108" s="342" t="s">
        <v>30</v>
      </c>
      <c r="Q108" s="160" t="s">
        <v>66</v>
      </c>
      <c r="R108" s="338">
        <v>1.2</v>
      </c>
      <c r="S108" s="342" t="s">
        <v>30</v>
      </c>
      <c r="T108" s="340" t="s">
        <v>30</v>
      </c>
      <c r="U108" s="340"/>
      <c r="V108" s="340" t="s">
        <v>30</v>
      </c>
      <c r="W108" s="341" t="s">
        <v>614</v>
      </c>
      <c r="X108" s="342" t="s">
        <v>30</v>
      </c>
      <c r="Y108" s="343" t="s">
        <v>30</v>
      </c>
      <c r="Z108" s="340" t="s">
        <v>30</v>
      </c>
      <c r="AA108" s="340" t="s">
        <v>30</v>
      </c>
      <c r="AB108" s="341" t="s">
        <v>614</v>
      </c>
      <c r="AC108" s="342" t="s">
        <v>30</v>
      </c>
      <c r="AD108" s="343" t="s">
        <v>30</v>
      </c>
      <c r="AE108" s="340" t="s">
        <v>30</v>
      </c>
      <c r="AF108" s="340" t="s">
        <v>30</v>
      </c>
      <c r="AG108" s="341" t="s">
        <v>614</v>
      </c>
      <c r="AH108" s="342" t="s">
        <v>30</v>
      </c>
      <c r="AI108" s="343" t="s">
        <v>30</v>
      </c>
      <c r="AJ108" s="343" t="s">
        <v>30</v>
      </c>
      <c r="AK108" s="340" t="s">
        <v>30</v>
      </c>
      <c r="AL108" s="341" t="s">
        <v>614</v>
      </c>
      <c r="AM108" s="342" t="s">
        <v>30</v>
      </c>
      <c r="AN108" s="343" t="s">
        <v>30</v>
      </c>
      <c r="AO108" s="343" t="s">
        <v>30</v>
      </c>
    </row>
    <row r="109" spans="1:41">
      <c r="A109" s="338" t="s">
        <v>632</v>
      </c>
      <c r="B109" s="345" t="s">
        <v>633</v>
      </c>
      <c r="C109" s="339" t="s">
        <v>451</v>
      </c>
      <c r="D109" s="339" t="s">
        <v>153</v>
      </c>
      <c r="E109" s="340" t="s">
        <v>30</v>
      </c>
      <c r="F109" s="341" t="s">
        <v>614</v>
      </c>
      <c r="G109" s="342" t="s">
        <v>30</v>
      </c>
      <c r="H109" s="160" t="s">
        <v>66</v>
      </c>
      <c r="I109" s="338">
        <v>1.2</v>
      </c>
      <c r="J109" s="342" t="s">
        <v>30</v>
      </c>
      <c r="K109" s="160" t="s">
        <v>66</v>
      </c>
      <c r="L109" s="338">
        <v>1.2</v>
      </c>
      <c r="M109" s="342" t="s">
        <v>30</v>
      </c>
      <c r="N109" s="160" t="s">
        <v>66</v>
      </c>
      <c r="O109" s="338">
        <v>1.2</v>
      </c>
      <c r="P109" s="342" t="s">
        <v>30</v>
      </c>
      <c r="Q109" s="160" t="s">
        <v>66</v>
      </c>
      <c r="R109" s="338">
        <v>1.2</v>
      </c>
      <c r="S109" s="342" t="s">
        <v>30</v>
      </c>
      <c r="T109" s="340" t="s">
        <v>30</v>
      </c>
      <c r="U109" s="340"/>
      <c r="V109" s="340" t="s">
        <v>30</v>
      </c>
      <c r="W109" s="341" t="s">
        <v>614</v>
      </c>
      <c r="X109" s="342" t="s">
        <v>30</v>
      </c>
      <c r="Y109" s="340" t="s">
        <v>30</v>
      </c>
      <c r="Z109" s="340" t="s">
        <v>30</v>
      </c>
      <c r="AA109" s="340" t="s">
        <v>30</v>
      </c>
      <c r="AB109" s="341" t="s">
        <v>614</v>
      </c>
      <c r="AC109" s="342" t="s">
        <v>30</v>
      </c>
      <c r="AD109" s="340" t="s">
        <v>30</v>
      </c>
      <c r="AE109" s="340" t="s">
        <v>30</v>
      </c>
      <c r="AF109" s="340" t="s">
        <v>30</v>
      </c>
      <c r="AG109" s="341" t="s">
        <v>614</v>
      </c>
      <c r="AH109" s="342" t="s">
        <v>30</v>
      </c>
      <c r="AI109" s="343" t="s">
        <v>30</v>
      </c>
      <c r="AJ109" s="343" t="s">
        <v>30</v>
      </c>
      <c r="AK109" s="340" t="s">
        <v>30</v>
      </c>
      <c r="AL109" s="341" t="s">
        <v>614</v>
      </c>
      <c r="AM109" s="342" t="s">
        <v>30</v>
      </c>
      <c r="AN109" s="343" t="s">
        <v>30</v>
      </c>
      <c r="AO109" s="343" t="s">
        <v>30</v>
      </c>
    </row>
    <row r="110" spans="1:41">
      <c r="A110" s="338" t="s">
        <v>209</v>
      </c>
      <c r="B110" s="330" t="s">
        <v>30</v>
      </c>
      <c r="C110" s="339" t="s">
        <v>451</v>
      </c>
      <c r="D110" s="339" t="s">
        <v>152</v>
      </c>
      <c r="E110" s="160" t="s">
        <v>66</v>
      </c>
      <c r="F110" s="338">
        <v>0.16</v>
      </c>
      <c r="G110" s="342" t="s">
        <v>30</v>
      </c>
      <c r="H110" s="160" t="s">
        <v>66</v>
      </c>
      <c r="I110" s="338">
        <v>0.16</v>
      </c>
      <c r="J110" s="342" t="s">
        <v>30</v>
      </c>
      <c r="K110" s="160" t="s">
        <v>66</v>
      </c>
      <c r="L110" s="338">
        <v>0.16</v>
      </c>
      <c r="M110" s="342" t="s">
        <v>30</v>
      </c>
      <c r="N110" s="160" t="s">
        <v>66</v>
      </c>
      <c r="O110" s="338">
        <v>0.16</v>
      </c>
      <c r="P110" s="342" t="s">
        <v>30</v>
      </c>
      <c r="Q110" s="160" t="s">
        <v>66</v>
      </c>
      <c r="R110" s="338">
        <v>0.16</v>
      </c>
      <c r="S110" s="342" t="s">
        <v>30</v>
      </c>
      <c r="T110" s="340" t="s">
        <v>30</v>
      </c>
      <c r="U110" s="340"/>
      <c r="V110" s="340" t="s">
        <v>30</v>
      </c>
      <c r="W110" s="338">
        <v>4.4400000000000004</v>
      </c>
      <c r="X110" s="342" t="s">
        <v>30</v>
      </c>
      <c r="Y110" s="357">
        <v>5</v>
      </c>
      <c r="Z110" s="338">
        <v>89</v>
      </c>
      <c r="AA110" s="340" t="s">
        <v>30</v>
      </c>
      <c r="AB110" s="338">
        <v>4.57</v>
      </c>
      <c r="AC110" s="342" t="s">
        <v>30</v>
      </c>
      <c r="AD110" s="357">
        <v>5</v>
      </c>
      <c r="AE110" s="338">
        <v>91</v>
      </c>
      <c r="AF110" s="340" t="s">
        <v>30</v>
      </c>
      <c r="AG110" s="338">
        <v>4.4800000000000004</v>
      </c>
      <c r="AH110" s="342" t="s">
        <v>30</v>
      </c>
      <c r="AI110" s="357">
        <v>5</v>
      </c>
      <c r="AJ110" s="344">
        <v>89.600000000000009</v>
      </c>
      <c r="AK110" s="340" t="s">
        <v>30</v>
      </c>
      <c r="AL110" s="338">
        <v>4.5</v>
      </c>
      <c r="AM110" s="342" t="s">
        <v>30</v>
      </c>
      <c r="AN110" s="357">
        <v>5</v>
      </c>
      <c r="AO110" s="344">
        <v>90</v>
      </c>
    </row>
    <row r="111" spans="1:41">
      <c r="A111" s="338" t="s">
        <v>209</v>
      </c>
      <c r="B111" s="330" t="s">
        <v>30</v>
      </c>
      <c r="C111" s="339" t="s">
        <v>451</v>
      </c>
      <c r="D111" s="339" t="s">
        <v>153</v>
      </c>
      <c r="E111" s="340" t="s">
        <v>30</v>
      </c>
      <c r="F111" s="341" t="s">
        <v>614</v>
      </c>
      <c r="G111" s="342" t="s">
        <v>30</v>
      </c>
      <c r="H111" s="160" t="s">
        <v>66</v>
      </c>
      <c r="I111" s="338">
        <v>0.16</v>
      </c>
      <c r="J111" s="342" t="s">
        <v>30</v>
      </c>
      <c r="K111" s="160" t="s">
        <v>66</v>
      </c>
      <c r="L111" s="338">
        <v>0.16</v>
      </c>
      <c r="M111" s="342" t="s">
        <v>30</v>
      </c>
      <c r="N111" s="160" t="s">
        <v>66</v>
      </c>
      <c r="O111" s="338">
        <v>0.16</v>
      </c>
      <c r="P111" s="342" t="s">
        <v>30</v>
      </c>
      <c r="Q111" s="160" t="s">
        <v>66</v>
      </c>
      <c r="R111" s="338">
        <v>0.16</v>
      </c>
      <c r="S111" s="342" t="s">
        <v>30</v>
      </c>
      <c r="T111" s="340" t="s">
        <v>30</v>
      </c>
      <c r="U111" s="340"/>
      <c r="V111" s="340" t="s">
        <v>30</v>
      </c>
      <c r="W111" s="341" t="s">
        <v>614</v>
      </c>
      <c r="X111" s="342" t="s">
        <v>30</v>
      </c>
      <c r="Y111" s="340" t="s">
        <v>30</v>
      </c>
      <c r="Z111" s="340" t="s">
        <v>30</v>
      </c>
      <c r="AA111" s="340" t="s">
        <v>30</v>
      </c>
      <c r="AB111" s="341" t="s">
        <v>614</v>
      </c>
      <c r="AC111" s="342" t="s">
        <v>30</v>
      </c>
      <c r="AD111" s="340" t="s">
        <v>30</v>
      </c>
      <c r="AE111" s="340" t="s">
        <v>30</v>
      </c>
      <c r="AF111" s="340" t="s">
        <v>30</v>
      </c>
      <c r="AG111" s="338">
        <v>4.67</v>
      </c>
      <c r="AH111" s="342" t="s">
        <v>30</v>
      </c>
      <c r="AI111" s="357">
        <v>5</v>
      </c>
      <c r="AJ111" s="344">
        <v>93.4</v>
      </c>
      <c r="AK111" s="340" t="s">
        <v>30</v>
      </c>
      <c r="AL111" s="338">
        <v>4.74</v>
      </c>
      <c r="AM111" s="342" t="s">
        <v>30</v>
      </c>
      <c r="AN111" s="357">
        <v>5</v>
      </c>
      <c r="AO111" s="344">
        <v>94.8</v>
      </c>
    </row>
    <row r="112" spans="1:41">
      <c r="A112" s="338" t="s">
        <v>210</v>
      </c>
      <c r="B112" s="330" t="s">
        <v>30</v>
      </c>
      <c r="C112" s="339" t="s">
        <v>451</v>
      </c>
      <c r="D112" s="339" t="s">
        <v>152</v>
      </c>
      <c r="E112" s="160" t="s">
        <v>66</v>
      </c>
      <c r="F112" s="338">
        <v>0.36</v>
      </c>
      <c r="G112" s="342" t="s">
        <v>30</v>
      </c>
      <c r="H112" s="160" t="s">
        <v>66</v>
      </c>
      <c r="I112" s="338">
        <v>0.36</v>
      </c>
      <c r="J112" s="342" t="s">
        <v>30</v>
      </c>
      <c r="K112" s="160" t="s">
        <v>66</v>
      </c>
      <c r="L112" s="338">
        <v>0.36</v>
      </c>
      <c r="M112" s="342" t="s">
        <v>30</v>
      </c>
      <c r="N112" s="160" t="s">
        <v>66</v>
      </c>
      <c r="O112" s="338">
        <v>0.36</v>
      </c>
      <c r="P112" s="342" t="s">
        <v>30</v>
      </c>
      <c r="Q112" s="160" t="s">
        <v>66</v>
      </c>
      <c r="R112" s="338">
        <v>0.36</v>
      </c>
      <c r="S112" s="342" t="s">
        <v>30</v>
      </c>
      <c r="T112" s="340" t="s">
        <v>30</v>
      </c>
      <c r="U112" s="340"/>
      <c r="V112" s="340" t="s">
        <v>30</v>
      </c>
      <c r="W112" s="338">
        <v>4.45</v>
      </c>
      <c r="X112" s="342" t="s">
        <v>30</v>
      </c>
      <c r="Y112" s="357">
        <v>5</v>
      </c>
      <c r="Z112" s="338">
        <v>89</v>
      </c>
      <c r="AA112" s="340" t="s">
        <v>30</v>
      </c>
      <c r="AB112" s="338">
        <v>4.51</v>
      </c>
      <c r="AC112" s="342" t="s">
        <v>30</v>
      </c>
      <c r="AD112" s="357">
        <v>5</v>
      </c>
      <c r="AE112" s="338">
        <v>90</v>
      </c>
      <c r="AF112" s="340" t="s">
        <v>30</v>
      </c>
      <c r="AG112" s="338">
        <v>3.97</v>
      </c>
      <c r="AH112" s="342" t="s">
        <v>30</v>
      </c>
      <c r="AI112" s="357">
        <v>5</v>
      </c>
      <c r="AJ112" s="344">
        <v>79.400000000000006</v>
      </c>
      <c r="AK112" s="340" t="s">
        <v>30</v>
      </c>
      <c r="AL112" s="338">
        <v>4.1100000000000003</v>
      </c>
      <c r="AM112" s="342" t="s">
        <v>30</v>
      </c>
      <c r="AN112" s="357">
        <v>5</v>
      </c>
      <c r="AO112" s="344">
        <v>82.200000000000017</v>
      </c>
    </row>
    <row r="113" spans="1:41">
      <c r="A113" s="338" t="s">
        <v>210</v>
      </c>
      <c r="B113" s="330" t="s">
        <v>30</v>
      </c>
      <c r="C113" s="339" t="s">
        <v>451</v>
      </c>
      <c r="D113" s="339" t="s">
        <v>153</v>
      </c>
      <c r="E113" s="340" t="s">
        <v>30</v>
      </c>
      <c r="F113" s="341" t="s">
        <v>614</v>
      </c>
      <c r="G113" s="342" t="s">
        <v>30</v>
      </c>
      <c r="H113" s="160" t="s">
        <v>66</v>
      </c>
      <c r="I113" s="338">
        <v>0.36</v>
      </c>
      <c r="J113" s="342" t="s">
        <v>30</v>
      </c>
      <c r="K113" s="160" t="s">
        <v>66</v>
      </c>
      <c r="L113" s="338">
        <v>0.36</v>
      </c>
      <c r="M113" s="342" t="s">
        <v>30</v>
      </c>
      <c r="N113" s="160" t="s">
        <v>66</v>
      </c>
      <c r="O113" s="338">
        <v>0.36</v>
      </c>
      <c r="P113" s="342" t="s">
        <v>30</v>
      </c>
      <c r="Q113" s="160" t="s">
        <v>66</v>
      </c>
      <c r="R113" s="338">
        <v>0.36</v>
      </c>
      <c r="S113" s="342" t="s">
        <v>30</v>
      </c>
      <c r="T113" s="340" t="s">
        <v>30</v>
      </c>
      <c r="U113" s="340"/>
      <c r="V113" s="340" t="s">
        <v>30</v>
      </c>
      <c r="W113" s="341" t="s">
        <v>614</v>
      </c>
      <c r="X113" s="342" t="s">
        <v>30</v>
      </c>
      <c r="Y113" s="340" t="s">
        <v>30</v>
      </c>
      <c r="Z113" s="340" t="s">
        <v>30</v>
      </c>
      <c r="AA113" s="340" t="s">
        <v>30</v>
      </c>
      <c r="AB113" s="341" t="s">
        <v>614</v>
      </c>
      <c r="AC113" s="342" t="s">
        <v>30</v>
      </c>
      <c r="AD113" s="340" t="s">
        <v>30</v>
      </c>
      <c r="AE113" s="340" t="s">
        <v>30</v>
      </c>
      <c r="AF113" s="340" t="s">
        <v>30</v>
      </c>
      <c r="AG113" s="338">
        <v>4.8499999999999996</v>
      </c>
      <c r="AH113" s="342" t="s">
        <v>30</v>
      </c>
      <c r="AI113" s="357">
        <v>5</v>
      </c>
      <c r="AJ113" s="344">
        <v>96.999999999999986</v>
      </c>
      <c r="AK113" s="340" t="s">
        <v>30</v>
      </c>
      <c r="AL113" s="338">
        <v>4.91</v>
      </c>
      <c r="AM113" s="342" t="s">
        <v>30</v>
      </c>
      <c r="AN113" s="357">
        <v>5</v>
      </c>
      <c r="AO113" s="344">
        <v>98.2</v>
      </c>
    </row>
    <row r="114" spans="1:41">
      <c r="A114" s="338" t="s">
        <v>211</v>
      </c>
      <c r="B114" s="330" t="s">
        <v>30</v>
      </c>
      <c r="C114" s="339" t="s">
        <v>451</v>
      </c>
      <c r="D114" s="339" t="s">
        <v>152</v>
      </c>
      <c r="E114" s="160" t="s">
        <v>66</v>
      </c>
      <c r="F114" s="338">
        <v>0.23</v>
      </c>
      <c r="G114" s="342" t="s">
        <v>30</v>
      </c>
      <c r="H114" s="160" t="s">
        <v>66</v>
      </c>
      <c r="I114" s="338">
        <v>0.23</v>
      </c>
      <c r="J114" s="342" t="s">
        <v>30</v>
      </c>
      <c r="K114" s="160" t="s">
        <v>66</v>
      </c>
      <c r="L114" s="338">
        <v>0.23</v>
      </c>
      <c r="M114" s="342" t="s">
        <v>30</v>
      </c>
      <c r="N114" s="160" t="s">
        <v>66</v>
      </c>
      <c r="O114" s="338">
        <v>0.23</v>
      </c>
      <c r="P114" s="342" t="s">
        <v>30</v>
      </c>
      <c r="Q114" s="160" t="s">
        <v>66</v>
      </c>
      <c r="R114" s="338">
        <v>0.23</v>
      </c>
      <c r="S114" s="342" t="s">
        <v>30</v>
      </c>
      <c r="T114" s="340" t="s">
        <v>30</v>
      </c>
      <c r="U114" s="340"/>
      <c r="V114" s="340" t="s">
        <v>30</v>
      </c>
      <c r="W114" s="341" t="s">
        <v>614</v>
      </c>
      <c r="X114" s="342" t="s">
        <v>30</v>
      </c>
      <c r="Y114" s="340" t="s">
        <v>30</v>
      </c>
      <c r="Z114" s="340" t="s">
        <v>30</v>
      </c>
      <c r="AA114" s="340" t="s">
        <v>30</v>
      </c>
      <c r="AB114" s="341" t="s">
        <v>614</v>
      </c>
      <c r="AC114" s="342" t="s">
        <v>30</v>
      </c>
      <c r="AD114" s="343" t="s">
        <v>30</v>
      </c>
      <c r="AE114" s="340" t="s">
        <v>30</v>
      </c>
      <c r="AF114" s="340" t="s">
        <v>30</v>
      </c>
      <c r="AG114" s="341" t="s">
        <v>614</v>
      </c>
      <c r="AH114" s="342" t="s">
        <v>30</v>
      </c>
      <c r="AI114" s="340" t="s">
        <v>30</v>
      </c>
      <c r="AJ114" s="340" t="s">
        <v>30</v>
      </c>
      <c r="AK114" s="340" t="s">
        <v>30</v>
      </c>
      <c r="AL114" s="341" t="s">
        <v>614</v>
      </c>
      <c r="AM114" s="342" t="s">
        <v>30</v>
      </c>
      <c r="AN114" s="340" t="s">
        <v>30</v>
      </c>
      <c r="AO114" s="340" t="s">
        <v>30</v>
      </c>
    </row>
    <row r="115" spans="1:41">
      <c r="A115" s="338" t="s">
        <v>211</v>
      </c>
      <c r="B115" s="330" t="s">
        <v>30</v>
      </c>
      <c r="C115" s="339" t="s">
        <v>451</v>
      </c>
      <c r="D115" s="339" t="s">
        <v>153</v>
      </c>
      <c r="E115" s="340" t="s">
        <v>30</v>
      </c>
      <c r="F115" s="341" t="s">
        <v>614</v>
      </c>
      <c r="G115" s="342" t="s">
        <v>30</v>
      </c>
      <c r="H115" s="160" t="s">
        <v>66</v>
      </c>
      <c r="I115" s="338">
        <v>0.23</v>
      </c>
      <c r="J115" s="342" t="s">
        <v>30</v>
      </c>
      <c r="K115" s="160" t="s">
        <v>66</v>
      </c>
      <c r="L115" s="338">
        <v>0.23</v>
      </c>
      <c r="M115" s="342" t="s">
        <v>30</v>
      </c>
      <c r="N115" s="160" t="s">
        <v>66</v>
      </c>
      <c r="O115" s="338">
        <v>0.23</v>
      </c>
      <c r="P115" s="342" t="s">
        <v>30</v>
      </c>
      <c r="Q115" s="160" t="s">
        <v>66</v>
      </c>
      <c r="R115" s="338">
        <v>0.23</v>
      </c>
      <c r="S115" s="342" t="s">
        <v>30</v>
      </c>
      <c r="T115" s="340" t="s">
        <v>30</v>
      </c>
      <c r="U115" s="340"/>
      <c r="V115" s="340" t="s">
        <v>30</v>
      </c>
      <c r="W115" s="341" t="s">
        <v>614</v>
      </c>
      <c r="X115" s="342" t="s">
        <v>30</v>
      </c>
      <c r="Y115" s="340" t="s">
        <v>30</v>
      </c>
      <c r="Z115" s="340" t="s">
        <v>30</v>
      </c>
      <c r="AA115" s="340" t="s">
        <v>30</v>
      </c>
      <c r="AB115" s="341" t="s">
        <v>614</v>
      </c>
      <c r="AC115" s="342" t="s">
        <v>30</v>
      </c>
      <c r="AD115" s="340" t="s">
        <v>30</v>
      </c>
      <c r="AE115" s="340" t="s">
        <v>30</v>
      </c>
      <c r="AF115" s="340" t="s">
        <v>30</v>
      </c>
      <c r="AG115" s="341" t="s">
        <v>614</v>
      </c>
      <c r="AH115" s="342" t="s">
        <v>30</v>
      </c>
      <c r="AI115" s="343" t="s">
        <v>30</v>
      </c>
      <c r="AJ115" s="343" t="s">
        <v>30</v>
      </c>
      <c r="AK115" s="340" t="s">
        <v>30</v>
      </c>
      <c r="AL115" s="341" t="s">
        <v>614</v>
      </c>
      <c r="AM115" s="342" t="s">
        <v>30</v>
      </c>
      <c r="AN115" s="343" t="s">
        <v>30</v>
      </c>
      <c r="AO115" s="343" t="s">
        <v>30</v>
      </c>
    </row>
    <row r="116" spans="1:41">
      <c r="A116" s="338" t="s">
        <v>212</v>
      </c>
      <c r="B116" s="345" t="s">
        <v>213</v>
      </c>
      <c r="C116" s="339" t="s">
        <v>451</v>
      </c>
      <c r="D116" s="339" t="s">
        <v>152</v>
      </c>
      <c r="E116" s="160" t="s">
        <v>66</v>
      </c>
      <c r="F116" s="338">
        <v>37</v>
      </c>
      <c r="G116" s="342" t="s">
        <v>30</v>
      </c>
      <c r="H116" s="160" t="s">
        <v>66</v>
      </c>
      <c r="I116" s="338">
        <v>37</v>
      </c>
      <c r="J116" s="342" t="s">
        <v>30</v>
      </c>
      <c r="K116" s="160" t="s">
        <v>66</v>
      </c>
      <c r="L116" s="338">
        <v>37</v>
      </c>
      <c r="M116" s="342" t="s">
        <v>30</v>
      </c>
      <c r="N116" s="160" t="s">
        <v>66</v>
      </c>
      <c r="O116" s="338">
        <v>37</v>
      </c>
      <c r="P116" s="342" t="s">
        <v>30</v>
      </c>
      <c r="Q116" s="160" t="s">
        <v>66</v>
      </c>
      <c r="R116" s="338">
        <v>37</v>
      </c>
      <c r="S116" s="342" t="s">
        <v>30</v>
      </c>
      <c r="T116" s="340" t="s">
        <v>30</v>
      </c>
      <c r="U116" s="340"/>
      <c r="V116" s="340" t="s">
        <v>30</v>
      </c>
      <c r="W116" s="341" t="s">
        <v>614</v>
      </c>
      <c r="X116" s="342" t="s">
        <v>30</v>
      </c>
      <c r="Y116" s="343" t="s">
        <v>30</v>
      </c>
      <c r="Z116" s="340" t="s">
        <v>30</v>
      </c>
      <c r="AA116" s="340" t="s">
        <v>30</v>
      </c>
      <c r="AB116" s="341" t="s">
        <v>614</v>
      </c>
      <c r="AC116" s="342" t="s">
        <v>30</v>
      </c>
      <c r="AD116" s="343" t="s">
        <v>30</v>
      </c>
      <c r="AE116" s="340" t="s">
        <v>30</v>
      </c>
      <c r="AF116" s="340" t="s">
        <v>30</v>
      </c>
      <c r="AG116" s="341" t="s">
        <v>614</v>
      </c>
      <c r="AH116" s="342" t="s">
        <v>30</v>
      </c>
      <c r="AI116" s="343" t="s">
        <v>30</v>
      </c>
      <c r="AJ116" s="343" t="s">
        <v>30</v>
      </c>
      <c r="AK116" s="340" t="s">
        <v>30</v>
      </c>
      <c r="AL116" s="341" t="s">
        <v>614</v>
      </c>
      <c r="AM116" s="342" t="s">
        <v>30</v>
      </c>
      <c r="AN116" s="343" t="s">
        <v>30</v>
      </c>
      <c r="AO116" s="343" t="s">
        <v>30</v>
      </c>
    </row>
    <row r="117" spans="1:41">
      <c r="A117" s="338" t="s">
        <v>212</v>
      </c>
      <c r="B117" s="345" t="s">
        <v>213</v>
      </c>
      <c r="C117" s="339" t="s">
        <v>451</v>
      </c>
      <c r="D117" s="339" t="s">
        <v>153</v>
      </c>
      <c r="E117" s="340" t="s">
        <v>30</v>
      </c>
      <c r="F117" s="341" t="s">
        <v>614</v>
      </c>
      <c r="G117" s="342" t="s">
        <v>30</v>
      </c>
      <c r="H117" s="160" t="s">
        <v>66</v>
      </c>
      <c r="I117" s="338">
        <v>37</v>
      </c>
      <c r="J117" s="342" t="s">
        <v>30</v>
      </c>
      <c r="K117" s="160" t="s">
        <v>66</v>
      </c>
      <c r="L117" s="338">
        <v>37</v>
      </c>
      <c r="M117" s="342" t="s">
        <v>30</v>
      </c>
      <c r="N117" s="160" t="s">
        <v>66</v>
      </c>
      <c r="O117" s="338">
        <v>37</v>
      </c>
      <c r="P117" s="342" t="s">
        <v>30</v>
      </c>
      <c r="Q117" s="160" t="s">
        <v>66</v>
      </c>
      <c r="R117" s="338">
        <v>37</v>
      </c>
      <c r="S117" s="342" t="s">
        <v>30</v>
      </c>
      <c r="T117" s="340" t="s">
        <v>30</v>
      </c>
      <c r="U117" s="340"/>
      <c r="V117" s="340" t="s">
        <v>30</v>
      </c>
      <c r="W117" s="341" t="s">
        <v>614</v>
      </c>
      <c r="X117" s="342" t="s">
        <v>30</v>
      </c>
      <c r="Y117" s="340" t="s">
        <v>30</v>
      </c>
      <c r="Z117" s="340" t="s">
        <v>30</v>
      </c>
      <c r="AA117" s="340" t="s">
        <v>30</v>
      </c>
      <c r="AB117" s="341" t="s">
        <v>614</v>
      </c>
      <c r="AC117" s="342" t="s">
        <v>30</v>
      </c>
      <c r="AD117" s="340" t="s">
        <v>30</v>
      </c>
      <c r="AE117" s="340" t="s">
        <v>30</v>
      </c>
      <c r="AF117" s="340" t="s">
        <v>30</v>
      </c>
      <c r="AG117" s="341" t="s">
        <v>614</v>
      </c>
      <c r="AH117" s="342" t="s">
        <v>30</v>
      </c>
      <c r="AI117" s="343" t="s">
        <v>30</v>
      </c>
      <c r="AJ117" s="343" t="s">
        <v>30</v>
      </c>
      <c r="AK117" s="340" t="s">
        <v>30</v>
      </c>
      <c r="AL117" s="341" t="s">
        <v>614</v>
      </c>
      <c r="AM117" s="342" t="s">
        <v>30</v>
      </c>
      <c r="AN117" s="343" t="s">
        <v>30</v>
      </c>
      <c r="AO117" s="343" t="s">
        <v>30</v>
      </c>
    </row>
    <row r="118" spans="1:41">
      <c r="A118" s="338" t="s">
        <v>214</v>
      </c>
      <c r="B118" s="345" t="s">
        <v>215</v>
      </c>
      <c r="C118" s="339" t="s">
        <v>451</v>
      </c>
      <c r="D118" s="339" t="s">
        <v>152</v>
      </c>
      <c r="E118" s="160" t="s">
        <v>66</v>
      </c>
      <c r="F118" s="338">
        <v>13</v>
      </c>
      <c r="G118" s="342" t="s">
        <v>30</v>
      </c>
      <c r="H118" s="160" t="s">
        <v>66</v>
      </c>
      <c r="I118" s="338">
        <v>13</v>
      </c>
      <c r="J118" s="342" t="s">
        <v>30</v>
      </c>
      <c r="K118" s="160" t="s">
        <v>66</v>
      </c>
      <c r="L118" s="338">
        <v>13</v>
      </c>
      <c r="M118" s="342" t="s">
        <v>30</v>
      </c>
      <c r="N118" s="160" t="s">
        <v>66</v>
      </c>
      <c r="O118" s="338">
        <v>13</v>
      </c>
      <c r="P118" s="342" t="s">
        <v>30</v>
      </c>
      <c r="Q118" s="160" t="s">
        <v>66</v>
      </c>
      <c r="R118" s="338">
        <v>13</v>
      </c>
      <c r="S118" s="342" t="s">
        <v>30</v>
      </c>
      <c r="T118" s="340" t="s">
        <v>30</v>
      </c>
      <c r="U118" s="340"/>
      <c r="V118" s="340" t="s">
        <v>30</v>
      </c>
      <c r="W118" s="338">
        <v>138</v>
      </c>
      <c r="X118" s="342" t="s">
        <v>30</v>
      </c>
      <c r="Y118" s="357">
        <v>200</v>
      </c>
      <c r="Z118" s="338">
        <v>69</v>
      </c>
      <c r="AA118" s="340" t="s">
        <v>30</v>
      </c>
      <c r="AB118" s="338">
        <v>164</v>
      </c>
      <c r="AC118" s="342" t="s">
        <v>30</v>
      </c>
      <c r="AD118" s="357">
        <v>200</v>
      </c>
      <c r="AE118" s="338">
        <v>82</v>
      </c>
      <c r="AF118" s="340" t="s">
        <v>30</v>
      </c>
      <c r="AG118" s="341" t="s">
        <v>614</v>
      </c>
      <c r="AH118" s="342" t="s">
        <v>30</v>
      </c>
      <c r="AI118" s="343" t="s">
        <v>30</v>
      </c>
      <c r="AJ118" s="343" t="s">
        <v>30</v>
      </c>
      <c r="AK118" s="340" t="s">
        <v>30</v>
      </c>
      <c r="AL118" s="341" t="s">
        <v>614</v>
      </c>
      <c r="AM118" s="342" t="s">
        <v>30</v>
      </c>
      <c r="AN118" s="343" t="s">
        <v>30</v>
      </c>
      <c r="AO118" s="343" t="s">
        <v>30</v>
      </c>
    </row>
    <row r="119" spans="1:41">
      <c r="A119" s="338" t="s">
        <v>214</v>
      </c>
      <c r="B119" s="345" t="s">
        <v>215</v>
      </c>
      <c r="C119" s="339" t="s">
        <v>451</v>
      </c>
      <c r="D119" s="339" t="s">
        <v>153</v>
      </c>
      <c r="E119" s="340" t="s">
        <v>30</v>
      </c>
      <c r="F119" s="341" t="s">
        <v>614</v>
      </c>
      <c r="G119" s="342" t="s">
        <v>30</v>
      </c>
      <c r="H119" s="160" t="s">
        <v>66</v>
      </c>
      <c r="I119" s="338">
        <v>13</v>
      </c>
      <c r="J119" s="342" t="s">
        <v>30</v>
      </c>
      <c r="K119" s="160" t="s">
        <v>66</v>
      </c>
      <c r="L119" s="338">
        <v>13</v>
      </c>
      <c r="M119" s="342" t="s">
        <v>30</v>
      </c>
      <c r="N119" s="160" t="s">
        <v>66</v>
      </c>
      <c r="O119" s="338">
        <v>13</v>
      </c>
      <c r="P119" s="342" t="s">
        <v>30</v>
      </c>
      <c r="Q119" s="160" t="s">
        <v>66</v>
      </c>
      <c r="R119" s="338">
        <v>13</v>
      </c>
      <c r="S119" s="342" t="s">
        <v>30</v>
      </c>
      <c r="T119" s="340" t="s">
        <v>30</v>
      </c>
      <c r="U119" s="340"/>
      <c r="V119" s="340" t="s">
        <v>30</v>
      </c>
      <c r="W119" s="341" t="s">
        <v>614</v>
      </c>
      <c r="X119" s="342" t="s">
        <v>30</v>
      </c>
      <c r="Y119" s="340" t="s">
        <v>30</v>
      </c>
      <c r="Z119" s="340" t="s">
        <v>30</v>
      </c>
      <c r="AA119" s="340" t="s">
        <v>30</v>
      </c>
      <c r="AB119" s="341" t="s">
        <v>614</v>
      </c>
      <c r="AC119" s="342" t="s">
        <v>30</v>
      </c>
      <c r="AD119" s="340" t="s">
        <v>30</v>
      </c>
      <c r="AE119" s="340" t="s">
        <v>30</v>
      </c>
      <c r="AF119" s="340" t="s">
        <v>30</v>
      </c>
      <c r="AG119" s="341" t="s">
        <v>614</v>
      </c>
      <c r="AH119" s="342" t="s">
        <v>30</v>
      </c>
      <c r="AI119" s="343" t="s">
        <v>30</v>
      </c>
      <c r="AJ119" s="343" t="s">
        <v>30</v>
      </c>
      <c r="AK119" s="340" t="s">
        <v>30</v>
      </c>
      <c r="AL119" s="341" t="s">
        <v>614</v>
      </c>
      <c r="AM119" s="342" t="s">
        <v>30</v>
      </c>
      <c r="AN119" s="343" t="s">
        <v>30</v>
      </c>
      <c r="AO119" s="343" t="s">
        <v>30</v>
      </c>
    </row>
    <row r="120" spans="1:41">
      <c r="A120" s="338" t="s">
        <v>216</v>
      </c>
      <c r="B120" s="330" t="s">
        <v>30</v>
      </c>
      <c r="C120" s="339" t="s">
        <v>451</v>
      </c>
      <c r="D120" s="339" t="s">
        <v>152</v>
      </c>
      <c r="E120" s="160" t="s">
        <v>66</v>
      </c>
      <c r="F120" s="338">
        <v>0.19</v>
      </c>
      <c r="G120" s="342" t="s">
        <v>30</v>
      </c>
      <c r="H120" s="160" t="s">
        <v>66</v>
      </c>
      <c r="I120" s="338">
        <v>0.19</v>
      </c>
      <c r="J120" s="342" t="s">
        <v>30</v>
      </c>
      <c r="K120" s="160" t="s">
        <v>66</v>
      </c>
      <c r="L120" s="338">
        <v>0.19</v>
      </c>
      <c r="M120" s="342" t="s">
        <v>30</v>
      </c>
      <c r="N120" s="160" t="s">
        <v>66</v>
      </c>
      <c r="O120" s="338">
        <v>0.19</v>
      </c>
      <c r="P120" s="342" t="s">
        <v>30</v>
      </c>
      <c r="Q120" s="160" t="s">
        <v>66</v>
      </c>
      <c r="R120" s="338">
        <v>0.19</v>
      </c>
      <c r="S120" s="342" t="s">
        <v>30</v>
      </c>
      <c r="T120" s="340" t="s">
        <v>30</v>
      </c>
      <c r="U120" s="340"/>
      <c r="V120" s="340" t="s">
        <v>30</v>
      </c>
      <c r="W120" s="338">
        <v>4.17</v>
      </c>
      <c r="X120" s="342" t="s">
        <v>30</v>
      </c>
      <c r="Y120" s="357">
        <v>5</v>
      </c>
      <c r="Z120" s="338">
        <v>83</v>
      </c>
      <c r="AA120" s="340" t="s">
        <v>30</v>
      </c>
      <c r="AB120" s="338">
        <v>4.46</v>
      </c>
      <c r="AC120" s="342" t="s">
        <v>30</v>
      </c>
      <c r="AD120" s="357">
        <v>5</v>
      </c>
      <c r="AE120" s="338">
        <v>89</v>
      </c>
      <c r="AF120" s="340" t="s">
        <v>30</v>
      </c>
      <c r="AG120" s="338">
        <v>4.54</v>
      </c>
      <c r="AH120" s="342" t="s">
        <v>30</v>
      </c>
      <c r="AI120" s="357">
        <v>5</v>
      </c>
      <c r="AJ120" s="344">
        <v>90.8</v>
      </c>
      <c r="AK120" s="340" t="s">
        <v>30</v>
      </c>
      <c r="AL120" s="338">
        <v>4.34</v>
      </c>
      <c r="AM120" s="342" t="s">
        <v>30</v>
      </c>
      <c r="AN120" s="357">
        <v>5</v>
      </c>
      <c r="AO120" s="344">
        <v>86.8</v>
      </c>
    </row>
    <row r="121" spans="1:41">
      <c r="A121" s="338" t="s">
        <v>216</v>
      </c>
      <c r="B121" s="330" t="s">
        <v>30</v>
      </c>
      <c r="C121" s="339" t="s">
        <v>451</v>
      </c>
      <c r="D121" s="339" t="s">
        <v>153</v>
      </c>
      <c r="E121" s="340" t="s">
        <v>30</v>
      </c>
      <c r="F121" s="341" t="s">
        <v>614</v>
      </c>
      <c r="G121" s="342" t="s">
        <v>30</v>
      </c>
      <c r="H121" s="160" t="s">
        <v>66</v>
      </c>
      <c r="I121" s="338">
        <v>0.19</v>
      </c>
      <c r="J121" s="342" t="s">
        <v>30</v>
      </c>
      <c r="K121" s="160" t="s">
        <v>66</v>
      </c>
      <c r="L121" s="338">
        <v>0.19</v>
      </c>
      <c r="M121" s="342" t="s">
        <v>30</v>
      </c>
      <c r="N121" s="160" t="s">
        <v>66</v>
      </c>
      <c r="O121" s="338">
        <v>0.19</v>
      </c>
      <c r="P121" s="342" t="s">
        <v>30</v>
      </c>
      <c r="Q121" s="160" t="s">
        <v>66</v>
      </c>
      <c r="R121" s="338">
        <v>0.19</v>
      </c>
      <c r="S121" s="342" t="s">
        <v>30</v>
      </c>
      <c r="T121" s="340" t="s">
        <v>30</v>
      </c>
      <c r="U121" s="340"/>
      <c r="V121" s="340" t="s">
        <v>30</v>
      </c>
      <c r="W121" s="341" t="s">
        <v>614</v>
      </c>
      <c r="X121" s="342" t="s">
        <v>30</v>
      </c>
      <c r="Y121" s="340" t="s">
        <v>30</v>
      </c>
      <c r="Z121" s="340" t="s">
        <v>30</v>
      </c>
      <c r="AA121" s="340" t="s">
        <v>30</v>
      </c>
      <c r="AB121" s="341" t="s">
        <v>614</v>
      </c>
      <c r="AC121" s="342" t="s">
        <v>30</v>
      </c>
      <c r="AD121" s="340" t="s">
        <v>30</v>
      </c>
      <c r="AE121" s="340" t="s">
        <v>30</v>
      </c>
      <c r="AF121" s="340" t="s">
        <v>30</v>
      </c>
      <c r="AG121" s="338">
        <v>4.46</v>
      </c>
      <c r="AH121" s="342" t="s">
        <v>30</v>
      </c>
      <c r="AI121" s="357">
        <v>5</v>
      </c>
      <c r="AJ121" s="344">
        <v>89.2</v>
      </c>
      <c r="AK121" s="340" t="s">
        <v>30</v>
      </c>
      <c r="AL121" s="338">
        <v>4.4800000000000004</v>
      </c>
      <c r="AM121" s="342" t="s">
        <v>30</v>
      </c>
      <c r="AN121" s="357">
        <v>5</v>
      </c>
      <c r="AO121" s="344">
        <v>89.600000000000009</v>
      </c>
    </row>
    <row r="122" spans="1:41">
      <c r="A122" s="338" t="s">
        <v>217</v>
      </c>
      <c r="B122" s="345" t="s">
        <v>218</v>
      </c>
      <c r="C122" s="339" t="s">
        <v>451</v>
      </c>
      <c r="D122" s="339" t="s">
        <v>152</v>
      </c>
      <c r="E122" s="160" t="s">
        <v>66</v>
      </c>
      <c r="F122" s="338">
        <v>1.6</v>
      </c>
      <c r="G122" s="342" t="s">
        <v>30</v>
      </c>
      <c r="H122" s="160" t="s">
        <v>66</v>
      </c>
      <c r="I122" s="338">
        <v>1.6</v>
      </c>
      <c r="J122" s="342" t="s">
        <v>30</v>
      </c>
      <c r="K122" s="160" t="s">
        <v>66</v>
      </c>
      <c r="L122" s="338">
        <v>1.6</v>
      </c>
      <c r="M122" s="342" t="s">
        <v>30</v>
      </c>
      <c r="N122" s="160" t="s">
        <v>66</v>
      </c>
      <c r="O122" s="338">
        <v>1.6</v>
      </c>
      <c r="P122" s="342" t="s">
        <v>30</v>
      </c>
      <c r="Q122" s="160" t="s">
        <v>66</v>
      </c>
      <c r="R122" s="338">
        <v>1.6</v>
      </c>
      <c r="S122" s="342" t="s">
        <v>30</v>
      </c>
      <c r="T122" s="340" t="s">
        <v>30</v>
      </c>
      <c r="U122" s="340"/>
      <c r="V122" s="340" t="s">
        <v>30</v>
      </c>
      <c r="W122" s="341" t="s">
        <v>614</v>
      </c>
      <c r="X122" s="342" t="s">
        <v>30</v>
      </c>
      <c r="Y122" s="343" t="s">
        <v>30</v>
      </c>
      <c r="Z122" s="340" t="s">
        <v>30</v>
      </c>
      <c r="AA122" s="340" t="s">
        <v>30</v>
      </c>
      <c r="AB122" s="341" t="s">
        <v>614</v>
      </c>
      <c r="AC122" s="342" t="s">
        <v>30</v>
      </c>
      <c r="AD122" s="343" t="s">
        <v>30</v>
      </c>
      <c r="AE122" s="340" t="s">
        <v>30</v>
      </c>
      <c r="AF122" s="340" t="s">
        <v>30</v>
      </c>
      <c r="AG122" s="341" t="s">
        <v>614</v>
      </c>
      <c r="AH122" s="342" t="s">
        <v>30</v>
      </c>
      <c r="AI122" s="343" t="s">
        <v>30</v>
      </c>
      <c r="AJ122" s="343" t="s">
        <v>30</v>
      </c>
      <c r="AK122" s="340" t="s">
        <v>30</v>
      </c>
      <c r="AL122" s="341" t="s">
        <v>614</v>
      </c>
      <c r="AM122" s="342" t="s">
        <v>30</v>
      </c>
      <c r="AN122" s="343" t="s">
        <v>30</v>
      </c>
      <c r="AO122" s="343" t="s">
        <v>30</v>
      </c>
    </row>
    <row r="123" spans="1:41">
      <c r="A123" s="338" t="s">
        <v>217</v>
      </c>
      <c r="B123" s="345" t="s">
        <v>218</v>
      </c>
      <c r="C123" s="339" t="s">
        <v>451</v>
      </c>
      <c r="D123" s="339" t="s">
        <v>153</v>
      </c>
      <c r="E123" s="340" t="s">
        <v>30</v>
      </c>
      <c r="F123" s="341" t="s">
        <v>614</v>
      </c>
      <c r="G123" s="342" t="s">
        <v>30</v>
      </c>
      <c r="H123" s="160" t="s">
        <v>66</v>
      </c>
      <c r="I123" s="338">
        <v>1.6</v>
      </c>
      <c r="J123" s="342" t="s">
        <v>30</v>
      </c>
      <c r="K123" s="160" t="s">
        <v>66</v>
      </c>
      <c r="L123" s="338">
        <v>1.6</v>
      </c>
      <c r="M123" s="342" t="s">
        <v>30</v>
      </c>
      <c r="N123" s="160" t="s">
        <v>66</v>
      </c>
      <c r="O123" s="338">
        <v>1.6</v>
      </c>
      <c r="P123" s="342" t="s">
        <v>30</v>
      </c>
      <c r="Q123" s="160" t="s">
        <v>66</v>
      </c>
      <c r="R123" s="338">
        <v>1.6</v>
      </c>
      <c r="S123" s="342" t="s">
        <v>30</v>
      </c>
      <c r="T123" s="340" t="s">
        <v>30</v>
      </c>
      <c r="U123" s="340"/>
      <c r="V123" s="340" t="s">
        <v>30</v>
      </c>
      <c r="W123" s="341" t="s">
        <v>614</v>
      </c>
      <c r="X123" s="342" t="s">
        <v>30</v>
      </c>
      <c r="Y123" s="340" t="s">
        <v>30</v>
      </c>
      <c r="Z123" s="340" t="s">
        <v>30</v>
      </c>
      <c r="AA123" s="340" t="s">
        <v>30</v>
      </c>
      <c r="AB123" s="341" t="s">
        <v>614</v>
      </c>
      <c r="AC123" s="342" t="s">
        <v>30</v>
      </c>
      <c r="AD123" s="340" t="s">
        <v>30</v>
      </c>
      <c r="AE123" s="340" t="s">
        <v>30</v>
      </c>
      <c r="AF123" s="340" t="s">
        <v>30</v>
      </c>
      <c r="AG123" s="341" t="s">
        <v>614</v>
      </c>
      <c r="AH123" s="342" t="s">
        <v>30</v>
      </c>
      <c r="AI123" s="343" t="s">
        <v>30</v>
      </c>
      <c r="AJ123" s="343" t="s">
        <v>30</v>
      </c>
      <c r="AK123" s="340" t="s">
        <v>30</v>
      </c>
      <c r="AL123" s="341" t="s">
        <v>614</v>
      </c>
      <c r="AM123" s="342" t="s">
        <v>30</v>
      </c>
      <c r="AN123" s="343" t="s">
        <v>30</v>
      </c>
      <c r="AO123" s="343" t="s">
        <v>30</v>
      </c>
    </row>
    <row r="124" spans="1:41">
      <c r="A124" s="338" t="s">
        <v>634</v>
      </c>
      <c r="B124" s="345" t="s">
        <v>219</v>
      </c>
      <c r="C124" s="339" t="s">
        <v>451</v>
      </c>
      <c r="D124" s="339" t="s">
        <v>152</v>
      </c>
      <c r="E124" s="160" t="s">
        <v>66</v>
      </c>
      <c r="F124" s="338">
        <v>0.25</v>
      </c>
      <c r="G124" s="342" t="s">
        <v>30</v>
      </c>
      <c r="H124" s="160" t="s">
        <v>66</v>
      </c>
      <c r="I124" s="338">
        <v>0.25</v>
      </c>
      <c r="J124" s="342" t="s">
        <v>30</v>
      </c>
      <c r="K124" s="160" t="s">
        <v>66</v>
      </c>
      <c r="L124" s="338">
        <v>0.25</v>
      </c>
      <c r="M124" s="342" t="s">
        <v>30</v>
      </c>
      <c r="N124" s="160" t="s">
        <v>66</v>
      </c>
      <c r="O124" s="338">
        <v>0.25</v>
      </c>
      <c r="P124" s="342" t="s">
        <v>30</v>
      </c>
      <c r="Q124" s="160" t="s">
        <v>66</v>
      </c>
      <c r="R124" s="338">
        <v>0.25</v>
      </c>
      <c r="S124" s="342" t="s">
        <v>30</v>
      </c>
      <c r="T124" s="340" t="s">
        <v>30</v>
      </c>
      <c r="U124" s="340"/>
      <c r="V124" s="160" t="s">
        <v>62</v>
      </c>
      <c r="W124" s="338">
        <v>4.2300000000000004</v>
      </c>
      <c r="X124" s="339" t="s">
        <v>71</v>
      </c>
      <c r="Y124" s="357">
        <v>5</v>
      </c>
      <c r="Z124" s="338">
        <v>85</v>
      </c>
      <c r="AA124" s="160" t="s">
        <v>62</v>
      </c>
      <c r="AB124" s="338">
        <v>4.29</v>
      </c>
      <c r="AC124" s="339" t="s">
        <v>71</v>
      </c>
      <c r="AD124" s="357">
        <v>5</v>
      </c>
      <c r="AE124" s="338">
        <v>86</v>
      </c>
      <c r="AF124" s="160" t="s">
        <v>62</v>
      </c>
      <c r="AG124" s="338">
        <v>4.82</v>
      </c>
      <c r="AH124" s="339" t="s">
        <v>71</v>
      </c>
      <c r="AI124" s="357">
        <v>5</v>
      </c>
      <c r="AJ124" s="344">
        <v>96.4</v>
      </c>
      <c r="AK124" s="160" t="s">
        <v>62</v>
      </c>
      <c r="AL124" s="338">
        <v>4.76</v>
      </c>
      <c r="AM124" s="339" t="s">
        <v>71</v>
      </c>
      <c r="AN124" s="357">
        <v>5</v>
      </c>
      <c r="AO124" s="344">
        <v>95.2</v>
      </c>
    </row>
    <row r="125" spans="1:41">
      <c r="A125" s="338" t="s">
        <v>634</v>
      </c>
      <c r="B125" s="345" t="s">
        <v>219</v>
      </c>
      <c r="C125" s="339" t="s">
        <v>451</v>
      </c>
      <c r="D125" s="339" t="s">
        <v>153</v>
      </c>
      <c r="E125" s="340" t="s">
        <v>30</v>
      </c>
      <c r="F125" s="341" t="s">
        <v>614</v>
      </c>
      <c r="G125" s="342" t="s">
        <v>30</v>
      </c>
      <c r="H125" s="160" t="s">
        <v>66</v>
      </c>
      <c r="I125" s="338">
        <v>0.25</v>
      </c>
      <c r="J125" s="342" t="s">
        <v>30</v>
      </c>
      <c r="K125" s="160" t="s">
        <v>66</v>
      </c>
      <c r="L125" s="338">
        <v>0.25</v>
      </c>
      <c r="M125" s="342" t="s">
        <v>30</v>
      </c>
      <c r="N125" s="160" t="s">
        <v>66</v>
      </c>
      <c r="O125" s="338">
        <v>0.25</v>
      </c>
      <c r="P125" s="342" t="s">
        <v>30</v>
      </c>
      <c r="Q125" s="160" t="s">
        <v>66</v>
      </c>
      <c r="R125" s="338">
        <v>0.25</v>
      </c>
      <c r="S125" s="342" t="s">
        <v>30</v>
      </c>
      <c r="T125" s="340" t="s">
        <v>30</v>
      </c>
      <c r="U125" s="340"/>
      <c r="V125" s="340" t="s">
        <v>30</v>
      </c>
      <c r="W125" s="341" t="s">
        <v>614</v>
      </c>
      <c r="X125" s="342" t="s">
        <v>30</v>
      </c>
      <c r="Y125" s="340" t="s">
        <v>30</v>
      </c>
      <c r="Z125" s="340" t="s">
        <v>30</v>
      </c>
      <c r="AA125" s="340" t="s">
        <v>30</v>
      </c>
      <c r="AB125" s="341" t="s">
        <v>614</v>
      </c>
      <c r="AC125" s="342" t="s">
        <v>30</v>
      </c>
      <c r="AD125" s="340" t="s">
        <v>30</v>
      </c>
      <c r="AE125" s="340" t="s">
        <v>30</v>
      </c>
      <c r="AF125" s="160" t="s">
        <v>62</v>
      </c>
      <c r="AG125" s="338">
        <v>4.76</v>
      </c>
      <c r="AH125" s="339" t="s">
        <v>71</v>
      </c>
      <c r="AI125" s="357">
        <v>5</v>
      </c>
      <c r="AJ125" s="344">
        <v>95.2</v>
      </c>
      <c r="AK125" s="160" t="s">
        <v>62</v>
      </c>
      <c r="AL125" s="338">
        <v>4.7699999999999996</v>
      </c>
      <c r="AM125" s="339" t="s">
        <v>71</v>
      </c>
      <c r="AN125" s="357">
        <v>5</v>
      </c>
      <c r="AO125" s="344">
        <v>95.399999999999991</v>
      </c>
    </row>
    <row r="126" spans="1:41">
      <c r="A126" s="338" t="s">
        <v>482</v>
      </c>
      <c r="B126" s="345" t="s">
        <v>220</v>
      </c>
      <c r="C126" s="339" t="s">
        <v>451</v>
      </c>
      <c r="D126" s="339" t="s">
        <v>152</v>
      </c>
      <c r="E126" s="160" t="s">
        <v>66</v>
      </c>
      <c r="F126" s="338">
        <v>0.32</v>
      </c>
      <c r="G126" s="342" t="s">
        <v>30</v>
      </c>
      <c r="H126" s="160" t="s">
        <v>66</v>
      </c>
      <c r="I126" s="338">
        <v>0.32</v>
      </c>
      <c r="J126" s="342" t="s">
        <v>30</v>
      </c>
      <c r="K126" s="160" t="s">
        <v>66</v>
      </c>
      <c r="L126" s="338">
        <v>0.32</v>
      </c>
      <c r="M126" s="342" t="s">
        <v>30</v>
      </c>
      <c r="N126" s="160" t="s">
        <v>66</v>
      </c>
      <c r="O126" s="338">
        <v>0.32</v>
      </c>
      <c r="P126" s="342" t="s">
        <v>30</v>
      </c>
      <c r="Q126" s="160" t="s">
        <v>66</v>
      </c>
      <c r="R126" s="338">
        <v>0.32</v>
      </c>
      <c r="S126" s="342" t="s">
        <v>30</v>
      </c>
      <c r="T126" s="340" t="s">
        <v>30</v>
      </c>
      <c r="U126" s="340"/>
      <c r="V126" s="340" t="s">
        <v>30</v>
      </c>
      <c r="W126" s="338">
        <v>4.87</v>
      </c>
      <c r="X126" s="342" t="s">
        <v>30</v>
      </c>
      <c r="Y126" s="357">
        <v>5</v>
      </c>
      <c r="Z126" s="338">
        <v>97</v>
      </c>
      <c r="AA126" s="340" t="s">
        <v>30</v>
      </c>
      <c r="AB126" s="338">
        <v>5.26</v>
      </c>
      <c r="AC126" s="342" t="s">
        <v>30</v>
      </c>
      <c r="AD126" s="357">
        <v>5</v>
      </c>
      <c r="AE126" s="338">
        <v>105</v>
      </c>
      <c r="AF126" s="340" t="s">
        <v>30</v>
      </c>
      <c r="AG126" s="338">
        <v>5.58</v>
      </c>
      <c r="AH126" s="342" t="s">
        <v>30</v>
      </c>
      <c r="AI126" s="357">
        <v>5</v>
      </c>
      <c r="AJ126" s="344">
        <v>111.6</v>
      </c>
      <c r="AK126" s="340" t="s">
        <v>30</v>
      </c>
      <c r="AL126" s="338">
        <v>5.6</v>
      </c>
      <c r="AM126" s="342" t="s">
        <v>30</v>
      </c>
      <c r="AN126" s="357">
        <v>5</v>
      </c>
      <c r="AO126" s="344">
        <v>112</v>
      </c>
    </row>
    <row r="127" spans="1:41">
      <c r="A127" s="338" t="s">
        <v>482</v>
      </c>
      <c r="B127" s="345" t="s">
        <v>220</v>
      </c>
      <c r="C127" s="339" t="s">
        <v>451</v>
      </c>
      <c r="D127" s="339" t="s">
        <v>153</v>
      </c>
      <c r="E127" s="340" t="s">
        <v>30</v>
      </c>
      <c r="F127" s="341" t="s">
        <v>614</v>
      </c>
      <c r="G127" s="342" t="s">
        <v>30</v>
      </c>
      <c r="H127" s="160" t="s">
        <v>66</v>
      </c>
      <c r="I127" s="338">
        <v>0.32</v>
      </c>
      <c r="J127" s="342" t="s">
        <v>30</v>
      </c>
      <c r="K127" s="160" t="s">
        <v>66</v>
      </c>
      <c r="L127" s="338">
        <v>0.32</v>
      </c>
      <c r="M127" s="342" t="s">
        <v>30</v>
      </c>
      <c r="N127" s="160" t="s">
        <v>66</v>
      </c>
      <c r="O127" s="338">
        <v>0.32</v>
      </c>
      <c r="P127" s="342" t="s">
        <v>30</v>
      </c>
      <c r="Q127" s="160" t="s">
        <v>66</v>
      </c>
      <c r="R127" s="338">
        <v>0.32</v>
      </c>
      <c r="S127" s="342" t="s">
        <v>30</v>
      </c>
      <c r="T127" s="340" t="s">
        <v>30</v>
      </c>
      <c r="U127" s="340"/>
      <c r="V127" s="340" t="s">
        <v>30</v>
      </c>
      <c r="W127" s="341" t="s">
        <v>614</v>
      </c>
      <c r="X127" s="342" t="s">
        <v>30</v>
      </c>
      <c r="Y127" s="340" t="s">
        <v>30</v>
      </c>
      <c r="Z127" s="340" t="s">
        <v>30</v>
      </c>
      <c r="AA127" s="340" t="s">
        <v>30</v>
      </c>
      <c r="AB127" s="341" t="s">
        <v>614</v>
      </c>
      <c r="AC127" s="342" t="s">
        <v>30</v>
      </c>
      <c r="AD127" s="340" t="s">
        <v>30</v>
      </c>
      <c r="AE127" s="340" t="s">
        <v>30</v>
      </c>
      <c r="AF127" s="340" t="s">
        <v>30</v>
      </c>
      <c r="AG127" s="338">
        <v>5.71</v>
      </c>
      <c r="AH127" s="342" t="s">
        <v>30</v>
      </c>
      <c r="AI127" s="357">
        <v>5</v>
      </c>
      <c r="AJ127" s="344">
        <v>114.2</v>
      </c>
      <c r="AK127" s="340" t="s">
        <v>30</v>
      </c>
      <c r="AL127" s="338">
        <v>5.89</v>
      </c>
      <c r="AM127" s="342" t="s">
        <v>30</v>
      </c>
      <c r="AN127" s="357">
        <v>5</v>
      </c>
      <c r="AO127" s="344">
        <v>117.8</v>
      </c>
    </row>
    <row r="128" spans="1:41">
      <c r="A128" s="338" t="s">
        <v>635</v>
      </c>
      <c r="B128" s="345" t="s">
        <v>636</v>
      </c>
      <c r="C128" s="339" t="s">
        <v>451</v>
      </c>
      <c r="D128" s="339" t="s">
        <v>152</v>
      </c>
      <c r="E128" s="160" t="s">
        <v>66</v>
      </c>
      <c r="F128" s="338">
        <v>0.34</v>
      </c>
      <c r="G128" s="342" t="s">
        <v>30</v>
      </c>
      <c r="H128" s="160" t="s">
        <v>66</v>
      </c>
      <c r="I128" s="338">
        <v>0.34</v>
      </c>
      <c r="J128" s="342" t="s">
        <v>30</v>
      </c>
      <c r="K128" s="160" t="s">
        <v>66</v>
      </c>
      <c r="L128" s="338">
        <v>0.34</v>
      </c>
      <c r="M128" s="342" t="s">
        <v>30</v>
      </c>
      <c r="N128" s="160" t="s">
        <v>66</v>
      </c>
      <c r="O128" s="338">
        <v>0.34</v>
      </c>
      <c r="P128" s="342" t="s">
        <v>30</v>
      </c>
      <c r="Q128" s="160" t="s">
        <v>66</v>
      </c>
      <c r="R128" s="338">
        <v>0.34</v>
      </c>
      <c r="S128" s="342" t="s">
        <v>30</v>
      </c>
      <c r="T128" s="340" t="s">
        <v>30</v>
      </c>
      <c r="U128" s="340"/>
      <c r="V128" s="340" t="s">
        <v>30</v>
      </c>
      <c r="W128" s="338">
        <v>8.92</v>
      </c>
      <c r="X128" s="342" t="s">
        <v>30</v>
      </c>
      <c r="Y128" s="357">
        <v>10</v>
      </c>
      <c r="Z128" s="338">
        <v>89</v>
      </c>
      <c r="AA128" s="340" t="s">
        <v>30</v>
      </c>
      <c r="AB128" s="338">
        <v>9.01</v>
      </c>
      <c r="AC128" s="342" t="s">
        <v>30</v>
      </c>
      <c r="AD128" s="357">
        <v>10</v>
      </c>
      <c r="AE128" s="338">
        <v>90</v>
      </c>
      <c r="AF128" s="340" t="s">
        <v>30</v>
      </c>
      <c r="AG128" s="338">
        <v>9.06</v>
      </c>
      <c r="AH128" s="342" t="s">
        <v>30</v>
      </c>
      <c r="AI128" s="357">
        <v>10</v>
      </c>
      <c r="AJ128" s="344">
        <v>90.6</v>
      </c>
      <c r="AK128" s="340" t="s">
        <v>30</v>
      </c>
      <c r="AL128" s="338">
        <v>9.06</v>
      </c>
      <c r="AM128" s="342" t="s">
        <v>30</v>
      </c>
      <c r="AN128" s="357">
        <v>10</v>
      </c>
      <c r="AO128" s="344">
        <v>90.6</v>
      </c>
    </row>
    <row r="129" spans="1:41">
      <c r="A129" s="338" t="s">
        <v>635</v>
      </c>
      <c r="B129" s="345" t="s">
        <v>636</v>
      </c>
      <c r="C129" s="339" t="s">
        <v>451</v>
      </c>
      <c r="D129" s="339" t="s">
        <v>153</v>
      </c>
      <c r="E129" s="340" t="s">
        <v>30</v>
      </c>
      <c r="F129" s="341" t="s">
        <v>614</v>
      </c>
      <c r="G129" s="342" t="s">
        <v>30</v>
      </c>
      <c r="H129" s="160" t="s">
        <v>66</v>
      </c>
      <c r="I129" s="338">
        <v>0.34</v>
      </c>
      <c r="J129" s="342" t="s">
        <v>30</v>
      </c>
      <c r="K129" s="160" t="s">
        <v>66</v>
      </c>
      <c r="L129" s="338">
        <v>0.34</v>
      </c>
      <c r="M129" s="342" t="s">
        <v>30</v>
      </c>
      <c r="N129" s="160" t="s">
        <v>66</v>
      </c>
      <c r="O129" s="338">
        <v>0.34</v>
      </c>
      <c r="P129" s="342" t="s">
        <v>30</v>
      </c>
      <c r="Q129" s="160" t="s">
        <v>66</v>
      </c>
      <c r="R129" s="338">
        <v>0.34</v>
      </c>
      <c r="S129" s="342" t="s">
        <v>30</v>
      </c>
      <c r="T129" s="340" t="s">
        <v>30</v>
      </c>
      <c r="U129" s="340"/>
      <c r="V129" s="340" t="s">
        <v>30</v>
      </c>
      <c r="W129" s="341" t="s">
        <v>614</v>
      </c>
      <c r="X129" s="342" t="s">
        <v>30</v>
      </c>
      <c r="Y129" s="340" t="s">
        <v>30</v>
      </c>
      <c r="Z129" s="340" t="s">
        <v>30</v>
      </c>
      <c r="AA129" s="340" t="s">
        <v>30</v>
      </c>
      <c r="AB129" s="341" t="s">
        <v>614</v>
      </c>
      <c r="AC129" s="342" t="s">
        <v>30</v>
      </c>
      <c r="AD129" s="340" t="s">
        <v>30</v>
      </c>
      <c r="AE129" s="340" t="s">
        <v>30</v>
      </c>
      <c r="AF129" s="340" t="s">
        <v>30</v>
      </c>
      <c r="AG129" s="338">
        <v>9.5399999999999991</v>
      </c>
      <c r="AH129" s="342" t="s">
        <v>30</v>
      </c>
      <c r="AI129" s="357">
        <v>10</v>
      </c>
      <c r="AJ129" s="344">
        <v>95.399999999999991</v>
      </c>
      <c r="AK129" s="340" t="s">
        <v>30</v>
      </c>
      <c r="AL129" s="338">
        <v>9.5399999999999991</v>
      </c>
      <c r="AM129" s="342" t="s">
        <v>30</v>
      </c>
      <c r="AN129" s="357">
        <v>10</v>
      </c>
      <c r="AO129" s="344">
        <v>95.399999999999991</v>
      </c>
    </row>
    <row r="130" spans="1:41">
      <c r="A130" s="338" t="s">
        <v>221</v>
      </c>
      <c r="B130" s="330" t="s">
        <v>30</v>
      </c>
      <c r="C130" s="339" t="s">
        <v>451</v>
      </c>
      <c r="D130" s="339" t="s">
        <v>152</v>
      </c>
      <c r="E130" s="160" t="s">
        <v>66</v>
      </c>
      <c r="F130" s="338">
        <v>0.22</v>
      </c>
      <c r="G130" s="342" t="s">
        <v>30</v>
      </c>
      <c r="H130" s="160" t="s">
        <v>66</v>
      </c>
      <c r="I130" s="338">
        <v>0.22</v>
      </c>
      <c r="J130" s="342" t="s">
        <v>30</v>
      </c>
      <c r="K130" s="160" t="s">
        <v>66</v>
      </c>
      <c r="L130" s="338">
        <v>0.22</v>
      </c>
      <c r="M130" s="342" t="s">
        <v>30</v>
      </c>
      <c r="N130" s="160" t="s">
        <v>66</v>
      </c>
      <c r="O130" s="338">
        <v>0.22</v>
      </c>
      <c r="P130" s="342" t="s">
        <v>30</v>
      </c>
      <c r="Q130" s="160" t="s">
        <v>66</v>
      </c>
      <c r="R130" s="338">
        <v>0.22</v>
      </c>
      <c r="S130" s="342" t="s">
        <v>30</v>
      </c>
      <c r="T130" s="340" t="s">
        <v>30</v>
      </c>
      <c r="U130" s="340"/>
      <c r="V130" s="340" t="s">
        <v>30</v>
      </c>
      <c r="W130" s="338">
        <v>3.92</v>
      </c>
      <c r="X130" s="342" t="s">
        <v>30</v>
      </c>
      <c r="Y130" s="357">
        <v>5</v>
      </c>
      <c r="Z130" s="338">
        <v>78</v>
      </c>
      <c r="AA130" s="340" t="s">
        <v>30</v>
      </c>
      <c r="AB130" s="338">
        <v>4.12</v>
      </c>
      <c r="AC130" s="342" t="s">
        <v>30</v>
      </c>
      <c r="AD130" s="357">
        <v>5</v>
      </c>
      <c r="AE130" s="338">
        <v>82</v>
      </c>
      <c r="AF130" s="340" t="s">
        <v>30</v>
      </c>
      <c r="AG130" s="338">
        <v>4.29</v>
      </c>
      <c r="AH130" s="342" t="s">
        <v>30</v>
      </c>
      <c r="AI130" s="357">
        <v>5</v>
      </c>
      <c r="AJ130" s="344">
        <v>85.8</v>
      </c>
      <c r="AK130" s="340" t="s">
        <v>30</v>
      </c>
      <c r="AL130" s="338">
        <v>4.45</v>
      </c>
      <c r="AM130" s="342" t="s">
        <v>30</v>
      </c>
      <c r="AN130" s="357">
        <v>5</v>
      </c>
      <c r="AO130" s="344">
        <v>89</v>
      </c>
    </row>
    <row r="131" spans="1:41">
      <c r="A131" s="338" t="s">
        <v>221</v>
      </c>
      <c r="B131" s="330" t="s">
        <v>30</v>
      </c>
      <c r="C131" s="339" t="s">
        <v>451</v>
      </c>
      <c r="D131" s="339" t="s">
        <v>153</v>
      </c>
      <c r="E131" s="340" t="s">
        <v>30</v>
      </c>
      <c r="F131" s="341" t="s">
        <v>614</v>
      </c>
      <c r="G131" s="342" t="s">
        <v>30</v>
      </c>
      <c r="H131" s="160" t="s">
        <v>66</v>
      </c>
      <c r="I131" s="338">
        <v>0.22</v>
      </c>
      <c r="J131" s="342" t="s">
        <v>30</v>
      </c>
      <c r="K131" s="160" t="s">
        <v>66</v>
      </c>
      <c r="L131" s="338">
        <v>0.22</v>
      </c>
      <c r="M131" s="342" t="s">
        <v>30</v>
      </c>
      <c r="N131" s="160" t="s">
        <v>66</v>
      </c>
      <c r="O131" s="338">
        <v>0.22</v>
      </c>
      <c r="P131" s="342" t="s">
        <v>30</v>
      </c>
      <c r="Q131" s="160" t="s">
        <v>66</v>
      </c>
      <c r="R131" s="338">
        <v>0.22</v>
      </c>
      <c r="S131" s="342" t="s">
        <v>30</v>
      </c>
      <c r="T131" s="340" t="s">
        <v>30</v>
      </c>
      <c r="U131" s="340"/>
      <c r="V131" s="340" t="s">
        <v>30</v>
      </c>
      <c r="W131" s="341" t="s">
        <v>614</v>
      </c>
      <c r="X131" s="342" t="s">
        <v>30</v>
      </c>
      <c r="Y131" s="340" t="s">
        <v>30</v>
      </c>
      <c r="Z131" s="340" t="s">
        <v>30</v>
      </c>
      <c r="AA131" s="340" t="s">
        <v>30</v>
      </c>
      <c r="AB131" s="341" t="s">
        <v>614</v>
      </c>
      <c r="AC131" s="342" t="s">
        <v>30</v>
      </c>
      <c r="AD131" s="340" t="s">
        <v>30</v>
      </c>
      <c r="AE131" s="340" t="s">
        <v>30</v>
      </c>
      <c r="AF131" s="340" t="s">
        <v>30</v>
      </c>
      <c r="AG131" s="338">
        <v>4.74</v>
      </c>
      <c r="AH131" s="342" t="s">
        <v>30</v>
      </c>
      <c r="AI131" s="357">
        <v>5</v>
      </c>
      <c r="AJ131" s="344">
        <v>94.8</v>
      </c>
      <c r="AK131" s="340" t="s">
        <v>30</v>
      </c>
      <c r="AL131" s="338">
        <v>4.82</v>
      </c>
      <c r="AM131" s="342" t="s">
        <v>30</v>
      </c>
      <c r="AN131" s="357">
        <v>5</v>
      </c>
      <c r="AO131" s="344">
        <v>96.4</v>
      </c>
    </row>
    <row r="132" spans="1:41">
      <c r="A132" s="338" t="s">
        <v>637</v>
      </c>
      <c r="B132" s="345" t="s">
        <v>222</v>
      </c>
      <c r="C132" s="339" t="s">
        <v>451</v>
      </c>
      <c r="D132" s="339" t="s">
        <v>152</v>
      </c>
      <c r="E132" s="160" t="s">
        <v>66</v>
      </c>
      <c r="F132" s="338">
        <v>17</v>
      </c>
      <c r="G132" s="342" t="s">
        <v>30</v>
      </c>
      <c r="H132" s="160" t="s">
        <v>66</v>
      </c>
      <c r="I132" s="338">
        <v>17</v>
      </c>
      <c r="J132" s="342" t="s">
        <v>30</v>
      </c>
      <c r="K132" s="160" t="s">
        <v>66</v>
      </c>
      <c r="L132" s="338">
        <v>17</v>
      </c>
      <c r="M132" s="342" t="s">
        <v>30</v>
      </c>
      <c r="N132" s="160" t="s">
        <v>66</v>
      </c>
      <c r="O132" s="338">
        <v>17</v>
      </c>
      <c r="P132" s="342" t="s">
        <v>30</v>
      </c>
      <c r="Q132" s="160" t="s">
        <v>66</v>
      </c>
      <c r="R132" s="338">
        <v>17</v>
      </c>
      <c r="S132" s="342" t="s">
        <v>30</v>
      </c>
      <c r="T132" s="340" t="s">
        <v>30</v>
      </c>
      <c r="U132" s="340"/>
      <c r="V132" s="340" t="s">
        <v>30</v>
      </c>
      <c r="W132" s="341" t="s">
        <v>614</v>
      </c>
      <c r="X132" s="342" t="s">
        <v>30</v>
      </c>
      <c r="Y132" s="343" t="s">
        <v>30</v>
      </c>
      <c r="Z132" s="340" t="s">
        <v>30</v>
      </c>
      <c r="AA132" s="340" t="s">
        <v>30</v>
      </c>
      <c r="AB132" s="341" t="s">
        <v>614</v>
      </c>
      <c r="AC132" s="342" t="s">
        <v>30</v>
      </c>
      <c r="AD132" s="343" t="s">
        <v>30</v>
      </c>
      <c r="AE132" s="340" t="s">
        <v>30</v>
      </c>
      <c r="AF132" s="340" t="s">
        <v>30</v>
      </c>
      <c r="AG132" s="341" t="s">
        <v>614</v>
      </c>
      <c r="AH132" s="342" t="s">
        <v>30</v>
      </c>
      <c r="AI132" s="343" t="s">
        <v>30</v>
      </c>
      <c r="AJ132" s="343" t="s">
        <v>30</v>
      </c>
      <c r="AK132" s="340" t="s">
        <v>30</v>
      </c>
      <c r="AL132" s="341" t="s">
        <v>614</v>
      </c>
      <c r="AM132" s="342" t="s">
        <v>30</v>
      </c>
      <c r="AN132" s="343" t="s">
        <v>30</v>
      </c>
      <c r="AO132" s="343" t="s">
        <v>30</v>
      </c>
    </row>
    <row r="133" spans="1:41">
      <c r="A133" s="338" t="s">
        <v>637</v>
      </c>
      <c r="B133" s="345" t="s">
        <v>222</v>
      </c>
      <c r="C133" s="339" t="s">
        <v>451</v>
      </c>
      <c r="D133" s="339" t="s">
        <v>153</v>
      </c>
      <c r="E133" s="340" t="s">
        <v>30</v>
      </c>
      <c r="F133" s="341" t="s">
        <v>614</v>
      </c>
      <c r="G133" s="342" t="s">
        <v>30</v>
      </c>
      <c r="H133" s="160" t="s">
        <v>66</v>
      </c>
      <c r="I133" s="338">
        <v>17</v>
      </c>
      <c r="J133" s="342" t="s">
        <v>30</v>
      </c>
      <c r="K133" s="160" t="s">
        <v>66</v>
      </c>
      <c r="L133" s="338">
        <v>17</v>
      </c>
      <c r="M133" s="342" t="s">
        <v>30</v>
      </c>
      <c r="N133" s="160" t="s">
        <v>66</v>
      </c>
      <c r="O133" s="338">
        <v>17</v>
      </c>
      <c r="P133" s="342" t="s">
        <v>30</v>
      </c>
      <c r="Q133" s="160" t="s">
        <v>66</v>
      </c>
      <c r="R133" s="338">
        <v>17</v>
      </c>
      <c r="S133" s="342" t="s">
        <v>30</v>
      </c>
      <c r="T133" s="340" t="s">
        <v>30</v>
      </c>
      <c r="U133" s="340"/>
      <c r="V133" s="340" t="s">
        <v>30</v>
      </c>
      <c r="W133" s="341" t="s">
        <v>614</v>
      </c>
      <c r="X133" s="342" t="s">
        <v>30</v>
      </c>
      <c r="Y133" s="340" t="s">
        <v>30</v>
      </c>
      <c r="Z133" s="340" t="s">
        <v>30</v>
      </c>
      <c r="AA133" s="340" t="s">
        <v>30</v>
      </c>
      <c r="AB133" s="341" t="s">
        <v>614</v>
      </c>
      <c r="AC133" s="342" t="s">
        <v>30</v>
      </c>
      <c r="AD133" s="340" t="s">
        <v>30</v>
      </c>
      <c r="AE133" s="340" t="s">
        <v>30</v>
      </c>
      <c r="AF133" s="340" t="s">
        <v>30</v>
      </c>
      <c r="AG133" s="341" t="s">
        <v>614</v>
      </c>
      <c r="AH133" s="342" t="s">
        <v>30</v>
      </c>
      <c r="AI133" s="343" t="s">
        <v>30</v>
      </c>
      <c r="AJ133" s="343" t="s">
        <v>30</v>
      </c>
      <c r="AK133" s="340" t="s">
        <v>30</v>
      </c>
      <c r="AL133" s="341" t="s">
        <v>614</v>
      </c>
      <c r="AM133" s="342" t="s">
        <v>30</v>
      </c>
      <c r="AN133" s="343" t="s">
        <v>30</v>
      </c>
      <c r="AO133" s="343" t="s">
        <v>30</v>
      </c>
    </row>
    <row r="134" spans="1:41">
      <c r="A134" s="338" t="s">
        <v>638</v>
      </c>
      <c r="B134" s="330" t="s">
        <v>30</v>
      </c>
      <c r="C134" s="339" t="s">
        <v>451</v>
      </c>
      <c r="D134" s="339" t="s">
        <v>152</v>
      </c>
      <c r="E134" s="160" t="s">
        <v>66</v>
      </c>
      <c r="F134" s="338">
        <v>0.32</v>
      </c>
      <c r="G134" s="342" t="s">
        <v>30</v>
      </c>
      <c r="H134" s="160" t="s">
        <v>66</v>
      </c>
      <c r="I134" s="338">
        <v>0.32</v>
      </c>
      <c r="J134" s="342" t="s">
        <v>30</v>
      </c>
      <c r="K134" s="160" t="s">
        <v>66</v>
      </c>
      <c r="L134" s="338">
        <v>0.32</v>
      </c>
      <c r="M134" s="342" t="s">
        <v>30</v>
      </c>
      <c r="N134" s="160" t="s">
        <v>66</v>
      </c>
      <c r="O134" s="338">
        <v>0.32</v>
      </c>
      <c r="P134" s="342" t="s">
        <v>30</v>
      </c>
      <c r="Q134" s="160" t="s">
        <v>66</v>
      </c>
      <c r="R134" s="338">
        <v>0.32</v>
      </c>
      <c r="S134" s="342" t="s">
        <v>30</v>
      </c>
      <c r="T134" s="340" t="s">
        <v>30</v>
      </c>
      <c r="U134" s="340"/>
      <c r="V134" s="340" t="s">
        <v>30</v>
      </c>
      <c r="W134" s="338">
        <v>4.33</v>
      </c>
      <c r="X134" s="342" t="s">
        <v>30</v>
      </c>
      <c r="Y134" s="357">
        <v>5</v>
      </c>
      <c r="Z134" s="338">
        <v>87</v>
      </c>
      <c r="AA134" s="340" t="s">
        <v>30</v>
      </c>
      <c r="AB134" s="338">
        <v>4.45</v>
      </c>
      <c r="AC134" s="342" t="s">
        <v>30</v>
      </c>
      <c r="AD134" s="357">
        <v>5</v>
      </c>
      <c r="AE134" s="338">
        <v>89</v>
      </c>
      <c r="AF134" s="340" t="s">
        <v>30</v>
      </c>
      <c r="AG134" s="338">
        <v>4.1500000000000004</v>
      </c>
      <c r="AH134" s="342" t="s">
        <v>30</v>
      </c>
      <c r="AI134" s="357">
        <v>5</v>
      </c>
      <c r="AJ134" s="344">
        <v>83.000000000000014</v>
      </c>
      <c r="AK134" s="340" t="s">
        <v>30</v>
      </c>
      <c r="AL134" s="338">
        <v>4.08</v>
      </c>
      <c r="AM134" s="342" t="s">
        <v>30</v>
      </c>
      <c r="AN134" s="357">
        <v>5</v>
      </c>
      <c r="AO134" s="344">
        <v>81.599999999999994</v>
      </c>
    </row>
    <row r="135" spans="1:41">
      <c r="A135" s="338" t="s">
        <v>223</v>
      </c>
      <c r="B135" s="330" t="s">
        <v>30</v>
      </c>
      <c r="C135" s="339" t="s">
        <v>451</v>
      </c>
      <c r="D135" s="339" t="s">
        <v>153</v>
      </c>
      <c r="E135" s="340" t="s">
        <v>30</v>
      </c>
      <c r="F135" s="341" t="s">
        <v>614</v>
      </c>
      <c r="G135" s="342" t="s">
        <v>30</v>
      </c>
      <c r="H135" s="160" t="s">
        <v>66</v>
      </c>
      <c r="I135" s="338">
        <v>0.32</v>
      </c>
      <c r="J135" s="342" t="s">
        <v>30</v>
      </c>
      <c r="K135" s="160" t="s">
        <v>66</v>
      </c>
      <c r="L135" s="338">
        <v>0.32</v>
      </c>
      <c r="M135" s="342" t="s">
        <v>30</v>
      </c>
      <c r="N135" s="160" t="s">
        <v>66</v>
      </c>
      <c r="O135" s="338">
        <v>0.32</v>
      </c>
      <c r="P135" s="342" t="s">
        <v>30</v>
      </c>
      <c r="Q135" s="160" t="s">
        <v>66</v>
      </c>
      <c r="R135" s="338">
        <v>0.32</v>
      </c>
      <c r="S135" s="342" t="s">
        <v>30</v>
      </c>
      <c r="T135" s="340" t="s">
        <v>30</v>
      </c>
      <c r="U135" s="340"/>
      <c r="V135" s="340" t="s">
        <v>30</v>
      </c>
      <c r="W135" s="341" t="s">
        <v>614</v>
      </c>
      <c r="X135" s="342" t="s">
        <v>30</v>
      </c>
      <c r="Y135" s="340" t="s">
        <v>30</v>
      </c>
      <c r="Z135" s="340" t="s">
        <v>30</v>
      </c>
      <c r="AA135" s="340" t="s">
        <v>30</v>
      </c>
      <c r="AB135" s="341" t="s">
        <v>614</v>
      </c>
      <c r="AC135" s="342" t="s">
        <v>30</v>
      </c>
      <c r="AD135" s="340" t="s">
        <v>30</v>
      </c>
      <c r="AE135" s="340" t="s">
        <v>30</v>
      </c>
      <c r="AF135" s="340" t="s">
        <v>30</v>
      </c>
      <c r="AG135" s="338">
        <v>4.66</v>
      </c>
      <c r="AH135" s="342" t="s">
        <v>30</v>
      </c>
      <c r="AI135" s="357">
        <v>5</v>
      </c>
      <c r="AJ135" s="344">
        <v>93.2</v>
      </c>
      <c r="AK135" s="340" t="s">
        <v>30</v>
      </c>
      <c r="AL135" s="338">
        <v>4.66</v>
      </c>
      <c r="AM135" s="342" t="s">
        <v>30</v>
      </c>
      <c r="AN135" s="357">
        <v>5</v>
      </c>
      <c r="AO135" s="344">
        <v>93.2</v>
      </c>
    </row>
    <row r="136" spans="1:41">
      <c r="A136" s="338" t="s">
        <v>639</v>
      </c>
      <c r="B136" s="330" t="s">
        <v>30</v>
      </c>
      <c r="C136" s="339" t="s">
        <v>451</v>
      </c>
      <c r="D136" s="339" t="s">
        <v>152</v>
      </c>
      <c r="E136" s="160" t="s">
        <v>66</v>
      </c>
      <c r="F136" s="338">
        <v>0.16</v>
      </c>
      <c r="G136" s="342" t="s">
        <v>30</v>
      </c>
      <c r="H136" s="160" t="s">
        <v>66</v>
      </c>
      <c r="I136" s="338">
        <v>0.16</v>
      </c>
      <c r="J136" s="342" t="s">
        <v>30</v>
      </c>
      <c r="K136" s="160" t="s">
        <v>66</v>
      </c>
      <c r="L136" s="338">
        <v>0.16</v>
      </c>
      <c r="M136" s="342" t="s">
        <v>30</v>
      </c>
      <c r="N136" s="160" t="s">
        <v>66</v>
      </c>
      <c r="O136" s="338">
        <v>0.16</v>
      </c>
      <c r="P136" s="342" t="s">
        <v>30</v>
      </c>
      <c r="Q136" s="160" t="s">
        <v>66</v>
      </c>
      <c r="R136" s="338">
        <v>0.16</v>
      </c>
      <c r="S136" s="342" t="s">
        <v>30</v>
      </c>
      <c r="T136" s="340" t="s">
        <v>30</v>
      </c>
      <c r="U136" s="340"/>
      <c r="V136" s="340" t="s">
        <v>30</v>
      </c>
      <c r="W136" s="338">
        <v>4.1100000000000003</v>
      </c>
      <c r="X136" s="342" t="s">
        <v>30</v>
      </c>
      <c r="Y136" s="357">
        <v>5</v>
      </c>
      <c r="Z136" s="338">
        <v>82</v>
      </c>
      <c r="AA136" s="340" t="s">
        <v>30</v>
      </c>
      <c r="AB136" s="338">
        <v>4.3600000000000003</v>
      </c>
      <c r="AC136" s="342" t="s">
        <v>30</v>
      </c>
      <c r="AD136" s="357">
        <v>5</v>
      </c>
      <c r="AE136" s="338">
        <v>87</v>
      </c>
      <c r="AF136" s="340" t="s">
        <v>30</v>
      </c>
      <c r="AG136" s="338">
        <v>4.29</v>
      </c>
      <c r="AH136" s="342" t="s">
        <v>30</v>
      </c>
      <c r="AI136" s="357">
        <v>5</v>
      </c>
      <c r="AJ136" s="344">
        <v>85.8</v>
      </c>
      <c r="AK136" s="340" t="s">
        <v>30</v>
      </c>
      <c r="AL136" s="338">
        <v>4</v>
      </c>
      <c r="AM136" s="342" t="s">
        <v>30</v>
      </c>
      <c r="AN136" s="357">
        <v>5</v>
      </c>
      <c r="AO136" s="344">
        <v>80</v>
      </c>
    </row>
    <row r="137" spans="1:41">
      <c r="A137" s="338" t="s">
        <v>639</v>
      </c>
      <c r="B137" s="330" t="s">
        <v>30</v>
      </c>
      <c r="C137" s="339" t="s">
        <v>451</v>
      </c>
      <c r="D137" s="339" t="s">
        <v>153</v>
      </c>
      <c r="E137" s="340" t="s">
        <v>30</v>
      </c>
      <c r="F137" s="341" t="s">
        <v>614</v>
      </c>
      <c r="G137" s="342" t="s">
        <v>30</v>
      </c>
      <c r="H137" s="160" t="s">
        <v>66</v>
      </c>
      <c r="I137" s="338">
        <v>0.16</v>
      </c>
      <c r="J137" s="342" t="s">
        <v>30</v>
      </c>
      <c r="K137" s="160" t="s">
        <v>66</v>
      </c>
      <c r="L137" s="338">
        <v>0.16</v>
      </c>
      <c r="M137" s="342" t="s">
        <v>30</v>
      </c>
      <c r="N137" s="160" t="s">
        <v>66</v>
      </c>
      <c r="O137" s="338">
        <v>0.16</v>
      </c>
      <c r="P137" s="342" t="s">
        <v>30</v>
      </c>
      <c r="Q137" s="160" t="s">
        <v>66</v>
      </c>
      <c r="R137" s="338">
        <v>0.16</v>
      </c>
      <c r="S137" s="342" t="s">
        <v>30</v>
      </c>
      <c r="T137" s="340" t="s">
        <v>30</v>
      </c>
      <c r="U137" s="340"/>
      <c r="V137" s="340" t="s">
        <v>30</v>
      </c>
      <c r="W137" s="341" t="s">
        <v>614</v>
      </c>
      <c r="X137" s="342" t="s">
        <v>30</v>
      </c>
      <c r="Y137" s="340" t="s">
        <v>30</v>
      </c>
      <c r="Z137" s="340" t="s">
        <v>30</v>
      </c>
      <c r="AA137" s="340" t="s">
        <v>30</v>
      </c>
      <c r="AB137" s="341" t="s">
        <v>614</v>
      </c>
      <c r="AC137" s="342" t="s">
        <v>30</v>
      </c>
      <c r="AD137" s="340" t="s">
        <v>30</v>
      </c>
      <c r="AE137" s="340" t="s">
        <v>30</v>
      </c>
      <c r="AF137" s="340" t="s">
        <v>30</v>
      </c>
      <c r="AG137" s="338">
        <v>4.4000000000000004</v>
      </c>
      <c r="AH137" s="342" t="s">
        <v>30</v>
      </c>
      <c r="AI137" s="357">
        <v>5</v>
      </c>
      <c r="AJ137" s="344">
        <v>88.000000000000014</v>
      </c>
      <c r="AK137" s="340" t="s">
        <v>30</v>
      </c>
      <c r="AL137" s="338">
        <v>4.4000000000000004</v>
      </c>
      <c r="AM137" s="342" t="s">
        <v>30</v>
      </c>
      <c r="AN137" s="357">
        <v>5</v>
      </c>
      <c r="AO137" s="344">
        <v>88.000000000000014</v>
      </c>
    </row>
    <row r="138" spans="1:41">
      <c r="A138" s="338" t="s">
        <v>640</v>
      </c>
      <c r="B138" s="330" t="s">
        <v>30</v>
      </c>
      <c r="C138" s="339" t="s">
        <v>451</v>
      </c>
      <c r="D138" s="339" t="s">
        <v>152</v>
      </c>
      <c r="E138" s="160" t="s">
        <v>66</v>
      </c>
      <c r="F138" s="338">
        <v>0.19</v>
      </c>
      <c r="G138" s="342" t="s">
        <v>30</v>
      </c>
      <c r="H138" s="160" t="s">
        <v>66</v>
      </c>
      <c r="I138" s="338">
        <v>0.19</v>
      </c>
      <c r="J138" s="342" t="s">
        <v>30</v>
      </c>
      <c r="K138" s="160" t="s">
        <v>66</v>
      </c>
      <c r="L138" s="338">
        <v>0.19</v>
      </c>
      <c r="M138" s="342" t="s">
        <v>30</v>
      </c>
      <c r="N138" s="160" t="s">
        <v>66</v>
      </c>
      <c r="O138" s="338">
        <v>0.19</v>
      </c>
      <c r="P138" s="342" t="s">
        <v>30</v>
      </c>
      <c r="Q138" s="160" t="s">
        <v>66</v>
      </c>
      <c r="R138" s="338">
        <v>0.19</v>
      </c>
      <c r="S138" s="342" t="s">
        <v>30</v>
      </c>
      <c r="T138" s="340" t="s">
        <v>30</v>
      </c>
      <c r="U138" s="340"/>
      <c r="V138" s="340" t="s">
        <v>30</v>
      </c>
      <c r="W138" s="338">
        <v>4.3499999999999996</v>
      </c>
      <c r="X138" s="342" t="s">
        <v>30</v>
      </c>
      <c r="Y138" s="357">
        <v>5</v>
      </c>
      <c r="Z138" s="338">
        <v>87</v>
      </c>
      <c r="AA138" s="340" t="s">
        <v>30</v>
      </c>
      <c r="AB138" s="338">
        <v>4.4800000000000004</v>
      </c>
      <c r="AC138" s="342" t="s">
        <v>30</v>
      </c>
      <c r="AD138" s="357">
        <v>5</v>
      </c>
      <c r="AE138" s="338">
        <v>90</v>
      </c>
      <c r="AF138" s="340" t="s">
        <v>30</v>
      </c>
      <c r="AG138" s="338">
        <v>4.55</v>
      </c>
      <c r="AH138" s="342" t="s">
        <v>30</v>
      </c>
      <c r="AI138" s="357">
        <v>5</v>
      </c>
      <c r="AJ138" s="344">
        <v>91</v>
      </c>
      <c r="AK138" s="340" t="s">
        <v>30</v>
      </c>
      <c r="AL138" s="338">
        <v>4.51</v>
      </c>
      <c r="AM138" s="342" t="s">
        <v>30</v>
      </c>
      <c r="AN138" s="357">
        <v>5</v>
      </c>
      <c r="AO138" s="344">
        <v>90.2</v>
      </c>
    </row>
    <row r="139" spans="1:41">
      <c r="A139" s="338" t="s">
        <v>640</v>
      </c>
      <c r="B139" s="330" t="s">
        <v>30</v>
      </c>
      <c r="C139" s="339" t="s">
        <v>451</v>
      </c>
      <c r="D139" s="339" t="s">
        <v>153</v>
      </c>
      <c r="E139" s="340" t="s">
        <v>30</v>
      </c>
      <c r="F139" s="341" t="s">
        <v>614</v>
      </c>
      <c r="G139" s="342" t="s">
        <v>30</v>
      </c>
      <c r="H139" s="160" t="s">
        <v>66</v>
      </c>
      <c r="I139" s="338">
        <v>0.19</v>
      </c>
      <c r="J139" s="342" t="s">
        <v>30</v>
      </c>
      <c r="K139" s="160" t="s">
        <v>66</v>
      </c>
      <c r="L139" s="338">
        <v>0.19</v>
      </c>
      <c r="M139" s="342" t="s">
        <v>30</v>
      </c>
      <c r="N139" s="160" t="s">
        <v>66</v>
      </c>
      <c r="O139" s="338">
        <v>0.19</v>
      </c>
      <c r="P139" s="342" t="s">
        <v>30</v>
      </c>
      <c r="Q139" s="160" t="s">
        <v>66</v>
      </c>
      <c r="R139" s="338">
        <v>0.19</v>
      </c>
      <c r="S139" s="342" t="s">
        <v>30</v>
      </c>
      <c r="T139" s="340" t="s">
        <v>30</v>
      </c>
      <c r="U139" s="340"/>
      <c r="V139" s="340" t="s">
        <v>30</v>
      </c>
      <c r="W139" s="341" t="s">
        <v>614</v>
      </c>
      <c r="X139" s="342" t="s">
        <v>30</v>
      </c>
      <c r="Y139" s="340" t="s">
        <v>30</v>
      </c>
      <c r="Z139" s="340" t="s">
        <v>30</v>
      </c>
      <c r="AA139" s="340" t="s">
        <v>30</v>
      </c>
      <c r="AB139" s="341" t="s">
        <v>614</v>
      </c>
      <c r="AC139" s="342" t="s">
        <v>30</v>
      </c>
      <c r="AD139" s="340" t="s">
        <v>30</v>
      </c>
      <c r="AE139" s="340" t="s">
        <v>30</v>
      </c>
      <c r="AF139" s="340" t="s">
        <v>30</v>
      </c>
      <c r="AG139" s="338">
        <v>4.7300000000000004</v>
      </c>
      <c r="AH139" s="342" t="s">
        <v>30</v>
      </c>
      <c r="AI139" s="357">
        <v>5</v>
      </c>
      <c r="AJ139" s="344">
        <v>94.600000000000009</v>
      </c>
      <c r="AK139" s="340" t="s">
        <v>30</v>
      </c>
      <c r="AL139" s="338">
        <v>4.72</v>
      </c>
      <c r="AM139" s="342" t="s">
        <v>30</v>
      </c>
      <c r="AN139" s="357">
        <v>5</v>
      </c>
      <c r="AO139" s="344">
        <v>94.4</v>
      </c>
    </row>
    <row r="140" spans="1:41">
      <c r="A140" s="338" t="s">
        <v>641</v>
      </c>
      <c r="B140" s="345" t="s">
        <v>224</v>
      </c>
      <c r="C140" s="339" t="s">
        <v>451</v>
      </c>
      <c r="D140" s="339" t="s">
        <v>152</v>
      </c>
      <c r="E140" s="160" t="s">
        <v>66</v>
      </c>
      <c r="F140" s="338">
        <v>0.2</v>
      </c>
      <c r="G140" s="342" t="s">
        <v>30</v>
      </c>
      <c r="H140" s="160" t="s">
        <v>66</v>
      </c>
      <c r="I140" s="338">
        <v>0.2</v>
      </c>
      <c r="J140" s="342" t="s">
        <v>30</v>
      </c>
      <c r="K140" s="160" t="s">
        <v>66</v>
      </c>
      <c r="L140" s="338">
        <v>0.2</v>
      </c>
      <c r="M140" s="342" t="s">
        <v>30</v>
      </c>
      <c r="N140" s="160" t="s">
        <v>66</v>
      </c>
      <c r="O140" s="338">
        <v>0.2</v>
      </c>
      <c r="P140" s="342" t="s">
        <v>30</v>
      </c>
      <c r="Q140" s="160" t="s">
        <v>66</v>
      </c>
      <c r="R140" s="338">
        <v>0.2</v>
      </c>
      <c r="S140" s="342" t="s">
        <v>30</v>
      </c>
      <c r="T140" s="340" t="s">
        <v>30</v>
      </c>
      <c r="U140" s="340"/>
      <c r="V140" s="340" t="s">
        <v>30</v>
      </c>
      <c r="W140" s="338">
        <v>4.2699999999999996</v>
      </c>
      <c r="X140" s="342" t="s">
        <v>30</v>
      </c>
      <c r="Y140" s="357">
        <v>5</v>
      </c>
      <c r="Z140" s="338">
        <v>85</v>
      </c>
      <c r="AA140" s="340" t="s">
        <v>30</v>
      </c>
      <c r="AB140" s="338">
        <v>4.42</v>
      </c>
      <c r="AC140" s="342" t="s">
        <v>30</v>
      </c>
      <c r="AD140" s="357">
        <v>5</v>
      </c>
      <c r="AE140" s="338">
        <v>88</v>
      </c>
      <c r="AF140" s="340" t="s">
        <v>30</v>
      </c>
      <c r="AG140" s="338">
        <v>4.22</v>
      </c>
      <c r="AH140" s="342" t="s">
        <v>30</v>
      </c>
      <c r="AI140" s="357">
        <v>5</v>
      </c>
      <c r="AJ140" s="344">
        <v>84.4</v>
      </c>
      <c r="AK140" s="340" t="s">
        <v>30</v>
      </c>
      <c r="AL140" s="338">
        <v>4.13</v>
      </c>
      <c r="AM140" s="342" t="s">
        <v>30</v>
      </c>
      <c r="AN140" s="357">
        <v>5</v>
      </c>
      <c r="AO140" s="344">
        <v>82.6</v>
      </c>
    </row>
    <row r="141" spans="1:41">
      <c r="A141" s="338" t="s">
        <v>641</v>
      </c>
      <c r="B141" s="345" t="s">
        <v>224</v>
      </c>
      <c r="C141" s="339" t="s">
        <v>451</v>
      </c>
      <c r="D141" s="339" t="s">
        <v>153</v>
      </c>
      <c r="E141" s="340" t="s">
        <v>30</v>
      </c>
      <c r="F141" s="341" t="s">
        <v>614</v>
      </c>
      <c r="G141" s="342" t="s">
        <v>30</v>
      </c>
      <c r="H141" s="160" t="s">
        <v>66</v>
      </c>
      <c r="I141" s="338">
        <v>0.2</v>
      </c>
      <c r="J141" s="342" t="s">
        <v>30</v>
      </c>
      <c r="K141" s="160" t="s">
        <v>66</v>
      </c>
      <c r="L141" s="338">
        <v>0.2</v>
      </c>
      <c r="M141" s="342" t="s">
        <v>30</v>
      </c>
      <c r="N141" s="160" t="s">
        <v>66</v>
      </c>
      <c r="O141" s="338">
        <v>0.2</v>
      </c>
      <c r="P141" s="342" t="s">
        <v>30</v>
      </c>
      <c r="Q141" s="160" t="s">
        <v>66</v>
      </c>
      <c r="R141" s="338">
        <v>0.2</v>
      </c>
      <c r="S141" s="342" t="s">
        <v>30</v>
      </c>
      <c r="T141" s="340" t="s">
        <v>30</v>
      </c>
      <c r="U141" s="340"/>
      <c r="V141" s="340" t="s">
        <v>30</v>
      </c>
      <c r="W141" s="341" t="s">
        <v>614</v>
      </c>
      <c r="X141" s="342" t="s">
        <v>30</v>
      </c>
      <c r="Y141" s="340" t="s">
        <v>30</v>
      </c>
      <c r="Z141" s="340" t="s">
        <v>30</v>
      </c>
      <c r="AA141" s="340" t="s">
        <v>30</v>
      </c>
      <c r="AB141" s="341" t="s">
        <v>614</v>
      </c>
      <c r="AC141" s="342" t="s">
        <v>30</v>
      </c>
      <c r="AD141" s="340" t="s">
        <v>30</v>
      </c>
      <c r="AE141" s="340" t="s">
        <v>30</v>
      </c>
      <c r="AF141" s="340" t="s">
        <v>30</v>
      </c>
      <c r="AG141" s="338">
        <v>4.57</v>
      </c>
      <c r="AH141" s="342" t="s">
        <v>30</v>
      </c>
      <c r="AI141" s="357">
        <v>5</v>
      </c>
      <c r="AJ141" s="344">
        <v>91.4</v>
      </c>
      <c r="AK141" s="340" t="s">
        <v>30</v>
      </c>
      <c r="AL141" s="338">
        <v>4.49</v>
      </c>
      <c r="AM141" s="342" t="s">
        <v>30</v>
      </c>
      <c r="AN141" s="357">
        <v>5</v>
      </c>
      <c r="AO141" s="344">
        <v>89.8</v>
      </c>
    </row>
    <row r="142" spans="1:41">
      <c r="A142" s="338" t="s">
        <v>642</v>
      </c>
      <c r="B142" s="330" t="s">
        <v>30</v>
      </c>
      <c r="C142" s="339" t="s">
        <v>451</v>
      </c>
      <c r="D142" s="339" t="s">
        <v>152</v>
      </c>
      <c r="E142" s="160" t="s">
        <v>66</v>
      </c>
      <c r="F142" s="338">
        <v>0.17</v>
      </c>
      <c r="G142" s="342" t="s">
        <v>30</v>
      </c>
      <c r="H142" s="160" t="s">
        <v>66</v>
      </c>
      <c r="I142" s="338">
        <v>0.17</v>
      </c>
      <c r="J142" s="342" t="s">
        <v>30</v>
      </c>
      <c r="K142" s="160" t="s">
        <v>66</v>
      </c>
      <c r="L142" s="338">
        <v>0.17</v>
      </c>
      <c r="M142" s="342" t="s">
        <v>30</v>
      </c>
      <c r="N142" s="160" t="s">
        <v>66</v>
      </c>
      <c r="O142" s="338">
        <v>0.17</v>
      </c>
      <c r="P142" s="342" t="s">
        <v>30</v>
      </c>
      <c r="Q142" s="160" t="s">
        <v>66</v>
      </c>
      <c r="R142" s="338">
        <v>0.17</v>
      </c>
      <c r="S142" s="342" t="s">
        <v>30</v>
      </c>
      <c r="T142" s="340" t="s">
        <v>30</v>
      </c>
      <c r="U142" s="340"/>
      <c r="V142" s="340" t="s">
        <v>30</v>
      </c>
      <c r="W142" s="338">
        <v>4.47</v>
      </c>
      <c r="X142" s="342" t="s">
        <v>30</v>
      </c>
      <c r="Y142" s="357">
        <v>5</v>
      </c>
      <c r="Z142" s="338">
        <v>89</v>
      </c>
      <c r="AA142" s="340" t="s">
        <v>30</v>
      </c>
      <c r="AB142" s="338">
        <v>4.4800000000000004</v>
      </c>
      <c r="AC142" s="342" t="s">
        <v>30</v>
      </c>
      <c r="AD142" s="357">
        <v>5</v>
      </c>
      <c r="AE142" s="338">
        <v>90</v>
      </c>
      <c r="AF142" s="340" t="s">
        <v>30</v>
      </c>
      <c r="AG142" s="338">
        <v>4.53</v>
      </c>
      <c r="AH142" s="342" t="s">
        <v>30</v>
      </c>
      <c r="AI142" s="357">
        <v>5</v>
      </c>
      <c r="AJ142" s="344">
        <v>90.6</v>
      </c>
      <c r="AK142" s="340" t="s">
        <v>30</v>
      </c>
      <c r="AL142" s="338">
        <v>4.43</v>
      </c>
      <c r="AM142" s="342" t="s">
        <v>30</v>
      </c>
      <c r="AN142" s="357">
        <v>5</v>
      </c>
      <c r="AO142" s="344">
        <v>88.6</v>
      </c>
    </row>
    <row r="143" spans="1:41">
      <c r="A143" s="338" t="s">
        <v>642</v>
      </c>
      <c r="B143" s="330" t="s">
        <v>30</v>
      </c>
      <c r="C143" s="339" t="s">
        <v>451</v>
      </c>
      <c r="D143" s="339" t="s">
        <v>153</v>
      </c>
      <c r="E143" s="340" t="s">
        <v>30</v>
      </c>
      <c r="F143" s="341" t="s">
        <v>614</v>
      </c>
      <c r="G143" s="342" t="s">
        <v>30</v>
      </c>
      <c r="H143" s="160" t="s">
        <v>66</v>
      </c>
      <c r="I143" s="338">
        <v>0.17</v>
      </c>
      <c r="J143" s="342" t="s">
        <v>30</v>
      </c>
      <c r="K143" s="160" t="s">
        <v>66</v>
      </c>
      <c r="L143" s="338">
        <v>0.17</v>
      </c>
      <c r="M143" s="342" t="s">
        <v>30</v>
      </c>
      <c r="N143" s="160" t="s">
        <v>66</v>
      </c>
      <c r="O143" s="338">
        <v>0.17</v>
      </c>
      <c r="P143" s="342" t="s">
        <v>30</v>
      </c>
      <c r="Q143" s="160" t="s">
        <v>66</v>
      </c>
      <c r="R143" s="338">
        <v>0.17</v>
      </c>
      <c r="S143" s="342" t="s">
        <v>30</v>
      </c>
      <c r="T143" s="340" t="s">
        <v>30</v>
      </c>
      <c r="U143" s="340"/>
      <c r="V143" s="340" t="s">
        <v>30</v>
      </c>
      <c r="W143" s="341" t="s">
        <v>614</v>
      </c>
      <c r="X143" s="342" t="s">
        <v>30</v>
      </c>
      <c r="Y143" s="340" t="s">
        <v>30</v>
      </c>
      <c r="Z143" s="340" t="s">
        <v>30</v>
      </c>
      <c r="AA143" s="340" t="s">
        <v>30</v>
      </c>
      <c r="AB143" s="341" t="s">
        <v>614</v>
      </c>
      <c r="AC143" s="342" t="s">
        <v>30</v>
      </c>
      <c r="AD143" s="340" t="s">
        <v>30</v>
      </c>
      <c r="AE143" s="340" t="s">
        <v>30</v>
      </c>
      <c r="AF143" s="340" t="s">
        <v>30</v>
      </c>
      <c r="AG143" s="338">
        <v>4.72</v>
      </c>
      <c r="AH143" s="342" t="s">
        <v>30</v>
      </c>
      <c r="AI143" s="357">
        <v>5</v>
      </c>
      <c r="AJ143" s="344">
        <v>94.4</v>
      </c>
      <c r="AK143" s="340" t="s">
        <v>30</v>
      </c>
      <c r="AL143" s="338">
        <v>4.8</v>
      </c>
      <c r="AM143" s="342" t="s">
        <v>30</v>
      </c>
      <c r="AN143" s="357">
        <v>5</v>
      </c>
      <c r="AO143" s="344">
        <v>96</v>
      </c>
    </row>
    <row r="144" spans="1:41">
      <c r="A144" s="338" t="s">
        <v>226</v>
      </c>
      <c r="B144" s="330" t="s">
        <v>30</v>
      </c>
      <c r="C144" s="339" t="s">
        <v>451</v>
      </c>
      <c r="D144" s="339" t="s">
        <v>152</v>
      </c>
      <c r="E144" s="160" t="s">
        <v>66</v>
      </c>
      <c r="F144" s="338">
        <v>0.17</v>
      </c>
      <c r="G144" s="342" t="s">
        <v>30</v>
      </c>
      <c r="H144" s="160" t="s">
        <v>66</v>
      </c>
      <c r="I144" s="338">
        <v>0.17</v>
      </c>
      <c r="J144" s="342" t="s">
        <v>30</v>
      </c>
      <c r="K144" s="160" t="s">
        <v>66</v>
      </c>
      <c r="L144" s="338">
        <v>0.17</v>
      </c>
      <c r="M144" s="342" t="s">
        <v>30</v>
      </c>
      <c r="N144" s="160" t="s">
        <v>66</v>
      </c>
      <c r="O144" s="338">
        <v>0.17</v>
      </c>
      <c r="P144" s="342" t="s">
        <v>30</v>
      </c>
      <c r="Q144" s="160" t="s">
        <v>66</v>
      </c>
      <c r="R144" s="338">
        <v>0.17</v>
      </c>
      <c r="S144" s="342" t="s">
        <v>30</v>
      </c>
      <c r="T144" s="340" t="s">
        <v>30</v>
      </c>
      <c r="U144" s="340"/>
      <c r="V144" s="340" t="s">
        <v>30</v>
      </c>
      <c r="W144" s="338">
        <v>4.42</v>
      </c>
      <c r="X144" s="342" t="s">
        <v>30</v>
      </c>
      <c r="Y144" s="357">
        <v>5</v>
      </c>
      <c r="Z144" s="338">
        <v>88</v>
      </c>
      <c r="AA144" s="340" t="s">
        <v>30</v>
      </c>
      <c r="AB144" s="338">
        <v>4.66</v>
      </c>
      <c r="AC144" s="342" t="s">
        <v>30</v>
      </c>
      <c r="AD144" s="357">
        <v>5</v>
      </c>
      <c r="AE144" s="338">
        <v>93</v>
      </c>
      <c r="AF144" s="340" t="s">
        <v>30</v>
      </c>
      <c r="AG144" s="338">
        <v>4.2300000000000004</v>
      </c>
      <c r="AH144" s="342" t="s">
        <v>30</v>
      </c>
      <c r="AI144" s="357">
        <v>5</v>
      </c>
      <c r="AJ144" s="344">
        <v>84.600000000000009</v>
      </c>
      <c r="AK144" s="340" t="s">
        <v>30</v>
      </c>
      <c r="AL144" s="338">
        <v>4.2300000000000004</v>
      </c>
      <c r="AM144" s="342" t="s">
        <v>30</v>
      </c>
      <c r="AN144" s="357">
        <v>5</v>
      </c>
      <c r="AO144" s="344">
        <v>84.600000000000009</v>
      </c>
    </row>
    <row r="145" spans="1:41">
      <c r="A145" s="338" t="s">
        <v>226</v>
      </c>
      <c r="B145" s="330" t="s">
        <v>30</v>
      </c>
      <c r="C145" s="339" t="s">
        <v>451</v>
      </c>
      <c r="D145" s="339" t="s">
        <v>153</v>
      </c>
      <c r="E145" s="340" t="s">
        <v>30</v>
      </c>
      <c r="F145" s="341" t="s">
        <v>614</v>
      </c>
      <c r="G145" s="342" t="s">
        <v>30</v>
      </c>
      <c r="H145" s="160" t="s">
        <v>66</v>
      </c>
      <c r="I145" s="338">
        <v>0.17</v>
      </c>
      <c r="J145" s="342" t="s">
        <v>30</v>
      </c>
      <c r="K145" s="160" t="s">
        <v>66</v>
      </c>
      <c r="L145" s="338">
        <v>0.17</v>
      </c>
      <c r="M145" s="342" t="s">
        <v>30</v>
      </c>
      <c r="N145" s="160" t="s">
        <v>66</v>
      </c>
      <c r="O145" s="338">
        <v>0.17</v>
      </c>
      <c r="P145" s="342" t="s">
        <v>30</v>
      </c>
      <c r="Q145" s="160" t="s">
        <v>66</v>
      </c>
      <c r="R145" s="338">
        <v>0.17</v>
      </c>
      <c r="S145" s="342" t="s">
        <v>30</v>
      </c>
      <c r="T145" s="340" t="s">
        <v>30</v>
      </c>
      <c r="U145" s="340"/>
      <c r="V145" s="340" t="s">
        <v>30</v>
      </c>
      <c r="W145" s="341" t="s">
        <v>614</v>
      </c>
      <c r="X145" s="342" t="s">
        <v>30</v>
      </c>
      <c r="Y145" s="340" t="s">
        <v>30</v>
      </c>
      <c r="Z145" s="340" t="s">
        <v>30</v>
      </c>
      <c r="AA145" s="340" t="s">
        <v>30</v>
      </c>
      <c r="AB145" s="341" t="s">
        <v>614</v>
      </c>
      <c r="AC145" s="342" t="s">
        <v>30</v>
      </c>
      <c r="AD145" s="340" t="s">
        <v>30</v>
      </c>
      <c r="AE145" s="340" t="s">
        <v>30</v>
      </c>
      <c r="AF145" s="340" t="s">
        <v>30</v>
      </c>
      <c r="AG145" s="338">
        <v>4.95</v>
      </c>
      <c r="AH145" s="342" t="s">
        <v>30</v>
      </c>
      <c r="AI145" s="357">
        <v>5</v>
      </c>
      <c r="AJ145" s="344">
        <v>99</v>
      </c>
      <c r="AK145" s="340" t="s">
        <v>30</v>
      </c>
      <c r="AL145" s="338">
        <v>4.88</v>
      </c>
      <c r="AM145" s="342" t="s">
        <v>30</v>
      </c>
      <c r="AN145" s="357">
        <v>5</v>
      </c>
      <c r="AO145" s="344">
        <v>97.6</v>
      </c>
    </row>
    <row r="146" spans="1:41">
      <c r="A146" s="338" t="s">
        <v>643</v>
      </c>
      <c r="B146" s="345" t="s">
        <v>644</v>
      </c>
      <c r="C146" s="339" t="s">
        <v>451</v>
      </c>
      <c r="D146" s="339" t="s">
        <v>152</v>
      </c>
      <c r="E146" s="160" t="s">
        <v>66</v>
      </c>
      <c r="F146" s="338">
        <v>1.4</v>
      </c>
      <c r="G146" s="342" t="s">
        <v>30</v>
      </c>
      <c r="H146" s="160" t="s">
        <v>66</v>
      </c>
      <c r="I146" s="338">
        <v>1.4</v>
      </c>
      <c r="J146" s="342" t="s">
        <v>30</v>
      </c>
      <c r="K146" s="160" t="s">
        <v>66</v>
      </c>
      <c r="L146" s="338">
        <v>1.4</v>
      </c>
      <c r="M146" s="342" t="s">
        <v>30</v>
      </c>
      <c r="N146" s="160" t="s">
        <v>66</v>
      </c>
      <c r="O146" s="338">
        <v>1.4</v>
      </c>
      <c r="P146" s="342" t="s">
        <v>30</v>
      </c>
      <c r="Q146" s="160" t="s">
        <v>66</v>
      </c>
      <c r="R146" s="338">
        <v>1.4</v>
      </c>
      <c r="S146" s="342" t="s">
        <v>30</v>
      </c>
      <c r="T146" s="340" t="s">
        <v>30</v>
      </c>
      <c r="U146" s="340"/>
      <c r="V146" s="340" t="s">
        <v>30</v>
      </c>
      <c r="W146" s="341" t="s">
        <v>614</v>
      </c>
      <c r="X146" s="342" t="s">
        <v>30</v>
      </c>
      <c r="Y146" s="343" t="s">
        <v>30</v>
      </c>
      <c r="Z146" s="340" t="s">
        <v>30</v>
      </c>
      <c r="AA146" s="340" t="s">
        <v>30</v>
      </c>
      <c r="AB146" s="341" t="s">
        <v>614</v>
      </c>
      <c r="AC146" s="342" t="s">
        <v>30</v>
      </c>
      <c r="AD146" s="343" t="s">
        <v>30</v>
      </c>
      <c r="AE146" s="340" t="s">
        <v>30</v>
      </c>
      <c r="AF146" s="340" t="s">
        <v>30</v>
      </c>
      <c r="AG146" s="341" t="s">
        <v>614</v>
      </c>
      <c r="AH146" s="342" t="s">
        <v>30</v>
      </c>
      <c r="AI146" s="343" t="s">
        <v>30</v>
      </c>
      <c r="AJ146" s="343" t="s">
        <v>30</v>
      </c>
      <c r="AK146" s="340" t="s">
        <v>30</v>
      </c>
      <c r="AL146" s="341" t="s">
        <v>614</v>
      </c>
      <c r="AM146" s="342" t="s">
        <v>30</v>
      </c>
      <c r="AN146" s="343" t="s">
        <v>30</v>
      </c>
      <c r="AO146" s="343" t="s">
        <v>30</v>
      </c>
    </row>
    <row r="147" spans="1:41">
      <c r="A147" s="338" t="s">
        <v>643</v>
      </c>
      <c r="B147" s="345" t="s">
        <v>644</v>
      </c>
      <c r="C147" s="339" t="s">
        <v>451</v>
      </c>
      <c r="D147" s="339" t="s">
        <v>153</v>
      </c>
      <c r="E147" s="340" t="s">
        <v>30</v>
      </c>
      <c r="F147" s="341" t="s">
        <v>614</v>
      </c>
      <c r="G147" s="342" t="s">
        <v>30</v>
      </c>
      <c r="H147" s="160" t="s">
        <v>66</v>
      </c>
      <c r="I147" s="338">
        <v>1.4</v>
      </c>
      <c r="J147" s="342" t="s">
        <v>30</v>
      </c>
      <c r="K147" s="160" t="s">
        <v>66</v>
      </c>
      <c r="L147" s="338">
        <v>1.4</v>
      </c>
      <c r="M147" s="342" t="s">
        <v>30</v>
      </c>
      <c r="N147" s="160" t="s">
        <v>66</v>
      </c>
      <c r="O147" s="338">
        <v>1.4</v>
      </c>
      <c r="P147" s="342" t="s">
        <v>30</v>
      </c>
      <c r="Q147" s="160" t="s">
        <v>66</v>
      </c>
      <c r="R147" s="338">
        <v>1.4</v>
      </c>
      <c r="S147" s="342" t="s">
        <v>30</v>
      </c>
      <c r="T147" s="340" t="s">
        <v>30</v>
      </c>
      <c r="U147" s="340"/>
      <c r="V147" s="340" t="s">
        <v>30</v>
      </c>
      <c r="W147" s="341" t="s">
        <v>614</v>
      </c>
      <c r="X147" s="342" t="s">
        <v>30</v>
      </c>
      <c r="Y147" s="340" t="s">
        <v>30</v>
      </c>
      <c r="Z147" s="340" t="s">
        <v>30</v>
      </c>
      <c r="AA147" s="340" t="s">
        <v>30</v>
      </c>
      <c r="AB147" s="341" t="s">
        <v>614</v>
      </c>
      <c r="AC147" s="342" t="s">
        <v>30</v>
      </c>
      <c r="AD147" s="340" t="s">
        <v>30</v>
      </c>
      <c r="AE147" s="340" t="s">
        <v>30</v>
      </c>
      <c r="AF147" s="340" t="s">
        <v>30</v>
      </c>
      <c r="AG147" s="341" t="s">
        <v>614</v>
      </c>
      <c r="AH147" s="342" t="s">
        <v>30</v>
      </c>
      <c r="AI147" s="343" t="s">
        <v>30</v>
      </c>
      <c r="AJ147" s="343" t="s">
        <v>30</v>
      </c>
      <c r="AK147" s="340" t="s">
        <v>30</v>
      </c>
      <c r="AL147" s="341" t="s">
        <v>614</v>
      </c>
      <c r="AM147" s="342" t="s">
        <v>30</v>
      </c>
      <c r="AN147" s="343" t="s">
        <v>30</v>
      </c>
      <c r="AO147" s="343" t="s">
        <v>30</v>
      </c>
    </row>
    <row r="148" spans="1:41">
      <c r="A148" s="338" t="s">
        <v>645</v>
      </c>
      <c r="B148" s="330" t="s">
        <v>30</v>
      </c>
      <c r="C148" s="339" t="s">
        <v>451</v>
      </c>
      <c r="D148" s="339" t="s">
        <v>152</v>
      </c>
      <c r="E148" s="160" t="s">
        <v>66</v>
      </c>
      <c r="F148" s="338">
        <v>11</v>
      </c>
      <c r="G148" s="342" t="s">
        <v>30</v>
      </c>
      <c r="H148" s="160" t="s">
        <v>66</v>
      </c>
      <c r="I148" s="338">
        <v>11</v>
      </c>
      <c r="J148" s="342" t="s">
        <v>30</v>
      </c>
      <c r="K148" s="160" t="s">
        <v>66</v>
      </c>
      <c r="L148" s="338">
        <v>11</v>
      </c>
      <c r="M148" s="342" t="s">
        <v>30</v>
      </c>
      <c r="N148" s="160" t="s">
        <v>66</v>
      </c>
      <c r="O148" s="338">
        <v>11</v>
      </c>
      <c r="P148" s="342" t="s">
        <v>30</v>
      </c>
      <c r="Q148" s="160" t="s">
        <v>66</v>
      </c>
      <c r="R148" s="338">
        <v>11</v>
      </c>
      <c r="S148" s="342" t="s">
        <v>30</v>
      </c>
      <c r="T148" s="340" t="s">
        <v>30</v>
      </c>
      <c r="U148" s="340"/>
      <c r="V148" s="340" t="s">
        <v>30</v>
      </c>
      <c r="W148" s="341" t="s">
        <v>614</v>
      </c>
      <c r="X148" s="342" t="s">
        <v>30</v>
      </c>
      <c r="Y148" s="343" t="s">
        <v>30</v>
      </c>
      <c r="Z148" s="340" t="s">
        <v>30</v>
      </c>
      <c r="AA148" s="340" t="s">
        <v>30</v>
      </c>
      <c r="AB148" s="341" t="s">
        <v>614</v>
      </c>
      <c r="AC148" s="342" t="s">
        <v>30</v>
      </c>
      <c r="AD148" s="343" t="s">
        <v>30</v>
      </c>
      <c r="AE148" s="340" t="s">
        <v>30</v>
      </c>
      <c r="AF148" s="340" t="s">
        <v>30</v>
      </c>
      <c r="AG148" s="341" t="s">
        <v>614</v>
      </c>
      <c r="AH148" s="342" t="s">
        <v>30</v>
      </c>
      <c r="AI148" s="343" t="s">
        <v>30</v>
      </c>
      <c r="AJ148" s="343" t="s">
        <v>30</v>
      </c>
      <c r="AK148" s="340" t="s">
        <v>30</v>
      </c>
      <c r="AL148" s="341" t="s">
        <v>614</v>
      </c>
      <c r="AM148" s="342" t="s">
        <v>30</v>
      </c>
      <c r="AN148" s="343" t="s">
        <v>30</v>
      </c>
      <c r="AO148" s="343" t="s">
        <v>30</v>
      </c>
    </row>
    <row r="149" spans="1:41">
      <c r="A149" s="338" t="s">
        <v>645</v>
      </c>
      <c r="B149" s="330" t="s">
        <v>30</v>
      </c>
      <c r="C149" s="339" t="s">
        <v>451</v>
      </c>
      <c r="D149" s="339" t="s">
        <v>153</v>
      </c>
      <c r="E149" s="340" t="s">
        <v>30</v>
      </c>
      <c r="F149" s="341" t="s">
        <v>614</v>
      </c>
      <c r="G149" s="342" t="s">
        <v>30</v>
      </c>
      <c r="H149" s="160" t="s">
        <v>66</v>
      </c>
      <c r="I149" s="338">
        <v>11</v>
      </c>
      <c r="J149" s="342" t="s">
        <v>30</v>
      </c>
      <c r="K149" s="160" t="s">
        <v>66</v>
      </c>
      <c r="L149" s="338">
        <v>11</v>
      </c>
      <c r="M149" s="342" t="s">
        <v>30</v>
      </c>
      <c r="N149" s="160" t="s">
        <v>66</v>
      </c>
      <c r="O149" s="338">
        <v>11</v>
      </c>
      <c r="P149" s="342" t="s">
        <v>30</v>
      </c>
      <c r="Q149" s="160" t="s">
        <v>66</v>
      </c>
      <c r="R149" s="338">
        <v>11</v>
      </c>
      <c r="S149" s="342" t="s">
        <v>30</v>
      </c>
      <c r="T149" s="340" t="s">
        <v>30</v>
      </c>
      <c r="U149" s="340"/>
      <c r="V149" s="340" t="s">
        <v>30</v>
      </c>
      <c r="W149" s="341" t="s">
        <v>614</v>
      </c>
      <c r="X149" s="342" t="s">
        <v>30</v>
      </c>
      <c r="Y149" s="340" t="s">
        <v>30</v>
      </c>
      <c r="Z149" s="340" t="s">
        <v>30</v>
      </c>
      <c r="AA149" s="340" t="s">
        <v>30</v>
      </c>
      <c r="AB149" s="341" t="s">
        <v>614</v>
      </c>
      <c r="AC149" s="342" t="s">
        <v>30</v>
      </c>
      <c r="AD149" s="340" t="s">
        <v>30</v>
      </c>
      <c r="AE149" s="340" t="s">
        <v>30</v>
      </c>
      <c r="AF149" s="340" t="s">
        <v>30</v>
      </c>
      <c r="AG149" s="341" t="s">
        <v>614</v>
      </c>
      <c r="AH149" s="342" t="s">
        <v>30</v>
      </c>
      <c r="AI149" s="343" t="s">
        <v>30</v>
      </c>
      <c r="AJ149" s="343" t="s">
        <v>30</v>
      </c>
      <c r="AK149" s="340" t="s">
        <v>30</v>
      </c>
      <c r="AL149" s="341" t="s">
        <v>614</v>
      </c>
      <c r="AM149" s="342" t="s">
        <v>30</v>
      </c>
      <c r="AN149" s="343" t="s">
        <v>30</v>
      </c>
      <c r="AO149" s="343" t="s">
        <v>30</v>
      </c>
    </row>
    <row r="150" spans="1:41">
      <c r="A150" s="338" t="s">
        <v>646</v>
      </c>
      <c r="B150" s="330" t="s">
        <v>30</v>
      </c>
      <c r="C150" s="339" t="s">
        <v>451</v>
      </c>
      <c r="D150" s="339" t="s">
        <v>152</v>
      </c>
      <c r="E150" s="160" t="s">
        <v>66</v>
      </c>
      <c r="F150" s="338">
        <v>0.16</v>
      </c>
      <c r="G150" s="342" t="s">
        <v>30</v>
      </c>
      <c r="H150" s="160" t="s">
        <v>66</v>
      </c>
      <c r="I150" s="338">
        <v>0.16</v>
      </c>
      <c r="J150" s="342" t="s">
        <v>30</v>
      </c>
      <c r="K150" s="160" t="s">
        <v>66</v>
      </c>
      <c r="L150" s="338">
        <v>0.16</v>
      </c>
      <c r="M150" s="342" t="s">
        <v>30</v>
      </c>
      <c r="N150" s="160" t="s">
        <v>66</v>
      </c>
      <c r="O150" s="338">
        <v>0.16</v>
      </c>
      <c r="P150" s="342" t="s">
        <v>30</v>
      </c>
      <c r="Q150" s="160" t="s">
        <v>66</v>
      </c>
      <c r="R150" s="338">
        <v>0.16</v>
      </c>
      <c r="S150" s="342" t="s">
        <v>30</v>
      </c>
      <c r="T150" s="340" t="s">
        <v>30</v>
      </c>
      <c r="U150" s="340"/>
      <c r="V150" s="340" t="s">
        <v>30</v>
      </c>
      <c r="W150" s="338">
        <v>4.3</v>
      </c>
      <c r="X150" s="342" t="s">
        <v>30</v>
      </c>
      <c r="Y150" s="357">
        <v>5</v>
      </c>
      <c r="Z150" s="338">
        <v>86</v>
      </c>
      <c r="AA150" s="340" t="s">
        <v>30</v>
      </c>
      <c r="AB150" s="338">
        <v>4.49</v>
      </c>
      <c r="AC150" s="342" t="s">
        <v>30</v>
      </c>
      <c r="AD150" s="357">
        <v>5</v>
      </c>
      <c r="AE150" s="338">
        <v>90</v>
      </c>
      <c r="AF150" s="340" t="s">
        <v>30</v>
      </c>
      <c r="AG150" s="338">
        <v>4.46</v>
      </c>
      <c r="AH150" s="342" t="s">
        <v>30</v>
      </c>
      <c r="AI150" s="357">
        <v>5</v>
      </c>
      <c r="AJ150" s="344">
        <v>89.2</v>
      </c>
      <c r="AK150" s="340" t="s">
        <v>30</v>
      </c>
      <c r="AL150" s="338">
        <v>4.26</v>
      </c>
      <c r="AM150" s="342" t="s">
        <v>30</v>
      </c>
      <c r="AN150" s="357">
        <v>5</v>
      </c>
      <c r="AO150" s="344">
        <v>85.2</v>
      </c>
    </row>
    <row r="151" spans="1:41">
      <c r="A151" s="338" t="s">
        <v>646</v>
      </c>
      <c r="B151" s="330" t="s">
        <v>30</v>
      </c>
      <c r="C151" s="339" t="s">
        <v>451</v>
      </c>
      <c r="D151" s="339" t="s">
        <v>153</v>
      </c>
      <c r="E151" s="340" t="s">
        <v>30</v>
      </c>
      <c r="F151" s="341" t="s">
        <v>614</v>
      </c>
      <c r="G151" s="342" t="s">
        <v>30</v>
      </c>
      <c r="H151" s="160" t="s">
        <v>66</v>
      </c>
      <c r="I151" s="338">
        <v>0.16</v>
      </c>
      <c r="J151" s="342" t="s">
        <v>30</v>
      </c>
      <c r="K151" s="160" t="s">
        <v>66</v>
      </c>
      <c r="L151" s="338">
        <v>0.16</v>
      </c>
      <c r="M151" s="342" t="s">
        <v>30</v>
      </c>
      <c r="N151" s="160" t="s">
        <v>66</v>
      </c>
      <c r="O151" s="338">
        <v>0.16</v>
      </c>
      <c r="P151" s="342" t="s">
        <v>30</v>
      </c>
      <c r="Q151" s="160" t="s">
        <v>66</v>
      </c>
      <c r="R151" s="338">
        <v>0.16</v>
      </c>
      <c r="S151" s="342" t="s">
        <v>30</v>
      </c>
      <c r="T151" s="340" t="s">
        <v>30</v>
      </c>
      <c r="U151" s="340"/>
      <c r="V151" s="340" t="s">
        <v>30</v>
      </c>
      <c r="W151" s="341" t="s">
        <v>614</v>
      </c>
      <c r="X151" s="342" t="s">
        <v>30</v>
      </c>
      <c r="Y151" s="340" t="s">
        <v>30</v>
      </c>
      <c r="Z151" s="340" t="s">
        <v>30</v>
      </c>
      <c r="AA151" s="340" t="s">
        <v>30</v>
      </c>
      <c r="AB151" s="341" t="s">
        <v>614</v>
      </c>
      <c r="AC151" s="342" t="s">
        <v>30</v>
      </c>
      <c r="AD151" s="340" t="s">
        <v>30</v>
      </c>
      <c r="AE151" s="340" t="s">
        <v>30</v>
      </c>
      <c r="AF151" s="340" t="s">
        <v>30</v>
      </c>
      <c r="AG151" s="338">
        <v>4.4000000000000004</v>
      </c>
      <c r="AH151" s="342" t="s">
        <v>30</v>
      </c>
      <c r="AI151" s="357">
        <v>5</v>
      </c>
      <c r="AJ151" s="344">
        <v>88.000000000000014</v>
      </c>
      <c r="AK151" s="340" t="s">
        <v>30</v>
      </c>
      <c r="AL151" s="338">
        <v>4.4800000000000004</v>
      </c>
      <c r="AM151" s="342" t="s">
        <v>30</v>
      </c>
      <c r="AN151" s="357">
        <v>5</v>
      </c>
      <c r="AO151" s="344">
        <v>89.600000000000009</v>
      </c>
    </row>
    <row r="152" spans="1:41">
      <c r="A152" s="338" t="s">
        <v>227</v>
      </c>
      <c r="B152" s="330" t="s">
        <v>30</v>
      </c>
      <c r="C152" s="339" t="s">
        <v>451</v>
      </c>
      <c r="D152" s="339" t="s">
        <v>152</v>
      </c>
      <c r="E152" s="160" t="s">
        <v>66</v>
      </c>
      <c r="F152" s="338">
        <v>0.2</v>
      </c>
      <c r="G152" s="342" t="s">
        <v>30</v>
      </c>
      <c r="H152" s="160" t="s">
        <v>66</v>
      </c>
      <c r="I152" s="338">
        <v>0.2</v>
      </c>
      <c r="J152" s="342" t="s">
        <v>30</v>
      </c>
      <c r="K152" s="160" t="s">
        <v>66</v>
      </c>
      <c r="L152" s="338">
        <v>0.2</v>
      </c>
      <c r="M152" s="342" t="s">
        <v>30</v>
      </c>
      <c r="N152" s="160" t="s">
        <v>66</v>
      </c>
      <c r="O152" s="338">
        <v>0.2</v>
      </c>
      <c r="P152" s="342" t="s">
        <v>30</v>
      </c>
      <c r="Q152" s="160" t="s">
        <v>66</v>
      </c>
      <c r="R152" s="338">
        <v>0.2</v>
      </c>
      <c r="S152" s="342" t="s">
        <v>30</v>
      </c>
      <c r="T152" s="340" t="s">
        <v>30</v>
      </c>
      <c r="U152" s="340"/>
      <c r="V152" s="340" t="s">
        <v>30</v>
      </c>
      <c r="W152" s="338">
        <v>4.51</v>
      </c>
      <c r="X152" s="342" t="s">
        <v>30</v>
      </c>
      <c r="Y152" s="357">
        <v>5</v>
      </c>
      <c r="Z152" s="338">
        <v>90</v>
      </c>
      <c r="AA152" s="340" t="s">
        <v>30</v>
      </c>
      <c r="AB152" s="338">
        <v>4.6399999999999997</v>
      </c>
      <c r="AC152" s="342" t="s">
        <v>30</v>
      </c>
      <c r="AD152" s="357">
        <v>5</v>
      </c>
      <c r="AE152" s="338">
        <v>93</v>
      </c>
      <c r="AF152" s="340" t="s">
        <v>30</v>
      </c>
      <c r="AG152" s="338">
        <v>4.51</v>
      </c>
      <c r="AH152" s="342" t="s">
        <v>30</v>
      </c>
      <c r="AI152" s="357">
        <v>5</v>
      </c>
      <c r="AJ152" s="344">
        <v>90.2</v>
      </c>
      <c r="AK152" s="340" t="s">
        <v>30</v>
      </c>
      <c r="AL152" s="338">
        <v>4.4400000000000004</v>
      </c>
      <c r="AM152" s="342" t="s">
        <v>30</v>
      </c>
      <c r="AN152" s="357">
        <v>5</v>
      </c>
      <c r="AO152" s="344">
        <v>88.800000000000011</v>
      </c>
    </row>
    <row r="153" spans="1:41">
      <c r="A153" s="338" t="s">
        <v>227</v>
      </c>
      <c r="B153" s="330" t="s">
        <v>30</v>
      </c>
      <c r="C153" s="339" t="s">
        <v>451</v>
      </c>
      <c r="D153" s="339" t="s">
        <v>153</v>
      </c>
      <c r="E153" s="340" t="s">
        <v>30</v>
      </c>
      <c r="F153" s="341" t="s">
        <v>614</v>
      </c>
      <c r="G153" s="342" t="s">
        <v>30</v>
      </c>
      <c r="H153" s="160" t="s">
        <v>66</v>
      </c>
      <c r="I153" s="338">
        <v>0.2</v>
      </c>
      <c r="J153" s="342" t="s">
        <v>30</v>
      </c>
      <c r="K153" s="160" t="s">
        <v>66</v>
      </c>
      <c r="L153" s="338">
        <v>0.2</v>
      </c>
      <c r="M153" s="342" t="s">
        <v>30</v>
      </c>
      <c r="N153" s="160" t="s">
        <v>66</v>
      </c>
      <c r="O153" s="338">
        <v>0.2</v>
      </c>
      <c r="P153" s="342" t="s">
        <v>30</v>
      </c>
      <c r="Q153" s="160" t="s">
        <v>66</v>
      </c>
      <c r="R153" s="338">
        <v>0.2</v>
      </c>
      <c r="S153" s="342" t="s">
        <v>30</v>
      </c>
      <c r="T153" s="340" t="s">
        <v>30</v>
      </c>
      <c r="U153" s="340"/>
      <c r="V153" s="340" t="s">
        <v>30</v>
      </c>
      <c r="W153" s="341" t="s">
        <v>614</v>
      </c>
      <c r="X153" s="342" t="s">
        <v>30</v>
      </c>
      <c r="Y153" s="340" t="s">
        <v>30</v>
      </c>
      <c r="Z153" s="340" t="s">
        <v>30</v>
      </c>
      <c r="AA153" s="340" t="s">
        <v>30</v>
      </c>
      <c r="AB153" s="341" t="s">
        <v>614</v>
      </c>
      <c r="AC153" s="342" t="s">
        <v>30</v>
      </c>
      <c r="AD153" s="340" t="s">
        <v>30</v>
      </c>
      <c r="AE153" s="340" t="s">
        <v>30</v>
      </c>
      <c r="AF153" s="340" t="s">
        <v>30</v>
      </c>
      <c r="AG153" s="338">
        <v>4.74</v>
      </c>
      <c r="AH153" s="342" t="s">
        <v>30</v>
      </c>
      <c r="AI153" s="357">
        <v>5</v>
      </c>
      <c r="AJ153" s="344">
        <v>94.8</v>
      </c>
      <c r="AK153" s="340" t="s">
        <v>30</v>
      </c>
      <c r="AL153" s="338">
        <v>4.84</v>
      </c>
      <c r="AM153" s="342" t="s">
        <v>30</v>
      </c>
      <c r="AN153" s="357">
        <v>5</v>
      </c>
      <c r="AO153" s="344">
        <v>96.8</v>
      </c>
    </row>
    <row r="154" spans="1:41">
      <c r="A154" s="338" t="s">
        <v>228</v>
      </c>
      <c r="B154" s="330" t="s">
        <v>30</v>
      </c>
      <c r="C154" s="339" t="s">
        <v>451</v>
      </c>
      <c r="D154" s="339" t="s">
        <v>152</v>
      </c>
      <c r="E154" s="160" t="s">
        <v>66</v>
      </c>
      <c r="F154" s="338">
        <v>0.17</v>
      </c>
      <c r="G154" s="342" t="s">
        <v>30</v>
      </c>
      <c r="H154" s="160" t="s">
        <v>66</v>
      </c>
      <c r="I154" s="338">
        <v>0.17</v>
      </c>
      <c r="J154" s="342" t="s">
        <v>30</v>
      </c>
      <c r="K154" s="160" t="s">
        <v>66</v>
      </c>
      <c r="L154" s="338">
        <v>0.17</v>
      </c>
      <c r="M154" s="342" t="s">
        <v>30</v>
      </c>
      <c r="N154" s="160" t="s">
        <v>66</v>
      </c>
      <c r="O154" s="338">
        <v>0.17</v>
      </c>
      <c r="P154" s="342" t="s">
        <v>30</v>
      </c>
      <c r="Q154" s="160" t="s">
        <v>66</v>
      </c>
      <c r="R154" s="338">
        <v>0.17</v>
      </c>
      <c r="S154" s="342" t="s">
        <v>30</v>
      </c>
      <c r="T154" s="340" t="s">
        <v>30</v>
      </c>
      <c r="U154" s="340"/>
      <c r="V154" s="340" t="s">
        <v>30</v>
      </c>
      <c r="W154" s="338">
        <v>4.58</v>
      </c>
      <c r="X154" s="342" t="s">
        <v>30</v>
      </c>
      <c r="Y154" s="357">
        <v>5</v>
      </c>
      <c r="Z154" s="338">
        <v>92</v>
      </c>
      <c r="AA154" s="340" t="s">
        <v>30</v>
      </c>
      <c r="AB154" s="338">
        <v>4.7300000000000004</v>
      </c>
      <c r="AC154" s="342" t="s">
        <v>30</v>
      </c>
      <c r="AD154" s="357">
        <v>5</v>
      </c>
      <c r="AE154" s="338">
        <v>95</v>
      </c>
      <c r="AF154" s="340" t="s">
        <v>30</v>
      </c>
      <c r="AG154" s="338">
        <v>4.96</v>
      </c>
      <c r="AH154" s="342" t="s">
        <v>30</v>
      </c>
      <c r="AI154" s="357">
        <v>5</v>
      </c>
      <c r="AJ154" s="344">
        <v>99.2</v>
      </c>
      <c r="AK154" s="340" t="s">
        <v>30</v>
      </c>
      <c r="AL154" s="338">
        <v>4.91</v>
      </c>
      <c r="AM154" s="342" t="s">
        <v>30</v>
      </c>
      <c r="AN154" s="357">
        <v>5</v>
      </c>
      <c r="AO154" s="344">
        <v>98.2</v>
      </c>
    </row>
    <row r="155" spans="1:41">
      <c r="A155" s="338" t="s">
        <v>228</v>
      </c>
      <c r="B155" s="330" t="s">
        <v>30</v>
      </c>
      <c r="C155" s="339" t="s">
        <v>451</v>
      </c>
      <c r="D155" s="339" t="s">
        <v>153</v>
      </c>
      <c r="E155" s="340" t="s">
        <v>30</v>
      </c>
      <c r="F155" s="341" t="s">
        <v>614</v>
      </c>
      <c r="G155" s="342" t="s">
        <v>30</v>
      </c>
      <c r="H155" s="160" t="s">
        <v>66</v>
      </c>
      <c r="I155" s="338">
        <v>0.17</v>
      </c>
      <c r="J155" s="342" t="s">
        <v>30</v>
      </c>
      <c r="K155" s="160" t="s">
        <v>66</v>
      </c>
      <c r="L155" s="338">
        <v>0.17</v>
      </c>
      <c r="M155" s="342" t="s">
        <v>30</v>
      </c>
      <c r="N155" s="160" t="s">
        <v>66</v>
      </c>
      <c r="O155" s="338">
        <v>0.17</v>
      </c>
      <c r="P155" s="342" t="s">
        <v>30</v>
      </c>
      <c r="Q155" s="160" t="s">
        <v>66</v>
      </c>
      <c r="R155" s="338">
        <v>0.17</v>
      </c>
      <c r="S155" s="342" t="s">
        <v>30</v>
      </c>
      <c r="T155" s="340" t="s">
        <v>30</v>
      </c>
      <c r="U155" s="340"/>
      <c r="V155" s="340" t="s">
        <v>30</v>
      </c>
      <c r="W155" s="341" t="s">
        <v>614</v>
      </c>
      <c r="X155" s="342" t="s">
        <v>30</v>
      </c>
      <c r="Y155" s="340" t="s">
        <v>30</v>
      </c>
      <c r="Z155" s="340" t="s">
        <v>30</v>
      </c>
      <c r="AA155" s="340" t="s">
        <v>30</v>
      </c>
      <c r="AB155" s="341" t="s">
        <v>614</v>
      </c>
      <c r="AC155" s="342" t="s">
        <v>30</v>
      </c>
      <c r="AD155" s="340" t="s">
        <v>30</v>
      </c>
      <c r="AE155" s="340" t="s">
        <v>30</v>
      </c>
      <c r="AF155" s="340" t="s">
        <v>30</v>
      </c>
      <c r="AG155" s="338">
        <v>5.04</v>
      </c>
      <c r="AH155" s="342" t="s">
        <v>30</v>
      </c>
      <c r="AI155" s="357">
        <v>5</v>
      </c>
      <c r="AJ155" s="344">
        <v>100.8</v>
      </c>
      <c r="AK155" s="340" t="s">
        <v>30</v>
      </c>
      <c r="AL155" s="338">
        <v>5.1100000000000003</v>
      </c>
      <c r="AM155" s="342" t="s">
        <v>30</v>
      </c>
      <c r="AN155" s="357">
        <v>5</v>
      </c>
      <c r="AO155" s="344">
        <v>102.20000000000002</v>
      </c>
    </row>
    <row r="156" spans="1:41">
      <c r="A156" s="338" t="s">
        <v>647</v>
      </c>
      <c r="B156" s="330" t="s">
        <v>30</v>
      </c>
      <c r="C156" s="339" t="s">
        <v>451</v>
      </c>
      <c r="D156" s="339" t="s">
        <v>152</v>
      </c>
      <c r="E156" s="160" t="s">
        <v>66</v>
      </c>
      <c r="F156" s="338">
        <v>0.15</v>
      </c>
      <c r="G156" s="342" t="s">
        <v>30</v>
      </c>
      <c r="H156" s="160" t="s">
        <v>66</v>
      </c>
      <c r="I156" s="338">
        <v>0.15</v>
      </c>
      <c r="J156" s="342" t="s">
        <v>30</v>
      </c>
      <c r="K156" s="160" t="s">
        <v>66</v>
      </c>
      <c r="L156" s="338">
        <v>0.15</v>
      </c>
      <c r="M156" s="342" t="s">
        <v>30</v>
      </c>
      <c r="N156" s="160" t="s">
        <v>66</v>
      </c>
      <c r="O156" s="338">
        <v>0.15</v>
      </c>
      <c r="P156" s="342" t="s">
        <v>30</v>
      </c>
      <c r="Q156" s="160" t="s">
        <v>66</v>
      </c>
      <c r="R156" s="338">
        <v>0.15</v>
      </c>
      <c r="S156" s="342" t="s">
        <v>30</v>
      </c>
      <c r="T156" s="340" t="s">
        <v>30</v>
      </c>
      <c r="U156" s="340"/>
      <c r="V156" s="340" t="s">
        <v>30</v>
      </c>
      <c r="W156" s="338">
        <v>4.58</v>
      </c>
      <c r="X156" s="342" t="s">
        <v>30</v>
      </c>
      <c r="Y156" s="357">
        <v>5</v>
      </c>
      <c r="Z156" s="338">
        <v>92</v>
      </c>
      <c r="AA156" s="340" t="s">
        <v>30</v>
      </c>
      <c r="AB156" s="338">
        <v>4.8499999999999996</v>
      </c>
      <c r="AC156" s="342" t="s">
        <v>30</v>
      </c>
      <c r="AD156" s="357">
        <v>5</v>
      </c>
      <c r="AE156" s="338">
        <v>97</v>
      </c>
      <c r="AF156" s="340" t="s">
        <v>30</v>
      </c>
      <c r="AG156" s="338">
        <v>4.75</v>
      </c>
      <c r="AH156" s="342" t="s">
        <v>30</v>
      </c>
      <c r="AI156" s="357">
        <v>5</v>
      </c>
      <c r="AJ156" s="344">
        <v>95</v>
      </c>
      <c r="AK156" s="340" t="s">
        <v>30</v>
      </c>
      <c r="AL156" s="338">
        <v>4.72</v>
      </c>
      <c r="AM156" s="342" t="s">
        <v>30</v>
      </c>
      <c r="AN156" s="357">
        <v>5</v>
      </c>
      <c r="AO156" s="344">
        <v>94.4</v>
      </c>
    </row>
    <row r="157" spans="1:41">
      <c r="A157" s="338" t="s">
        <v>647</v>
      </c>
      <c r="B157" s="330" t="s">
        <v>30</v>
      </c>
      <c r="C157" s="339" t="s">
        <v>451</v>
      </c>
      <c r="D157" s="339" t="s">
        <v>153</v>
      </c>
      <c r="E157" s="340" t="s">
        <v>30</v>
      </c>
      <c r="F157" s="341" t="s">
        <v>614</v>
      </c>
      <c r="G157" s="342" t="s">
        <v>30</v>
      </c>
      <c r="H157" s="160" t="s">
        <v>66</v>
      </c>
      <c r="I157" s="338">
        <v>0.15</v>
      </c>
      <c r="J157" s="342" t="s">
        <v>30</v>
      </c>
      <c r="K157" s="160" t="s">
        <v>66</v>
      </c>
      <c r="L157" s="338">
        <v>0.15</v>
      </c>
      <c r="M157" s="342" t="s">
        <v>30</v>
      </c>
      <c r="N157" s="160" t="s">
        <v>66</v>
      </c>
      <c r="O157" s="338">
        <v>0.15</v>
      </c>
      <c r="P157" s="342" t="s">
        <v>30</v>
      </c>
      <c r="Q157" s="160" t="s">
        <v>66</v>
      </c>
      <c r="R157" s="338">
        <v>0.15</v>
      </c>
      <c r="S157" s="342" t="s">
        <v>30</v>
      </c>
      <c r="T157" s="340" t="s">
        <v>30</v>
      </c>
      <c r="U157" s="340"/>
      <c r="V157" s="340" t="s">
        <v>30</v>
      </c>
      <c r="W157" s="341" t="s">
        <v>614</v>
      </c>
      <c r="X157" s="342" t="s">
        <v>30</v>
      </c>
      <c r="Y157" s="340" t="s">
        <v>30</v>
      </c>
      <c r="Z157" s="340" t="s">
        <v>30</v>
      </c>
      <c r="AA157" s="340" t="s">
        <v>30</v>
      </c>
      <c r="AB157" s="341" t="s">
        <v>614</v>
      </c>
      <c r="AC157" s="342" t="s">
        <v>30</v>
      </c>
      <c r="AD157" s="340" t="s">
        <v>30</v>
      </c>
      <c r="AE157" s="340" t="s">
        <v>30</v>
      </c>
      <c r="AF157" s="340" t="s">
        <v>30</v>
      </c>
      <c r="AG157" s="338">
        <v>5</v>
      </c>
      <c r="AH157" s="342" t="s">
        <v>30</v>
      </c>
      <c r="AI157" s="357">
        <v>5</v>
      </c>
      <c r="AJ157" s="344">
        <v>100</v>
      </c>
      <c r="AK157" s="340" t="s">
        <v>30</v>
      </c>
      <c r="AL157" s="338">
        <v>4.99</v>
      </c>
      <c r="AM157" s="342" t="s">
        <v>30</v>
      </c>
      <c r="AN157" s="357">
        <v>5</v>
      </c>
      <c r="AO157" s="344">
        <v>99.8</v>
      </c>
    </row>
    <row r="158" spans="1:41">
      <c r="A158" s="338" t="s">
        <v>648</v>
      </c>
      <c r="B158" s="330" t="s">
        <v>30</v>
      </c>
      <c r="C158" s="339" t="s">
        <v>451</v>
      </c>
      <c r="D158" s="339" t="s">
        <v>152</v>
      </c>
      <c r="E158" s="160" t="s">
        <v>66</v>
      </c>
      <c r="F158" s="338">
        <v>0.19</v>
      </c>
      <c r="G158" s="342" t="s">
        <v>30</v>
      </c>
      <c r="H158" s="160" t="s">
        <v>66</v>
      </c>
      <c r="I158" s="338">
        <v>0.19</v>
      </c>
      <c r="J158" s="342" t="s">
        <v>30</v>
      </c>
      <c r="K158" s="160" t="s">
        <v>66</v>
      </c>
      <c r="L158" s="338">
        <v>0.19</v>
      </c>
      <c r="M158" s="342" t="s">
        <v>30</v>
      </c>
      <c r="N158" s="160" t="s">
        <v>66</v>
      </c>
      <c r="O158" s="338">
        <v>0.19</v>
      </c>
      <c r="P158" s="342" t="s">
        <v>30</v>
      </c>
      <c r="Q158" s="160" t="s">
        <v>66</v>
      </c>
      <c r="R158" s="338">
        <v>0.19</v>
      </c>
      <c r="S158" s="342" t="s">
        <v>30</v>
      </c>
      <c r="T158" s="340" t="s">
        <v>30</v>
      </c>
      <c r="U158" s="340"/>
      <c r="V158" s="340" t="s">
        <v>30</v>
      </c>
      <c r="W158" s="338">
        <v>4.83</v>
      </c>
      <c r="X158" s="342" t="s">
        <v>30</v>
      </c>
      <c r="Y158" s="357">
        <v>5</v>
      </c>
      <c r="Z158" s="338">
        <v>97</v>
      </c>
      <c r="AA158" s="340" t="s">
        <v>30</v>
      </c>
      <c r="AB158" s="338">
        <v>5.03</v>
      </c>
      <c r="AC158" s="342" t="s">
        <v>30</v>
      </c>
      <c r="AD158" s="357">
        <v>5</v>
      </c>
      <c r="AE158" s="338">
        <v>101</v>
      </c>
      <c r="AF158" s="340" t="s">
        <v>30</v>
      </c>
      <c r="AG158" s="338">
        <v>4.76</v>
      </c>
      <c r="AH158" s="342" t="s">
        <v>30</v>
      </c>
      <c r="AI158" s="357">
        <v>5</v>
      </c>
      <c r="AJ158" s="344">
        <v>95.2</v>
      </c>
      <c r="AK158" s="340" t="s">
        <v>30</v>
      </c>
      <c r="AL158" s="338">
        <v>4.71</v>
      </c>
      <c r="AM158" s="342" t="s">
        <v>30</v>
      </c>
      <c r="AN158" s="357">
        <v>5</v>
      </c>
      <c r="AO158" s="344">
        <v>94.2</v>
      </c>
    </row>
    <row r="159" spans="1:41">
      <c r="A159" s="338" t="s">
        <v>648</v>
      </c>
      <c r="B159" s="330" t="s">
        <v>30</v>
      </c>
      <c r="C159" s="339" t="s">
        <v>451</v>
      </c>
      <c r="D159" s="339" t="s">
        <v>153</v>
      </c>
      <c r="E159" s="340" t="s">
        <v>30</v>
      </c>
      <c r="F159" s="341" t="s">
        <v>614</v>
      </c>
      <c r="G159" s="342" t="s">
        <v>30</v>
      </c>
      <c r="H159" s="160" t="s">
        <v>66</v>
      </c>
      <c r="I159" s="338">
        <v>0.19</v>
      </c>
      <c r="J159" s="342" t="s">
        <v>30</v>
      </c>
      <c r="K159" s="160" t="s">
        <v>66</v>
      </c>
      <c r="L159" s="338">
        <v>0.19</v>
      </c>
      <c r="M159" s="342" t="s">
        <v>30</v>
      </c>
      <c r="N159" s="160" t="s">
        <v>66</v>
      </c>
      <c r="O159" s="338">
        <v>0.19</v>
      </c>
      <c r="P159" s="342" t="s">
        <v>30</v>
      </c>
      <c r="Q159" s="160" t="s">
        <v>66</v>
      </c>
      <c r="R159" s="338">
        <v>0.19</v>
      </c>
      <c r="S159" s="342" t="s">
        <v>30</v>
      </c>
      <c r="T159" s="340" t="s">
        <v>30</v>
      </c>
      <c r="U159" s="340"/>
      <c r="V159" s="340" t="s">
        <v>30</v>
      </c>
      <c r="W159" s="341" t="s">
        <v>614</v>
      </c>
      <c r="X159" s="342" t="s">
        <v>30</v>
      </c>
      <c r="Y159" s="340" t="s">
        <v>30</v>
      </c>
      <c r="Z159" s="340" t="s">
        <v>30</v>
      </c>
      <c r="AA159" s="340" t="s">
        <v>30</v>
      </c>
      <c r="AB159" s="341" t="s">
        <v>614</v>
      </c>
      <c r="AC159" s="342" t="s">
        <v>30</v>
      </c>
      <c r="AD159" s="340" t="s">
        <v>30</v>
      </c>
      <c r="AE159" s="340" t="s">
        <v>30</v>
      </c>
      <c r="AF159" s="340" t="s">
        <v>30</v>
      </c>
      <c r="AG159" s="338">
        <v>5.18</v>
      </c>
      <c r="AH159" s="342" t="s">
        <v>30</v>
      </c>
      <c r="AI159" s="357">
        <v>5</v>
      </c>
      <c r="AJ159" s="344">
        <v>103.6</v>
      </c>
      <c r="AK159" s="340" t="s">
        <v>30</v>
      </c>
      <c r="AL159" s="338">
        <v>5.16</v>
      </c>
      <c r="AM159" s="342" t="s">
        <v>30</v>
      </c>
      <c r="AN159" s="357">
        <v>5</v>
      </c>
      <c r="AO159" s="344">
        <v>103.2</v>
      </c>
    </row>
    <row r="160" spans="1:41">
      <c r="A160" s="338" t="s">
        <v>229</v>
      </c>
      <c r="B160" s="330" t="s">
        <v>30</v>
      </c>
      <c r="C160" s="339" t="s">
        <v>451</v>
      </c>
      <c r="D160" s="339" t="s">
        <v>152</v>
      </c>
      <c r="E160" s="160" t="s">
        <v>66</v>
      </c>
      <c r="F160" s="338">
        <v>0.16</v>
      </c>
      <c r="G160" s="342" t="s">
        <v>30</v>
      </c>
      <c r="H160" s="160" t="s">
        <v>66</v>
      </c>
      <c r="I160" s="338">
        <v>0.16</v>
      </c>
      <c r="J160" s="342" t="s">
        <v>30</v>
      </c>
      <c r="K160" s="160" t="s">
        <v>66</v>
      </c>
      <c r="L160" s="338">
        <v>0.16</v>
      </c>
      <c r="M160" s="342" t="s">
        <v>30</v>
      </c>
      <c r="N160" s="160" t="s">
        <v>66</v>
      </c>
      <c r="O160" s="338">
        <v>0.16</v>
      </c>
      <c r="P160" s="342" t="s">
        <v>30</v>
      </c>
      <c r="Q160" s="160" t="s">
        <v>66</v>
      </c>
      <c r="R160" s="338">
        <v>0.16</v>
      </c>
      <c r="S160" s="342" t="s">
        <v>30</v>
      </c>
      <c r="T160" s="340" t="s">
        <v>30</v>
      </c>
      <c r="U160" s="340"/>
      <c r="V160" s="340" t="s">
        <v>30</v>
      </c>
      <c r="W160" s="338">
        <v>4.6399999999999997</v>
      </c>
      <c r="X160" s="342" t="s">
        <v>30</v>
      </c>
      <c r="Y160" s="357">
        <v>5</v>
      </c>
      <c r="Z160" s="338">
        <v>93</v>
      </c>
      <c r="AA160" s="340" t="s">
        <v>30</v>
      </c>
      <c r="AB160" s="338">
        <v>4.88</v>
      </c>
      <c r="AC160" s="342" t="s">
        <v>30</v>
      </c>
      <c r="AD160" s="357">
        <v>5</v>
      </c>
      <c r="AE160" s="338">
        <v>98</v>
      </c>
      <c r="AF160" s="340" t="s">
        <v>30</v>
      </c>
      <c r="AG160" s="338">
        <v>4.7699999999999996</v>
      </c>
      <c r="AH160" s="342" t="s">
        <v>30</v>
      </c>
      <c r="AI160" s="357">
        <v>5</v>
      </c>
      <c r="AJ160" s="344">
        <v>95.399999999999991</v>
      </c>
      <c r="AK160" s="340" t="s">
        <v>30</v>
      </c>
      <c r="AL160" s="338">
        <v>4.6900000000000004</v>
      </c>
      <c r="AM160" s="342" t="s">
        <v>30</v>
      </c>
      <c r="AN160" s="357">
        <v>5</v>
      </c>
      <c r="AO160" s="344">
        <v>93.800000000000011</v>
      </c>
    </row>
    <row r="161" spans="1:41">
      <c r="A161" s="338" t="s">
        <v>229</v>
      </c>
      <c r="B161" s="330" t="s">
        <v>30</v>
      </c>
      <c r="C161" s="339" t="s">
        <v>451</v>
      </c>
      <c r="D161" s="339" t="s">
        <v>153</v>
      </c>
      <c r="E161" s="340" t="s">
        <v>30</v>
      </c>
      <c r="F161" s="341" t="s">
        <v>614</v>
      </c>
      <c r="G161" s="342" t="s">
        <v>30</v>
      </c>
      <c r="H161" s="160" t="s">
        <v>66</v>
      </c>
      <c r="I161" s="338">
        <v>0.16</v>
      </c>
      <c r="J161" s="342" t="s">
        <v>30</v>
      </c>
      <c r="K161" s="160" t="s">
        <v>66</v>
      </c>
      <c r="L161" s="338">
        <v>0.16</v>
      </c>
      <c r="M161" s="342" t="s">
        <v>30</v>
      </c>
      <c r="N161" s="160" t="s">
        <v>66</v>
      </c>
      <c r="O161" s="338">
        <v>0.16</v>
      </c>
      <c r="P161" s="342" t="s">
        <v>30</v>
      </c>
      <c r="Q161" s="160" t="s">
        <v>66</v>
      </c>
      <c r="R161" s="338">
        <v>0.16</v>
      </c>
      <c r="S161" s="342" t="s">
        <v>30</v>
      </c>
      <c r="T161" s="340" t="s">
        <v>30</v>
      </c>
      <c r="U161" s="340"/>
      <c r="V161" s="340" t="s">
        <v>30</v>
      </c>
      <c r="W161" s="341" t="s">
        <v>614</v>
      </c>
      <c r="X161" s="342" t="s">
        <v>30</v>
      </c>
      <c r="Y161" s="340" t="s">
        <v>30</v>
      </c>
      <c r="Z161" s="340" t="s">
        <v>30</v>
      </c>
      <c r="AA161" s="340" t="s">
        <v>30</v>
      </c>
      <c r="AB161" s="341" t="s">
        <v>614</v>
      </c>
      <c r="AC161" s="342" t="s">
        <v>30</v>
      </c>
      <c r="AD161" s="340" t="s">
        <v>30</v>
      </c>
      <c r="AE161" s="340" t="s">
        <v>30</v>
      </c>
      <c r="AF161" s="340" t="s">
        <v>30</v>
      </c>
      <c r="AG161" s="338">
        <v>7.18</v>
      </c>
      <c r="AH161" s="339" t="s">
        <v>147</v>
      </c>
      <c r="AI161" s="357">
        <v>5</v>
      </c>
      <c r="AJ161" s="344">
        <v>143.6</v>
      </c>
      <c r="AK161" s="340" t="s">
        <v>30</v>
      </c>
      <c r="AL161" s="338">
        <v>8.26</v>
      </c>
      <c r="AM161" s="339" t="s">
        <v>147</v>
      </c>
      <c r="AN161" s="357">
        <v>5</v>
      </c>
      <c r="AO161" s="344">
        <v>165.2</v>
      </c>
    </row>
    <row r="162" spans="1:41">
      <c r="A162" s="338" t="s">
        <v>230</v>
      </c>
      <c r="B162" s="330" t="s">
        <v>30</v>
      </c>
      <c r="C162" s="339" t="s">
        <v>451</v>
      </c>
      <c r="D162" s="339" t="s">
        <v>152</v>
      </c>
      <c r="E162" s="160" t="s">
        <v>66</v>
      </c>
      <c r="F162" s="338">
        <v>0.28999999999999998</v>
      </c>
      <c r="G162" s="342" t="s">
        <v>30</v>
      </c>
      <c r="H162" s="160" t="s">
        <v>66</v>
      </c>
      <c r="I162" s="338">
        <v>0.28999999999999998</v>
      </c>
      <c r="J162" s="342" t="s">
        <v>30</v>
      </c>
      <c r="K162" s="160" t="s">
        <v>66</v>
      </c>
      <c r="L162" s="338">
        <v>0.28999999999999998</v>
      </c>
      <c r="M162" s="342" t="s">
        <v>30</v>
      </c>
      <c r="N162" s="160" t="s">
        <v>66</v>
      </c>
      <c r="O162" s="338">
        <v>0.28999999999999998</v>
      </c>
      <c r="P162" s="342" t="s">
        <v>30</v>
      </c>
      <c r="Q162" s="160" t="s">
        <v>66</v>
      </c>
      <c r="R162" s="338">
        <v>0.28999999999999998</v>
      </c>
      <c r="S162" s="342" t="s">
        <v>30</v>
      </c>
      <c r="T162" s="340" t="s">
        <v>30</v>
      </c>
      <c r="U162" s="340"/>
      <c r="V162" s="340" t="s">
        <v>30</v>
      </c>
      <c r="W162" s="338">
        <v>5.85</v>
      </c>
      <c r="X162" s="342" t="s">
        <v>30</v>
      </c>
      <c r="Y162" s="357">
        <v>5</v>
      </c>
      <c r="Z162" s="338">
        <v>117</v>
      </c>
      <c r="AA162" s="340" t="s">
        <v>30</v>
      </c>
      <c r="AB162" s="338">
        <v>5.71</v>
      </c>
      <c r="AC162" s="342" t="s">
        <v>30</v>
      </c>
      <c r="AD162" s="357">
        <v>5</v>
      </c>
      <c r="AE162" s="338">
        <v>114</v>
      </c>
      <c r="AF162" s="340" t="s">
        <v>30</v>
      </c>
      <c r="AG162" s="338">
        <v>5.04</v>
      </c>
      <c r="AH162" s="342" t="s">
        <v>30</v>
      </c>
      <c r="AI162" s="357">
        <v>5</v>
      </c>
      <c r="AJ162" s="344">
        <v>100.8</v>
      </c>
      <c r="AK162" s="340" t="s">
        <v>30</v>
      </c>
      <c r="AL162" s="338">
        <v>5.15</v>
      </c>
      <c r="AM162" s="342" t="s">
        <v>30</v>
      </c>
      <c r="AN162" s="357">
        <v>5</v>
      </c>
      <c r="AO162" s="344">
        <v>103</v>
      </c>
    </row>
    <row r="163" spans="1:41">
      <c r="A163" s="338" t="s">
        <v>230</v>
      </c>
      <c r="B163" s="330" t="s">
        <v>30</v>
      </c>
      <c r="C163" s="339" t="s">
        <v>451</v>
      </c>
      <c r="D163" s="339" t="s">
        <v>153</v>
      </c>
      <c r="E163" s="340" t="s">
        <v>30</v>
      </c>
      <c r="F163" s="341" t="s">
        <v>614</v>
      </c>
      <c r="G163" s="342" t="s">
        <v>30</v>
      </c>
      <c r="H163" s="160" t="s">
        <v>66</v>
      </c>
      <c r="I163" s="338">
        <v>0.28999999999999998</v>
      </c>
      <c r="J163" s="342" t="s">
        <v>30</v>
      </c>
      <c r="K163" s="160" t="s">
        <v>66</v>
      </c>
      <c r="L163" s="338">
        <v>0.28999999999999998</v>
      </c>
      <c r="M163" s="342" t="s">
        <v>30</v>
      </c>
      <c r="N163" s="160" t="s">
        <v>66</v>
      </c>
      <c r="O163" s="338">
        <v>0.28999999999999998</v>
      </c>
      <c r="P163" s="342" t="s">
        <v>30</v>
      </c>
      <c r="Q163" s="160" t="s">
        <v>66</v>
      </c>
      <c r="R163" s="338">
        <v>0.28999999999999998</v>
      </c>
      <c r="S163" s="342" t="s">
        <v>30</v>
      </c>
      <c r="T163" s="340" t="s">
        <v>30</v>
      </c>
      <c r="U163" s="340"/>
      <c r="V163" s="340" t="s">
        <v>30</v>
      </c>
      <c r="W163" s="341" t="s">
        <v>614</v>
      </c>
      <c r="X163" s="342" t="s">
        <v>30</v>
      </c>
      <c r="Y163" s="340" t="s">
        <v>30</v>
      </c>
      <c r="Z163" s="340" t="s">
        <v>30</v>
      </c>
      <c r="AA163" s="340" t="s">
        <v>30</v>
      </c>
      <c r="AB163" s="341" t="s">
        <v>614</v>
      </c>
      <c r="AC163" s="342" t="s">
        <v>30</v>
      </c>
      <c r="AD163" s="340" t="s">
        <v>30</v>
      </c>
      <c r="AE163" s="340" t="s">
        <v>30</v>
      </c>
      <c r="AF163" s="340" t="s">
        <v>30</v>
      </c>
      <c r="AG163" s="338">
        <v>4.9800000000000004</v>
      </c>
      <c r="AH163" s="342" t="s">
        <v>30</v>
      </c>
      <c r="AI163" s="357">
        <v>5</v>
      </c>
      <c r="AJ163" s="344">
        <v>99.600000000000009</v>
      </c>
      <c r="AK163" s="340" t="s">
        <v>30</v>
      </c>
      <c r="AL163" s="338">
        <v>5.3</v>
      </c>
      <c r="AM163" s="342" t="s">
        <v>30</v>
      </c>
      <c r="AN163" s="357">
        <v>5</v>
      </c>
      <c r="AO163" s="344">
        <v>106</v>
      </c>
    </row>
    <row r="164" spans="1:41">
      <c r="A164" s="338" t="s">
        <v>231</v>
      </c>
      <c r="B164" s="330" t="s">
        <v>30</v>
      </c>
      <c r="C164" s="339" t="s">
        <v>451</v>
      </c>
      <c r="D164" s="339" t="s">
        <v>152</v>
      </c>
      <c r="E164" s="160" t="s">
        <v>66</v>
      </c>
      <c r="F164" s="338">
        <v>0.1</v>
      </c>
      <c r="G164" s="342" t="s">
        <v>30</v>
      </c>
      <c r="H164" s="160" t="s">
        <v>66</v>
      </c>
      <c r="I164" s="338">
        <v>0.1</v>
      </c>
      <c r="J164" s="342" t="s">
        <v>30</v>
      </c>
      <c r="K164" s="160" t="s">
        <v>66</v>
      </c>
      <c r="L164" s="338">
        <v>0.1</v>
      </c>
      <c r="M164" s="342" t="s">
        <v>30</v>
      </c>
      <c r="N164" s="160" t="s">
        <v>66</v>
      </c>
      <c r="O164" s="338">
        <v>0.1</v>
      </c>
      <c r="P164" s="342" t="s">
        <v>30</v>
      </c>
      <c r="Q164" s="160" t="s">
        <v>66</v>
      </c>
      <c r="R164" s="338">
        <v>0.1</v>
      </c>
      <c r="S164" s="342" t="s">
        <v>30</v>
      </c>
      <c r="T164" s="340" t="s">
        <v>30</v>
      </c>
      <c r="U164" s="340"/>
      <c r="V164" s="340" t="s">
        <v>30</v>
      </c>
      <c r="W164" s="338">
        <v>5.7</v>
      </c>
      <c r="X164" s="342" t="s">
        <v>30</v>
      </c>
      <c r="Y164" s="357">
        <v>5</v>
      </c>
      <c r="Z164" s="338">
        <v>114</v>
      </c>
      <c r="AA164" s="340" t="s">
        <v>30</v>
      </c>
      <c r="AB164" s="338">
        <v>5.79</v>
      </c>
      <c r="AC164" s="342" t="s">
        <v>30</v>
      </c>
      <c r="AD164" s="357">
        <v>5</v>
      </c>
      <c r="AE164" s="338">
        <v>116</v>
      </c>
      <c r="AF164" s="340" t="s">
        <v>30</v>
      </c>
      <c r="AG164" s="338">
        <v>5.01</v>
      </c>
      <c r="AH164" s="342" t="s">
        <v>30</v>
      </c>
      <c r="AI164" s="357">
        <v>5</v>
      </c>
      <c r="AJ164" s="344">
        <v>100.2</v>
      </c>
      <c r="AK164" s="340" t="s">
        <v>30</v>
      </c>
      <c r="AL164" s="338">
        <v>5.12</v>
      </c>
      <c r="AM164" s="342" t="s">
        <v>30</v>
      </c>
      <c r="AN164" s="357">
        <v>5</v>
      </c>
      <c r="AO164" s="344">
        <v>102.4</v>
      </c>
    </row>
    <row r="165" spans="1:41">
      <c r="A165" s="338" t="s">
        <v>231</v>
      </c>
      <c r="B165" s="330" t="s">
        <v>30</v>
      </c>
      <c r="C165" s="339" t="s">
        <v>451</v>
      </c>
      <c r="D165" s="339" t="s">
        <v>153</v>
      </c>
      <c r="E165" s="340" t="s">
        <v>30</v>
      </c>
      <c r="F165" s="341" t="s">
        <v>614</v>
      </c>
      <c r="G165" s="342" t="s">
        <v>30</v>
      </c>
      <c r="H165" s="160" t="s">
        <v>66</v>
      </c>
      <c r="I165" s="338">
        <v>0.1</v>
      </c>
      <c r="J165" s="342" t="s">
        <v>30</v>
      </c>
      <c r="K165" s="160" t="s">
        <v>66</v>
      </c>
      <c r="L165" s="338">
        <v>0.1</v>
      </c>
      <c r="M165" s="342" t="s">
        <v>30</v>
      </c>
      <c r="N165" s="160" t="s">
        <v>66</v>
      </c>
      <c r="O165" s="338">
        <v>0.1</v>
      </c>
      <c r="P165" s="342" t="s">
        <v>30</v>
      </c>
      <c r="Q165" s="160" t="s">
        <v>66</v>
      </c>
      <c r="R165" s="338">
        <v>0.1</v>
      </c>
      <c r="S165" s="342" t="s">
        <v>30</v>
      </c>
      <c r="T165" s="340" t="s">
        <v>30</v>
      </c>
      <c r="U165" s="340"/>
      <c r="V165" s="340" t="s">
        <v>30</v>
      </c>
      <c r="W165" s="341" t="s">
        <v>614</v>
      </c>
      <c r="X165" s="342" t="s">
        <v>30</v>
      </c>
      <c r="Y165" s="340" t="s">
        <v>30</v>
      </c>
      <c r="Z165" s="340" t="s">
        <v>30</v>
      </c>
      <c r="AA165" s="340" t="s">
        <v>30</v>
      </c>
      <c r="AB165" s="341" t="s">
        <v>614</v>
      </c>
      <c r="AC165" s="342" t="s">
        <v>30</v>
      </c>
      <c r="AD165" s="340" t="s">
        <v>30</v>
      </c>
      <c r="AE165" s="340" t="s">
        <v>30</v>
      </c>
      <c r="AF165" s="340" t="s">
        <v>30</v>
      </c>
      <c r="AG165" s="338">
        <v>5.0999999999999996</v>
      </c>
      <c r="AH165" s="342" t="s">
        <v>30</v>
      </c>
      <c r="AI165" s="357">
        <v>5</v>
      </c>
      <c r="AJ165" s="344">
        <v>101.99999999999999</v>
      </c>
      <c r="AK165" s="340" t="s">
        <v>30</v>
      </c>
      <c r="AL165" s="338">
        <v>5.49</v>
      </c>
      <c r="AM165" s="342" t="s">
        <v>30</v>
      </c>
      <c r="AN165" s="357">
        <v>5</v>
      </c>
      <c r="AO165" s="344">
        <v>109.8</v>
      </c>
    </row>
    <row r="166" spans="1:41">
      <c r="A166" s="338" t="s">
        <v>466</v>
      </c>
      <c r="B166" s="345" t="s">
        <v>232</v>
      </c>
      <c r="C166" s="339" t="s">
        <v>451</v>
      </c>
      <c r="D166" s="339" t="s">
        <v>152</v>
      </c>
      <c r="E166" s="160" t="s">
        <v>66</v>
      </c>
      <c r="F166" s="338">
        <v>0.19</v>
      </c>
      <c r="G166" s="342" t="s">
        <v>30</v>
      </c>
      <c r="H166" s="160" t="s">
        <v>66</v>
      </c>
      <c r="I166" s="338">
        <v>0.19</v>
      </c>
      <c r="J166" s="342" t="s">
        <v>30</v>
      </c>
      <c r="K166" s="160" t="s">
        <v>66</v>
      </c>
      <c r="L166" s="338">
        <v>0.19</v>
      </c>
      <c r="M166" s="342" t="s">
        <v>30</v>
      </c>
      <c r="N166" s="160" t="s">
        <v>66</v>
      </c>
      <c r="O166" s="338">
        <v>0.19</v>
      </c>
      <c r="P166" s="342" t="s">
        <v>30</v>
      </c>
      <c r="Q166" s="160" t="s">
        <v>66</v>
      </c>
      <c r="R166" s="338">
        <v>0.19</v>
      </c>
      <c r="S166" s="342" t="s">
        <v>30</v>
      </c>
      <c r="T166" s="340" t="s">
        <v>30</v>
      </c>
      <c r="U166" s="340"/>
      <c r="V166" s="340" t="s">
        <v>30</v>
      </c>
      <c r="W166" s="338">
        <v>13.3</v>
      </c>
      <c r="X166" s="342" t="s">
        <v>30</v>
      </c>
      <c r="Y166" s="357">
        <v>15</v>
      </c>
      <c r="Z166" s="338">
        <v>89</v>
      </c>
      <c r="AA166" s="340" t="s">
        <v>30</v>
      </c>
      <c r="AB166" s="338">
        <v>13.5</v>
      </c>
      <c r="AC166" s="342" t="s">
        <v>30</v>
      </c>
      <c r="AD166" s="357">
        <v>15</v>
      </c>
      <c r="AE166" s="338">
        <v>90</v>
      </c>
      <c r="AF166" s="340" t="s">
        <v>30</v>
      </c>
      <c r="AG166" s="338">
        <v>13.6</v>
      </c>
      <c r="AH166" s="342" t="s">
        <v>30</v>
      </c>
      <c r="AI166" s="357">
        <v>15</v>
      </c>
      <c r="AJ166" s="344">
        <v>90.666666666666671</v>
      </c>
      <c r="AK166" s="340" t="s">
        <v>30</v>
      </c>
      <c r="AL166" s="338">
        <v>13.6</v>
      </c>
      <c r="AM166" s="342" t="s">
        <v>30</v>
      </c>
      <c r="AN166" s="357">
        <v>15</v>
      </c>
      <c r="AO166" s="344">
        <v>90.666666666666671</v>
      </c>
    </row>
    <row r="167" spans="1:41">
      <c r="A167" s="338" t="s">
        <v>466</v>
      </c>
      <c r="B167" s="345" t="s">
        <v>232</v>
      </c>
      <c r="C167" s="339" t="s">
        <v>451</v>
      </c>
      <c r="D167" s="339" t="s">
        <v>153</v>
      </c>
      <c r="E167" s="340" t="s">
        <v>30</v>
      </c>
      <c r="F167" s="341" t="s">
        <v>614</v>
      </c>
      <c r="G167" s="342" t="s">
        <v>30</v>
      </c>
      <c r="H167" s="160" t="s">
        <v>66</v>
      </c>
      <c r="I167" s="338">
        <v>0.19</v>
      </c>
      <c r="J167" s="342" t="s">
        <v>30</v>
      </c>
      <c r="K167" s="160" t="s">
        <v>66</v>
      </c>
      <c r="L167" s="338">
        <v>0.19</v>
      </c>
      <c r="M167" s="342" t="s">
        <v>30</v>
      </c>
      <c r="N167" s="160" t="s">
        <v>66</v>
      </c>
      <c r="O167" s="338">
        <v>0.19</v>
      </c>
      <c r="P167" s="342" t="s">
        <v>30</v>
      </c>
      <c r="Q167" s="160" t="s">
        <v>66</v>
      </c>
      <c r="R167" s="338">
        <v>0.19</v>
      </c>
      <c r="S167" s="342" t="s">
        <v>30</v>
      </c>
      <c r="T167" s="340" t="s">
        <v>30</v>
      </c>
      <c r="U167" s="340"/>
      <c r="V167" s="340" t="s">
        <v>30</v>
      </c>
      <c r="W167" s="341" t="s">
        <v>614</v>
      </c>
      <c r="X167" s="342" t="s">
        <v>30</v>
      </c>
      <c r="Y167" s="340" t="s">
        <v>30</v>
      </c>
      <c r="Z167" s="340" t="s">
        <v>30</v>
      </c>
      <c r="AA167" s="340" t="s">
        <v>30</v>
      </c>
      <c r="AB167" s="341" t="s">
        <v>614</v>
      </c>
      <c r="AC167" s="342" t="s">
        <v>30</v>
      </c>
      <c r="AD167" s="340" t="s">
        <v>30</v>
      </c>
      <c r="AE167" s="340" t="s">
        <v>30</v>
      </c>
      <c r="AF167" s="340" t="s">
        <v>30</v>
      </c>
      <c r="AG167" s="338">
        <v>14.3</v>
      </c>
      <c r="AH167" s="342" t="s">
        <v>30</v>
      </c>
      <c r="AI167" s="357">
        <v>15</v>
      </c>
      <c r="AJ167" s="344">
        <v>95.333333333333329</v>
      </c>
      <c r="AK167" s="340" t="s">
        <v>30</v>
      </c>
      <c r="AL167" s="338">
        <v>14.3</v>
      </c>
      <c r="AM167" s="342" t="s">
        <v>30</v>
      </c>
      <c r="AN167" s="357">
        <v>15</v>
      </c>
      <c r="AO167" s="344">
        <v>95.333333333333329</v>
      </c>
    </row>
    <row r="168" spans="1:41" s="23" customFormat="1">
      <c r="A168" s="514" t="s">
        <v>544</v>
      </c>
      <c r="B168" s="514"/>
      <c r="C168" s="514"/>
      <c r="D168" s="328" t="s">
        <v>30</v>
      </c>
      <c r="E168" s="328" t="s">
        <v>30</v>
      </c>
      <c r="F168" s="328" t="s">
        <v>30</v>
      </c>
      <c r="G168" s="329" t="s">
        <v>30</v>
      </c>
      <c r="H168" s="328" t="s">
        <v>30</v>
      </c>
      <c r="I168" s="328" t="s">
        <v>30</v>
      </c>
      <c r="J168" s="329" t="s">
        <v>30</v>
      </c>
      <c r="K168" s="328" t="s">
        <v>30</v>
      </c>
      <c r="L168" s="328" t="s">
        <v>30</v>
      </c>
      <c r="M168" s="329" t="s">
        <v>30</v>
      </c>
      <c r="N168" s="328" t="s">
        <v>30</v>
      </c>
      <c r="O168" s="328" t="s">
        <v>30</v>
      </c>
      <c r="P168" s="329" t="s">
        <v>30</v>
      </c>
      <c r="Q168" s="328" t="s">
        <v>30</v>
      </c>
      <c r="R168" s="328" t="s">
        <v>30</v>
      </c>
      <c r="S168" s="329" t="s">
        <v>30</v>
      </c>
      <c r="T168" s="328" t="s">
        <v>30</v>
      </c>
      <c r="U168" s="328"/>
      <c r="V168" s="328" t="s">
        <v>30</v>
      </c>
      <c r="W168" s="328" t="s">
        <v>30</v>
      </c>
      <c r="X168" s="329" t="s">
        <v>30</v>
      </c>
      <c r="Y168" s="328" t="s">
        <v>30</v>
      </c>
      <c r="Z168" s="328" t="s">
        <v>30</v>
      </c>
      <c r="AA168" s="328" t="s">
        <v>30</v>
      </c>
      <c r="AB168" s="328" t="s">
        <v>30</v>
      </c>
      <c r="AC168" s="329" t="s">
        <v>30</v>
      </c>
      <c r="AD168" s="328" t="s">
        <v>30</v>
      </c>
      <c r="AE168" s="328" t="s">
        <v>30</v>
      </c>
      <c r="AF168" s="328" t="s">
        <v>30</v>
      </c>
      <c r="AG168" s="328" t="s">
        <v>30</v>
      </c>
      <c r="AH168" s="329" t="s">
        <v>30</v>
      </c>
      <c r="AI168" s="328" t="s">
        <v>30</v>
      </c>
      <c r="AJ168" s="328" t="s">
        <v>30</v>
      </c>
      <c r="AK168" s="328" t="s">
        <v>30</v>
      </c>
      <c r="AL168" s="328" t="s">
        <v>30</v>
      </c>
      <c r="AM168" s="329" t="s">
        <v>30</v>
      </c>
      <c r="AN168" s="328" t="s">
        <v>30</v>
      </c>
      <c r="AO168" s="328" t="s">
        <v>30</v>
      </c>
    </row>
    <row r="169" spans="1:41">
      <c r="A169" s="338" t="s">
        <v>545</v>
      </c>
      <c r="B169" s="345" t="s">
        <v>542</v>
      </c>
      <c r="C169" s="339" t="s">
        <v>67</v>
      </c>
      <c r="D169" s="339" t="s">
        <v>152</v>
      </c>
      <c r="E169" s="160" t="s">
        <v>66</v>
      </c>
      <c r="F169" s="338">
        <v>3.3000000000000002E-2</v>
      </c>
      <c r="G169" s="342" t="s">
        <v>30</v>
      </c>
      <c r="H169" s="160" t="s">
        <v>66</v>
      </c>
      <c r="I169" s="338">
        <v>3.2000000000000001E-2</v>
      </c>
      <c r="J169" s="342" t="s">
        <v>30</v>
      </c>
      <c r="K169" s="340" t="s">
        <v>30</v>
      </c>
      <c r="L169" s="341" t="s">
        <v>614</v>
      </c>
      <c r="M169" s="342" t="s">
        <v>30</v>
      </c>
      <c r="N169" s="160" t="s">
        <v>66</v>
      </c>
      <c r="O169" s="338">
        <v>3.2000000000000001E-2</v>
      </c>
      <c r="P169" s="342" t="s">
        <v>30</v>
      </c>
      <c r="Q169" s="160" t="s">
        <v>66</v>
      </c>
      <c r="R169" s="338">
        <v>3.5000000000000003E-2</v>
      </c>
      <c r="S169" s="342" t="s">
        <v>30</v>
      </c>
      <c r="T169" s="340" t="s">
        <v>30</v>
      </c>
      <c r="U169" s="340"/>
      <c r="V169" s="340" t="s">
        <v>30</v>
      </c>
      <c r="W169" s="338">
        <v>2.14</v>
      </c>
      <c r="X169" s="342" t="s">
        <v>30</v>
      </c>
      <c r="Y169" s="357">
        <v>2</v>
      </c>
      <c r="Z169" s="338">
        <v>107</v>
      </c>
      <c r="AA169" s="340" t="s">
        <v>30</v>
      </c>
      <c r="AB169" s="338">
        <v>2</v>
      </c>
      <c r="AC169" s="342" t="s">
        <v>30</v>
      </c>
      <c r="AD169" s="357">
        <v>2</v>
      </c>
      <c r="AE169" s="338">
        <v>100</v>
      </c>
      <c r="AF169" s="340" t="s">
        <v>30</v>
      </c>
      <c r="AG169" s="338">
        <v>2.4900000000000002</v>
      </c>
      <c r="AH169" s="342" t="s">
        <v>30</v>
      </c>
      <c r="AI169" s="357">
        <v>2.2200000000000002</v>
      </c>
      <c r="AJ169" s="344">
        <v>104.05405405405405</v>
      </c>
      <c r="AK169" s="340" t="s">
        <v>30</v>
      </c>
      <c r="AL169" s="338">
        <v>2.16</v>
      </c>
      <c r="AM169" s="342" t="s">
        <v>30</v>
      </c>
      <c r="AN169" s="357">
        <v>2.06</v>
      </c>
      <c r="AO169" s="344">
        <v>96.116504854368941</v>
      </c>
    </row>
    <row r="170" spans="1:41">
      <c r="A170" s="338" t="s">
        <v>546</v>
      </c>
      <c r="B170" s="345" t="s">
        <v>542</v>
      </c>
      <c r="C170" s="339" t="s">
        <v>451</v>
      </c>
      <c r="D170" s="339" t="s">
        <v>152</v>
      </c>
      <c r="E170" s="160" t="s">
        <v>66</v>
      </c>
      <c r="F170" s="338">
        <v>10</v>
      </c>
      <c r="G170" s="342" t="s">
        <v>30</v>
      </c>
      <c r="H170" s="160" t="s">
        <v>66</v>
      </c>
      <c r="I170" s="338">
        <v>10</v>
      </c>
      <c r="J170" s="342" t="s">
        <v>30</v>
      </c>
      <c r="K170" s="160" t="s">
        <v>66</v>
      </c>
      <c r="L170" s="338">
        <v>10</v>
      </c>
      <c r="M170" s="342" t="s">
        <v>30</v>
      </c>
      <c r="N170" s="160" t="s">
        <v>66</v>
      </c>
      <c r="O170" s="338">
        <v>10</v>
      </c>
      <c r="P170" s="342" t="s">
        <v>30</v>
      </c>
      <c r="Q170" s="160" t="s">
        <v>66</v>
      </c>
      <c r="R170" s="338">
        <v>10</v>
      </c>
      <c r="S170" s="342" t="s">
        <v>30</v>
      </c>
      <c r="T170" s="340" t="s">
        <v>30</v>
      </c>
      <c r="U170" s="340"/>
      <c r="V170" s="340" t="s">
        <v>30</v>
      </c>
      <c r="W170" s="338">
        <v>119</v>
      </c>
      <c r="X170" s="342" t="s">
        <v>30</v>
      </c>
      <c r="Y170" s="357">
        <v>101</v>
      </c>
      <c r="Z170" s="338">
        <v>118</v>
      </c>
      <c r="AA170" s="340" t="s">
        <v>30</v>
      </c>
      <c r="AB170" s="338">
        <v>120</v>
      </c>
      <c r="AC170" s="342" t="s">
        <v>30</v>
      </c>
      <c r="AD170" s="357">
        <v>101</v>
      </c>
      <c r="AE170" s="338">
        <v>119</v>
      </c>
      <c r="AF170" s="340" t="s">
        <v>30</v>
      </c>
      <c r="AG170" s="338">
        <v>935</v>
      </c>
      <c r="AH170" s="342" t="s">
        <v>30</v>
      </c>
      <c r="AI170" s="357">
        <v>202</v>
      </c>
      <c r="AJ170" s="344">
        <v>116.33663366336634</v>
      </c>
      <c r="AK170" s="340" t="s">
        <v>30</v>
      </c>
      <c r="AL170" s="338">
        <v>1020</v>
      </c>
      <c r="AM170" s="339" t="s">
        <v>147</v>
      </c>
      <c r="AN170" s="357">
        <v>202</v>
      </c>
      <c r="AO170" s="344">
        <v>158.41584158415841</v>
      </c>
    </row>
    <row r="171" spans="1:41">
      <c r="A171" s="338" t="s">
        <v>546</v>
      </c>
      <c r="B171" s="345" t="s">
        <v>543</v>
      </c>
      <c r="C171" s="339" t="s">
        <v>451</v>
      </c>
      <c r="D171" s="339" t="s">
        <v>152</v>
      </c>
      <c r="E171" s="160" t="s">
        <v>66</v>
      </c>
      <c r="F171" s="338">
        <v>10</v>
      </c>
      <c r="G171" s="342" t="s">
        <v>30</v>
      </c>
      <c r="H171" s="340" t="s">
        <v>30</v>
      </c>
      <c r="I171" s="341" t="s">
        <v>614</v>
      </c>
      <c r="J171" s="342" t="s">
        <v>30</v>
      </c>
      <c r="K171" s="340" t="s">
        <v>30</v>
      </c>
      <c r="L171" s="341" t="s">
        <v>614</v>
      </c>
      <c r="M171" s="342" t="s">
        <v>30</v>
      </c>
      <c r="N171" s="340" t="s">
        <v>30</v>
      </c>
      <c r="O171" s="341" t="s">
        <v>614</v>
      </c>
      <c r="P171" s="342" t="s">
        <v>30</v>
      </c>
      <c r="Q171" s="340" t="s">
        <v>30</v>
      </c>
      <c r="R171" s="341" t="s">
        <v>614</v>
      </c>
      <c r="S171" s="342" t="s">
        <v>30</v>
      </c>
      <c r="T171" s="340" t="s">
        <v>30</v>
      </c>
      <c r="U171" s="340"/>
      <c r="V171" s="340" t="s">
        <v>30</v>
      </c>
      <c r="W171" s="338">
        <v>113</v>
      </c>
      <c r="X171" s="342" t="s">
        <v>30</v>
      </c>
      <c r="Y171" s="357">
        <v>101</v>
      </c>
      <c r="Z171" s="338">
        <v>112</v>
      </c>
      <c r="AA171" s="340" t="s">
        <v>30</v>
      </c>
      <c r="AB171" s="338">
        <v>111</v>
      </c>
      <c r="AC171" s="342" t="s">
        <v>30</v>
      </c>
      <c r="AD171" s="357">
        <v>101</v>
      </c>
      <c r="AE171" s="338">
        <v>110</v>
      </c>
      <c r="AF171" s="340" t="s">
        <v>30</v>
      </c>
      <c r="AG171" s="341" t="s">
        <v>614</v>
      </c>
      <c r="AH171" s="342" t="s">
        <v>30</v>
      </c>
      <c r="AI171" s="343" t="s">
        <v>30</v>
      </c>
      <c r="AJ171" s="343" t="s">
        <v>30</v>
      </c>
      <c r="AK171" s="340" t="s">
        <v>30</v>
      </c>
      <c r="AL171" s="341" t="s">
        <v>614</v>
      </c>
      <c r="AM171" s="342" t="s">
        <v>30</v>
      </c>
      <c r="AN171" s="343" t="s">
        <v>30</v>
      </c>
      <c r="AO171" s="343" t="s">
        <v>30</v>
      </c>
    </row>
    <row r="172" spans="1:41">
      <c r="A172" s="338" t="s">
        <v>546</v>
      </c>
      <c r="B172" s="345" t="s">
        <v>543</v>
      </c>
      <c r="C172" s="339" t="s">
        <v>451</v>
      </c>
      <c r="D172" s="339" t="s">
        <v>152</v>
      </c>
      <c r="E172" s="160" t="s">
        <v>66</v>
      </c>
      <c r="F172" s="338">
        <v>10</v>
      </c>
      <c r="G172" s="342" t="s">
        <v>30</v>
      </c>
      <c r="H172" s="340" t="s">
        <v>30</v>
      </c>
      <c r="I172" s="341" t="s">
        <v>614</v>
      </c>
      <c r="J172" s="342" t="s">
        <v>30</v>
      </c>
      <c r="K172" s="340" t="s">
        <v>30</v>
      </c>
      <c r="L172" s="341" t="s">
        <v>614</v>
      </c>
      <c r="M172" s="342" t="s">
        <v>30</v>
      </c>
      <c r="N172" s="340" t="s">
        <v>30</v>
      </c>
      <c r="O172" s="341" t="s">
        <v>614</v>
      </c>
      <c r="P172" s="342" t="s">
        <v>30</v>
      </c>
      <c r="Q172" s="340" t="s">
        <v>30</v>
      </c>
      <c r="R172" s="341" t="s">
        <v>614</v>
      </c>
      <c r="S172" s="342" t="s">
        <v>30</v>
      </c>
      <c r="T172" s="340" t="s">
        <v>30</v>
      </c>
      <c r="U172" s="340"/>
      <c r="V172" s="340" t="s">
        <v>30</v>
      </c>
      <c r="W172" s="338">
        <v>114</v>
      </c>
      <c r="X172" s="342" t="s">
        <v>30</v>
      </c>
      <c r="Y172" s="357">
        <v>101</v>
      </c>
      <c r="Z172" s="338">
        <v>113</v>
      </c>
      <c r="AA172" s="340" t="s">
        <v>30</v>
      </c>
      <c r="AB172" s="338">
        <v>102</v>
      </c>
      <c r="AC172" s="342" t="s">
        <v>30</v>
      </c>
      <c r="AD172" s="357">
        <v>101</v>
      </c>
      <c r="AE172" s="338">
        <v>101</v>
      </c>
      <c r="AF172" s="340" t="s">
        <v>30</v>
      </c>
      <c r="AG172" s="341" t="s">
        <v>614</v>
      </c>
      <c r="AH172" s="342" t="s">
        <v>30</v>
      </c>
      <c r="AI172" s="343" t="s">
        <v>30</v>
      </c>
      <c r="AJ172" s="343" t="s">
        <v>30</v>
      </c>
      <c r="AK172" s="340" t="s">
        <v>30</v>
      </c>
      <c r="AL172" s="341" t="s">
        <v>614</v>
      </c>
      <c r="AM172" s="342" t="s">
        <v>30</v>
      </c>
      <c r="AN172" s="343" t="s">
        <v>30</v>
      </c>
      <c r="AO172" s="343" t="s">
        <v>30</v>
      </c>
    </row>
    <row r="173" spans="1:41">
      <c r="A173" s="338" t="s">
        <v>546</v>
      </c>
      <c r="B173" s="345" t="s">
        <v>543</v>
      </c>
      <c r="C173" s="339" t="s">
        <v>451</v>
      </c>
      <c r="D173" s="339" t="s">
        <v>153</v>
      </c>
      <c r="E173" s="340" t="s">
        <v>30</v>
      </c>
      <c r="F173" s="341" t="s">
        <v>614</v>
      </c>
      <c r="G173" s="342" t="s">
        <v>30</v>
      </c>
      <c r="H173" s="160" t="s">
        <v>66</v>
      </c>
      <c r="I173" s="338">
        <v>10</v>
      </c>
      <c r="J173" s="342" t="s">
        <v>30</v>
      </c>
      <c r="K173" s="160" t="s">
        <v>62</v>
      </c>
      <c r="L173" s="338">
        <v>10</v>
      </c>
      <c r="M173" s="339" t="s">
        <v>71</v>
      </c>
      <c r="N173" s="160" t="s">
        <v>66</v>
      </c>
      <c r="O173" s="338">
        <v>10</v>
      </c>
      <c r="P173" s="342" t="s">
        <v>30</v>
      </c>
      <c r="Q173" s="160" t="s">
        <v>66</v>
      </c>
      <c r="R173" s="338">
        <v>10</v>
      </c>
      <c r="S173" s="342" t="s">
        <v>30</v>
      </c>
      <c r="T173" s="338">
        <v>10</v>
      </c>
      <c r="U173" s="338"/>
      <c r="V173" s="340" t="s">
        <v>30</v>
      </c>
      <c r="W173" s="341" t="s">
        <v>614</v>
      </c>
      <c r="X173" s="342" t="s">
        <v>30</v>
      </c>
      <c r="Y173" s="340" t="s">
        <v>30</v>
      </c>
      <c r="Z173" s="340" t="s">
        <v>30</v>
      </c>
      <c r="AA173" s="340" t="s">
        <v>30</v>
      </c>
      <c r="AB173" s="341" t="s">
        <v>614</v>
      </c>
      <c r="AC173" s="342" t="s">
        <v>30</v>
      </c>
      <c r="AD173" s="340" t="s">
        <v>30</v>
      </c>
      <c r="AE173" s="340" t="s">
        <v>30</v>
      </c>
      <c r="AF173" s="340" t="s">
        <v>30</v>
      </c>
      <c r="AG173" s="338">
        <v>1290</v>
      </c>
      <c r="AH173" s="339">
        <v>4</v>
      </c>
      <c r="AI173" s="357">
        <v>202</v>
      </c>
      <c r="AJ173" s="344">
        <v>94.059405940594061</v>
      </c>
      <c r="AK173" s="340" t="s">
        <v>30</v>
      </c>
      <c r="AL173" s="338">
        <v>1210</v>
      </c>
      <c r="AM173" s="339">
        <v>4</v>
      </c>
      <c r="AN173" s="357">
        <v>202</v>
      </c>
      <c r="AO173" s="344">
        <v>54.455445544554458</v>
      </c>
    </row>
    <row r="174" spans="1:41" s="23" customFormat="1">
      <c r="A174" s="514" t="s">
        <v>649</v>
      </c>
      <c r="B174" s="514"/>
      <c r="C174" s="514"/>
      <c r="D174" s="328" t="s">
        <v>30</v>
      </c>
      <c r="E174" s="328" t="s">
        <v>30</v>
      </c>
      <c r="F174" s="328" t="s">
        <v>30</v>
      </c>
      <c r="G174" s="329" t="s">
        <v>30</v>
      </c>
      <c r="H174" s="328" t="s">
        <v>30</v>
      </c>
      <c r="I174" s="328" t="s">
        <v>30</v>
      </c>
      <c r="J174" s="329" t="s">
        <v>30</v>
      </c>
      <c r="K174" s="328" t="s">
        <v>30</v>
      </c>
      <c r="L174" s="328" t="s">
        <v>30</v>
      </c>
      <c r="M174" s="329" t="s">
        <v>30</v>
      </c>
      <c r="N174" s="328" t="s">
        <v>30</v>
      </c>
      <c r="O174" s="328" t="s">
        <v>30</v>
      </c>
      <c r="P174" s="329" t="s">
        <v>30</v>
      </c>
      <c r="Q174" s="328" t="s">
        <v>30</v>
      </c>
      <c r="R174" s="328" t="s">
        <v>30</v>
      </c>
      <c r="S174" s="329" t="s">
        <v>30</v>
      </c>
      <c r="T174" s="328" t="s">
        <v>30</v>
      </c>
      <c r="U174" s="328"/>
      <c r="V174" s="328" t="s">
        <v>30</v>
      </c>
      <c r="W174" s="328" t="s">
        <v>30</v>
      </c>
      <c r="X174" s="329" t="s">
        <v>30</v>
      </c>
      <c r="Y174" s="328" t="s">
        <v>30</v>
      </c>
      <c r="Z174" s="328" t="s">
        <v>30</v>
      </c>
      <c r="AA174" s="328" t="s">
        <v>30</v>
      </c>
      <c r="AB174" s="328" t="s">
        <v>30</v>
      </c>
      <c r="AC174" s="329" t="s">
        <v>30</v>
      </c>
      <c r="AD174" s="328" t="s">
        <v>30</v>
      </c>
      <c r="AE174" s="328" t="s">
        <v>30</v>
      </c>
      <c r="AF174" s="328" t="s">
        <v>30</v>
      </c>
      <c r="AG174" s="328" t="s">
        <v>30</v>
      </c>
      <c r="AH174" s="329" t="s">
        <v>30</v>
      </c>
      <c r="AI174" s="328" t="s">
        <v>30</v>
      </c>
      <c r="AJ174" s="328" t="s">
        <v>30</v>
      </c>
      <c r="AK174" s="328" t="s">
        <v>30</v>
      </c>
      <c r="AL174" s="328" t="s">
        <v>30</v>
      </c>
      <c r="AM174" s="329" t="s">
        <v>30</v>
      </c>
      <c r="AN174" s="328" t="s">
        <v>30</v>
      </c>
      <c r="AO174" s="328" t="s">
        <v>30</v>
      </c>
    </row>
    <row r="175" spans="1:41">
      <c r="A175" s="338" t="s">
        <v>237</v>
      </c>
      <c r="B175" s="330" t="s">
        <v>30</v>
      </c>
      <c r="C175" s="339" t="s">
        <v>451</v>
      </c>
      <c r="D175" s="339" t="s">
        <v>152</v>
      </c>
      <c r="E175" s="160" t="s">
        <v>66</v>
      </c>
      <c r="F175" s="338">
        <v>2</v>
      </c>
      <c r="G175" s="342" t="s">
        <v>30</v>
      </c>
      <c r="H175" s="340" t="s">
        <v>30</v>
      </c>
      <c r="I175" s="341" t="s">
        <v>614</v>
      </c>
      <c r="J175" s="342" t="s">
        <v>30</v>
      </c>
      <c r="K175" s="340" t="s">
        <v>30</v>
      </c>
      <c r="L175" s="341" t="s">
        <v>614</v>
      </c>
      <c r="M175" s="342" t="s">
        <v>30</v>
      </c>
      <c r="N175" s="160" t="s">
        <v>66</v>
      </c>
      <c r="O175" s="338">
        <v>2.2000000000000002</v>
      </c>
      <c r="P175" s="342" t="s">
        <v>30</v>
      </c>
      <c r="Q175" s="160" t="s">
        <v>66</v>
      </c>
      <c r="R175" s="338">
        <v>2.2000000000000002</v>
      </c>
      <c r="S175" s="342" t="s">
        <v>30</v>
      </c>
      <c r="T175" s="340" t="s">
        <v>30</v>
      </c>
      <c r="U175" s="340"/>
      <c r="V175" s="340" t="s">
        <v>30</v>
      </c>
      <c r="W175" s="341" t="s">
        <v>614</v>
      </c>
      <c r="X175" s="342" t="s">
        <v>30</v>
      </c>
      <c r="Y175" s="340" t="s">
        <v>30</v>
      </c>
      <c r="Z175" s="340" t="s">
        <v>30</v>
      </c>
      <c r="AA175" s="340" t="s">
        <v>30</v>
      </c>
      <c r="AB175" s="341" t="s">
        <v>614</v>
      </c>
      <c r="AC175" s="342" t="s">
        <v>30</v>
      </c>
      <c r="AD175" s="343" t="s">
        <v>30</v>
      </c>
      <c r="AE175" s="340" t="s">
        <v>30</v>
      </c>
      <c r="AF175" s="340" t="s">
        <v>30</v>
      </c>
      <c r="AG175" s="341" t="s">
        <v>614</v>
      </c>
      <c r="AH175" s="342" t="s">
        <v>30</v>
      </c>
      <c r="AI175" s="343" t="s">
        <v>30</v>
      </c>
      <c r="AJ175" s="343" t="s">
        <v>30</v>
      </c>
      <c r="AK175" s="340" t="s">
        <v>30</v>
      </c>
      <c r="AL175" s="341" t="s">
        <v>614</v>
      </c>
      <c r="AM175" s="342" t="s">
        <v>30</v>
      </c>
      <c r="AN175" s="343" t="s">
        <v>30</v>
      </c>
      <c r="AO175" s="343" t="s">
        <v>30</v>
      </c>
    </row>
    <row r="176" spans="1:41">
      <c r="A176" s="338" t="s">
        <v>238</v>
      </c>
      <c r="B176" s="330" t="s">
        <v>30</v>
      </c>
      <c r="C176" s="339" t="s">
        <v>451</v>
      </c>
      <c r="D176" s="339" t="s">
        <v>152</v>
      </c>
      <c r="E176" s="160" t="s">
        <v>66</v>
      </c>
      <c r="F176" s="338">
        <v>2</v>
      </c>
      <c r="G176" s="342" t="s">
        <v>30</v>
      </c>
      <c r="H176" s="340" t="s">
        <v>30</v>
      </c>
      <c r="I176" s="341" t="s">
        <v>614</v>
      </c>
      <c r="J176" s="342" t="s">
        <v>30</v>
      </c>
      <c r="K176" s="340" t="s">
        <v>30</v>
      </c>
      <c r="L176" s="341" t="s">
        <v>614</v>
      </c>
      <c r="M176" s="342" t="s">
        <v>30</v>
      </c>
      <c r="N176" s="160" t="s">
        <v>66</v>
      </c>
      <c r="O176" s="338">
        <v>2.2000000000000002</v>
      </c>
      <c r="P176" s="342" t="s">
        <v>30</v>
      </c>
      <c r="Q176" s="160" t="s">
        <v>66</v>
      </c>
      <c r="R176" s="338">
        <v>2.2000000000000002</v>
      </c>
      <c r="S176" s="342" t="s">
        <v>30</v>
      </c>
      <c r="T176" s="340" t="s">
        <v>30</v>
      </c>
      <c r="U176" s="340"/>
      <c r="V176" s="340" t="s">
        <v>30</v>
      </c>
      <c r="W176" s="341" t="s">
        <v>614</v>
      </c>
      <c r="X176" s="342" t="s">
        <v>30</v>
      </c>
      <c r="Y176" s="340" t="s">
        <v>30</v>
      </c>
      <c r="Z176" s="340" t="s">
        <v>30</v>
      </c>
      <c r="AA176" s="340" t="s">
        <v>30</v>
      </c>
      <c r="AB176" s="341" t="s">
        <v>614</v>
      </c>
      <c r="AC176" s="342" t="s">
        <v>30</v>
      </c>
      <c r="AD176" s="343" t="s">
        <v>30</v>
      </c>
      <c r="AE176" s="340" t="s">
        <v>30</v>
      </c>
      <c r="AF176" s="340" t="s">
        <v>30</v>
      </c>
      <c r="AG176" s="341" t="s">
        <v>614</v>
      </c>
      <c r="AH176" s="342" t="s">
        <v>30</v>
      </c>
      <c r="AI176" s="343" t="s">
        <v>30</v>
      </c>
      <c r="AJ176" s="343" t="s">
        <v>30</v>
      </c>
      <c r="AK176" s="340" t="s">
        <v>30</v>
      </c>
      <c r="AL176" s="341" t="s">
        <v>614</v>
      </c>
      <c r="AM176" s="342" t="s">
        <v>30</v>
      </c>
      <c r="AN176" s="343" t="s">
        <v>30</v>
      </c>
      <c r="AO176" s="343" t="s">
        <v>30</v>
      </c>
    </row>
    <row r="177" spans="1:41">
      <c r="A177" s="338" t="s">
        <v>239</v>
      </c>
      <c r="B177" s="330" t="s">
        <v>30</v>
      </c>
      <c r="C177" s="339" t="s">
        <v>451</v>
      </c>
      <c r="D177" s="339" t="s">
        <v>152</v>
      </c>
      <c r="E177" s="160" t="s">
        <v>66</v>
      </c>
      <c r="F177" s="338">
        <v>2</v>
      </c>
      <c r="G177" s="342" t="s">
        <v>30</v>
      </c>
      <c r="H177" s="340" t="s">
        <v>30</v>
      </c>
      <c r="I177" s="341" t="s">
        <v>614</v>
      </c>
      <c r="J177" s="342" t="s">
        <v>30</v>
      </c>
      <c r="K177" s="340" t="s">
        <v>30</v>
      </c>
      <c r="L177" s="341" t="s">
        <v>614</v>
      </c>
      <c r="M177" s="342" t="s">
        <v>30</v>
      </c>
      <c r="N177" s="160" t="s">
        <v>66</v>
      </c>
      <c r="O177" s="338">
        <v>2.2000000000000002</v>
      </c>
      <c r="P177" s="342" t="s">
        <v>30</v>
      </c>
      <c r="Q177" s="160" t="s">
        <v>66</v>
      </c>
      <c r="R177" s="338">
        <v>2.2000000000000002</v>
      </c>
      <c r="S177" s="342" t="s">
        <v>30</v>
      </c>
      <c r="T177" s="340" t="s">
        <v>30</v>
      </c>
      <c r="U177" s="340"/>
      <c r="V177" s="340" t="s">
        <v>30</v>
      </c>
      <c r="W177" s="341" t="s">
        <v>614</v>
      </c>
      <c r="X177" s="342" t="s">
        <v>30</v>
      </c>
      <c r="Y177" s="340" t="s">
        <v>30</v>
      </c>
      <c r="Z177" s="340" t="s">
        <v>30</v>
      </c>
      <c r="AA177" s="340" t="s">
        <v>30</v>
      </c>
      <c r="AB177" s="341" t="s">
        <v>614</v>
      </c>
      <c r="AC177" s="342" t="s">
        <v>30</v>
      </c>
      <c r="AD177" s="343" t="s">
        <v>30</v>
      </c>
      <c r="AE177" s="340" t="s">
        <v>30</v>
      </c>
      <c r="AF177" s="340" t="s">
        <v>30</v>
      </c>
      <c r="AG177" s="341" t="s">
        <v>614</v>
      </c>
      <c r="AH177" s="342" t="s">
        <v>30</v>
      </c>
      <c r="AI177" s="343" t="s">
        <v>30</v>
      </c>
      <c r="AJ177" s="343" t="s">
        <v>30</v>
      </c>
      <c r="AK177" s="340" t="s">
        <v>30</v>
      </c>
      <c r="AL177" s="341" t="s">
        <v>614</v>
      </c>
      <c r="AM177" s="342" t="s">
        <v>30</v>
      </c>
      <c r="AN177" s="343" t="s">
        <v>30</v>
      </c>
      <c r="AO177" s="343" t="s">
        <v>30</v>
      </c>
    </row>
    <row r="178" spans="1:41">
      <c r="A178" s="338" t="s">
        <v>240</v>
      </c>
      <c r="B178" s="330" t="s">
        <v>30</v>
      </c>
      <c r="C178" s="339" t="s">
        <v>451</v>
      </c>
      <c r="D178" s="339" t="s">
        <v>152</v>
      </c>
      <c r="E178" s="160" t="s">
        <v>66</v>
      </c>
      <c r="F178" s="338">
        <v>0.45</v>
      </c>
      <c r="G178" s="342" t="s">
        <v>30</v>
      </c>
      <c r="H178" s="340" t="s">
        <v>30</v>
      </c>
      <c r="I178" s="341" t="s">
        <v>614</v>
      </c>
      <c r="J178" s="342" t="s">
        <v>30</v>
      </c>
      <c r="K178" s="340" t="s">
        <v>30</v>
      </c>
      <c r="L178" s="341" t="s">
        <v>614</v>
      </c>
      <c r="M178" s="342" t="s">
        <v>30</v>
      </c>
      <c r="N178" s="160" t="s">
        <v>66</v>
      </c>
      <c r="O178" s="338">
        <v>0.49</v>
      </c>
      <c r="P178" s="342" t="s">
        <v>30</v>
      </c>
      <c r="Q178" s="160" t="s">
        <v>66</v>
      </c>
      <c r="R178" s="338">
        <v>0.48</v>
      </c>
      <c r="S178" s="342" t="s">
        <v>30</v>
      </c>
      <c r="T178" s="340" t="s">
        <v>30</v>
      </c>
      <c r="U178" s="340"/>
      <c r="V178" s="340" t="s">
        <v>30</v>
      </c>
      <c r="W178" s="338">
        <v>86</v>
      </c>
      <c r="X178" s="342" t="s">
        <v>30</v>
      </c>
      <c r="Y178" s="357">
        <v>80</v>
      </c>
      <c r="Z178" s="338">
        <v>107</v>
      </c>
      <c r="AA178" s="340" t="s">
        <v>30</v>
      </c>
      <c r="AB178" s="338">
        <v>76.900000000000006</v>
      </c>
      <c r="AC178" s="342" t="s">
        <v>30</v>
      </c>
      <c r="AD178" s="357">
        <v>80</v>
      </c>
      <c r="AE178" s="338">
        <v>96</v>
      </c>
      <c r="AF178" s="340" t="s">
        <v>30</v>
      </c>
      <c r="AG178" s="338">
        <v>85.3</v>
      </c>
      <c r="AH178" s="342" t="s">
        <v>30</v>
      </c>
      <c r="AI178" s="357">
        <v>83.4</v>
      </c>
      <c r="AJ178" s="344">
        <v>102.27817745803357</v>
      </c>
      <c r="AK178" s="340" t="s">
        <v>30</v>
      </c>
      <c r="AL178" s="338">
        <v>81.400000000000006</v>
      </c>
      <c r="AM178" s="342" t="s">
        <v>30</v>
      </c>
      <c r="AN178" s="357">
        <v>83.9</v>
      </c>
      <c r="AO178" s="344">
        <v>97.02026221692492</v>
      </c>
    </row>
    <row r="179" spans="1:41">
      <c r="A179" s="338" t="s">
        <v>241</v>
      </c>
      <c r="B179" s="330" t="s">
        <v>30</v>
      </c>
      <c r="C179" s="339" t="s">
        <v>451</v>
      </c>
      <c r="D179" s="339" t="s">
        <v>152</v>
      </c>
      <c r="E179" s="160" t="s">
        <v>66</v>
      </c>
      <c r="F179" s="338">
        <v>0.28999999999999998</v>
      </c>
      <c r="G179" s="342" t="s">
        <v>30</v>
      </c>
      <c r="H179" s="340" t="s">
        <v>30</v>
      </c>
      <c r="I179" s="341" t="s">
        <v>614</v>
      </c>
      <c r="J179" s="342" t="s">
        <v>30</v>
      </c>
      <c r="K179" s="340" t="s">
        <v>30</v>
      </c>
      <c r="L179" s="341" t="s">
        <v>614</v>
      </c>
      <c r="M179" s="342" t="s">
        <v>30</v>
      </c>
      <c r="N179" s="160" t="s">
        <v>66</v>
      </c>
      <c r="O179" s="338">
        <v>0.32</v>
      </c>
      <c r="P179" s="342" t="s">
        <v>30</v>
      </c>
      <c r="Q179" s="160" t="s">
        <v>66</v>
      </c>
      <c r="R179" s="338">
        <v>0.31</v>
      </c>
      <c r="S179" s="342" t="s">
        <v>30</v>
      </c>
      <c r="T179" s="340" t="s">
        <v>30</v>
      </c>
      <c r="U179" s="340"/>
      <c r="V179" s="340" t="s">
        <v>30</v>
      </c>
      <c r="W179" s="338">
        <v>80.8</v>
      </c>
      <c r="X179" s="342" t="s">
        <v>30</v>
      </c>
      <c r="Y179" s="357">
        <v>80</v>
      </c>
      <c r="Z179" s="338">
        <v>101</v>
      </c>
      <c r="AA179" s="340" t="s">
        <v>30</v>
      </c>
      <c r="AB179" s="338">
        <v>71.400000000000006</v>
      </c>
      <c r="AC179" s="342" t="s">
        <v>30</v>
      </c>
      <c r="AD179" s="357">
        <v>80</v>
      </c>
      <c r="AE179" s="338">
        <v>89</v>
      </c>
      <c r="AF179" s="340" t="s">
        <v>30</v>
      </c>
      <c r="AG179" s="338">
        <v>76</v>
      </c>
      <c r="AH179" s="342" t="s">
        <v>30</v>
      </c>
      <c r="AI179" s="357">
        <v>83.4</v>
      </c>
      <c r="AJ179" s="344">
        <v>91.127098321342913</v>
      </c>
      <c r="AK179" s="340" t="s">
        <v>30</v>
      </c>
      <c r="AL179" s="338">
        <v>74.900000000000006</v>
      </c>
      <c r="AM179" s="342" t="s">
        <v>30</v>
      </c>
      <c r="AN179" s="357">
        <v>83.9</v>
      </c>
      <c r="AO179" s="344">
        <v>89.272943980929682</v>
      </c>
    </row>
    <row r="180" spans="1:41">
      <c r="A180" s="338" t="s">
        <v>242</v>
      </c>
      <c r="B180" s="330" t="s">
        <v>30</v>
      </c>
      <c r="C180" s="339" t="s">
        <v>451</v>
      </c>
      <c r="D180" s="339" t="s">
        <v>152</v>
      </c>
      <c r="E180" s="160" t="s">
        <v>66</v>
      </c>
      <c r="F180" s="338">
        <v>0.64</v>
      </c>
      <c r="G180" s="342" t="s">
        <v>30</v>
      </c>
      <c r="H180" s="340" t="s">
        <v>30</v>
      </c>
      <c r="I180" s="341" t="s">
        <v>614</v>
      </c>
      <c r="J180" s="342" t="s">
        <v>30</v>
      </c>
      <c r="K180" s="340" t="s">
        <v>30</v>
      </c>
      <c r="L180" s="341" t="s">
        <v>614</v>
      </c>
      <c r="M180" s="342" t="s">
        <v>30</v>
      </c>
      <c r="N180" s="160" t="s">
        <v>66</v>
      </c>
      <c r="O180" s="338">
        <v>0.7</v>
      </c>
      <c r="P180" s="342" t="s">
        <v>30</v>
      </c>
      <c r="Q180" s="160" t="s">
        <v>66</v>
      </c>
      <c r="R180" s="338">
        <v>0.69</v>
      </c>
      <c r="S180" s="342" t="s">
        <v>30</v>
      </c>
      <c r="T180" s="340" t="s">
        <v>30</v>
      </c>
      <c r="U180" s="340"/>
      <c r="V180" s="340" t="s">
        <v>30</v>
      </c>
      <c r="W180" s="338">
        <v>76.400000000000006</v>
      </c>
      <c r="X180" s="342" t="s">
        <v>30</v>
      </c>
      <c r="Y180" s="357">
        <v>80</v>
      </c>
      <c r="Z180" s="338">
        <v>95</v>
      </c>
      <c r="AA180" s="340" t="s">
        <v>30</v>
      </c>
      <c r="AB180" s="338">
        <v>70.599999999999994</v>
      </c>
      <c r="AC180" s="342" t="s">
        <v>30</v>
      </c>
      <c r="AD180" s="357">
        <v>80</v>
      </c>
      <c r="AE180" s="338">
        <v>88</v>
      </c>
      <c r="AF180" s="340" t="s">
        <v>30</v>
      </c>
      <c r="AG180" s="338">
        <v>86.4</v>
      </c>
      <c r="AH180" s="342" t="s">
        <v>30</v>
      </c>
      <c r="AI180" s="357">
        <v>83.4</v>
      </c>
      <c r="AJ180" s="344">
        <v>103.59712230215827</v>
      </c>
      <c r="AK180" s="340" t="s">
        <v>30</v>
      </c>
      <c r="AL180" s="338">
        <v>79.3</v>
      </c>
      <c r="AM180" s="342" t="s">
        <v>30</v>
      </c>
      <c r="AN180" s="357">
        <v>83.9</v>
      </c>
      <c r="AO180" s="344">
        <v>94.517282479141826</v>
      </c>
    </row>
    <row r="181" spans="1:41">
      <c r="A181" s="338" t="s">
        <v>243</v>
      </c>
      <c r="B181" s="330" t="s">
        <v>30</v>
      </c>
      <c r="C181" s="339" t="s">
        <v>451</v>
      </c>
      <c r="D181" s="339" t="s">
        <v>152</v>
      </c>
      <c r="E181" s="160" t="s">
        <v>66</v>
      </c>
      <c r="F181" s="338">
        <v>0.57999999999999996</v>
      </c>
      <c r="G181" s="342" t="s">
        <v>30</v>
      </c>
      <c r="H181" s="340" t="s">
        <v>30</v>
      </c>
      <c r="I181" s="341" t="s">
        <v>614</v>
      </c>
      <c r="J181" s="342" t="s">
        <v>30</v>
      </c>
      <c r="K181" s="340" t="s">
        <v>30</v>
      </c>
      <c r="L181" s="341" t="s">
        <v>614</v>
      </c>
      <c r="M181" s="342" t="s">
        <v>30</v>
      </c>
      <c r="N181" s="160" t="s">
        <v>66</v>
      </c>
      <c r="O181" s="338">
        <v>0.63</v>
      </c>
      <c r="P181" s="342" t="s">
        <v>30</v>
      </c>
      <c r="Q181" s="160" t="s">
        <v>66</v>
      </c>
      <c r="R181" s="338">
        <v>0.62</v>
      </c>
      <c r="S181" s="342" t="s">
        <v>30</v>
      </c>
      <c r="T181" s="340" t="s">
        <v>30</v>
      </c>
      <c r="U181" s="340"/>
      <c r="V181" s="340" t="s">
        <v>30</v>
      </c>
      <c r="W181" s="338">
        <v>52.7</v>
      </c>
      <c r="X181" s="342" t="s">
        <v>30</v>
      </c>
      <c r="Y181" s="357">
        <v>80</v>
      </c>
      <c r="Z181" s="338">
        <v>66</v>
      </c>
      <c r="AA181" s="340" t="s">
        <v>30</v>
      </c>
      <c r="AB181" s="338">
        <v>54.6</v>
      </c>
      <c r="AC181" s="342" t="s">
        <v>30</v>
      </c>
      <c r="AD181" s="357">
        <v>80</v>
      </c>
      <c r="AE181" s="338">
        <v>68</v>
      </c>
      <c r="AF181" s="340" t="s">
        <v>30</v>
      </c>
      <c r="AG181" s="338">
        <v>65</v>
      </c>
      <c r="AH181" s="342" t="s">
        <v>30</v>
      </c>
      <c r="AI181" s="357">
        <v>83.4</v>
      </c>
      <c r="AJ181" s="344">
        <v>77.937649880095918</v>
      </c>
      <c r="AK181" s="340" t="s">
        <v>30</v>
      </c>
      <c r="AL181" s="338">
        <v>64.099999999999994</v>
      </c>
      <c r="AM181" s="342" t="s">
        <v>30</v>
      </c>
      <c r="AN181" s="357">
        <v>83.9</v>
      </c>
      <c r="AO181" s="344">
        <v>76.400476758045272</v>
      </c>
    </row>
    <row r="182" spans="1:41">
      <c r="A182" s="338" t="s">
        <v>244</v>
      </c>
      <c r="B182" s="330" t="s">
        <v>30</v>
      </c>
      <c r="C182" s="339" t="s">
        <v>451</v>
      </c>
      <c r="D182" s="339" t="s">
        <v>152</v>
      </c>
      <c r="E182" s="160" t="s">
        <v>66</v>
      </c>
      <c r="F182" s="338">
        <v>10</v>
      </c>
      <c r="G182" s="342" t="s">
        <v>30</v>
      </c>
      <c r="H182" s="340" t="s">
        <v>30</v>
      </c>
      <c r="I182" s="341" t="s">
        <v>614</v>
      </c>
      <c r="J182" s="342" t="s">
        <v>30</v>
      </c>
      <c r="K182" s="340" t="s">
        <v>30</v>
      </c>
      <c r="L182" s="341" t="s">
        <v>614</v>
      </c>
      <c r="M182" s="342" t="s">
        <v>30</v>
      </c>
      <c r="N182" s="160" t="s">
        <v>66</v>
      </c>
      <c r="O182" s="338">
        <v>11</v>
      </c>
      <c r="P182" s="342" t="s">
        <v>30</v>
      </c>
      <c r="Q182" s="160" t="s">
        <v>66</v>
      </c>
      <c r="R182" s="338">
        <v>11</v>
      </c>
      <c r="S182" s="342" t="s">
        <v>30</v>
      </c>
      <c r="T182" s="340" t="s">
        <v>30</v>
      </c>
      <c r="U182" s="340"/>
      <c r="V182" s="340" t="s">
        <v>30</v>
      </c>
      <c r="W182" s="338">
        <v>81.5</v>
      </c>
      <c r="X182" s="342" t="s">
        <v>30</v>
      </c>
      <c r="Y182" s="357">
        <v>80</v>
      </c>
      <c r="Z182" s="338">
        <v>102</v>
      </c>
      <c r="AA182" s="340" t="s">
        <v>30</v>
      </c>
      <c r="AB182" s="338">
        <v>76.2</v>
      </c>
      <c r="AC182" s="342" t="s">
        <v>30</v>
      </c>
      <c r="AD182" s="357">
        <v>80</v>
      </c>
      <c r="AE182" s="338">
        <v>95</v>
      </c>
      <c r="AF182" s="340" t="s">
        <v>30</v>
      </c>
      <c r="AG182" s="338">
        <v>79.599999999999994</v>
      </c>
      <c r="AH182" s="342" t="s">
        <v>30</v>
      </c>
      <c r="AI182" s="357">
        <v>83.4</v>
      </c>
      <c r="AJ182" s="344">
        <v>95.443645083932836</v>
      </c>
      <c r="AK182" s="340" t="s">
        <v>30</v>
      </c>
      <c r="AL182" s="338">
        <v>80.3</v>
      </c>
      <c r="AM182" s="342" t="s">
        <v>30</v>
      </c>
      <c r="AN182" s="357">
        <v>83.9</v>
      </c>
      <c r="AO182" s="344">
        <v>95.709177592371859</v>
      </c>
    </row>
    <row r="183" spans="1:41">
      <c r="A183" s="338" t="s">
        <v>245</v>
      </c>
      <c r="B183" s="330" t="s">
        <v>30</v>
      </c>
      <c r="C183" s="339" t="s">
        <v>451</v>
      </c>
      <c r="D183" s="339" t="s">
        <v>152</v>
      </c>
      <c r="E183" s="160" t="s">
        <v>66</v>
      </c>
      <c r="F183" s="338">
        <v>1.7</v>
      </c>
      <c r="G183" s="342" t="s">
        <v>30</v>
      </c>
      <c r="H183" s="340" t="s">
        <v>30</v>
      </c>
      <c r="I183" s="341" t="s">
        <v>614</v>
      </c>
      <c r="J183" s="342" t="s">
        <v>30</v>
      </c>
      <c r="K183" s="340" t="s">
        <v>30</v>
      </c>
      <c r="L183" s="341" t="s">
        <v>614</v>
      </c>
      <c r="M183" s="342" t="s">
        <v>30</v>
      </c>
      <c r="N183" s="160" t="s">
        <v>66</v>
      </c>
      <c r="O183" s="338">
        <v>1.8</v>
      </c>
      <c r="P183" s="342" t="s">
        <v>30</v>
      </c>
      <c r="Q183" s="160" t="s">
        <v>66</v>
      </c>
      <c r="R183" s="338">
        <v>1.8</v>
      </c>
      <c r="S183" s="342" t="s">
        <v>30</v>
      </c>
      <c r="T183" s="340" t="s">
        <v>30</v>
      </c>
      <c r="U183" s="340"/>
      <c r="V183" s="340" t="s">
        <v>30</v>
      </c>
      <c r="W183" s="338">
        <v>80.900000000000006</v>
      </c>
      <c r="X183" s="342" t="s">
        <v>30</v>
      </c>
      <c r="Y183" s="357">
        <v>80</v>
      </c>
      <c r="Z183" s="338">
        <v>101</v>
      </c>
      <c r="AA183" s="340" t="s">
        <v>30</v>
      </c>
      <c r="AB183" s="338">
        <v>73.599999999999994</v>
      </c>
      <c r="AC183" s="342" t="s">
        <v>30</v>
      </c>
      <c r="AD183" s="357">
        <v>80</v>
      </c>
      <c r="AE183" s="338">
        <v>92</v>
      </c>
      <c r="AF183" s="340" t="s">
        <v>30</v>
      </c>
      <c r="AG183" s="338">
        <v>81.5</v>
      </c>
      <c r="AH183" s="342" t="s">
        <v>30</v>
      </c>
      <c r="AI183" s="357">
        <v>83.4</v>
      </c>
      <c r="AJ183" s="344">
        <v>97.721822541966418</v>
      </c>
      <c r="AK183" s="340" t="s">
        <v>30</v>
      </c>
      <c r="AL183" s="338">
        <v>76.2</v>
      </c>
      <c r="AM183" s="342" t="s">
        <v>30</v>
      </c>
      <c r="AN183" s="357">
        <v>83.9</v>
      </c>
      <c r="AO183" s="344">
        <v>90.822407628128715</v>
      </c>
    </row>
    <row r="184" spans="1:41">
      <c r="A184" s="338" t="s">
        <v>246</v>
      </c>
      <c r="B184" s="330" t="s">
        <v>30</v>
      </c>
      <c r="C184" s="339" t="s">
        <v>451</v>
      </c>
      <c r="D184" s="339" t="s">
        <v>152</v>
      </c>
      <c r="E184" s="160" t="s">
        <v>66</v>
      </c>
      <c r="F184" s="338">
        <v>1.9</v>
      </c>
      <c r="G184" s="342" t="s">
        <v>30</v>
      </c>
      <c r="H184" s="340" t="s">
        <v>30</v>
      </c>
      <c r="I184" s="341" t="s">
        <v>614</v>
      </c>
      <c r="J184" s="342" t="s">
        <v>30</v>
      </c>
      <c r="K184" s="340" t="s">
        <v>30</v>
      </c>
      <c r="L184" s="341" t="s">
        <v>614</v>
      </c>
      <c r="M184" s="342" t="s">
        <v>30</v>
      </c>
      <c r="N184" s="160" t="s">
        <v>66</v>
      </c>
      <c r="O184" s="338">
        <v>2.1</v>
      </c>
      <c r="P184" s="342" t="s">
        <v>30</v>
      </c>
      <c r="Q184" s="160" t="s">
        <v>66</v>
      </c>
      <c r="R184" s="338">
        <v>2</v>
      </c>
      <c r="S184" s="342" t="s">
        <v>30</v>
      </c>
      <c r="T184" s="340" t="s">
        <v>30</v>
      </c>
      <c r="U184" s="340"/>
      <c r="V184" s="340" t="s">
        <v>30</v>
      </c>
      <c r="W184" s="338">
        <v>79.599999999999994</v>
      </c>
      <c r="X184" s="342" t="s">
        <v>30</v>
      </c>
      <c r="Y184" s="357">
        <v>80</v>
      </c>
      <c r="Z184" s="338">
        <v>99</v>
      </c>
      <c r="AA184" s="340" t="s">
        <v>30</v>
      </c>
      <c r="AB184" s="338">
        <v>72.5</v>
      </c>
      <c r="AC184" s="342" t="s">
        <v>30</v>
      </c>
      <c r="AD184" s="357">
        <v>80</v>
      </c>
      <c r="AE184" s="338">
        <v>91</v>
      </c>
      <c r="AF184" s="340" t="s">
        <v>30</v>
      </c>
      <c r="AG184" s="338">
        <v>75.7</v>
      </c>
      <c r="AH184" s="342" t="s">
        <v>30</v>
      </c>
      <c r="AI184" s="357">
        <v>83.4</v>
      </c>
      <c r="AJ184" s="344">
        <v>90.767386091127094</v>
      </c>
      <c r="AK184" s="340" t="s">
        <v>30</v>
      </c>
      <c r="AL184" s="338">
        <v>73.7</v>
      </c>
      <c r="AM184" s="342" t="s">
        <v>30</v>
      </c>
      <c r="AN184" s="357">
        <v>83.9</v>
      </c>
      <c r="AO184" s="344">
        <v>87.842669845053635</v>
      </c>
    </row>
    <row r="185" spans="1:41">
      <c r="A185" s="338" t="s">
        <v>247</v>
      </c>
      <c r="B185" s="330" t="s">
        <v>30</v>
      </c>
      <c r="C185" s="339" t="s">
        <v>451</v>
      </c>
      <c r="D185" s="339" t="s">
        <v>152</v>
      </c>
      <c r="E185" s="160" t="s">
        <v>66</v>
      </c>
      <c r="F185" s="338">
        <v>0.26</v>
      </c>
      <c r="G185" s="342" t="s">
        <v>30</v>
      </c>
      <c r="H185" s="340" t="s">
        <v>30</v>
      </c>
      <c r="I185" s="341" t="s">
        <v>614</v>
      </c>
      <c r="J185" s="342" t="s">
        <v>30</v>
      </c>
      <c r="K185" s="340" t="s">
        <v>30</v>
      </c>
      <c r="L185" s="341" t="s">
        <v>614</v>
      </c>
      <c r="M185" s="342" t="s">
        <v>30</v>
      </c>
      <c r="N185" s="160" t="s">
        <v>66</v>
      </c>
      <c r="O185" s="338">
        <v>0.28000000000000003</v>
      </c>
      <c r="P185" s="342" t="s">
        <v>30</v>
      </c>
      <c r="Q185" s="160" t="s">
        <v>66</v>
      </c>
      <c r="R185" s="338">
        <v>0.28000000000000003</v>
      </c>
      <c r="S185" s="342" t="s">
        <v>30</v>
      </c>
      <c r="T185" s="340" t="s">
        <v>30</v>
      </c>
      <c r="U185" s="340"/>
      <c r="V185" s="340" t="s">
        <v>30</v>
      </c>
      <c r="W185" s="338">
        <v>67</v>
      </c>
      <c r="X185" s="342" t="s">
        <v>30</v>
      </c>
      <c r="Y185" s="357">
        <v>80</v>
      </c>
      <c r="Z185" s="338">
        <v>84</v>
      </c>
      <c r="AA185" s="340" t="s">
        <v>30</v>
      </c>
      <c r="AB185" s="338">
        <v>55.7</v>
      </c>
      <c r="AC185" s="342" t="s">
        <v>30</v>
      </c>
      <c r="AD185" s="357">
        <v>80</v>
      </c>
      <c r="AE185" s="338">
        <v>70</v>
      </c>
      <c r="AF185" s="340" t="s">
        <v>30</v>
      </c>
      <c r="AG185" s="338">
        <v>75.2</v>
      </c>
      <c r="AH185" s="342" t="s">
        <v>30</v>
      </c>
      <c r="AI185" s="357">
        <v>83.4</v>
      </c>
      <c r="AJ185" s="344">
        <v>90.167865707434046</v>
      </c>
      <c r="AK185" s="340" t="s">
        <v>30</v>
      </c>
      <c r="AL185" s="338">
        <v>70</v>
      </c>
      <c r="AM185" s="342" t="s">
        <v>30</v>
      </c>
      <c r="AN185" s="357">
        <v>83.9</v>
      </c>
      <c r="AO185" s="344">
        <v>83.432657926102493</v>
      </c>
    </row>
    <row r="186" spans="1:41">
      <c r="A186" s="338" t="s">
        <v>248</v>
      </c>
      <c r="B186" s="330" t="s">
        <v>30</v>
      </c>
      <c r="C186" s="339" t="s">
        <v>451</v>
      </c>
      <c r="D186" s="339" t="s">
        <v>152</v>
      </c>
      <c r="E186" s="160" t="s">
        <v>66</v>
      </c>
      <c r="F186" s="338">
        <v>2</v>
      </c>
      <c r="G186" s="342" t="s">
        <v>30</v>
      </c>
      <c r="H186" s="340" t="s">
        <v>30</v>
      </c>
      <c r="I186" s="341" t="s">
        <v>614</v>
      </c>
      <c r="J186" s="342" t="s">
        <v>30</v>
      </c>
      <c r="K186" s="340" t="s">
        <v>30</v>
      </c>
      <c r="L186" s="341" t="s">
        <v>614</v>
      </c>
      <c r="M186" s="342" t="s">
        <v>30</v>
      </c>
      <c r="N186" s="160" t="s">
        <v>66</v>
      </c>
      <c r="O186" s="338">
        <v>2.2000000000000002</v>
      </c>
      <c r="P186" s="342" t="s">
        <v>30</v>
      </c>
      <c r="Q186" s="160" t="s">
        <v>66</v>
      </c>
      <c r="R186" s="338">
        <v>2.2000000000000002</v>
      </c>
      <c r="S186" s="342" t="s">
        <v>30</v>
      </c>
      <c r="T186" s="340" t="s">
        <v>30</v>
      </c>
      <c r="U186" s="340"/>
      <c r="V186" s="340" t="s">
        <v>30</v>
      </c>
      <c r="W186" s="338">
        <v>69.099999999999994</v>
      </c>
      <c r="X186" s="342" t="s">
        <v>30</v>
      </c>
      <c r="Y186" s="357">
        <v>80</v>
      </c>
      <c r="Z186" s="338">
        <v>86</v>
      </c>
      <c r="AA186" s="340" t="s">
        <v>30</v>
      </c>
      <c r="AB186" s="338">
        <v>63.9</v>
      </c>
      <c r="AC186" s="342" t="s">
        <v>30</v>
      </c>
      <c r="AD186" s="357">
        <v>80</v>
      </c>
      <c r="AE186" s="338">
        <v>80</v>
      </c>
      <c r="AF186" s="340" t="s">
        <v>30</v>
      </c>
      <c r="AG186" s="338">
        <v>69.3</v>
      </c>
      <c r="AH186" s="342" t="s">
        <v>30</v>
      </c>
      <c r="AI186" s="357">
        <v>83.4</v>
      </c>
      <c r="AJ186" s="344">
        <v>83.093525179856115</v>
      </c>
      <c r="AK186" s="340" t="s">
        <v>30</v>
      </c>
      <c r="AL186" s="338">
        <v>69.7</v>
      </c>
      <c r="AM186" s="342" t="s">
        <v>30</v>
      </c>
      <c r="AN186" s="357">
        <v>83.9</v>
      </c>
      <c r="AO186" s="344">
        <v>83.075089392133492</v>
      </c>
    </row>
    <row r="187" spans="1:41">
      <c r="A187" s="338" t="s">
        <v>249</v>
      </c>
      <c r="B187" s="345" t="s">
        <v>650</v>
      </c>
      <c r="C187" s="339" t="s">
        <v>451</v>
      </c>
      <c r="D187" s="339" t="s">
        <v>152</v>
      </c>
      <c r="E187" s="160" t="s">
        <v>66</v>
      </c>
      <c r="F187" s="338">
        <v>0.98</v>
      </c>
      <c r="G187" s="342" t="s">
        <v>30</v>
      </c>
      <c r="H187" s="340" t="s">
        <v>30</v>
      </c>
      <c r="I187" s="341" t="s">
        <v>614</v>
      </c>
      <c r="J187" s="342" t="s">
        <v>30</v>
      </c>
      <c r="K187" s="340" t="s">
        <v>30</v>
      </c>
      <c r="L187" s="341" t="s">
        <v>614</v>
      </c>
      <c r="M187" s="342" t="s">
        <v>30</v>
      </c>
      <c r="N187" s="160" t="s">
        <v>66</v>
      </c>
      <c r="O187" s="338">
        <v>1.1000000000000001</v>
      </c>
      <c r="P187" s="342" t="s">
        <v>30</v>
      </c>
      <c r="Q187" s="160" t="s">
        <v>66</v>
      </c>
      <c r="R187" s="338">
        <v>1.1000000000000001</v>
      </c>
      <c r="S187" s="342" t="s">
        <v>30</v>
      </c>
      <c r="T187" s="340" t="s">
        <v>30</v>
      </c>
      <c r="U187" s="340"/>
      <c r="V187" s="340" t="s">
        <v>30</v>
      </c>
      <c r="W187" s="338">
        <v>71.900000000000006</v>
      </c>
      <c r="X187" s="342" t="s">
        <v>30</v>
      </c>
      <c r="Y187" s="357">
        <v>80</v>
      </c>
      <c r="Z187" s="338">
        <v>90</v>
      </c>
      <c r="AA187" s="340" t="s">
        <v>30</v>
      </c>
      <c r="AB187" s="338">
        <v>69.3</v>
      </c>
      <c r="AC187" s="342" t="s">
        <v>30</v>
      </c>
      <c r="AD187" s="357">
        <v>80</v>
      </c>
      <c r="AE187" s="338">
        <v>87</v>
      </c>
      <c r="AF187" s="340" t="s">
        <v>30</v>
      </c>
      <c r="AG187" s="338">
        <v>73.8</v>
      </c>
      <c r="AH187" s="342" t="s">
        <v>30</v>
      </c>
      <c r="AI187" s="357">
        <v>83.4</v>
      </c>
      <c r="AJ187" s="344">
        <v>88.489208633093526</v>
      </c>
      <c r="AK187" s="340" t="s">
        <v>30</v>
      </c>
      <c r="AL187" s="338">
        <v>72.2</v>
      </c>
      <c r="AM187" s="342" t="s">
        <v>30</v>
      </c>
      <c r="AN187" s="357">
        <v>83.9</v>
      </c>
      <c r="AO187" s="344">
        <v>86.054827175208572</v>
      </c>
    </row>
    <row r="188" spans="1:41">
      <c r="A188" s="338" t="s">
        <v>251</v>
      </c>
      <c r="B188" s="330" t="s">
        <v>30</v>
      </c>
      <c r="C188" s="339" t="s">
        <v>451</v>
      </c>
      <c r="D188" s="339" t="s">
        <v>152</v>
      </c>
      <c r="E188" s="160" t="s">
        <v>66</v>
      </c>
      <c r="F188" s="338">
        <v>1.7</v>
      </c>
      <c r="G188" s="342" t="s">
        <v>30</v>
      </c>
      <c r="H188" s="340" t="s">
        <v>30</v>
      </c>
      <c r="I188" s="341" t="s">
        <v>614</v>
      </c>
      <c r="J188" s="342" t="s">
        <v>30</v>
      </c>
      <c r="K188" s="340" t="s">
        <v>30</v>
      </c>
      <c r="L188" s="341" t="s">
        <v>614</v>
      </c>
      <c r="M188" s="342" t="s">
        <v>30</v>
      </c>
      <c r="N188" s="160" t="s">
        <v>66</v>
      </c>
      <c r="O188" s="338">
        <v>1.9</v>
      </c>
      <c r="P188" s="342" t="s">
        <v>30</v>
      </c>
      <c r="Q188" s="160" t="s">
        <v>66</v>
      </c>
      <c r="R188" s="338">
        <v>1.9</v>
      </c>
      <c r="S188" s="342" t="s">
        <v>30</v>
      </c>
      <c r="T188" s="340" t="s">
        <v>30</v>
      </c>
      <c r="U188" s="340"/>
      <c r="V188" s="340" t="s">
        <v>30</v>
      </c>
      <c r="W188" s="338">
        <v>92.6</v>
      </c>
      <c r="X188" s="342" t="s">
        <v>30</v>
      </c>
      <c r="Y188" s="357">
        <v>80</v>
      </c>
      <c r="Z188" s="338">
        <v>116</v>
      </c>
      <c r="AA188" s="340" t="s">
        <v>30</v>
      </c>
      <c r="AB188" s="338">
        <v>81.400000000000006</v>
      </c>
      <c r="AC188" s="342" t="s">
        <v>30</v>
      </c>
      <c r="AD188" s="357">
        <v>80</v>
      </c>
      <c r="AE188" s="338">
        <v>102</v>
      </c>
      <c r="AF188" s="340" t="s">
        <v>30</v>
      </c>
      <c r="AG188" s="338">
        <v>92.4</v>
      </c>
      <c r="AH188" s="342" t="s">
        <v>30</v>
      </c>
      <c r="AI188" s="357">
        <v>83.4</v>
      </c>
      <c r="AJ188" s="344">
        <v>110.79136690647481</v>
      </c>
      <c r="AK188" s="340" t="s">
        <v>30</v>
      </c>
      <c r="AL188" s="338">
        <v>87.5</v>
      </c>
      <c r="AM188" s="342" t="s">
        <v>30</v>
      </c>
      <c r="AN188" s="357">
        <v>83.9</v>
      </c>
      <c r="AO188" s="344">
        <v>104.29082240762813</v>
      </c>
    </row>
    <row r="189" spans="1:41">
      <c r="A189" s="338" t="s">
        <v>252</v>
      </c>
      <c r="B189" s="330" t="s">
        <v>30</v>
      </c>
      <c r="C189" s="339" t="s">
        <v>451</v>
      </c>
      <c r="D189" s="339" t="s">
        <v>152</v>
      </c>
      <c r="E189" s="160" t="s">
        <v>66</v>
      </c>
      <c r="F189" s="338">
        <v>0.39</v>
      </c>
      <c r="G189" s="342" t="s">
        <v>30</v>
      </c>
      <c r="H189" s="340" t="s">
        <v>30</v>
      </c>
      <c r="I189" s="341" t="s">
        <v>614</v>
      </c>
      <c r="J189" s="342" t="s">
        <v>30</v>
      </c>
      <c r="K189" s="340" t="s">
        <v>30</v>
      </c>
      <c r="L189" s="341" t="s">
        <v>614</v>
      </c>
      <c r="M189" s="342" t="s">
        <v>30</v>
      </c>
      <c r="N189" s="160" t="s">
        <v>66</v>
      </c>
      <c r="O189" s="338">
        <v>0.43</v>
      </c>
      <c r="P189" s="342" t="s">
        <v>30</v>
      </c>
      <c r="Q189" s="160" t="s">
        <v>66</v>
      </c>
      <c r="R189" s="338">
        <v>0.42</v>
      </c>
      <c r="S189" s="342" t="s">
        <v>30</v>
      </c>
      <c r="T189" s="340" t="s">
        <v>30</v>
      </c>
      <c r="U189" s="340"/>
      <c r="V189" s="340" t="s">
        <v>30</v>
      </c>
      <c r="W189" s="338">
        <v>76.099999999999994</v>
      </c>
      <c r="X189" s="342" t="s">
        <v>30</v>
      </c>
      <c r="Y189" s="357">
        <v>80</v>
      </c>
      <c r="Z189" s="338">
        <v>95</v>
      </c>
      <c r="AA189" s="340" t="s">
        <v>30</v>
      </c>
      <c r="AB189" s="338">
        <v>71.099999999999994</v>
      </c>
      <c r="AC189" s="342" t="s">
        <v>30</v>
      </c>
      <c r="AD189" s="357">
        <v>80</v>
      </c>
      <c r="AE189" s="338">
        <v>89</v>
      </c>
      <c r="AF189" s="340" t="s">
        <v>30</v>
      </c>
      <c r="AG189" s="338">
        <v>77</v>
      </c>
      <c r="AH189" s="342" t="s">
        <v>30</v>
      </c>
      <c r="AI189" s="357">
        <v>83.4</v>
      </c>
      <c r="AJ189" s="344">
        <v>92.326139088729008</v>
      </c>
      <c r="AK189" s="340" t="s">
        <v>30</v>
      </c>
      <c r="AL189" s="338">
        <v>75</v>
      </c>
      <c r="AM189" s="342" t="s">
        <v>30</v>
      </c>
      <c r="AN189" s="357">
        <v>83.9</v>
      </c>
      <c r="AO189" s="344">
        <v>89.392133492252682</v>
      </c>
    </row>
    <row r="190" spans="1:41">
      <c r="A190" s="338" t="s">
        <v>253</v>
      </c>
      <c r="B190" s="330" t="s">
        <v>30</v>
      </c>
      <c r="C190" s="339" t="s">
        <v>451</v>
      </c>
      <c r="D190" s="339" t="s">
        <v>152</v>
      </c>
      <c r="E190" s="160" t="s">
        <v>66</v>
      </c>
      <c r="F190" s="338">
        <v>0.25</v>
      </c>
      <c r="G190" s="342" t="s">
        <v>30</v>
      </c>
      <c r="H190" s="340" t="s">
        <v>30</v>
      </c>
      <c r="I190" s="341" t="s">
        <v>614</v>
      </c>
      <c r="J190" s="342" t="s">
        <v>30</v>
      </c>
      <c r="K190" s="340" t="s">
        <v>30</v>
      </c>
      <c r="L190" s="341" t="s">
        <v>614</v>
      </c>
      <c r="M190" s="342" t="s">
        <v>30</v>
      </c>
      <c r="N190" s="160" t="s">
        <v>66</v>
      </c>
      <c r="O190" s="338">
        <v>0.27</v>
      </c>
      <c r="P190" s="342" t="s">
        <v>30</v>
      </c>
      <c r="Q190" s="160" t="s">
        <v>66</v>
      </c>
      <c r="R190" s="338">
        <v>0.27</v>
      </c>
      <c r="S190" s="342" t="s">
        <v>30</v>
      </c>
      <c r="T190" s="340" t="s">
        <v>30</v>
      </c>
      <c r="U190" s="340"/>
      <c r="V190" s="340" t="s">
        <v>30</v>
      </c>
      <c r="W190" s="338">
        <v>158</v>
      </c>
      <c r="X190" s="342" t="s">
        <v>30</v>
      </c>
      <c r="Y190" s="357">
        <v>160</v>
      </c>
      <c r="Z190" s="338">
        <v>99</v>
      </c>
      <c r="AA190" s="340" t="s">
        <v>30</v>
      </c>
      <c r="AB190" s="338">
        <v>148</v>
      </c>
      <c r="AC190" s="342" t="s">
        <v>30</v>
      </c>
      <c r="AD190" s="357">
        <v>160</v>
      </c>
      <c r="AE190" s="338">
        <v>93</v>
      </c>
      <c r="AF190" s="340" t="s">
        <v>30</v>
      </c>
      <c r="AG190" s="338">
        <v>161</v>
      </c>
      <c r="AH190" s="342" t="s">
        <v>30</v>
      </c>
      <c r="AI190" s="357">
        <v>167</v>
      </c>
      <c r="AJ190" s="344">
        <v>95.838323353293418</v>
      </c>
      <c r="AK190" s="340" t="s">
        <v>30</v>
      </c>
      <c r="AL190" s="338">
        <v>157</v>
      </c>
      <c r="AM190" s="342" t="s">
        <v>30</v>
      </c>
      <c r="AN190" s="357">
        <v>168</v>
      </c>
      <c r="AO190" s="344">
        <v>92.886904761904773</v>
      </c>
    </row>
    <row r="191" spans="1:41">
      <c r="A191" s="338" t="s">
        <v>254</v>
      </c>
      <c r="B191" s="330" t="s">
        <v>30</v>
      </c>
      <c r="C191" s="339" t="s">
        <v>451</v>
      </c>
      <c r="D191" s="339" t="s">
        <v>152</v>
      </c>
      <c r="E191" s="160" t="s">
        <v>66</v>
      </c>
      <c r="F191" s="338">
        <v>2</v>
      </c>
      <c r="G191" s="342" t="s">
        <v>30</v>
      </c>
      <c r="H191" s="340" t="s">
        <v>30</v>
      </c>
      <c r="I191" s="341" t="s">
        <v>614</v>
      </c>
      <c r="J191" s="342" t="s">
        <v>30</v>
      </c>
      <c r="K191" s="340" t="s">
        <v>30</v>
      </c>
      <c r="L191" s="341" t="s">
        <v>614</v>
      </c>
      <c r="M191" s="342" t="s">
        <v>30</v>
      </c>
      <c r="N191" s="160" t="s">
        <v>66</v>
      </c>
      <c r="O191" s="338">
        <v>2.2000000000000002</v>
      </c>
      <c r="P191" s="342" t="s">
        <v>30</v>
      </c>
      <c r="Q191" s="160" t="s">
        <v>66</v>
      </c>
      <c r="R191" s="338">
        <v>2.2000000000000002</v>
      </c>
      <c r="S191" s="342" t="s">
        <v>30</v>
      </c>
      <c r="T191" s="340" t="s">
        <v>30</v>
      </c>
      <c r="U191" s="340"/>
      <c r="V191" s="160" t="s">
        <v>62</v>
      </c>
      <c r="W191" s="338">
        <v>40.799999999999997</v>
      </c>
      <c r="X191" s="339" t="s">
        <v>71</v>
      </c>
      <c r="Y191" s="357">
        <v>80</v>
      </c>
      <c r="Z191" s="338">
        <v>51</v>
      </c>
      <c r="AA191" s="160" t="s">
        <v>62</v>
      </c>
      <c r="AB191" s="338">
        <v>39</v>
      </c>
      <c r="AC191" s="339" t="s">
        <v>71</v>
      </c>
      <c r="AD191" s="357">
        <v>80</v>
      </c>
      <c r="AE191" s="338">
        <v>49</v>
      </c>
      <c r="AF191" s="160" t="s">
        <v>62</v>
      </c>
      <c r="AG191" s="338">
        <v>46.5</v>
      </c>
      <c r="AH191" s="339" t="s">
        <v>71</v>
      </c>
      <c r="AI191" s="357">
        <v>83.4</v>
      </c>
      <c r="AJ191" s="344">
        <v>55.755395683453237</v>
      </c>
      <c r="AK191" s="160" t="s">
        <v>62</v>
      </c>
      <c r="AL191" s="338">
        <v>44</v>
      </c>
      <c r="AM191" s="339" t="s">
        <v>71</v>
      </c>
      <c r="AN191" s="357">
        <v>83.9</v>
      </c>
      <c r="AO191" s="344">
        <v>52.443384982121572</v>
      </c>
    </row>
    <row r="192" spans="1:41">
      <c r="A192" s="338" t="s">
        <v>255</v>
      </c>
      <c r="B192" s="330" t="s">
        <v>30</v>
      </c>
      <c r="C192" s="339" t="s">
        <v>451</v>
      </c>
      <c r="D192" s="339" t="s">
        <v>152</v>
      </c>
      <c r="E192" s="160" t="s">
        <v>66</v>
      </c>
      <c r="F192" s="338">
        <v>2</v>
      </c>
      <c r="G192" s="342" t="s">
        <v>30</v>
      </c>
      <c r="H192" s="340" t="s">
        <v>30</v>
      </c>
      <c r="I192" s="341" t="s">
        <v>614</v>
      </c>
      <c r="J192" s="342" t="s">
        <v>30</v>
      </c>
      <c r="K192" s="340" t="s">
        <v>30</v>
      </c>
      <c r="L192" s="341" t="s">
        <v>614</v>
      </c>
      <c r="M192" s="342" t="s">
        <v>30</v>
      </c>
      <c r="N192" s="160" t="s">
        <v>66</v>
      </c>
      <c r="O192" s="338">
        <v>2.2000000000000002</v>
      </c>
      <c r="P192" s="342" t="s">
        <v>30</v>
      </c>
      <c r="Q192" s="160" t="s">
        <v>66</v>
      </c>
      <c r="R192" s="338">
        <v>2.2000000000000002</v>
      </c>
      <c r="S192" s="342" t="s">
        <v>30</v>
      </c>
      <c r="T192" s="340" t="s">
        <v>30</v>
      </c>
      <c r="U192" s="340"/>
      <c r="V192" s="340" t="s">
        <v>30</v>
      </c>
      <c r="W192" s="338">
        <v>79.3</v>
      </c>
      <c r="X192" s="342" t="s">
        <v>30</v>
      </c>
      <c r="Y192" s="357">
        <v>80</v>
      </c>
      <c r="Z192" s="338">
        <v>99</v>
      </c>
      <c r="AA192" s="340" t="s">
        <v>30</v>
      </c>
      <c r="AB192" s="338">
        <v>73.8</v>
      </c>
      <c r="AC192" s="342" t="s">
        <v>30</v>
      </c>
      <c r="AD192" s="357">
        <v>80</v>
      </c>
      <c r="AE192" s="338">
        <v>92</v>
      </c>
      <c r="AF192" s="340" t="s">
        <v>30</v>
      </c>
      <c r="AG192" s="338">
        <v>81.3</v>
      </c>
      <c r="AH192" s="342" t="s">
        <v>30</v>
      </c>
      <c r="AI192" s="357">
        <v>83.4</v>
      </c>
      <c r="AJ192" s="344">
        <v>97.482014388489205</v>
      </c>
      <c r="AK192" s="340" t="s">
        <v>30</v>
      </c>
      <c r="AL192" s="338">
        <v>71.900000000000006</v>
      </c>
      <c r="AM192" s="342" t="s">
        <v>30</v>
      </c>
      <c r="AN192" s="357">
        <v>83.9</v>
      </c>
      <c r="AO192" s="344">
        <v>85.697258641239571</v>
      </c>
    </row>
    <row r="193" spans="1:41">
      <c r="A193" s="338" t="s">
        <v>256</v>
      </c>
      <c r="B193" s="345" t="s">
        <v>257</v>
      </c>
      <c r="C193" s="339" t="s">
        <v>451</v>
      </c>
      <c r="D193" s="339" t="s">
        <v>152</v>
      </c>
      <c r="E193" s="160" t="s">
        <v>66</v>
      </c>
      <c r="F193" s="338">
        <v>4</v>
      </c>
      <c r="G193" s="342" t="s">
        <v>30</v>
      </c>
      <c r="H193" s="340" t="s">
        <v>30</v>
      </c>
      <c r="I193" s="341" t="s">
        <v>614</v>
      </c>
      <c r="J193" s="342" t="s">
        <v>30</v>
      </c>
      <c r="K193" s="340" t="s">
        <v>30</v>
      </c>
      <c r="L193" s="341" t="s">
        <v>614</v>
      </c>
      <c r="M193" s="342" t="s">
        <v>30</v>
      </c>
      <c r="N193" s="160" t="s">
        <v>66</v>
      </c>
      <c r="O193" s="338">
        <v>4.4000000000000004</v>
      </c>
      <c r="P193" s="342" t="s">
        <v>30</v>
      </c>
      <c r="Q193" s="160" t="s">
        <v>66</v>
      </c>
      <c r="R193" s="338">
        <v>4.3</v>
      </c>
      <c r="S193" s="342" t="s">
        <v>30</v>
      </c>
      <c r="T193" s="340" t="s">
        <v>30</v>
      </c>
      <c r="U193" s="340"/>
      <c r="V193" s="340" t="s">
        <v>30</v>
      </c>
      <c r="W193" s="338">
        <v>82.4</v>
      </c>
      <c r="X193" s="342" t="s">
        <v>30</v>
      </c>
      <c r="Y193" s="357">
        <v>80</v>
      </c>
      <c r="Z193" s="338">
        <v>103</v>
      </c>
      <c r="AA193" s="340" t="s">
        <v>30</v>
      </c>
      <c r="AB193" s="338">
        <v>78.2</v>
      </c>
      <c r="AC193" s="342" t="s">
        <v>30</v>
      </c>
      <c r="AD193" s="357">
        <v>80</v>
      </c>
      <c r="AE193" s="338">
        <v>98</v>
      </c>
      <c r="AF193" s="340" t="s">
        <v>30</v>
      </c>
      <c r="AG193" s="338">
        <v>85.8</v>
      </c>
      <c r="AH193" s="342" t="s">
        <v>30</v>
      </c>
      <c r="AI193" s="357">
        <v>83.4</v>
      </c>
      <c r="AJ193" s="344">
        <v>102.87769784172662</v>
      </c>
      <c r="AK193" s="340" t="s">
        <v>30</v>
      </c>
      <c r="AL193" s="338">
        <v>82.3</v>
      </c>
      <c r="AM193" s="342" t="s">
        <v>30</v>
      </c>
      <c r="AN193" s="357">
        <v>83.9</v>
      </c>
      <c r="AO193" s="344">
        <v>98.092967818831937</v>
      </c>
    </row>
    <row r="194" spans="1:41">
      <c r="A194" s="338" t="s">
        <v>258</v>
      </c>
      <c r="B194" s="330" t="s">
        <v>30</v>
      </c>
      <c r="C194" s="339" t="s">
        <v>451</v>
      </c>
      <c r="D194" s="339" t="s">
        <v>152</v>
      </c>
      <c r="E194" s="160" t="s">
        <v>66</v>
      </c>
      <c r="F194" s="338">
        <v>0.43</v>
      </c>
      <c r="G194" s="342" t="s">
        <v>30</v>
      </c>
      <c r="H194" s="340" t="s">
        <v>30</v>
      </c>
      <c r="I194" s="341" t="s">
        <v>614</v>
      </c>
      <c r="J194" s="342" t="s">
        <v>30</v>
      </c>
      <c r="K194" s="340" t="s">
        <v>30</v>
      </c>
      <c r="L194" s="341" t="s">
        <v>614</v>
      </c>
      <c r="M194" s="342" t="s">
        <v>30</v>
      </c>
      <c r="N194" s="160" t="s">
        <v>66</v>
      </c>
      <c r="O194" s="338">
        <v>0.47</v>
      </c>
      <c r="P194" s="342" t="s">
        <v>30</v>
      </c>
      <c r="Q194" s="160" t="s">
        <v>66</v>
      </c>
      <c r="R194" s="338">
        <v>0.46</v>
      </c>
      <c r="S194" s="342" t="s">
        <v>30</v>
      </c>
      <c r="T194" s="340" t="s">
        <v>30</v>
      </c>
      <c r="U194" s="340"/>
      <c r="V194" s="340" t="s">
        <v>30</v>
      </c>
      <c r="W194" s="338">
        <v>77.3</v>
      </c>
      <c r="X194" s="342" t="s">
        <v>30</v>
      </c>
      <c r="Y194" s="357">
        <v>80</v>
      </c>
      <c r="Z194" s="338">
        <v>97</v>
      </c>
      <c r="AA194" s="340" t="s">
        <v>30</v>
      </c>
      <c r="AB194" s="338">
        <v>74.599999999999994</v>
      </c>
      <c r="AC194" s="342" t="s">
        <v>30</v>
      </c>
      <c r="AD194" s="357">
        <v>80</v>
      </c>
      <c r="AE194" s="338">
        <v>93</v>
      </c>
      <c r="AF194" s="340" t="s">
        <v>30</v>
      </c>
      <c r="AG194" s="338">
        <v>80.599999999999994</v>
      </c>
      <c r="AH194" s="342" t="s">
        <v>30</v>
      </c>
      <c r="AI194" s="357">
        <v>83.4</v>
      </c>
      <c r="AJ194" s="344">
        <v>96.64268585131893</v>
      </c>
      <c r="AK194" s="340" t="s">
        <v>30</v>
      </c>
      <c r="AL194" s="338">
        <v>77.900000000000006</v>
      </c>
      <c r="AM194" s="342" t="s">
        <v>30</v>
      </c>
      <c r="AN194" s="357">
        <v>83.9</v>
      </c>
      <c r="AO194" s="344">
        <v>92.848629320619793</v>
      </c>
    </row>
    <row r="195" spans="1:41">
      <c r="A195" s="338" t="s">
        <v>259</v>
      </c>
      <c r="B195" s="330" t="s">
        <v>30</v>
      </c>
      <c r="C195" s="339" t="s">
        <v>451</v>
      </c>
      <c r="D195" s="339" t="s">
        <v>152</v>
      </c>
      <c r="E195" s="160" t="s">
        <v>66</v>
      </c>
      <c r="F195" s="338">
        <v>2.4</v>
      </c>
      <c r="G195" s="342" t="s">
        <v>30</v>
      </c>
      <c r="H195" s="340" t="s">
        <v>30</v>
      </c>
      <c r="I195" s="341" t="s">
        <v>614</v>
      </c>
      <c r="J195" s="342" t="s">
        <v>30</v>
      </c>
      <c r="K195" s="340" t="s">
        <v>30</v>
      </c>
      <c r="L195" s="341" t="s">
        <v>614</v>
      </c>
      <c r="M195" s="342" t="s">
        <v>30</v>
      </c>
      <c r="N195" s="160" t="s">
        <v>66</v>
      </c>
      <c r="O195" s="338">
        <v>2.6</v>
      </c>
      <c r="P195" s="342" t="s">
        <v>30</v>
      </c>
      <c r="Q195" s="160" t="s">
        <v>66</v>
      </c>
      <c r="R195" s="338">
        <v>2.6</v>
      </c>
      <c r="S195" s="342" t="s">
        <v>30</v>
      </c>
      <c r="T195" s="340" t="s">
        <v>30</v>
      </c>
      <c r="U195" s="340"/>
      <c r="V195" s="340" t="s">
        <v>30</v>
      </c>
      <c r="W195" s="338">
        <v>74.8</v>
      </c>
      <c r="X195" s="342" t="s">
        <v>30</v>
      </c>
      <c r="Y195" s="357">
        <v>80</v>
      </c>
      <c r="Z195" s="338">
        <v>93</v>
      </c>
      <c r="AA195" s="340" t="s">
        <v>30</v>
      </c>
      <c r="AB195" s="338">
        <v>76.099999999999994</v>
      </c>
      <c r="AC195" s="342" t="s">
        <v>30</v>
      </c>
      <c r="AD195" s="357">
        <v>80</v>
      </c>
      <c r="AE195" s="338">
        <v>95</v>
      </c>
      <c r="AF195" s="340" t="s">
        <v>30</v>
      </c>
      <c r="AG195" s="338">
        <v>78.2</v>
      </c>
      <c r="AH195" s="342" t="s">
        <v>30</v>
      </c>
      <c r="AI195" s="357">
        <v>83.4</v>
      </c>
      <c r="AJ195" s="344">
        <v>93.764988009592315</v>
      </c>
      <c r="AK195" s="340" t="s">
        <v>30</v>
      </c>
      <c r="AL195" s="338">
        <v>77.099999999999994</v>
      </c>
      <c r="AM195" s="342" t="s">
        <v>30</v>
      </c>
      <c r="AN195" s="357">
        <v>83.9</v>
      </c>
      <c r="AO195" s="344">
        <v>91.895113230035733</v>
      </c>
    </row>
    <row r="196" spans="1:41">
      <c r="A196" s="338" t="s">
        <v>260</v>
      </c>
      <c r="B196" s="330" t="s">
        <v>30</v>
      </c>
      <c r="C196" s="339" t="s">
        <v>451</v>
      </c>
      <c r="D196" s="339" t="s">
        <v>152</v>
      </c>
      <c r="E196" s="160" t="s">
        <v>66</v>
      </c>
      <c r="F196" s="338">
        <v>2.1</v>
      </c>
      <c r="G196" s="342" t="s">
        <v>30</v>
      </c>
      <c r="H196" s="340" t="s">
        <v>30</v>
      </c>
      <c r="I196" s="341" t="s">
        <v>614</v>
      </c>
      <c r="J196" s="342" t="s">
        <v>30</v>
      </c>
      <c r="K196" s="340" t="s">
        <v>30</v>
      </c>
      <c r="L196" s="341" t="s">
        <v>614</v>
      </c>
      <c r="M196" s="342" t="s">
        <v>30</v>
      </c>
      <c r="N196" s="160" t="s">
        <v>66</v>
      </c>
      <c r="O196" s="338">
        <v>2.2999999999999998</v>
      </c>
      <c r="P196" s="342" t="s">
        <v>30</v>
      </c>
      <c r="Q196" s="160" t="s">
        <v>66</v>
      </c>
      <c r="R196" s="338">
        <v>2.2999999999999998</v>
      </c>
      <c r="S196" s="342" t="s">
        <v>30</v>
      </c>
      <c r="T196" s="340" t="s">
        <v>30</v>
      </c>
      <c r="U196" s="340"/>
      <c r="V196" s="340" t="s">
        <v>30</v>
      </c>
      <c r="W196" s="338">
        <v>71.2</v>
      </c>
      <c r="X196" s="342" t="s">
        <v>30</v>
      </c>
      <c r="Y196" s="357">
        <v>80</v>
      </c>
      <c r="Z196" s="338">
        <v>89</v>
      </c>
      <c r="AA196" s="340" t="s">
        <v>30</v>
      </c>
      <c r="AB196" s="338">
        <v>68.2</v>
      </c>
      <c r="AC196" s="342" t="s">
        <v>30</v>
      </c>
      <c r="AD196" s="357">
        <v>80</v>
      </c>
      <c r="AE196" s="338">
        <v>85</v>
      </c>
      <c r="AF196" s="340" t="s">
        <v>30</v>
      </c>
      <c r="AG196" s="338">
        <v>72.2</v>
      </c>
      <c r="AH196" s="342" t="s">
        <v>30</v>
      </c>
      <c r="AI196" s="357">
        <v>83.4</v>
      </c>
      <c r="AJ196" s="344">
        <v>86.570743405275778</v>
      </c>
      <c r="AK196" s="340" t="s">
        <v>30</v>
      </c>
      <c r="AL196" s="338">
        <v>65.900000000000006</v>
      </c>
      <c r="AM196" s="342" t="s">
        <v>30</v>
      </c>
      <c r="AN196" s="357">
        <v>83.9</v>
      </c>
      <c r="AO196" s="344">
        <v>78.545887961859364</v>
      </c>
    </row>
    <row r="197" spans="1:41">
      <c r="A197" s="338" t="s">
        <v>261</v>
      </c>
      <c r="B197" s="330" t="s">
        <v>30</v>
      </c>
      <c r="C197" s="339" t="s">
        <v>451</v>
      </c>
      <c r="D197" s="339" t="s">
        <v>152</v>
      </c>
      <c r="E197" s="160" t="s">
        <v>66</v>
      </c>
      <c r="F197" s="338">
        <v>1.7</v>
      </c>
      <c r="G197" s="342" t="s">
        <v>30</v>
      </c>
      <c r="H197" s="340" t="s">
        <v>30</v>
      </c>
      <c r="I197" s="341" t="s">
        <v>614</v>
      </c>
      <c r="J197" s="342" t="s">
        <v>30</v>
      </c>
      <c r="K197" s="340" t="s">
        <v>30</v>
      </c>
      <c r="L197" s="341" t="s">
        <v>614</v>
      </c>
      <c r="M197" s="342" t="s">
        <v>30</v>
      </c>
      <c r="N197" s="160" t="s">
        <v>66</v>
      </c>
      <c r="O197" s="338">
        <v>1.8</v>
      </c>
      <c r="P197" s="342" t="s">
        <v>30</v>
      </c>
      <c r="Q197" s="160" t="s">
        <v>66</v>
      </c>
      <c r="R197" s="338">
        <v>1.8</v>
      </c>
      <c r="S197" s="342" t="s">
        <v>30</v>
      </c>
      <c r="T197" s="340" t="s">
        <v>30</v>
      </c>
      <c r="U197" s="340"/>
      <c r="V197" s="340" t="s">
        <v>30</v>
      </c>
      <c r="W197" s="338">
        <v>75.599999999999994</v>
      </c>
      <c r="X197" s="342" t="s">
        <v>30</v>
      </c>
      <c r="Y197" s="357">
        <v>80</v>
      </c>
      <c r="Z197" s="338">
        <v>94</v>
      </c>
      <c r="AA197" s="340" t="s">
        <v>30</v>
      </c>
      <c r="AB197" s="338">
        <v>67.400000000000006</v>
      </c>
      <c r="AC197" s="342" t="s">
        <v>30</v>
      </c>
      <c r="AD197" s="357">
        <v>80</v>
      </c>
      <c r="AE197" s="338">
        <v>84</v>
      </c>
      <c r="AF197" s="340" t="s">
        <v>30</v>
      </c>
      <c r="AG197" s="338">
        <v>79.7</v>
      </c>
      <c r="AH197" s="342" t="s">
        <v>30</v>
      </c>
      <c r="AI197" s="357">
        <v>83.4</v>
      </c>
      <c r="AJ197" s="344">
        <v>95.563549160671457</v>
      </c>
      <c r="AK197" s="340" t="s">
        <v>30</v>
      </c>
      <c r="AL197" s="338">
        <v>75.7</v>
      </c>
      <c r="AM197" s="342" t="s">
        <v>30</v>
      </c>
      <c r="AN197" s="357">
        <v>83.9</v>
      </c>
      <c r="AO197" s="344">
        <v>90.226460071513699</v>
      </c>
    </row>
    <row r="198" spans="1:41">
      <c r="A198" s="338" t="s">
        <v>262</v>
      </c>
      <c r="B198" s="330" t="s">
        <v>30</v>
      </c>
      <c r="C198" s="339" t="s">
        <v>451</v>
      </c>
      <c r="D198" s="339" t="s">
        <v>152</v>
      </c>
      <c r="E198" s="160" t="s">
        <v>66</v>
      </c>
      <c r="F198" s="338">
        <v>2</v>
      </c>
      <c r="G198" s="342" t="s">
        <v>30</v>
      </c>
      <c r="H198" s="340" t="s">
        <v>30</v>
      </c>
      <c r="I198" s="341" t="s">
        <v>614</v>
      </c>
      <c r="J198" s="342" t="s">
        <v>30</v>
      </c>
      <c r="K198" s="340" t="s">
        <v>30</v>
      </c>
      <c r="L198" s="341" t="s">
        <v>614</v>
      </c>
      <c r="M198" s="342" t="s">
        <v>30</v>
      </c>
      <c r="N198" s="160" t="s">
        <v>66</v>
      </c>
      <c r="O198" s="338">
        <v>2.2000000000000002</v>
      </c>
      <c r="P198" s="342" t="s">
        <v>30</v>
      </c>
      <c r="Q198" s="160" t="s">
        <v>66</v>
      </c>
      <c r="R198" s="338">
        <v>2.2000000000000002</v>
      </c>
      <c r="S198" s="342" t="s">
        <v>30</v>
      </c>
      <c r="T198" s="340" t="s">
        <v>30</v>
      </c>
      <c r="U198" s="340"/>
      <c r="V198" s="340" t="s">
        <v>30</v>
      </c>
      <c r="W198" s="338">
        <v>83.1</v>
      </c>
      <c r="X198" s="342" t="s">
        <v>30</v>
      </c>
      <c r="Y198" s="357">
        <v>80</v>
      </c>
      <c r="Z198" s="338">
        <v>104</v>
      </c>
      <c r="AA198" s="340" t="s">
        <v>30</v>
      </c>
      <c r="AB198" s="338">
        <v>76.099999999999994</v>
      </c>
      <c r="AC198" s="342" t="s">
        <v>30</v>
      </c>
      <c r="AD198" s="357">
        <v>80</v>
      </c>
      <c r="AE198" s="338">
        <v>95</v>
      </c>
      <c r="AF198" s="340" t="s">
        <v>30</v>
      </c>
      <c r="AG198" s="338">
        <v>80.8</v>
      </c>
      <c r="AH198" s="342" t="s">
        <v>30</v>
      </c>
      <c r="AI198" s="357">
        <v>83.4</v>
      </c>
      <c r="AJ198" s="344">
        <v>96.882494004796158</v>
      </c>
      <c r="AK198" s="340" t="s">
        <v>30</v>
      </c>
      <c r="AL198" s="338">
        <v>79.5</v>
      </c>
      <c r="AM198" s="342" t="s">
        <v>30</v>
      </c>
      <c r="AN198" s="357">
        <v>83.9</v>
      </c>
      <c r="AO198" s="344">
        <v>94.755661501787841</v>
      </c>
    </row>
    <row r="199" spans="1:41">
      <c r="A199" s="338" t="s">
        <v>263</v>
      </c>
      <c r="B199" s="330" t="s">
        <v>30</v>
      </c>
      <c r="C199" s="339" t="s">
        <v>451</v>
      </c>
      <c r="D199" s="339" t="s">
        <v>152</v>
      </c>
      <c r="E199" s="160" t="s">
        <v>66</v>
      </c>
      <c r="F199" s="338">
        <v>1.2</v>
      </c>
      <c r="G199" s="342" t="s">
        <v>30</v>
      </c>
      <c r="H199" s="340" t="s">
        <v>30</v>
      </c>
      <c r="I199" s="341" t="s">
        <v>614</v>
      </c>
      <c r="J199" s="342" t="s">
        <v>30</v>
      </c>
      <c r="K199" s="340" t="s">
        <v>30</v>
      </c>
      <c r="L199" s="341" t="s">
        <v>614</v>
      </c>
      <c r="M199" s="342" t="s">
        <v>30</v>
      </c>
      <c r="N199" s="160" t="s">
        <v>66</v>
      </c>
      <c r="O199" s="338">
        <v>1.3</v>
      </c>
      <c r="P199" s="342" t="s">
        <v>30</v>
      </c>
      <c r="Q199" s="160" t="s">
        <v>66</v>
      </c>
      <c r="R199" s="338">
        <v>1.3</v>
      </c>
      <c r="S199" s="342" t="s">
        <v>30</v>
      </c>
      <c r="T199" s="340" t="s">
        <v>30</v>
      </c>
      <c r="U199" s="340"/>
      <c r="V199" s="340" t="s">
        <v>30</v>
      </c>
      <c r="W199" s="338">
        <v>103</v>
      </c>
      <c r="X199" s="342" t="s">
        <v>30</v>
      </c>
      <c r="Y199" s="357">
        <v>80</v>
      </c>
      <c r="Z199" s="338">
        <v>129</v>
      </c>
      <c r="AA199" s="340" t="s">
        <v>30</v>
      </c>
      <c r="AB199" s="338">
        <v>95.7</v>
      </c>
      <c r="AC199" s="342" t="s">
        <v>30</v>
      </c>
      <c r="AD199" s="357">
        <v>80</v>
      </c>
      <c r="AE199" s="338">
        <v>120</v>
      </c>
      <c r="AF199" s="340" t="s">
        <v>30</v>
      </c>
      <c r="AG199" s="338">
        <v>99</v>
      </c>
      <c r="AH199" s="342" t="s">
        <v>30</v>
      </c>
      <c r="AI199" s="357">
        <v>83.4</v>
      </c>
      <c r="AJ199" s="344">
        <v>118.70503597122301</v>
      </c>
      <c r="AK199" s="340" t="s">
        <v>30</v>
      </c>
      <c r="AL199" s="338">
        <v>97.3</v>
      </c>
      <c r="AM199" s="342" t="s">
        <v>30</v>
      </c>
      <c r="AN199" s="357">
        <v>83.9</v>
      </c>
      <c r="AO199" s="344">
        <v>115.97139451728248</v>
      </c>
    </row>
    <row r="200" spans="1:41">
      <c r="A200" s="338" t="s">
        <v>264</v>
      </c>
      <c r="B200" s="330" t="s">
        <v>30</v>
      </c>
      <c r="C200" s="339" t="s">
        <v>451</v>
      </c>
      <c r="D200" s="339" t="s">
        <v>152</v>
      </c>
      <c r="E200" s="160" t="s">
        <v>66</v>
      </c>
      <c r="F200" s="338">
        <v>2</v>
      </c>
      <c r="G200" s="342" t="s">
        <v>30</v>
      </c>
      <c r="H200" s="340" t="s">
        <v>30</v>
      </c>
      <c r="I200" s="341" t="s">
        <v>614</v>
      </c>
      <c r="J200" s="342" t="s">
        <v>30</v>
      </c>
      <c r="K200" s="340" t="s">
        <v>30</v>
      </c>
      <c r="L200" s="341" t="s">
        <v>614</v>
      </c>
      <c r="M200" s="342" t="s">
        <v>30</v>
      </c>
      <c r="N200" s="160" t="s">
        <v>66</v>
      </c>
      <c r="O200" s="338">
        <v>2.2000000000000002</v>
      </c>
      <c r="P200" s="342" t="s">
        <v>30</v>
      </c>
      <c r="Q200" s="160" t="s">
        <v>66</v>
      </c>
      <c r="R200" s="338">
        <v>2.2000000000000002</v>
      </c>
      <c r="S200" s="342" t="s">
        <v>30</v>
      </c>
      <c r="T200" s="340" t="s">
        <v>30</v>
      </c>
      <c r="U200" s="340"/>
      <c r="V200" s="340" t="s">
        <v>30</v>
      </c>
      <c r="W200" s="338">
        <v>60.7</v>
      </c>
      <c r="X200" s="342" t="s">
        <v>30</v>
      </c>
      <c r="Y200" s="357">
        <v>80</v>
      </c>
      <c r="Z200" s="338">
        <v>76</v>
      </c>
      <c r="AA200" s="340" t="s">
        <v>30</v>
      </c>
      <c r="AB200" s="338">
        <v>55.5</v>
      </c>
      <c r="AC200" s="342" t="s">
        <v>30</v>
      </c>
      <c r="AD200" s="357">
        <v>80</v>
      </c>
      <c r="AE200" s="338">
        <v>69</v>
      </c>
      <c r="AF200" s="340" t="s">
        <v>30</v>
      </c>
      <c r="AG200" s="338">
        <v>56.5</v>
      </c>
      <c r="AH200" s="342" t="s">
        <v>30</v>
      </c>
      <c r="AI200" s="357">
        <v>83.4</v>
      </c>
      <c r="AJ200" s="344">
        <v>67.745803357314145</v>
      </c>
      <c r="AK200" s="340" t="s">
        <v>30</v>
      </c>
      <c r="AL200" s="338">
        <v>55.1</v>
      </c>
      <c r="AM200" s="342" t="s">
        <v>30</v>
      </c>
      <c r="AN200" s="357">
        <v>83.9</v>
      </c>
      <c r="AO200" s="344">
        <v>65.673420738974968</v>
      </c>
    </row>
    <row r="201" spans="1:41">
      <c r="A201" s="338" t="s">
        <v>265</v>
      </c>
      <c r="B201" s="330" t="s">
        <v>30</v>
      </c>
      <c r="C201" s="339" t="s">
        <v>451</v>
      </c>
      <c r="D201" s="339" t="s">
        <v>152</v>
      </c>
      <c r="E201" s="160" t="s">
        <v>66</v>
      </c>
      <c r="F201" s="338">
        <v>0.23</v>
      </c>
      <c r="G201" s="342" t="s">
        <v>30</v>
      </c>
      <c r="H201" s="340" t="s">
        <v>30</v>
      </c>
      <c r="I201" s="341" t="s">
        <v>614</v>
      </c>
      <c r="J201" s="342" t="s">
        <v>30</v>
      </c>
      <c r="K201" s="340" t="s">
        <v>30</v>
      </c>
      <c r="L201" s="341" t="s">
        <v>614</v>
      </c>
      <c r="M201" s="342" t="s">
        <v>30</v>
      </c>
      <c r="N201" s="160" t="s">
        <v>66</v>
      </c>
      <c r="O201" s="338">
        <v>0.25</v>
      </c>
      <c r="P201" s="342" t="s">
        <v>30</v>
      </c>
      <c r="Q201" s="160" t="s">
        <v>66</v>
      </c>
      <c r="R201" s="338">
        <v>0.25</v>
      </c>
      <c r="S201" s="342" t="s">
        <v>30</v>
      </c>
      <c r="T201" s="340" t="s">
        <v>30</v>
      </c>
      <c r="U201" s="340"/>
      <c r="V201" s="340" t="s">
        <v>30</v>
      </c>
      <c r="W201" s="341" t="s">
        <v>614</v>
      </c>
      <c r="X201" s="342" t="s">
        <v>30</v>
      </c>
      <c r="Y201" s="340" t="s">
        <v>30</v>
      </c>
      <c r="Z201" s="340" t="s">
        <v>30</v>
      </c>
      <c r="AA201" s="340" t="s">
        <v>30</v>
      </c>
      <c r="AB201" s="341" t="s">
        <v>614</v>
      </c>
      <c r="AC201" s="342" t="s">
        <v>30</v>
      </c>
      <c r="AD201" s="343" t="s">
        <v>30</v>
      </c>
      <c r="AE201" s="340" t="s">
        <v>30</v>
      </c>
      <c r="AF201" s="340" t="s">
        <v>30</v>
      </c>
      <c r="AG201" s="341" t="s">
        <v>614</v>
      </c>
      <c r="AH201" s="342" t="s">
        <v>30</v>
      </c>
      <c r="AI201" s="343" t="s">
        <v>30</v>
      </c>
      <c r="AJ201" s="343" t="s">
        <v>30</v>
      </c>
      <c r="AK201" s="340" t="s">
        <v>30</v>
      </c>
      <c r="AL201" s="341" t="s">
        <v>614</v>
      </c>
      <c r="AM201" s="342" t="s">
        <v>30</v>
      </c>
      <c r="AN201" s="343" t="s">
        <v>30</v>
      </c>
      <c r="AO201" s="343" t="s">
        <v>30</v>
      </c>
    </row>
    <row r="202" spans="1:41">
      <c r="A202" s="338" t="s">
        <v>266</v>
      </c>
      <c r="B202" s="330" t="s">
        <v>30</v>
      </c>
      <c r="C202" s="339" t="s">
        <v>451</v>
      </c>
      <c r="D202" s="339" t="s">
        <v>152</v>
      </c>
      <c r="E202" s="160" t="s">
        <v>66</v>
      </c>
      <c r="F202" s="338">
        <v>10</v>
      </c>
      <c r="G202" s="342" t="s">
        <v>30</v>
      </c>
      <c r="H202" s="340" t="s">
        <v>30</v>
      </c>
      <c r="I202" s="341" t="s">
        <v>614</v>
      </c>
      <c r="J202" s="342" t="s">
        <v>30</v>
      </c>
      <c r="K202" s="340" t="s">
        <v>30</v>
      </c>
      <c r="L202" s="341" t="s">
        <v>614</v>
      </c>
      <c r="M202" s="342" t="s">
        <v>30</v>
      </c>
      <c r="N202" s="160" t="s">
        <v>66</v>
      </c>
      <c r="O202" s="338">
        <v>11</v>
      </c>
      <c r="P202" s="342" t="s">
        <v>30</v>
      </c>
      <c r="Q202" s="160" t="s">
        <v>66</v>
      </c>
      <c r="R202" s="338">
        <v>11</v>
      </c>
      <c r="S202" s="342" t="s">
        <v>30</v>
      </c>
      <c r="T202" s="340" t="s">
        <v>30</v>
      </c>
      <c r="U202" s="340"/>
      <c r="V202" s="340" t="s">
        <v>30</v>
      </c>
      <c r="W202" s="338">
        <v>387</v>
      </c>
      <c r="X202" s="342" t="s">
        <v>30</v>
      </c>
      <c r="Y202" s="357">
        <v>400</v>
      </c>
      <c r="Z202" s="338">
        <v>97</v>
      </c>
      <c r="AA202" s="340" t="s">
        <v>30</v>
      </c>
      <c r="AB202" s="338">
        <v>400</v>
      </c>
      <c r="AC202" s="342" t="s">
        <v>30</v>
      </c>
      <c r="AD202" s="357">
        <v>400</v>
      </c>
      <c r="AE202" s="338">
        <v>100</v>
      </c>
      <c r="AF202" s="340" t="s">
        <v>30</v>
      </c>
      <c r="AG202" s="338">
        <v>940</v>
      </c>
      <c r="AH202" s="339" t="s">
        <v>147</v>
      </c>
      <c r="AI202" s="357">
        <v>417</v>
      </c>
      <c r="AJ202" s="344">
        <v>143.88489208633092</v>
      </c>
      <c r="AK202" s="340" t="s">
        <v>30</v>
      </c>
      <c r="AL202" s="338">
        <v>811</v>
      </c>
      <c r="AM202" s="342" t="s">
        <v>30</v>
      </c>
      <c r="AN202" s="357">
        <v>419</v>
      </c>
      <c r="AO202" s="344">
        <v>112.41050119331742</v>
      </c>
    </row>
    <row r="203" spans="1:41">
      <c r="A203" s="338" t="s">
        <v>267</v>
      </c>
      <c r="B203" s="330" t="s">
        <v>30</v>
      </c>
      <c r="C203" s="339" t="s">
        <v>451</v>
      </c>
      <c r="D203" s="339" t="s">
        <v>152</v>
      </c>
      <c r="E203" s="160" t="s">
        <v>62</v>
      </c>
      <c r="F203" s="338">
        <v>0.52800000000000002</v>
      </c>
      <c r="G203" s="339" t="s">
        <v>71</v>
      </c>
      <c r="H203" s="340" t="s">
        <v>30</v>
      </c>
      <c r="I203" s="341" t="s">
        <v>614</v>
      </c>
      <c r="J203" s="342" t="s">
        <v>30</v>
      </c>
      <c r="K203" s="340" t="s">
        <v>30</v>
      </c>
      <c r="L203" s="341" t="s">
        <v>614</v>
      </c>
      <c r="M203" s="342" t="s">
        <v>30</v>
      </c>
      <c r="N203" s="160" t="s">
        <v>66</v>
      </c>
      <c r="O203" s="338">
        <v>0.25</v>
      </c>
      <c r="P203" s="342" t="s">
        <v>30</v>
      </c>
      <c r="Q203" s="160" t="s">
        <v>62</v>
      </c>
      <c r="R203" s="338">
        <v>0.68</v>
      </c>
      <c r="S203" s="339" t="s">
        <v>146</v>
      </c>
      <c r="T203" s="338">
        <v>0.68</v>
      </c>
      <c r="U203" s="338"/>
      <c r="V203" s="340" t="s">
        <v>30</v>
      </c>
      <c r="W203" s="338">
        <v>76.400000000000006</v>
      </c>
      <c r="X203" s="342" t="s">
        <v>30</v>
      </c>
      <c r="Y203" s="357">
        <v>80</v>
      </c>
      <c r="Z203" s="338">
        <v>95</v>
      </c>
      <c r="AA203" s="340" t="s">
        <v>30</v>
      </c>
      <c r="AB203" s="338">
        <v>73.099999999999994</v>
      </c>
      <c r="AC203" s="342" t="s">
        <v>30</v>
      </c>
      <c r="AD203" s="357">
        <v>80</v>
      </c>
      <c r="AE203" s="338">
        <v>91</v>
      </c>
      <c r="AF203" s="340" t="s">
        <v>30</v>
      </c>
      <c r="AG203" s="338">
        <v>75.5</v>
      </c>
      <c r="AH203" s="342" t="s">
        <v>30</v>
      </c>
      <c r="AI203" s="357">
        <v>83.4</v>
      </c>
      <c r="AJ203" s="344">
        <v>89.820143884892076</v>
      </c>
      <c r="AK203" s="340" t="s">
        <v>30</v>
      </c>
      <c r="AL203" s="338">
        <v>78.5</v>
      </c>
      <c r="AM203" s="342" t="s">
        <v>30</v>
      </c>
      <c r="AN203" s="357">
        <v>83.9</v>
      </c>
      <c r="AO203" s="344">
        <v>92.86054827175208</v>
      </c>
    </row>
    <row r="204" spans="1:41">
      <c r="A204" s="338" t="s">
        <v>720</v>
      </c>
      <c r="B204" s="330" t="s">
        <v>30</v>
      </c>
      <c r="C204" s="339" t="s">
        <v>451</v>
      </c>
      <c r="D204" s="339" t="s">
        <v>152</v>
      </c>
      <c r="E204" s="160" t="s">
        <v>66</v>
      </c>
      <c r="F204" s="338">
        <v>0.28000000000000003</v>
      </c>
      <c r="G204" s="342" t="s">
        <v>30</v>
      </c>
      <c r="H204" s="340" t="s">
        <v>30</v>
      </c>
      <c r="I204" s="341" t="s">
        <v>614</v>
      </c>
      <c r="J204" s="342" t="s">
        <v>30</v>
      </c>
      <c r="K204" s="340" t="s">
        <v>30</v>
      </c>
      <c r="L204" s="341" t="s">
        <v>614</v>
      </c>
      <c r="M204" s="342" t="s">
        <v>30</v>
      </c>
      <c r="N204" s="160" t="s">
        <v>66</v>
      </c>
      <c r="O204" s="338">
        <v>0.31</v>
      </c>
      <c r="P204" s="342" t="s">
        <v>30</v>
      </c>
      <c r="Q204" s="160" t="s">
        <v>66</v>
      </c>
      <c r="R204" s="338">
        <v>0.3</v>
      </c>
      <c r="S204" s="342" t="s">
        <v>30</v>
      </c>
      <c r="T204" s="340" t="s">
        <v>30</v>
      </c>
      <c r="U204" s="340"/>
      <c r="V204" s="340" t="s">
        <v>30</v>
      </c>
      <c r="W204" s="338">
        <v>78.599999999999994</v>
      </c>
      <c r="X204" s="342" t="s">
        <v>30</v>
      </c>
      <c r="Y204" s="357">
        <v>80</v>
      </c>
      <c r="Z204" s="338">
        <v>98</v>
      </c>
      <c r="AA204" s="340" t="s">
        <v>30</v>
      </c>
      <c r="AB204" s="338">
        <v>70.900000000000006</v>
      </c>
      <c r="AC204" s="342" t="s">
        <v>30</v>
      </c>
      <c r="AD204" s="357">
        <v>80</v>
      </c>
      <c r="AE204" s="338">
        <v>89</v>
      </c>
      <c r="AF204" s="340" t="s">
        <v>30</v>
      </c>
      <c r="AG204" s="338">
        <v>82.3</v>
      </c>
      <c r="AH204" s="342" t="s">
        <v>30</v>
      </c>
      <c r="AI204" s="357">
        <v>83.4</v>
      </c>
      <c r="AJ204" s="344">
        <v>98.681055155875299</v>
      </c>
      <c r="AK204" s="340" t="s">
        <v>30</v>
      </c>
      <c r="AL204" s="338">
        <v>81.7</v>
      </c>
      <c r="AM204" s="342" t="s">
        <v>30</v>
      </c>
      <c r="AN204" s="357">
        <v>83.9</v>
      </c>
      <c r="AO204" s="344">
        <v>97.377830750893921</v>
      </c>
    </row>
    <row r="205" spans="1:41">
      <c r="A205" s="338" t="s">
        <v>269</v>
      </c>
      <c r="B205" s="330" t="s">
        <v>30</v>
      </c>
      <c r="C205" s="339" t="s">
        <v>451</v>
      </c>
      <c r="D205" s="339" t="s">
        <v>152</v>
      </c>
      <c r="E205" s="160" t="s">
        <v>66</v>
      </c>
      <c r="F205" s="338">
        <v>0.97</v>
      </c>
      <c r="G205" s="342" t="s">
        <v>30</v>
      </c>
      <c r="H205" s="340" t="s">
        <v>30</v>
      </c>
      <c r="I205" s="341" t="s">
        <v>614</v>
      </c>
      <c r="J205" s="342" t="s">
        <v>30</v>
      </c>
      <c r="K205" s="340" t="s">
        <v>30</v>
      </c>
      <c r="L205" s="341" t="s">
        <v>614</v>
      </c>
      <c r="M205" s="342" t="s">
        <v>30</v>
      </c>
      <c r="N205" s="160" t="s">
        <v>66</v>
      </c>
      <c r="O205" s="338">
        <v>1.1000000000000001</v>
      </c>
      <c r="P205" s="342" t="s">
        <v>30</v>
      </c>
      <c r="Q205" s="160" t="s">
        <v>66</v>
      </c>
      <c r="R205" s="338">
        <v>1</v>
      </c>
      <c r="S205" s="342" t="s">
        <v>30</v>
      </c>
      <c r="T205" s="340" t="s">
        <v>30</v>
      </c>
      <c r="U205" s="340"/>
      <c r="V205" s="340" t="s">
        <v>30</v>
      </c>
      <c r="W205" s="338">
        <v>76</v>
      </c>
      <c r="X205" s="342" t="s">
        <v>30</v>
      </c>
      <c r="Y205" s="357">
        <v>80</v>
      </c>
      <c r="Z205" s="338">
        <v>95</v>
      </c>
      <c r="AA205" s="340" t="s">
        <v>30</v>
      </c>
      <c r="AB205" s="338">
        <v>72.3</v>
      </c>
      <c r="AC205" s="342" t="s">
        <v>30</v>
      </c>
      <c r="AD205" s="357">
        <v>80</v>
      </c>
      <c r="AE205" s="338">
        <v>90</v>
      </c>
      <c r="AF205" s="340" t="s">
        <v>30</v>
      </c>
      <c r="AG205" s="338">
        <v>77.5</v>
      </c>
      <c r="AH205" s="342" t="s">
        <v>30</v>
      </c>
      <c r="AI205" s="357">
        <v>83.4</v>
      </c>
      <c r="AJ205" s="344">
        <v>92.925659472422055</v>
      </c>
      <c r="AK205" s="340" t="s">
        <v>30</v>
      </c>
      <c r="AL205" s="338">
        <v>74</v>
      </c>
      <c r="AM205" s="342" t="s">
        <v>30</v>
      </c>
      <c r="AN205" s="357">
        <v>83.9</v>
      </c>
      <c r="AO205" s="344">
        <v>88.200238379022636</v>
      </c>
    </row>
    <row r="206" spans="1:41">
      <c r="A206" s="338" t="s">
        <v>270</v>
      </c>
      <c r="B206" s="330" t="s">
        <v>30</v>
      </c>
      <c r="C206" s="339" t="s">
        <v>451</v>
      </c>
      <c r="D206" s="339" t="s">
        <v>152</v>
      </c>
      <c r="E206" s="160" t="s">
        <v>66</v>
      </c>
      <c r="F206" s="338">
        <v>0.41</v>
      </c>
      <c r="G206" s="342" t="s">
        <v>30</v>
      </c>
      <c r="H206" s="340" t="s">
        <v>30</v>
      </c>
      <c r="I206" s="341" t="s">
        <v>614</v>
      </c>
      <c r="J206" s="342" t="s">
        <v>30</v>
      </c>
      <c r="K206" s="340" t="s">
        <v>30</v>
      </c>
      <c r="L206" s="341" t="s">
        <v>614</v>
      </c>
      <c r="M206" s="342" t="s">
        <v>30</v>
      </c>
      <c r="N206" s="160" t="s">
        <v>66</v>
      </c>
      <c r="O206" s="338">
        <v>0.45</v>
      </c>
      <c r="P206" s="342" t="s">
        <v>30</v>
      </c>
      <c r="Q206" s="160" t="s">
        <v>66</v>
      </c>
      <c r="R206" s="338">
        <v>0.44</v>
      </c>
      <c r="S206" s="342" t="s">
        <v>30</v>
      </c>
      <c r="T206" s="340" t="s">
        <v>30</v>
      </c>
      <c r="U206" s="340"/>
      <c r="V206" s="340" t="s">
        <v>30</v>
      </c>
      <c r="W206" s="338">
        <v>68.599999999999994</v>
      </c>
      <c r="X206" s="342" t="s">
        <v>30</v>
      </c>
      <c r="Y206" s="357">
        <v>80</v>
      </c>
      <c r="Z206" s="338">
        <v>86</v>
      </c>
      <c r="AA206" s="340" t="s">
        <v>30</v>
      </c>
      <c r="AB206" s="338">
        <v>67.400000000000006</v>
      </c>
      <c r="AC206" s="342" t="s">
        <v>30</v>
      </c>
      <c r="AD206" s="357">
        <v>80</v>
      </c>
      <c r="AE206" s="338">
        <v>84</v>
      </c>
      <c r="AF206" s="340" t="s">
        <v>30</v>
      </c>
      <c r="AG206" s="338">
        <v>67.5</v>
      </c>
      <c r="AH206" s="342" t="s">
        <v>30</v>
      </c>
      <c r="AI206" s="357">
        <v>83.4</v>
      </c>
      <c r="AJ206" s="344">
        <v>80.93525179856114</v>
      </c>
      <c r="AK206" s="340" t="s">
        <v>30</v>
      </c>
      <c r="AL206" s="338">
        <v>67.2</v>
      </c>
      <c r="AM206" s="342" t="s">
        <v>30</v>
      </c>
      <c r="AN206" s="357">
        <v>83.9</v>
      </c>
      <c r="AO206" s="344">
        <v>80.095351609058397</v>
      </c>
    </row>
    <row r="207" spans="1:41">
      <c r="A207" s="338" t="s">
        <v>271</v>
      </c>
      <c r="B207" s="330" t="s">
        <v>30</v>
      </c>
      <c r="C207" s="339" t="s">
        <v>451</v>
      </c>
      <c r="D207" s="339" t="s">
        <v>152</v>
      </c>
      <c r="E207" s="160" t="s">
        <v>66</v>
      </c>
      <c r="F207" s="338">
        <v>0.56000000000000005</v>
      </c>
      <c r="G207" s="342" t="s">
        <v>30</v>
      </c>
      <c r="H207" s="340" t="s">
        <v>30</v>
      </c>
      <c r="I207" s="341" t="s">
        <v>614</v>
      </c>
      <c r="J207" s="342" t="s">
        <v>30</v>
      </c>
      <c r="K207" s="340" t="s">
        <v>30</v>
      </c>
      <c r="L207" s="341" t="s">
        <v>614</v>
      </c>
      <c r="M207" s="342" t="s">
        <v>30</v>
      </c>
      <c r="N207" s="160" t="s">
        <v>66</v>
      </c>
      <c r="O207" s="338">
        <v>0.61</v>
      </c>
      <c r="P207" s="342" t="s">
        <v>30</v>
      </c>
      <c r="Q207" s="160" t="s">
        <v>66</v>
      </c>
      <c r="R207" s="338">
        <v>0.6</v>
      </c>
      <c r="S207" s="342" t="s">
        <v>30</v>
      </c>
      <c r="T207" s="340" t="s">
        <v>30</v>
      </c>
      <c r="U207" s="340"/>
      <c r="V207" s="340" t="s">
        <v>30</v>
      </c>
      <c r="W207" s="338">
        <v>80.400000000000006</v>
      </c>
      <c r="X207" s="342" t="s">
        <v>30</v>
      </c>
      <c r="Y207" s="357">
        <v>80</v>
      </c>
      <c r="Z207" s="338">
        <v>101</v>
      </c>
      <c r="AA207" s="340" t="s">
        <v>30</v>
      </c>
      <c r="AB207" s="338">
        <v>81.2</v>
      </c>
      <c r="AC207" s="342" t="s">
        <v>30</v>
      </c>
      <c r="AD207" s="357">
        <v>80</v>
      </c>
      <c r="AE207" s="338">
        <v>101</v>
      </c>
      <c r="AF207" s="340" t="s">
        <v>30</v>
      </c>
      <c r="AG207" s="338">
        <v>83.4</v>
      </c>
      <c r="AH207" s="342" t="s">
        <v>30</v>
      </c>
      <c r="AI207" s="357">
        <v>83.4</v>
      </c>
      <c r="AJ207" s="344">
        <v>100</v>
      </c>
      <c r="AK207" s="340" t="s">
        <v>30</v>
      </c>
      <c r="AL207" s="338">
        <v>81</v>
      </c>
      <c r="AM207" s="342" t="s">
        <v>30</v>
      </c>
      <c r="AN207" s="357">
        <v>83.9</v>
      </c>
      <c r="AO207" s="344">
        <v>96.54350417163289</v>
      </c>
    </row>
    <row r="208" spans="1:41">
      <c r="A208" s="338" t="s">
        <v>272</v>
      </c>
      <c r="B208" s="330" t="s">
        <v>30</v>
      </c>
      <c r="C208" s="339" t="s">
        <v>451</v>
      </c>
      <c r="D208" s="339" t="s">
        <v>152</v>
      </c>
      <c r="E208" s="160" t="s">
        <v>66</v>
      </c>
      <c r="F208" s="338">
        <v>1</v>
      </c>
      <c r="G208" s="342" t="s">
        <v>30</v>
      </c>
      <c r="H208" s="340" t="s">
        <v>30</v>
      </c>
      <c r="I208" s="341" t="s">
        <v>614</v>
      </c>
      <c r="J208" s="342" t="s">
        <v>30</v>
      </c>
      <c r="K208" s="340" t="s">
        <v>30</v>
      </c>
      <c r="L208" s="341" t="s">
        <v>614</v>
      </c>
      <c r="M208" s="342" t="s">
        <v>30</v>
      </c>
      <c r="N208" s="160" t="s">
        <v>66</v>
      </c>
      <c r="O208" s="338">
        <v>1.1000000000000001</v>
      </c>
      <c r="P208" s="342" t="s">
        <v>30</v>
      </c>
      <c r="Q208" s="160" t="s">
        <v>66</v>
      </c>
      <c r="R208" s="338">
        <v>1.1000000000000001</v>
      </c>
      <c r="S208" s="342" t="s">
        <v>30</v>
      </c>
      <c r="T208" s="340" t="s">
        <v>30</v>
      </c>
      <c r="U208" s="340"/>
      <c r="V208" s="340" t="s">
        <v>30</v>
      </c>
      <c r="W208" s="338">
        <v>77.7</v>
      </c>
      <c r="X208" s="342" t="s">
        <v>30</v>
      </c>
      <c r="Y208" s="357">
        <v>80</v>
      </c>
      <c r="Z208" s="338">
        <v>97</v>
      </c>
      <c r="AA208" s="340" t="s">
        <v>30</v>
      </c>
      <c r="AB208" s="338">
        <v>76.099999999999994</v>
      </c>
      <c r="AC208" s="342" t="s">
        <v>30</v>
      </c>
      <c r="AD208" s="357">
        <v>80</v>
      </c>
      <c r="AE208" s="338">
        <v>95</v>
      </c>
      <c r="AF208" s="340" t="s">
        <v>30</v>
      </c>
      <c r="AG208" s="338">
        <v>80.2</v>
      </c>
      <c r="AH208" s="342" t="s">
        <v>30</v>
      </c>
      <c r="AI208" s="357">
        <v>83.4</v>
      </c>
      <c r="AJ208" s="344">
        <v>96.163069544364504</v>
      </c>
      <c r="AK208" s="340" t="s">
        <v>30</v>
      </c>
      <c r="AL208" s="338">
        <v>80</v>
      </c>
      <c r="AM208" s="342" t="s">
        <v>30</v>
      </c>
      <c r="AN208" s="357">
        <v>83.9</v>
      </c>
      <c r="AO208" s="344">
        <v>95.351609058402857</v>
      </c>
    </row>
    <row r="209" spans="1:41">
      <c r="A209" s="338" t="s">
        <v>273</v>
      </c>
      <c r="B209" s="330" t="s">
        <v>30</v>
      </c>
      <c r="C209" s="339" t="s">
        <v>451</v>
      </c>
      <c r="D209" s="339" t="s">
        <v>152</v>
      </c>
      <c r="E209" s="160" t="s">
        <v>66</v>
      </c>
      <c r="F209" s="338">
        <v>0.43</v>
      </c>
      <c r="G209" s="342" t="s">
        <v>30</v>
      </c>
      <c r="H209" s="340" t="s">
        <v>30</v>
      </c>
      <c r="I209" s="341" t="s">
        <v>614</v>
      </c>
      <c r="J209" s="342" t="s">
        <v>30</v>
      </c>
      <c r="K209" s="340" t="s">
        <v>30</v>
      </c>
      <c r="L209" s="341" t="s">
        <v>614</v>
      </c>
      <c r="M209" s="342" t="s">
        <v>30</v>
      </c>
      <c r="N209" s="160" t="s">
        <v>66</v>
      </c>
      <c r="O209" s="338">
        <v>0.47</v>
      </c>
      <c r="P209" s="342" t="s">
        <v>30</v>
      </c>
      <c r="Q209" s="160" t="s">
        <v>66</v>
      </c>
      <c r="R209" s="338">
        <v>0.46</v>
      </c>
      <c r="S209" s="342" t="s">
        <v>30</v>
      </c>
      <c r="T209" s="340" t="s">
        <v>30</v>
      </c>
      <c r="U209" s="340"/>
      <c r="V209" s="340" t="s">
        <v>30</v>
      </c>
      <c r="W209" s="338">
        <v>75.099999999999994</v>
      </c>
      <c r="X209" s="342" t="s">
        <v>30</v>
      </c>
      <c r="Y209" s="357">
        <v>80</v>
      </c>
      <c r="Z209" s="338">
        <v>94</v>
      </c>
      <c r="AA209" s="340" t="s">
        <v>30</v>
      </c>
      <c r="AB209" s="338">
        <v>71.7</v>
      </c>
      <c r="AC209" s="342" t="s">
        <v>30</v>
      </c>
      <c r="AD209" s="357">
        <v>80</v>
      </c>
      <c r="AE209" s="338">
        <v>90</v>
      </c>
      <c r="AF209" s="340" t="s">
        <v>30</v>
      </c>
      <c r="AG209" s="338">
        <v>77.2</v>
      </c>
      <c r="AH209" s="342" t="s">
        <v>30</v>
      </c>
      <c r="AI209" s="357">
        <v>83.4</v>
      </c>
      <c r="AJ209" s="344">
        <v>92.565947242206235</v>
      </c>
      <c r="AK209" s="340" t="s">
        <v>30</v>
      </c>
      <c r="AL209" s="338">
        <v>74.599999999999994</v>
      </c>
      <c r="AM209" s="342" t="s">
        <v>30</v>
      </c>
      <c r="AN209" s="357">
        <v>83.9</v>
      </c>
      <c r="AO209" s="344">
        <v>88.915375446960653</v>
      </c>
    </row>
    <row r="210" spans="1:41">
      <c r="A210" s="338" t="s">
        <v>274</v>
      </c>
      <c r="B210" s="330" t="s">
        <v>30</v>
      </c>
      <c r="C210" s="339" t="s">
        <v>451</v>
      </c>
      <c r="D210" s="339" t="s">
        <v>152</v>
      </c>
      <c r="E210" s="160" t="s">
        <v>66</v>
      </c>
      <c r="F210" s="338">
        <v>0.28999999999999998</v>
      </c>
      <c r="G210" s="342" t="s">
        <v>30</v>
      </c>
      <c r="H210" s="340" t="s">
        <v>30</v>
      </c>
      <c r="I210" s="341" t="s">
        <v>614</v>
      </c>
      <c r="J210" s="342" t="s">
        <v>30</v>
      </c>
      <c r="K210" s="340" t="s">
        <v>30</v>
      </c>
      <c r="L210" s="341" t="s">
        <v>614</v>
      </c>
      <c r="M210" s="342" t="s">
        <v>30</v>
      </c>
      <c r="N210" s="160" t="s">
        <v>66</v>
      </c>
      <c r="O210" s="338">
        <v>0.32</v>
      </c>
      <c r="P210" s="342" t="s">
        <v>30</v>
      </c>
      <c r="Q210" s="160" t="s">
        <v>66</v>
      </c>
      <c r="R210" s="338">
        <v>0.31</v>
      </c>
      <c r="S210" s="342" t="s">
        <v>30</v>
      </c>
      <c r="T210" s="340" t="s">
        <v>30</v>
      </c>
      <c r="U210" s="340"/>
      <c r="V210" s="340" t="s">
        <v>30</v>
      </c>
      <c r="W210" s="341" t="s">
        <v>614</v>
      </c>
      <c r="X210" s="342" t="s">
        <v>30</v>
      </c>
      <c r="Y210" s="340" t="s">
        <v>30</v>
      </c>
      <c r="Z210" s="340" t="s">
        <v>30</v>
      </c>
      <c r="AA210" s="340" t="s">
        <v>30</v>
      </c>
      <c r="AB210" s="341" t="s">
        <v>614</v>
      </c>
      <c r="AC210" s="342" t="s">
        <v>30</v>
      </c>
      <c r="AD210" s="343" t="s">
        <v>30</v>
      </c>
      <c r="AE210" s="340" t="s">
        <v>30</v>
      </c>
      <c r="AF210" s="340" t="s">
        <v>30</v>
      </c>
      <c r="AG210" s="341" t="s">
        <v>614</v>
      </c>
      <c r="AH210" s="342" t="s">
        <v>30</v>
      </c>
      <c r="AI210" s="340" t="s">
        <v>30</v>
      </c>
      <c r="AJ210" s="340" t="s">
        <v>30</v>
      </c>
      <c r="AK210" s="340" t="s">
        <v>30</v>
      </c>
      <c r="AL210" s="341" t="s">
        <v>614</v>
      </c>
      <c r="AM210" s="342" t="s">
        <v>30</v>
      </c>
      <c r="AN210" s="340" t="s">
        <v>30</v>
      </c>
      <c r="AO210" s="340" t="s">
        <v>30</v>
      </c>
    </row>
    <row r="211" spans="1:41">
      <c r="A211" s="338" t="s">
        <v>275</v>
      </c>
      <c r="B211" s="330" t="s">
        <v>30</v>
      </c>
      <c r="C211" s="339" t="s">
        <v>451</v>
      </c>
      <c r="D211" s="339" t="s">
        <v>152</v>
      </c>
      <c r="E211" s="160" t="s">
        <v>66</v>
      </c>
      <c r="F211" s="338">
        <v>0.38</v>
      </c>
      <c r="G211" s="342" t="s">
        <v>30</v>
      </c>
      <c r="H211" s="340" t="s">
        <v>30</v>
      </c>
      <c r="I211" s="341" t="s">
        <v>614</v>
      </c>
      <c r="J211" s="342" t="s">
        <v>30</v>
      </c>
      <c r="K211" s="340" t="s">
        <v>30</v>
      </c>
      <c r="L211" s="341" t="s">
        <v>614</v>
      </c>
      <c r="M211" s="342" t="s">
        <v>30</v>
      </c>
      <c r="N211" s="160" t="s">
        <v>66</v>
      </c>
      <c r="O211" s="338">
        <v>0.42</v>
      </c>
      <c r="P211" s="342" t="s">
        <v>30</v>
      </c>
      <c r="Q211" s="160" t="s">
        <v>66</v>
      </c>
      <c r="R211" s="338">
        <v>0.41</v>
      </c>
      <c r="S211" s="342" t="s">
        <v>30</v>
      </c>
      <c r="T211" s="340" t="s">
        <v>30</v>
      </c>
      <c r="U211" s="340"/>
      <c r="V211" s="340" t="s">
        <v>30</v>
      </c>
      <c r="W211" s="338">
        <v>80.599999999999994</v>
      </c>
      <c r="X211" s="342" t="s">
        <v>30</v>
      </c>
      <c r="Y211" s="357">
        <v>80</v>
      </c>
      <c r="Z211" s="338">
        <v>101</v>
      </c>
      <c r="AA211" s="340" t="s">
        <v>30</v>
      </c>
      <c r="AB211" s="338">
        <v>71.8</v>
      </c>
      <c r="AC211" s="342" t="s">
        <v>30</v>
      </c>
      <c r="AD211" s="357">
        <v>80</v>
      </c>
      <c r="AE211" s="338">
        <v>90</v>
      </c>
      <c r="AF211" s="340" t="s">
        <v>30</v>
      </c>
      <c r="AG211" s="338">
        <v>79.5</v>
      </c>
      <c r="AH211" s="342" t="s">
        <v>30</v>
      </c>
      <c r="AI211" s="357">
        <v>83.4</v>
      </c>
      <c r="AJ211" s="344">
        <v>95.323741007194243</v>
      </c>
      <c r="AK211" s="340" t="s">
        <v>30</v>
      </c>
      <c r="AL211" s="338">
        <v>75.8</v>
      </c>
      <c r="AM211" s="342" t="s">
        <v>30</v>
      </c>
      <c r="AN211" s="357">
        <v>83.9</v>
      </c>
      <c r="AO211" s="344">
        <v>90.3456495828367</v>
      </c>
    </row>
    <row r="212" spans="1:41">
      <c r="A212" s="338" t="s">
        <v>276</v>
      </c>
      <c r="B212" s="330" t="s">
        <v>30</v>
      </c>
      <c r="C212" s="339" t="s">
        <v>451</v>
      </c>
      <c r="D212" s="339" t="s">
        <v>152</v>
      </c>
      <c r="E212" s="160" t="s">
        <v>66</v>
      </c>
      <c r="F212" s="338">
        <v>0.21</v>
      </c>
      <c r="G212" s="342" t="s">
        <v>30</v>
      </c>
      <c r="H212" s="340" t="s">
        <v>30</v>
      </c>
      <c r="I212" s="341" t="s">
        <v>614</v>
      </c>
      <c r="J212" s="342" t="s">
        <v>30</v>
      </c>
      <c r="K212" s="340" t="s">
        <v>30</v>
      </c>
      <c r="L212" s="341" t="s">
        <v>614</v>
      </c>
      <c r="M212" s="342" t="s">
        <v>30</v>
      </c>
      <c r="N212" s="160" t="s">
        <v>66</v>
      </c>
      <c r="O212" s="338">
        <v>0.23</v>
      </c>
      <c r="P212" s="342" t="s">
        <v>30</v>
      </c>
      <c r="Q212" s="160" t="s">
        <v>66</v>
      </c>
      <c r="R212" s="338">
        <v>0.23</v>
      </c>
      <c r="S212" s="342" t="s">
        <v>30</v>
      </c>
      <c r="T212" s="340" t="s">
        <v>30</v>
      </c>
      <c r="U212" s="340"/>
      <c r="V212" s="340" t="s">
        <v>30</v>
      </c>
      <c r="W212" s="338">
        <v>81.3</v>
      </c>
      <c r="X212" s="342" t="s">
        <v>30</v>
      </c>
      <c r="Y212" s="357">
        <v>80</v>
      </c>
      <c r="Z212" s="338">
        <v>102</v>
      </c>
      <c r="AA212" s="340" t="s">
        <v>30</v>
      </c>
      <c r="AB212" s="338">
        <v>74.5</v>
      </c>
      <c r="AC212" s="342" t="s">
        <v>30</v>
      </c>
      <c r="AD212" s="357">
        <v>80</v>
      </c>
      <c r="AE212" s="338">
        <v>93</v>
      </c>
      <c r="AF212" s="340" t="s">
        <v>30</v>
      </c>
      <c r="AG212" s="338">
        <v>76.900000000000006</v>
      </c>
      <c r="AH212" s="342" t="s">
        <v>30</v>
      </c>
      <c r="AI212" s="357">
        <v>83.4</v>
      </c>
      <c r="AJ212" s="344">
        <v>92.206235011990415</v>
      </c>
      <c r="AK212" s="340" t="s">
        <v>30</v>
      </c>
      <c r="AL212" s="338">
        <v>73.5</v>
      </c>
      <c r="AM212" s="342" t="s">
        <v>30</v>
      </c>
      <c r="AN212" s="357">
        <v>83.9</v>
      </c>
      <c r="AO212" s="344">
        <v>87.60429082240762</v>
      </c>
    </row>
    <row r="213" spans="1:41">
      <c r="A213" s="338" t="s">
        <v>651</v>
      </c>
      <c r="B213" s="330" t="s">
        <v>30</v>
      </c>
      <c r="C213" s="339" t="s">
        <v>451</v>
      </c>
      <c r="D213" s="339" t="s">
        <v>152</v>
      </c>
      <c r="E213" s="160" t="s">
        <v>66</v>
      </c>
      <c r="F213" s="338">
        <v>1.2</v>
      </c>
      <c r="G213" s="342" t="s">
        <v>30</v>
      </c>
      <c r="H213" s="340" t="s">
        <v>30</v>
      </c>
      <c r="I213" s="341" t="s">
        <v>614</v>
      </c>
      <c r="J213" s="342" t="s">
        <v>30</v>
      </c>
      <c r="K213" s="340" t="s">
        <v>30</v>
      </c>
      <c r="L213" s="341" t="s">
        <v>614</v>
      </c>
      <c r="M213" s="342" t="s">
        <v>30</v>
      </c>
      <c r="N213" s="160" t="s">
        <v>66</v>
      </c>
      <c r="O213" s="338">
        <v>1.3</v>
      </c>
      <c r="P213" s="342" t="s">
        <v>30</v>
      </c>
      <c r="Q213" s="160" t="s">
        <v>66</v>
      </c>
      <c r="R213" s="338">
        <v>1.2</v>
      </c>
      <c r="S213" s="342" t="s">
        <v>30</v>
      </c>
      <c r="T213" s="340" t="s">
        <v>30</v>
      </c>
      <c r="U213" s="340"/>
      <c r="V213" s="340" t="s">
        <v>30</v>
      </c>
      <c r="W213" s="338">
        <v>80.900000000000006</v>
      </c>
      <c r="X213" s="342" t="s">
        <v>30</v>
      </c>
      <c r="Y213" s="357">
        <v>80</v>
      </c>
      <c r="Z213" s="338">
        <v>101</v>
      </c>
      <c r="AA213" s="340" t="s">
        <v>30</v>
      </c>
      <c r="AB213" s="338">
        <v>76.7</v>
      </c>
      <c r="AC213" s="342" t="s">
        <v>30</v>
      </c>
      <c r="AD213" s="357">
        <v>80</v>
      </c>
      <c r="AE213" s="338">
        <v>96</v>
      </c>
      <c r="AF213" s="340" t="s">
        <v>30</v>
      </c>
      <c r="AG213" s="338">
        <v>84.6</v>
      </c>
      <c r="AH213" s="342" t="s">
        <v>30</v>
      </c>
      <c r="AI213" s="357">
        <v>83.4</v>
      </c>
      <c r="AJ213" s="344">
        <v>101.43884892086331</v>
      </c>
      <c r="AK213" s="340" t="s">
        <v>30</v>
      </c>
      <c r="AL213" s="338">
        <v>81</v>
      </c>
      <c r="AM213" s="342" t="s">
        <v>30</v>
      </c>
      <c r="AN213" s="357">
        <v>83.9</v>
      </c>
      <c r="AO213" s="344">
        <v>96.54350417163289</v>
      </c>
    </row>
    <row r="214" spans="1:41">
      <c r="A214" s="338" t="s">
        <v>652</v>
      </c>
      <c r="B214" s="330" t="s">
        <v>30</v>
      </c>
      <c r="C214" s="339" t="s">
        <v>451</v>
      </c>
      <c r="D214" s="339" t="s">
        <v>152</v>
      </c>
      <c r="E214" s="160" t="s">
        <v>66</v>
      </c>
      <c r="F214" s="338">
        <v>0.35</v>
      </c>
      <c r="G214" s="342" t="s">
        <v>30</v>
      </c>
      <c r="H214" s="340" t="s">
        <v>30</v>
      </c>
      <c r="I214" s="341" t="s">
        <v>614</v>
      </c>
      <c r="J214" s="342" t="s">
        <v>30</v>
      </c>
      <c r="K214" s="340" t="s">
        <v>30</v>
      </c>
      <c r="L214" s="341" t="s">
        <v>614</v>
      </c>
      <c r="M214" s="342" t="s">
        <v>30</v>
      </c>
      <c r="N214" s="160" t="s">
        <v>66</v>
      </c>
      <c r="O214" s="338">
        <v>0.38</v>
      </c>
      <c r="P214" s="342" t="s">
        <v>30</v>
      </c>
      <c r="Q214" s="160" t="s">
        <v>66</v>
      </c>
      <c r="R214" s="338">
        <v>0.38</v>
      </c>
      <c r="S214" s="342" t="s">
        <v>30</v>
      </c>
      <c r="T214" s="340" t="s">
        <v>30</v>
      </c>
      <c r="U214" s="340"/>
      <c r="V214" s="340" t="s">
        <v>30</v>
      </c>
      <c r="W214" s="338">
        <v>83.2</v>
      </c>
      <c r="X214" s="342" t="s">
        <v>30</v>
      </c>
      <c r="Y214" s="357">
        <v>80</v>
      </c>
      <c r="Z214" s="338">
        <v>104</v>
      </c>
      <c r="AA214" s="340" t="s">
        <v>30</v>
      </c>
      <c r="AB214" s="338">
        <v>86</v>
      </c>
      <c r="AC214" s="342" t="s">
        <v>30</v>
      </c>
      <c r="AD214" s="357">
        <v>80</v>
      </c>
      <c r="AE214" s="338">
        <v>107</v>
      </c>
      <c r="AF214" s="340" t="s">
        <v>30</v>
      </c>
      <c r="AG214" s="338">
        <v>85.5</v>
      </c>
      <c r="AH214" s="342" t="s">
        <v>30</v>
      </c>
      <c r="AI214" s="357">
        <v>83.4</v>
      </c>
      <c r="AJ214" s="344">
        <v>102.51798561151078</v>
      </c>
      <c r="AK214" s="340" t="s">
        <v>30</v>
      </c>
      <c r="AL214" s="338">
        <v>83.6</v>
      </c>
      <c r="AM214" s="342" t="s">
        <v>30</v>
      </c>
      <c r="AN214" s="357">
        <v>83.9</v>
      </c>
      <c r="AO214" s="344">
        <v>99.642431466030985</v>
      </c>
    </row>
    <row r="215" spans="1:41">
      <c r="A215" s="338" t="s">
        <v>277</v>
      </c>
      <c r="B215" s="330" t="s">
        <v>30</v>
      </c>
      <c r="C215" s="339" t="s">
        <v>451</v>
      </c>
      <c r="D215" s="339" t="s">
        <v>152</v>
      </c>
      <c r="E215" s="160" t="s">
        <v>66</v>
      </c>
      <c r="F215" s="338">
        <v>1.1000000000000001</v>
      </c>
      <c r="G215" s="342" t="s">
        <v>30</v>
      </c>
      <c r="H215" s="340" t="s">
        <v>30</v>
      </c>
      <c r="I215" s="341" t="s">
        <v>614</v>
      </c>
      <c r="J215" s="342" t="s">
        <v>30</v>
      </c>
      <c r="K215" s="340" t="s">
        <v>30</v>
      </c>
      <c r="L215" s="341" t="s">
        <v>614</v>
      </c>
      <c r="M215" s="342" t="s">
        <v>30</v>
      </c>
      <c r="N215" s="160" t="s">
        <v>66</v>
      </c>
      <c r="O215" s="338">
        <v>1.2</v>
      </c>
      <c r="P215" s="342" t="s">
        <v>30</v>
      </c>
      <c r="Q215" s="160" t="s">
        <v>66</v>
      </c>
      <c r="R215" s="338">
        <v>1.1000000000000001</v>
      </c>
      <c r="S215" s="342" t="s">
        <v>30</v>
      </c>
      <c r="T215" s="340" t="s">
        <v>30</v>
      </c>
      <c r="U215" s="340"/>
      <c r="V215" s="340" t="s">
        <v>30</v>
      </c>
      <c r="W215" s="341" t="s">
        <v>614</v>
      </c>
      <c r="X215" s="342" t="s">
        <v>30</v>
      </c>
      <c r="Y215" s="340" t="s">
        <v>30</v>
      </c>
      <c r="Z215" s="340" t="s">
        <v>30</v>
      </c>
      <c r="AA215" s="340" t="s">
        <v>30</v>
      </c>
      <c r="AB215" s="341" t="s">
        <v>614</v>
      </c>
      <c r="AC215" s="342" t="s">
        <v>30</v>
      </c>
      <c r="AD215" s="343" t="s">
        <v>30</v>
      </c>
      <c r="AE215" s="340" t="s">
        <v>30</v>
      </c>
      <c r="AF215" s="340" t="s">
        <v>30</v>
      </c>
      <c r="AG215" s="341" t="s">
        <v>614</v>
      </c>
      <c r="AH215" s="342" t="s">
        <v>30</v>
      </c>
      <c r="AI215" s="343" t="s">
        <v>30</v>
      </c>
      <c r="AJ215" s="343" t="s">
        <v>30</v>
      </c>
      <c r="AK215" s="340" t="s">
        <v>30</v>
      </c>
      <c r="AL215" s="341" t="s">
        <v>614</v>
      </c>
      <c r="AM215" s="342" t="s">
        <v>30</v>
      </c>
      <c r="AN215" s="343" t="s">
        <v>30</v>
      </c>
      <c r="AO215" s="343" t="s">
        <v>30</v>
      </c>
    </row>
    <row r="216" spans="1:41">
      <c r="A216" s="338" t="s">
        <v>278</v>
      </c>
      <c r="B216" s="330" t="s">
        <v>30</v>
      </c>
      <c r="C216" s="339" t="s">
        <v>451</v>
      </c>
      <c r="D216" s="339" t="s">
        <v>152</v>
      </c>
      <c r="E216" s="160" t="s">
        <v>66</v>
      </c>
      <c r="F216" s="338">
        <v>0.66</v>
      </c>
      <c r="G216" s="342" t="s">
        <v>30</v>
      </c>
      <c r="H216" s="340" t="s">
        <v>30</v>
      </c>
      <c r="I216" s="341" t="s">
        <v>614</v>
      </c>
      <c r="J216" s="342" t="s">
        <v>30</v>
      </c>
      <c r="K216" s="340" t="s">
        <v>30</v>
      </c>
      <c r="L216" s="341" t="s">
        <v>614</v>
      </c>
      <c r="M216" s="342" t="s">
        <v>30</v>
      </c>
      <c r="N216" s="160" t="s">
        <v>66</v>
      </c>
      <c r="O216" s="338">
        <v>0.72</v>
      </c>
      <c r="P216" s="342" t="s">
        <v>30</v>
      </c>
      <c r="Q216" s="160" t="s">
        <v>66</v>
      </c>
      <c r="R216" s="338">
        <v>0.71</v>
      </c>
      <c r="S216" s="342" t="s">
        <v>30</v>
      </c>
      <c r="T216" s="340" t="s">
        <v>30</v>
      </c>
      <c r="U216" s="340"/>
      <c r="V216" s="340" t="s">
        <v>30</v>
      </c>
      <c r="W216" s="338">
        <v>74.400000000000006</v>
      </c>
      <c r="X216" s="342" t="s">
        <v>30</v>
      </c>
      <c r="Y216" s="357">
        <v>80</v>
      </c>
      <c r="Z216" s="338">
        <v>93</v>
      </c>
      <c r="AA216" s="340" t="s">
        <v>30</v>
      </c>
      <c r="AB216" s="338">
        <v>67.900000000000006</v>
      </c>
      <c r="AC216" s="342" t="s">
        <v>30</v>
      </c>
      <c r="AD216" s="357">
        <v>80</v>
      </c>
      <c r="AE216" s="338">
        <v>85</v>
      </c>
      <c r="AF216" s="340" t="s">
        <v>30</v>
      </c>
      <c r="AG216" s="338">
        <v>76.2</v>
      </c>
      <c r="AH216" s="342" t="s">
        <v>30</v>
      </c>
      <c r="AI216" s="357">
        <v>83.4</v>
      </c>
      <c r="AJ216" s="344">
        <v>91.366906474820141</v>
      </c>
      <c r="AK216" s="340" t="s">
        <v>30</v>
      </c>
      <c r="AL216" s="338">
        <v>75.3</v>
      </c>
      <c r="AM216" s="342" t="s">
        <v>30</v>
      </c>
      <c r="AN216" s="357">
        <v>83.9</v>
      </c>
      <c r="AO216" s="344">
        <v>89.749702026221684</v>
      </c>
    </row>
    <row r="217" spans="1:41">
      <c r="A217" s="338" t="s">
        <v>279</v>
      </c>
      <c r="B217" s="330" t="s">
        <v>30</v>
      </c>
      <c r="C217" s="339" t="s">
        <v>451</v>
      </c>
      <c r="D217" s="339" t="s">
        <v>152</v>
      </c>
      <c r="E217" s="160" t="s">
        <v>66</v>
      </c>
      <c r="F217" s="338">
        <v>10</v>
      </c>
      <c r="G217" s="342" t="s">
        <v>30</v>
      </c>
      <c r="H217" s="340" t="s">
        <v>30</v>
      </c>
      <c r="I217" s="341" t="s">
        <v>614</v>
      </c>
      <c r="J217" s="342" t="s">
        <v>30</v>
      </c>
      <c r="K217" s="340" t="s">
        <v>30</v>
      </c>
      <c r="L217" s="341" t="s">
        <v>614</v>
      </c>
      <c r="M217" s="342" t="s">
        <v>30</v>
      </c>
      <c r="N217" s="160" t="s">
        <v>66</v>
      </c>
      <c r="O217" s="338">
        <v>11</v>
      </c>
      <c r="P217" s="342" t="s">
        <v>30</v>
      </c>
      <c r="Q217" s="160" t="s">
        <v>66</v>
      </c>
      <c r="R217" s="338">
        <v>11</v>
      </c>
      <c r="S217" s="342" t="s">
        <v>30</v>
      </c>
      <c r="T217" s="340" t="s">
        <v>30</v>
      </c>
      <c r="U217" s="340"/>
      <c r="V217" s="160" t="s">
        <v>62</v>
      </c>
      <c r="W217" s="338">
        <v>13.4</v>
      </c>
      <c r="X217" s="339" t="s">
        <v>71</v>
      </c>
      <c r="Y217" s="357">
        <v>80</v>
      </c>
      <c r="Z217" s="338">
        <v>17</v>
      </c>
      <c r="AA217" s="160" t="s">
        <v>66</v>
      </c>
      <c r="AB217" s="338">
        <v>10</v>
      </c>
      <c r="AC217" s="342" t="s">
        <v>30</v>
      </c>
      <c r="AD217" s="357">
        <v>80</v>
      </c>
      <c r="AE217" s="338">
        <v>12</v>
      </c>
      <c r="AF217" s="160" t="s">
        <v>62</v>
      </c>
      <c r="AG217" s="338">
        <v>23.1</v>
      </c>
      <c r="AH217" s="339" t="s">
        <v>71</v>
      </c>
      <c r="AI217" s="357">
        <v>83.4</v>
      </c>
      <c r="AJ217" s="344">
        <v>27.697841726618702</v>
      </c>
      <c r="AK217" s="160" t="s">
        <v>62</v>
      </c>
      <c r="AL217" s="338">
        <v>18.600000000000001</v>
      </c>
      <c r="AM217" s="339" t="s">
        <v>71</v>
      </c>
      <c r="AN217" s="357">
        <v>83.9</v>
      </c>
      <c r="AO217" s="344">
        <v>22.169249106078667</v>
      </c>
    </row>
    <row r="218" spans="1:41">
      <c r="A218" s="338" t="s">
        <v>280</v>
      </c>
      <c r="B218" s="330" t="s">
        <v>30</v>
      </c>
      <c r="C218" s="339" t="s">
        <v>451</v>
      </c>
      <c r="D218" s="339" t="s">
        <v>152</v>
      </c>
      <c r="E218" s="160" t="s">
        <v>66</v>
      </c>
      <c r="F218" s="338">
        <v>2.1</v>
      </c>
      <c r="G218" s="342" t="s">
        <v>30</v>
      </c>
      <c r="H218" s="340" t="s">
        <v>30</v>
      </c>
      <c r="I218" s="341" t="s">
        <v>614</v>
      </c>
      <c r="J218" s="342" t="s">
        <v>30</v>
      </c>
      <c r="K218" s="340" t="s">
        <v>30</v>
      </c>
      <c r="L218" s="341" t="s">
        <v>614</v>
      </c>
      <c r="M218" s="342" t="s">
        <v>30</v>
      </c>
      <c r="N218" s="160" t="s">
        <v>66</v>
      </c>
      <c r="O218" s="338">
        <v>2.2999999999999998</v>
      </c>
      <c r="P218" s="342" t="s">
        <v>30</v>
      </c>
      <c r="Q218" s="160" t="s">
        <v>66</v>
      </c>
      <c r="R218" s="338">
        <v>2.2999999999999998</v>
      </c>
      <c r="S218" s="342" t="s">
        <v>30</v>
      </c>
      <c r="T218" s="340" t="s">
        <v>30</v>
      </c>
      <c r="U218" s="340"/>
      <c r="V218" s="340" t="s">
        <v>30</v>
      </c>
      <c r="W218" s="338">
        <v>39.9</v>
      </c>
      <c r="X218" s="342" t="s">
        <v>30</v>
      </c>
      <c r="Y218" s="357">
        <v>80</v>
      </c>
      <c r="Z218" s="338">
        <v>50</v>
      </c>
      <c r="AA218" s="340" t="s">
        <v>30</v>
      </c>
      <c r="AB218" s="338">
        <v>44.1</v>
      </c>
      <c r="AC218" s="342" t="s">
        <v>30</v>
      </c>
      <c r="AD218" s="357">
        <v>80</v>
      </c>
      <c r="AE218" s="338">
        <v>55</v>
      </c>
      <c r="AF218" s="340" t="s">
        <v>30</v>
      </c>
      <c r="AG218" s="338">
        <v>66.400000000000006</v>
      </c>
      <c r="AH218" s="342" t="s">
        <v>30</v>
      </c>
      <c r="AI218" s="357">
        <v>83.4</v>
      </c>
      <c r="AJ218" s="344">
        <v>79.616306954436453</v>
      </c>
      <c r="AK218" s="340" t="s">
        <v>30</v>
      </c>
      <c r="AL218" s="338">
        <v>63</v>
      </c>
      <c r="AM218" s="342" t="s">
        <v>30</v>
      </c>
      <c r="AN218" s="357">
        <v>83.9</v>
      </c>
      <c r="AO218" s="344">
        <v>75.089392133492254</v>
      </c>
    </row>
    <row r="219" spans="1:41">
      <c r="A219" s="338" t="s">
        <v>281</v>
      </c>
      <c r="B219" s="330" t="s">
        <v>30</v>
      </c>
      <c r="C219" s="339" t="s">
        <v>451</v>
      </c>
      <c r="D219" s="339" t="s">
        <v>152</v>
      </c>
      <c r="E219" s="160" t="s">
        <v>66</v>
      </c>
      <c r="F219" s="338">
        <v>0.21</v>
      </c>
      <c r="G219" s="342" t="s">
        <v>30</v>
      </c>
      <c r="H219" s="340" t="s">
        <v>30</v>
      </c>
      <c r="I219" s="341" t="s">
        <v>614</v>
      </c>
      <c r="J219" s="342" t="s">
        <v>30</v>
      </c>
      <c r="K219" s="340" t="s">
        <v>30</v>
      </c>
      <c r="L219" s="341" t="s">
        <v>614</v>
      </c>
      <c r="M219" s="342" t="s">
        <v>30</v>
      </c>
      <c r="N219" s="160" t="s">
        <v>66</v>
      </c>
      <c r="O219" s="338">
        <v>0.23</v>
      </c>
      <c r="P219" s="342" t="s">
        <v>30</v>
      </c>
      <c r="Q219" s="160" t="s">
        <v>66</v>
      </c>
      <c r="R219" s="338">
        <v>0.23</v>
      </c>
      <c r="S219" s="342" t="s">
        <v>30</v>
      </c>
      <c r="T219" s="340" t="s">
        <v>30</v>
      </c>
      <c r="U219" s="340"/>
      <c r="V219" s="340" t="s">
        <v>30</v>
      </c>
      <c r="W219" s="338">
        <v>75.3</v>
      </c>
      <c r="X219" s="342" t="s">
        <v>30</v>
      </c>
      <c r="Y219" s="357">
        <v>80</v>
      </c>
      <c r="Z219" s="338">
        <v>94</v>
      </c>
      <c r="AA219" s="340" t="s">
        <v>30</v>
      </c>
      <c r="AB219" s="338">
        <v>73.7</v>
      </c>
      <c r="AC219" s="342" t="s">
        <v>30</v>
      </c>
      <c r="AD219" s="357">
        <v>80</v>
      </c>
      <c r="AE219" s="338">
        <v>92</v>
      </c>
      <c r="AF219" s="340" t="s">
        <v>30</v>
      </c>
      <c r="AG219" s="338">
        <v>77</v>
      </c>
      <c r="AH219" s="342" t="s">
        <v>30</v>
      </c>
      <c r="AI219" s="357">
        <v>83.4</v>
      </c>
      <c r="AJ219" s="344">
        <v>92.326139088729008</v>
      </c>
      <c r="AK219" s="340" t="s">
        <v>30</v>
      </c>
      <c r="AL219" s="338">
        <v>76.2</v>
      </c>
      <c r="AM219" s="342" t="s">
        <v>30</v>
      </c>
      <c r="AN219" s="357">
        <v>83.9</v>
      </c>
      <c r="AO219" s="344">
        <v>90.822407628128715</v>
      </c>
    </row>
    <row r="220" spans="1:41">
      <c r="A220" s="338" t="s">
        <v>282</v>
      </c>
      <c r="B220" s="330" t="s">
        <v>30</v>
      </c>
      <c r="C220" s="339" t="s">
        <v>451</v>
      </c>
      <c r="D220" s="339" t="s">
        <v>152</v>
      </c>
      <c r="E220" s="160" t="s">
        <v>66</v>
      </c>
      <c r="F220" s="338">
        <v>0.81</v>
      </c>
      <c r="G220" s="342" t="s">
        <v>30</v>
      </c>
      <c r="H220" s="340" t="s">
        <v>30</v>
      </c>
      <c r="I220" s="341" t="s">
        <v>614</v>
      </c>
      <c r="J220" s="342" t="s">
        <v>30</v>
      </c>
      <c r="K220" s="340" t="s">
        <v>30</v>
      </c>
      <c r="L220" s="341" t="s">
        <v>614</v>
      </c>
      <c r="M220" s="342" t="s">
        <v>30</v>
      </c>
      <c r="N220" s="160" t="s">
        <v>66</v>
      </c>
      <c r="O220" s="338">
        <v>0.89</v>
      </c>
      <c r="P220" s="342" t="s">
        <v>30</v>
      </c>
      <c r="Q220" s="160" t="s">
        <v>66</v>
      </c>
      <c r="R220" s="338">
        <v>0.87</v>
      </c>
      <c r="S220" s="342" t="s">
        <v>30</v>
      </c>
      <c r="T220" s="340" t="s">
        <v>30</v>
      </c>
      <c r="U220" s="340"/>
      <c r="V220" s="340" t="s">
        <v>30</v>
      </c>
      <c r="W220" s="338">
        <v>76.2</v>
      </c>
      <c r="X220" s="342" t="s">
        <v>30</v>
      </c>
      <c r="Y220" s="357">
        <v>80</v>
      </c>
      <c r="Z220" s="338">
        <v>95</v>
      </c>
      <c r="AA220" s="340" t="s">
        <v>30</v>
      </c>
      <c r="AB220" s="338">
        <v>72.8</v>
      </c>
      <c r="AC220" s="342" t="s">
        <v>30</v>
      </c>
      <c r="AD220" s="357">
        <v>80</v>
      </c>
      <c r="AE220" s="338">
        <v>91</v>
      </c>
      <c r="AF220" s="340" t="s">
        <v>30</v>
      </c>
      <c r="AG220" s="338">
        <v>74.8</v>
      </c>
      <c r="AH220" s="342" t="s">
        <v>30</v>
      </c>
      <c r="AI220" s="357">
        <v>83.4</v>
      </c>
      <c r="AJ220" s="344">
        <v>89.688249400479606</v>
      </c>
      <c r="AK220" s="340" t="s">
        <v>30</v>
      </c>
      <c r="AL220" s="338">
        <v>72.3</v>
      </c>
      <c r="AM220" s="342" t="s">
        <v>30</v>
      </c>
      <c r="AN220" s="357">
        <v>83.9</v>
      </c>
      <c r="AO220" s="344">
        <v>86.174016686531573</v>
      </c>
    </row>
    <row r="221" spans="1:41">
      <c r="A221" s="338" t="s">
        <v>653</v>
      </c>
      <c r="B221" s="330" t="s">
        <v>30</v>
      </c>
      <c r="C221" s="339" t="s">
        <v>451</v>
      </c>
      <c r="D221" s="339" t="s">
        <v>152</v>
      </c>
      <c r="E221" s="160" t="s">
        <v>66</v>
      </c>
      <c r="F221" s="338">
        <v>0.28999999999999998</v>
      </c>
      <c r="G221" s="342" t="s">
        <v>30</v>
      </c>
      <c r="H221" s="340" t="s">
        <v>30</v>
      </c>
      <c r="I221" s="341" t="s">
        <v>614</v>
      </c>
      <c r="J221" s="342" t="s">
        <v>30</v>
      </c>
      <c r="K221" s="340" t="s">
        <v>30</v>
      </c>
      <c r="L221" s="341" t="s">
        <v>614</v>
      </c>
      <c r="M221" s="342" t="s">
        <v>30</v>
      </c>
      <c r="N221" s="160" t="s">
        <v>66</v>
      </c>
      <c r="O221" s="338">
        <v>0.32</v>
      </c>
      <c r="P221" s="342" t="s">
        <v>30</v>
      </c>
      <c r="Q221" s="160" t="s">
        <v>66</v>
      </c>
      <c r="R221" s="338">
        <v>0.31</v>
      </c>
      <c r="S221" s="342" t="s">
        <v>30</v>
      </c>
      <c r="T221" s="340" t="s">
        <v>30</v>
      </c>
      <c r="U221" s="340"/>
      <c r="V221" s="340" t="s">
        <v>30</v>
      </c>
      <c r="W221" s="338">
        <v>74.2</v>
      </c>
      <c r="X221" s="342" t="s">
        <v>30</v>
      </c>
      <c r="Y221" s="357">
        <v>80</v>
      </c>
      <c r="Z221" s="338">
        <v>93</v>
      </c>
      <c r="AA221" s="340" t="s">
        <v>30</v>
      </c>
      <c r="AB221" s="338">
        <v>68.5</v>
      </c>
      <c r="AC221" s="342" t="s">
        <v>30</v>
      </c>
      <c r="AD221" s="357">
        <v>80</v>
      </c>
      <c r="AE221" s="338">
        <v>86</v>
      </c>
      <c r="AF221" s="340" t="s">
        <v>30</v>
      </c>
      <c r="AG221" s="338">
        <v>73.099999999999994</v>
      </c>
      <c r="AH221" s="342" t="s">
        <v>30</v>
      </c>
      <c r="AI221" s="357">
        <v>83.4</v>
      </c>
      <c r="AJ221" s="344">
        <v>87.649880095923251</v>
      </c>
      <c r="AK221" s="340" t="s">
        <v>30</v>
      </c>
      <c r="AL221" s="338">
        <v>72.599999999999994</v>
      </c>
      <c r="AM221" s="342" t="s">
        <v>30</v>
      </c>
      <c r="AN221" s="357">
        <v>83.9</v>
      </c>
      <c r="AO221" s="344">
        <v>86.531585220500574</v>
      </c>
    </row>
    <row r="222" spans="1:41">
      <c r="A222" s="338" t="s">
        <v>654</v>
      </c>
      <c r="B222" s="330" t="s">
        <v>30</v>
      </c>
      <c r="C222" s="339" t="s">
        <v>451</v>
      </c>
      <c r="D222" s="339" t="s">
        <v>152</v>
      </c>
      <c r="E222" s="160" t="s">
        <v>66</v>
      </c>
      <c r="F222" s="338">
        <v>0.35</v>
      </c>
      <c r="G222" s="342" t="s">
        <v>30</v>
      </c>
      <c r="H222" s="340" t="s">
        <v>30</v>
      </c>
      <c r="I222" s="341" t="s">
        <v>614</v>
      </c>
      <c r="J222" s="342" t="s">
        <v>30</v>
      </c>
      <c r="K222" s="340" t="s">
        <v>30</v>
      </c>
      <c r="L222" s="341" t="s">
        <v>614</v>
      </c>
      <c r="M222" s="342" t="s">
        <v>30</v>
      </c>
      <c r="N222" s="160" t="s">
        <v>66</v>
      </c>
      <c r="O222" s="338">
        <v>0.38</v>
      </c>
      <c r="P222" s="342" t="s">
        <v>30</v>
      </c>
      <c r="Q222" s="160" t="s">
        <v>66</v>
      </c>
      <c r="R222" s="338">
        <v>0.38</v>
      </c>
      <c r="S222" s="342" t="s">
        <v>30</v>
      </c>
      <c r="T222" s="340" t="s">
        <v>30</v>
      </c>
      <c r="U222" s="340"/>
      <c r="V222" s="340" t="s">
        <v>30</v>
      </c>
      <c r="W222" s="338">
        <v>80.3</v>
      </c>
      <c r="X222" s="342" t="s">
        <v>30</v>
      </c>
      <c r="Y222" s="357">
        <v>80</v>
      </c>
      <c r="Z222" s="338">
        <v>100</v>
      </c>
      <c r="AA222" s="340" t="s">
        <v>30</v>
      </c>
      <c r="AB222" s="338">
        <v>73.8</v>
      </c>
      <c r="AC222" s="342" t="s">
        <v>30</v>
      </c>
      <c r="AD222" s="357">
        <v>80</v>
      </c>
      <c r="AE222" s="338">
        <v>92</v>
      </c>
      <c r="AF222" s="340" t="s">
        <v>30</v>
      </c>
      <c r="AG222" s="338">
        <v>79.2</v>
      </c>
      <c r="AH222" s="342" t="s">
        <v>30</v>
      </c>
      <c r="AI222" s="357">
        <v>83.4</v>
      </c>
      <c r="AJ222" s="344">
        <v>94.964028776978409</v>
      </c>
      <c r="AK222" s="340" t="s">
        <v>30</v>
      </c>
      <c r="AL222" s="338">
        <v>74.599999999999994</v>
      </c>
      <c r="AM222" s="342" t="s">
        <v>30</v>
      </c>
      <c r="AN222" s="357">
        <v>83.9</v>
      </c>
      <c r="AO222" s="344">
        <v>88.915375446960653</v>
      </c>
    </row>
    <row r="223" spans="1:41">
      <c r="A223" s="338" t="s">
        <v>283</v>
      </c>
      <c r="B223" s="330" t="s">
        <v>30</v>
      </c>
      <c r="C223" s="339" t="s">
        <v>451</v>
      </c>
      <c r="D223" s="339" t="s">
        <v>152</v>
      </c>
      <c r="E223" s="160" t="s">
        <v>66</v>
      </c>
      <c r="F223" s="338">
        <v>20</v>
      </c>
      <c r="G223" s="342" t="s">
        <v>30</v>
      </c>
      <c r="H223" s="340" t="s">
        <v>30</v>
      </c>
      <c r="I223" s="341" t="s">
        <v>614</v>
      </c>
      <c r="J223" s="342" t="s">
        <v>30</v>
      </c>
      <c r="K223" s="340" t="s">
        <v>30</v>
      </c>
      <c r="L223" s="341" t="s">
        <v>614</v>
      </c>
      <c r="M223" s="342" t="s">
        <v>30</v>
      </c>
      <c r="N223" s="160" t="s">
        <v>66</v>
      </c>
      <c r="O223" s="338">
        <v>22</v>
      </c>
      <c r="P223" s="342" t="s">
        <v>30</v>
      </c>
      <c r="Q223" s="160" t="s">
        <v>66</v>
      </c>
      <c r="R223" s="338">
        <v>22</v>
      </c>
      <c r="S223" s="342" t="s">
        <v>30</v>
      </c>
      <c r="T223" s="340" t="s">
        <v>30</v>
      </c>
      <c r="U223" s="340"/>
      <c r="V223" s="340" t="s">
        <v>30</v>
      </c>
      <c r="W223" s="338">
        <v>76.900000000000006</v>
      </c>
      <c r="X223" s="342" t="s">
        <v>30</v>
      </c>
      <c r="Y223" s="357">
        <v>80</v>
      </c>
      <c r="Z223" s="338">
        <v>96</v>
      </c>
      <c r="AA223" s="340" t="s">
        <v>30</v>
      </c>
      <c r="AB223" s="338">
        <v>72.400000000000006</v>
      </c>
      <c r="AC223" s="342" t="s">
        <v>30</v>
      </c>
      <c r="AD223" s="357">
        <v>80</v>
      </c>
      <c r="AE223" s="338">
        <v>90</v>
      </c>
      <c r="AF223" s="340" t="s">
        <v>30</v>
      </c>
      <c r="AG223" s="338">
        <v>80.7</v>
      </c>
      <c r="AH223" s="342" t="s">
        <v>30</v>
      </c>
      <c r="AI223" s="357">
        <v>83.4</v>
      </c>
      <c r="AJ223" s="344">
        <v>96.762589928057551</v>
      </c>
      <c r="AK223" s="340" t="s">
        <v>30</v>
      </c>
      <c r="AL223" s="338">
        <v>79.5</v>
      </c>
      <c r="AM223" s="342" t="s">
        <v>30</v>
      </c>
      <c r="AN223" s="357">
        <v>83.9</v>
      </c>
      <c r="AO223" s="344">
        <v>94.755661501787841</v>
      </c>
    </row>
    <row r="224" spans="1:41">
      <c r="A224" s="338" t="s">
        <v>284</v>
      </c>
      <c r="B224" s="330" t="s">
        <v>30</v>
      </c>
      <c r="C224" s="339" t="s">
        <v>451</v>
      </c>
      <c r="D224" s="339" t="s">
        <v>152</v>
      </c>
      <c r="E224" s="160" t="s">
        <v>66</v>
      </c>
      <c r="F224" s="338">
        <v>2</v>
      </c>
      <c r="G224" s="342" t="s">
        <v>30</v>
      </c>
      <c r="H224" s="340" t="s">
        <v>30</v>
      </c>
      <c r="I224" s="341" t="s">
        <v>614</v>
      </c>
      <c r="J224" s="342" t="s">
        <v>30</v>
      </c>
      <c r="K224" s="340" t="s">
        <v>30</v>
      </c>
      <c r="L224" s="341" t="s">
        <v>614</v>
      </c>
      <c r="M224" s="342" t="s">
        <v>30</v>
      </c>
      <c r="N224" s="160" t="s">
        <v>66</v>
      </c>
      <c r="O224" s="338">
        <v>2.2000000000000002</v>
      </c>
      <c r="P224" s="342" t="s">
        <v>30</v>
      </c>
      <c r="Q224" s="160" t="s">
        <v>66</v>
      </c>
      <c r="R224" s="338">
        <v>2.2000000000000002</v>
      </c>
      <c r="S224" s="342" t="s">
        <v>30</v>
      </c>
      <c r="T224" s="340" t="s">
        <v>30</v>
      </c>
      <c r="U224" s="340"/>
      <c r="V224" s="340" t="s">
        <v>30</v>
      </c>
      <c r="W224" s="338">
        <v>77.5</v>
      </c>
      <c r="X224" s="342" t="s">
        <v>30</v>
      </c>
      <c r="Y224" s="357">
        <v>80</v>
      </c>
      <c r="Z224" s="338">
        <v>97</v>
      </c>
      <c r="AA224" s="340" t="s">
        <v>30</v>
      </c>
      <c r="AB224" s="338">
        <v>73.3</v>
      </c>
      <c r="AC224" s="342" t="s">
        <v>30</v>
      </c>
      <c r="AD224" s="357">
        <v>80</v>
      </c>
      <c r="AE224" s="338">
        <v>92</v>
      </c>
      <c r="AF224" s="340" t="s">
        <v>30</v>
      </c>
      <c r="AG224" s="338">
        <v>86.4</v>
      </c>
      <c r="AH224" s="342" t="s">
        <v>30</v>
      </c>
      <c r="AI224" s="357">
        <v>83.4</v>
      </c>
      <c r="AJ224" s="344">
        <v>91.606714628297368</v>
      </c>
      <c r="AK224" s="340" t="s">
        <v>30</v>
      </c>
      <c r="AL224" s="338">
        <v>87.8</v>
      </c>
      <c r="AM224" s="342" t="s">
        <v>30</v>
      </c>
      <c r="AN224" s="357">
        <v>83.9</v>
      </c>
      <c r="AO224" s="344">
        <v>92.729439809296778</v>
      </c>
    </row>
    <row r="225" spans="1:41">
      <c r="A225" s="338" t="s">
        <v>285</v>
      </c>
      <c r="B225" s="330" t="s">
        <v>30</v>
      </c>
      <c r="C225" s="339" t="s">
        <v>451</v>
      </c>
      <c r="D225" s="339" t="s">
        <v>152</v>
      </c>
      <c r="E225" s="160" t="s">
        <v>66</v>
      </c>
      <c r="F225" s="338">
        <v>1.7</v>
      </c>
      <c r="G225" s="342" t="s">
        <v>30</v>
      </c>
      <c r="H225" s="340" t="s">
        <v>30</v>
      </c>
      <c r="I225" s="341" t="s">
        <v>614</v>
      </c>
      <c r="J225" s="342" t="s">
        <v>30</v>
      </c>
      <c r="K225" s="340" t="s">
        <v>30</v>
      </c>
      <c r="L225" s="341" t="s">
        <v>614</v>
      </c>
      <c r="M225" s="342" t="s">
        <v>30</v>
      </c>
      <c r="N225" s="160" t="s">
        <v>66</v>
      </c>
      <c r="O225" s="338">
        <v>1.9</v>
      </c>
      <c r="P225" s="342" t="s">
        <v>30</v>
      </c>
      <c r="Q225" s="160" t="s">
        <v>66</v>
      </c>
      <c r="R225" s="338">
        <v>1.8</v>
      </c>
      <c r="S225" s="342" t="s">
        <v>30</v>
      </c>
      <c r="T225" s="340" t="s">
        <v>30</v>
      </c>
      <c r="U225" s="340"/>
      <c r="V225" s="340" t="s">
        <v>30</v>
      </c>
      <c r="W225" s="338">
        <v>65.400000000000006</v>
      </c>
      <c r="X225" s="342" t="s">
        <v>30</v>
      </c>
      <c r="Y225" s="357">
        <v>80</v>
      </c>
      <c r="Z225" s="338">
        <v>82</v>
      </c>
      <c r="AA225" s="340" t="s">
        <v>30</v>
      </c>
      <c r="AB225" s="338">
        <v>59.8</v>
      </c>
      <c r="AC225" s="342" t="s">
        <v>30</v>
      </c>
      <c r="AD225" s="357">
        <v>80</v>
      </c>
      <c r="AE225" s="338">
        <v>75</v>
      </c>
      <c r="AF225" s="340" t="s">
        <v>30</v>
      </c>
      <c r="AG225" s="338">
        <v>64.8</v>
      </c>
      <c r="AH225" s="342" t="s">
        <v>30</v>
      </c>
      <c r="AI225" s="357">
        <v>83.4</v>
      </c>
      <c r="AJ225" s="344">
        <v>77.697841726618705</v>
      </c>
      <c r="AK225" s="340" t="s">
        <v>30</v>
      </c>
      <c r="AL225" s="338">
        <v>67.599999999999994</v>
      </c>
      <c r="AM225" s="342" t="s">
        <v>30</v>
      </c>
      <c r="AN225" s="357">
        <v>83.9</v>
      </c>
      <c r="AO225" s="344">
        <v>80.572109654350399</v>
      </c>
    </row>
    <row r="226" spans="1:41" s="23" customFormat="1">
      <c r="A226" s="514" t="s">
        <v>467</v>
      </c>
      <c r="B226" s="514"/>
      <c r="C226" s="514"/>
      <c r="D226" s="328" t="s">
        <v>30</v>
      </c>
      <c r="E226" s="328" t="s">
        <v>30</v>
      </c>
      <c r="F226" s="328" t="s">
        <v>30</v>
      </c>
      <c r="G226" s="329" t="s">
        <v>30</v>
      </c>
      <c r="H226" s="328" t="s">
        <v>30</v>
      </c>
      <c r="I226" s="328" t="s">
        <v>30</v>
      </c>
      <c r="J226" s="329" t="s">
        <v>30</v>
      </c>
      <c r="K226" s="328" t="s">
        <v>30</v>
      </c>
      <c r="L226" s="328" t="s">
        <v>30</v>
      </c>
      <c r="M226" s="329" t="s">
        <v>30</v>
      </c>
      <c r="N226" s="328" t="s">
        <v>30</v>
      </c>
      <c r="O226" s="328" t="s">
        <v>30</v>
      </c>
      <c r="P226" s="329" t="s">
        <v>30</v>
      </c>
      <c r="Q226" s="328" t="s">
        <v>30</v>
      </c>
      <c r="R226" s="328" t="s">
        <v>30</v>
      </c>
      <c r="S226" s="329" t="s">
        <v>30</v>
      </c>
      <c r="T226" s="328" t="s">
        <v>30</v>
      </c>
      <c r="U226" s="328"/>
      <c r="V226" s="328" t="s">
        <v>30</v>
      </c>
      <c r="W226" s="328" t="s">
        <v>30</v>
      </c>
      <c r="X226" s="329" t="s">
        <v>30</v>
      </c>
      <c r="Y226" s="328" t="s">
        <v>30</v>
      </c>
      <c r="Z226" s="328" t="s">
        <v>30</v>
      </c>
      <c r="AA226" s="328" t="s">
        <v>30</v>
      </c>
      <c r="AB226" s="328" t="s">
        <v>30</v>
      </c>
      <c r="AC226" s="329" t="s">
        <v>30</v>
      </c>
      <c r="AD226" s="328" t="s">
        <v>30</v>
      </c>
      <c r="AE226" s="328" t="s">
        <v>30</v>
      </c>
      <c r="AF226" s="328" t="s">
        <v>30</v>
      </c>
      <c r="AG226" s="328" t="s">
        <v>30</v>
      </c>
      <c r="AH226" s="329" t="s">
        <v>30</v>
      </c>
      <c r="AI226" s="328" t="s">
        <v>30</v>
      </c>
      <c r="AJ226" s="328" t="s">
        <v>30</v>
      </c>
      <c r="AK226" s="328" t="s">
        <v>30</v>
      </c>
      <c r="AL226" s="328" t="s">
        <v>30</v>
      </c>
      <c r="AM226" s="329" t="s">
        <v>30</v>
      </c>
      <c r="AN226" s="328" t="s">
        <v>30</v>
      </c>
      <c r="AO226" s="328" t="s">
        <v>30</v>
      </c>
    </row>
    <row r="227" spans="1:41">
      <c r="A227" s="338" t="s">
        <v>286</v>
      </c>
      <c r="B227" s="330" t="s">
        <v>30</v>
      </c>
      <c r="C227" s="339" t="s">
        <v>451</v>
      </c>
      <c r="D227" s="339" t="s">
        <v>152</v>
      </c>
      <c r="E227" s="160" t="s">
        <v>66</v>
      </c>
      <c r="F227" s="338">
        <v>5.7000000000000002E-3</v>
      </c>
      <c r="G227" s="342" t="s">
        <v>30</v>
      </c>
      <c r="H227" s="340" t="s">
        <v>30</v>
      </c>
      <c r="I227" s="341" t="s">
        <v>614</v>
      </c>
      <c r="J227" s="342" t="s">
        <v>30</v>
      </c>
      <c r="K227" s="340" t="s">
        <v>30</v>
      </c>
      <c r="L227" s="341" t="s">
        <v>614</v>
      </c>
      <c r="M227" s="342" t="s">
        <v>30</v>
      </c>
      <c r="N227" s="160" t="s">
        <v>66</v>
      </c>
      <c r="O227" s="338">
        <v>5.5999999999999999E-3</v>
      </c>
      <c r="P227" s="342" t="s">
        <v>30</v>
      </c>
      <c r="Q227" s="160" t="s">
        <v>66</v>
      </c>
      <c r="R227" s="338">
        <v>5.7000000000000002E-3</v>
      </c>
      <c r="S227" s="342" t="s">
        <v>30</v>
      </c>
      <c r="T227" s="340" t="s">
        <v>30</v>
      </c>
      <c r="U227" s="340"/>
      <c r="V227" s="340" t="s">
        <v>30</v>
      </c>
      <c r="W227" s="341" t="s">
        <v>614</v>
      </c>
      <c r="X227" s="342" t="s">
        <v>30</v>
      </c>
      <c r="Y227" s="340" t="s">
        <v>30</v>
      </c>
      <c r="Z227" s="340" t="s">
        <v>30</v>
      </c>
      <c r="AA227" s="340" t="s">
        <v>30</v>
      </c>
      <c r="AB227" s="341" t="s">
        <v>614</v>
      </c>
      <c r="AC227" s="342" t="s">
        <v>30</v>
      </c>
      <c r="AD227" s="343" t="s">
        <v>30</v>
      </c>
      <c r="AE227" s="340" t="s">
        <v>30</v>
      </c>
      <c r="AF227" s="340" t="s">
        <v>30</v>
      </c>
      <c r="AG227" s="341" t="s">
        <v>614</v>
      </c>
      <c r="AH227" s="342" t="s">
        <v>30</v>
      </c>
      <c r="AI227" s="343" t="s">
        <v>30</v>
      </c>
      <c r="AJ227" s="343" t="s">
        <v>30</v>
      </c>
      <c r="AK227" s="340" t="s">
        <v>30</v>
      </c>
      <c r="AL227" s="341" t="s">
        <v>614</v>
      </c>
      <c r="AM227" s="342" t="s">
        <v>30</v>
      </c>
      <c r="AN227" s="343" t="s">
        <v>30</v>
      </c>
      <c r="AO227" s="343" t="s">
        <v>30</v>
      </c>
    </row>
    <row r="228" spans="1:41">
      <c r="A228" s="338" t="s">
        <v>287</v>
      </c>
      <c r="B228" s="330" t="s">
        <v>30</v>
      </c>
      <c r="C228" s="339" t="s">
        <v>451</v>
      </c>
      <c r="D228" s="339" t="s">
        <v>152</v>
      </c>
      <c r="E228" s="160" t="s">
        <v>66</v>
      </c>
      <c r="F228" s="338">
        <v>5.1999999999999998E-3</v>
      </c>
      <c r="G228" s="342" t="s">
        <v>30</v>
      </c>
      <c r="H228" s="340" t="s">
        <v>30</v>
      </c>
      <c r="I228" s="341" t="s">
        <v>614</v>
      </c>
      <c r="J228" s="342" t="s">
        <v>30</v>
      </c>
      <c r="K228" s="340" t="s">
        <v>30</v>
      </c>
      <c r="L228" s="341" t="s">
        <v>614</v>
      </c>
      <c r="M228" s="342" t="s">
        <v>30</v>
      </c>
      <c r="N228" s="160" t="s">
        <v>66</v>
      </c>
      <c r="O228" s="338">
        <v>5.0999999999999995E-3</v>
      </c>
      <c r="P228" s="342" t="s">
        <v>30</v>
      </c>
      <c r="Q228" s="160" t="s">
        <v>66</v>
      </c>
      <c r="R228" s="338">
        <v>5.1999999999999998E-3</v>
      </c>
      <c r="S228" s="342" t="s">
        <v>30</v>
      </c>
      <c r="T228" s="340" t="s">
        <v>30</v>
      </c>
      <c r="U228" s="340"/>
      <c r="V228" s="340" t="s">
        <v>30</v>
      </c>
      <c r="W228" s="341" t="s">
        <v>614</v>
      </c>
      <c r="X228" s="342" t="s">
        <v>30</v>
      </c>
      <c r="Y228" s="340" t="s">
        <v>30</v>
      </c>
      <c r="Z228" s="340" t="s">
        <v>30</v>
      </c>
      <c r="AA228" s="340" t="s">
        <v>30</v>
      </c>
      <c r="AB228" s="341" t="s">
        <v>614</v>
      </c>
      <c r="AC228" s="342" t="s">
        <v>30</v>
      </c>
      <c r="AD228" s="343" t="s">
        <v>30</v>
      </c>
      <c r="AE228" s="340" t="s">
        <v>30</v>
      </c>
      <c r="AF228" s="340" t="s">
        <v>30</v>
      </c>
      <c r="AG228" s="341" t="s">
        <v>614</v>
      </c>
      <c r="AH228" s="342" t="s">
        <v>30</v>
      </c>
      <c r="AI228" s="343" t="s">
        <v>30</v>
      </c>
      <c r="AJ228" s="343" t="s">
        <v>30</v>
      </c>
      <c r="AK228" s="340" t="s">
        <v>30</v>
      </c>
      <c r="AL228" s="341" t="s">
        <v>614</v>
      </c>
      <c r="AM228" s="342" t="s">
        <v>30</v>
      </c>
      <c r="AN228" s="343" t="s">
        <v>30</v>
      </c>
      <c r="AO228" s="343" t="s">
        <v>30</v>
      </c>
    </row>
    <row r="229" spans="1:41">
      <c r="A229" s="338" t="s">
        <v>288</v>
      </c>
      <c r="B229" s="330" t="s">
        <v>30</v>
      </c>
      <c r="C229" s="339" t="s">
        <v>451</v>
      </c>
      <c r="D229" s="339" t="s">
        <v>152</v>
      </c>
      <c r="E229" s="160" t="s">
        <v>66</v>
      </c>
      <c r="F229" s="338">
        <v>1.0999999999999999E-2</v>
      </c>
      <c r="G229" s="342" t="s">
        <v>30</v>
      </c>
      <c r="H229" s="340" t="s">
        <v>30</v>
      </c>
      <c r="I229" s="341" t="s">
        <v>614</v>
      </c>
      <c r="J229" s="342" t="s">
        <v>30</v>
      </c>
      <c r="K229" s="340" t="s">
        <v>30</v>
      </c>
      <c r="L229" s="341" t="s">
        <v>614</v>
      </c>
      <c r="M229" s="342" t="s">
        <v>30</v>
      </c>
      <c r="N229" s="160" t="s">
        <v>66</v>
      </c>
      <c r="O229" s="338">
        <v>1.0999999999999999E-2</v>
      </c>
      <c r="P229" s="342" t="s">
        <v>30</v>
      </c>
      <c r="Q229" s="160" t="s">
        <v>66</v>
      </c>
      <c r="R229" s="338">
        <v>1.0999999999999999E-2</v>
      </c>
      <c r="S229" s="342" t="s">
        <v>30</v>
      </c>
      <c r="T229" s="340" t="s">
        <v>30</v>
      </c>
      <c r="U229" s="340"/>
      <c r="V229" s="340" t="s">
        <v>30</v>
      </c>
      <c r="W229" s="338">
        <v>0.89100000000000001</v>
      </c>
      <c r="X229" s="342" t="s">
        <v>30</v>
      </c>
      <c r="Y229" s="338">
        <v>0.9</v>
      </c>
      <c r="Z229" s="338">
        <v>99</v>
      </c>
      <c r="AA229" s="340" t="s">
        <v>30</v>
      </c>
      <c r="AB229" s="341" t="s">
        <v>614</v>
      </c>
      <c r="AC229" s="342" t="s">
        <v>30</v>
      </c>
      <c r="AD229" s="343" t="s">
        <v>30</v>
      </c>
      <c r="AE229" s="340" t="s">
        <v>30</v>
      </c>
      <c r="AF229" s="340" t="s">
        <v>30</v>
      </c>
      <c r="AG229" s="338">
        <v>0.82</v>
      </c>
      <c r="AH229" s="342" t="s">
        <v>30</v>
      </c>
      <c r="AI229" s="338">
        <v>0.91100000000000003</v>
      </c>
      <c r="AJ229" s="344">
        <v>90.010976948408342</v>
      </c>
      <c r="AK229" s="340" t="s">
        <v>30</v>
      </c>
      <c r="AL229" s="338">
        <v>0.69199999999999995</v>
      </c>
      <c r="AM229" s="342" t="s">
        <v>30</v>
      </c>
      <c r="AN229" s="338">
        <v>0.94799999999999995</v>
      </c>
      <c r="AO229" s="344">
        <v>72.995780590717288</v>
      </c>
    </row>
    <row r="230" spans="1:41">
      <c r="A230" s="338" t="s">
        <v>289</v>
      </c>
      <c r="B230" s="330" t="s">
        <v>30</v>
      </c>
      <c r="C230" s="339" t="s">
        <v>451</v>
      </c>
      <c r="D230" s="339" t="s">
        <v>152</v>
      </c>
      <c r="E230" s="160" t="s">
        <v>66</v>
      </c>
      <c r="F230" s="338">
        <v>0.01</v>
      </c>
      <c r="G230" s="342" t="s">
        <v>30</v>
      </c>
      <c r="H230" s="340" t="s">
        <v>30</v>
      </c>
      <c r="I230" s="341" t="s">
        <v>614</v>
      </c>
      <c r="J230" s="342" t="s">
        <v>30</v>
      </c>
      <c r="K230" s="340" t="s">
        <v>30</v>
      </c>
      <c r="L230" s="341" t="s">
        <v>614</v>
      </c>
      <c r="M230" s="342" t="s">
        <v>30</v>
      </c>
      <c r="N230" s="160" t="s">
        <v>66</v>
      </c>
      <c r="O230" s="338">
        <v>9.8000000000000014E-3</v>
      </c>
      <c r="P230" s="342" t="s">
        <v>30</v>
      </c>
      <c r="Q230" s="160" t="s">
        <v>66</v>
      </c>
      <c r="R230" s="338">
        <v>0.01</v>
      </c>
      <c r="S230" s="342" t="s">
        <v>30</v>
      </c>
      <c r="T230" s="340" t="s">
        <v>30</v>
      </c>
      <c r="U230" s="340"/>
      <c r="V230" s="340" t="s">
        <v>30</v>
      </c>
      <c r="W230" s="338">
        <v>0.88200000000000001</v>
      </c>
      <c r="X230" s="342" t="s">
        <v>30</v>
      </c>
      <c r="Y230" s="338">
        <v>0.9</v>
      </c>
      <c r="Z230" s="338">
        <v>98</v>
      </c>
      <c r="AA230" s="340" t="s">
        <v>30</v>
      </c>
      <c r="AB230" s="341" t="s">
        <v>614</v>
      </c>
      <c r="AC230" s="342" t="s">
        <v>30</v>
      </c>
      <c r="AD230" s="343" t="s">
        <v>30</v>
      </c>
      <c r="AE230" s="340" t="s">
        <v>30</v>
      </c>
      <c r="AF230" s="340" t="s">
        <v>30</v>
      </c>
      <c r="AG230" s="338">
        <v>0.85599999999999998</v>
      </c>
      <c r="AH230" s="342" t="s">
        <v>30</v>
      </c>
      <c r="AI230" s="338">
        <v>0.91100000000000003</v>
      </c>
      <c r="AJ230" s="344">
        <v>93.962678375411627</v>
      </c>
      <c r="AK230" s="340" t="s">
        <v>30</v>
      </c>
      <c r="AL230" s="338">
        <v>0.71199999999999997</v>
      </c>
      <c r="AM230" s="342" t="s">
        <v>30</v>
      </c>
      <c r="AN230" s="338">
        <v>0.94799999999999995</v>
      </c>
      <c r="AO230" s="344">
        <v>75.105485232067522</v>
      </c>
    </row>
    <row r="231" spans="1:41">
      <c r="A231" s="338" t="s">
        <v>290</v>
      </c>
      <c r="B231" s="330" t="s">
        <v>30</v>
      </c>
      <c r="C231" s="339" t="s">
        <v>451</v>
      </c>
      <c r="D231" s="339" t="s">
        <v>152</v>
      </c>
      <c r="E231" s="160" t="s">
        <v>66</v>
      </c>
      <c r="F231" s="338">
        <v>1.4E-2</v>
      </c>
      <c r="G231" s="342" t="s">
        <v>30</v>
      </c>
      <c r="H231" s="340" t="s">
        <v>30</v>
      </c>
      <c r="I231" s="341" t="s">
        <v>614</v>
      </c>
      <c r="J231" s="342" t="s">
        <v>30</v>
      </c>
      <c r="K231" s="340" t="s">
        <v>30</v>
      </c>
      <c r="L231" s="341" t="s">
        <v>614</v>
      </c>
      <c r="M231" s="342" t="s">
        <v>30</v>
      </c>
      <c r="N231" s="160" t="s">
        <v>66</v>
      </c>
      <c r="O231" s="338">
        <v>1.4E-2</v>
      </c>
      <c r="P231" s="342" t="s">
        <v>30</v>
      </c>
      <c r="Q231" s="160" t="s">
        <v>66</v>
      </c>
      <c r="R231" s="338">
        <v>1.4E-2</v>
      </c>
      <c r="S231" s="342" t="s">
        <v>30</v>
      </c>
      <c r="T231" s="340" t="s">
        <v>30</v>
      </c>
      <c r="U231" s="340"/>
      <c r="V231" s="340" t="s">
        <v>30</v>
      </c>
      <c r="W231" s="338">
        <v>0.96599999999999997</v>
      </c>
      <c r="X231" s="342" t="s">
        <v>30</v>
      </c>
      <c r="Y231" s="338">
        <v>0.9</v>
      </c>
      <c r="Z231" s="338">
        <v>107</v>
      </c>
      <c r="AA231" s="340" t="s">
        <v>30</v>
      </c>
      <c r="AB231" s="341" t="s">
        <v>614</v>
      </c>
      <c r="AC231" s="342" t="s">
        <v>30</v>
      </c>
      <c r="AD231" s="343" t="s">
        <v>30</v>
      </c>
      <c r="AE231" s="340" t="s">
        <v>30</v>
      </c>
      <c r="AF231" s="340" t="s">
        <v>30</v>
      </c>
      <c r="AG231" s="338">
        <v>0.93</v>
      </c>
      <c r="AH231" s="342" t="s">
        <v>30</v>
      </c>
      <c r="AI231" s="338">
        <v>0.91100000000000003</v>
      </c>
      <c r="AJ231" s="344">
        <v>102.08562019758507</v>
      </c>
      <c r="AK231" s="340" t="s">
        <v>30</v>
      </c>
      <c r="AL231" s="338">
        <v>0.83699999999999997</v>
      </c>
      <c r="AM231" s="342" t="s">
        <v>30</v>
      </c>
      <c r="AN231" s="338">
        <v>0.94799999999999995</v>
      </c>
      <c r="AO231" s="344">
        <v>88.29113924050634</v>
      </c>
    </row>
    <row r="232" spans="1:41">
      <c r="A232" s="338" t="s">
        <v>655</v>
      </c>
      <c r="B232" s="330" t="s">
        <v>30</v>
      </c>
      <c r="C232" s="339" t="s">
        <v>451</v>
      </c>
      <c r="D232" s="339" t="s">
        <v>152</v>
      </c>
      <c r="E232" s="160" t="s">
        <v>66</v>
      </c>
      <c r="F232" s="338">
        <v>3.2000000000000002E-3</v>
      </c>
      <c r="G232" s="342" t="s">
        <v>30</v>
      </c>
      <c r="H232" s="340" t="s">
        <v>30</v>
      </c>
      <c r="I232" s="341" t="s">
        <v>614</v>
      </c>
      <c r="J232" s="342" t="s">
        <v>30</v>
      </c>
      <c r="K232" s="340" t="s">
        <v>30</v>
      </c>
      <c r="L232" s="341" t="s">
        <v>614</v>
      </c>
      <c r="M232" s="342" t="s">
        <v>30</v>
      </c>
      <c r="N232" s="160" t="s">
        <v>62</v>
      </c>
      <c r="O232" s="338">
        <v>5.3E-3</v>
      </c>
      <c r="P232" s="339" t="s">
        <v>71</v>
      </c>
      <c r="Q232" s="160" t="s">
        <v>66</v>
      </c>
      <c r="R232" s="338">
        <v>3.3E-3</v>
      </c>
      <c r="S232" s="342" t="s">
        <v>30</v>
      </c>
      <c r="T232" s="338">
        <v>5.3E-3</v>
      </c>
      <c r="U232" s="338"/>
      <c r="V232" s="340" t="s">
        <v>30</v>
      </c>
      <c r="W232" s="338">
        <v>0.90200000000000002</v>
      </c>
      <c r="X232" s="342" t="s">
        <v>30</v>
      </c>
      <c r="Y232" s="338">
        <v>0.9</v>
      </c>
      <c r="Z232" s="338">
        <v>100</v>
      </c>
      <c r="AA232" s="340" t="s">
        <v>30</v>
      </c>
      <c r="AB232" s="341" t="s">
        <v>614</v>
      </c>
      <c r="AC232" s="342" t="s">
        <v>30</v>
      </c>
      <c r="AD232" s="343" t="s">
        <v>30</v>
      </c>
      <c r="AE232" s="340" t="s">
        <v>30</v>
      </c>
      <c r="AF232" s="340" t="s">
        <v>30</v>
      </c>
      <c r="AG232" s="338">
        <v>0.89200000000000002</v>
      </c>
      <c r="AH232" s="342" t="s">
        <v>30</v>
      </c>
      <c r="AI232" s="338">
        <v>0.91100000000000003</v>
      </c>
      <c r="AJ232" s="344">
        <v>97.914379802414928</v>
      </c>
      <c r="AK232" s="340" t="s">
        <v>30</v>
      </c>
      <c r="AL232" s="338">
        <v>0.93100000000000005</v>
      </c>
      <c r="AM232" s="342" t="s">
        <v>30</v>
      </c>
      <c r="AN232" s="338">
        <v>0.94799999999999995</v>
      </c>
      <c r="AO232" s="344">
        <v>98.206751054852333</v>
      </c>
    </row>
    <row r="233" spans="1:41">
      <c r="A233" s="338" t="s">
        <v>656</v>
      </c>
      <c r="B233" s="330" t="s">
        <v>30</v>
      </c>
      <c r="C233" s="339" t="s">
        <v>451</v>
      </c>
      <c r="D233" s="339" t="s">
        <v>152</v>
      </c>
      <c r="E233" s="160" t="s">
        <v>62</v>
      </c>
      <c r="F233" s="338">
        <v>1.7100000000000001E-2</v>
      </c>
      <c r="G233" s="339" t="s">
        <v>71</v>
      </c>
      <c r="H233" s="340" t="s">
        <v>30</v>
      </c>
      <c r="I233" s="341" t="s">
        <v>614</v>
      </c>
      <c r="J233" s="342" t="s">
        <v>30</v>
      </c>
      <c r="K233" s="340" t="s">
        <v>30</v>
      </c>
      <c r="L233" s="341" t="s">
        <v>614</v>
      </c>
      <c r="M233" s="342" t="s">
        <v>30</v>
      </c>
      <c r="N233" s="160" t="s">
        <v>62</v>
      </c>
      <c r="O233" s="338">
        <v>4.1000000000000002E-2</v>
      </c>
      <c r="P233" s="339" t="s">
        <v>146</v>
      </c>
      <c r="Q233" s="160" t="s">
        <v>62</v>
      </c>
      <c r="R233" s="338">
        <v>1.0999999999999999E-2</v>
      </c>
      <c r="S233" s="339" t="s">
        <v>146</v>
      </c>
      <c r="T233" s="338">
        <v>4.1000000000000002E-2</v>
      </c>
      <c r="U233" s="338"/>
      <c r="V233" s="340" t="s">
        <v>30</v>
      </c>
      <c r="W233" s="338">
        <v>0.93600000000000005</v>
      </c>
      <c r="X233" s="342" t="s">
        <v>30</v>
      </c>
      <c r="Y233" s="338">
        <v>0.9</v>
      </c>
      <c r="Z233" s="338">
        <v>104</v>
      </c>
      <c r="AA233" s="340" t="s">
        <v>30</v>
      </c>
      <c r="AB233" s="341" t="s">
        <v>614</v>
      </c>
      <c r="AC233" s="342" t="s">
        <v>30</v>
      </c>
      <c r="AD233" s="343" t="s">
        <v>30</v>
      </c>
      <c r="AE233" s="340" t="s">
        <v>30</v>
      </c>
      <c r="AF233" s="340" t="s">
        <v>30</v>
      </c>
      <c r="AG233" s="338">
        <v>0.78800000000000003</v>
      </c>
      <c r="AH233" s="342" t="s">
        <v>30</v>
      </c>
      <c r="AI233" s="338">
        <v>0.91100000000000003</v>
      </c>
      <c r="AJ233" s="344">
        <v>86.498353457738745</v>
      </c>
      <c r="AK233" s="340" t="s">
        <v>30</v>
      </c>
      <c r="AL233" s="338">
        <v>0.91500000000000004</v>
      </c>
      <c r="AM233" s="342" t="s">
        <v>30</v>
      </c>
      <c r="AN233" s="338">
        <v>0.94799999999999995</v>
      </c>
      <c r="AO233" s="344">
        <v>96.51898734177216</v>
      </c>
    </row>
    <row r="234" spans="1:41">
      <c r="A234" s="338" t="s">
        <v>657</v>
      </c>
      <c r="B234" s="330" t="s">
        <v>30</v>
      </c>
      <c r="C234" s="339" t="s">
        <v>451</v>
      </c>
      <c r="D234" s="339" t="s">
        <v>152</v>
      </c>
      <c r="E234" s="160" t="s">
        <v>62</v>
      </c>
      <c r="F234" s="338">
        <v>1.5300000000000001E-2</v>
      </c>
      <c r="G234" s="339" t="s">
        <v>71</v>
      </c>
      <c r="H234" s="340" t="s">
        <v>30</v>
      </c>
      <c r="I234" s="341" t="s">
        <v>614</v>
      </c>
      <c r="J234" s="342" t="s">
        <v>30</v>
      </c>
      <c r="K234" s="340" t="s">
        <v>30</v>
      </c>
      <c r="L234" s="341" t="s">
        <v>614</v>
      </c>
      <c r="M234" s="342" t="s">
        <v>30</v>
      </c>
      <c r="N234" s="160" t="s">
        <v>66</v>
      </c>
      <c r="O234" s="338">
        <v>3.3999999999999998E-3</v>
      </c>
      <c r="P234" s="342" t="s">
        <v>30</v>
      </c>
      <c r="Q234" s="160" t="s">
        <v>62</v>
      </c>
      <c r="R234" s="338">
        <v>1.0999999999999999E-2</v>
      </c>
      <c r="S234" s="339" t="s">
        <v>146</v>
      </c>
      <c r="T234" s="338">
        <v>1.5300000000000001E-2</v>
      </c>
      <c r="U234" s="338"/>
      <c r="V234" s="340" t="s">
        <v>30</v>
      </c>
      <c r="W234" s="338">
        <v>0.95199999999999996</v>
      </c>
      <c r="X234" s="342" t="s">
        <v>30</v>
      </c>
      <c r="Y234" s="338">
        <v>0.9</v>
      </c>
      <c r="Z234" s="338">
        <v>106</v>
      </c>
      <c r="AA234" s="340" t="s">
        <v>30</v>
      </c>
      <c r="AB234" s="341" t="s">
        <v>614</v>
      </c>
      <c r="AC234" s="342" t="s">
        <v>30</v>
      </c>
      <c r="AD234" s="343" t="s">
        <v>30</v>
      </c>
      <c r="AE234" s="340" t="s">
        <v>30</v>
      </c>
      <c r="AF234" s="340" t="s">
        <v>30</v>
      </c>
      <c r="AG234" s="338">
        <v>0.80800000000000005</v>
      </c>
      <c r="AH234" s="342" t="s">
        <v>30</v>
      </c>
      <c r="AI234" s="338">
        <v>0.91100000000000003</v>
      </c>
      <c r="AJ234" s="344">
        <v>88.69374313940726</v>
      </c>
      <c r="AK234" s="340" t="s">
        <v>30</v>
      </c>
      <c r="AL234" s="338">
        <v>0.92500000000000004</v>
      </c>
      <c r="AM234" s="342" t="s">
        <v>30</v>
      </c>
      <c r="AN234" s="338">
        <v>0.94799999999999995</v>
      </c>
      <c r="AO234" s="344">
        <v>97.573839662447256</v>
      </c>
    </row>
    <row r="235" spans="1:41">
      <c r="A235" s="338" t="s">
        <v>658</v>
      </c>
      <c r="B235" s="330" t="s">
        <v>30</v>
      </c>
      <c r="C235" s="339" t="s">
        <v>451</v>
      </c>
      <c r="D235" s="339" t="s">
        <v>152</v>
      </c>
      <c r="E235" s="160" t="s">
        <v>62</v>
      </c>
      <c r="F235" s="338">
        <v>4.1200000000000001E-2</v>
      </c>
      <c r="G235" s="339" t="s">
        <v>71</v>
      </c>
      <c r="H235" s="340" t="s">
        <v>30</v>
      </c>
      <c r="I235" s="341" t="s">
        <v>614</v>
      </c>
      <c r="J235" s="342" t="s">
        <v>30</v>
      </c>
      <c r="K235" s="340" t="s">
        <v>30</v>
      </c>
      <c r="L235" s="341" t="s">
        <v>614</v>
      </c>
      <c r="M235" s="342" t="s">
        <v>30</v>
      </c>
      <c r="N235" s="160" t="s">
        <v>62</v>
      </c>
      <c r="O235" s="338">
        <v>6.9000000000000006E-2</v>
      </c>
      <c r="P235" s="339" t="s">
        <v>146</v>
      </c>
      <c r="Q235" s="160" t="s">
        <v>62</v>
      </c>
      <c r="R235" s="338">
        <v>6.2E-2</v>
      </c>
      <c r="S235" s="339" t="s">
        <v>146</v>
      </c>
      <c r="T235" s="338">
        <v>6.9000000000000006E-2</v>
      </c>
      <c r="U235" s="338"/>
      <c r="V235" s="340" t="s">
        <v>30</v>
      </c>
      <c r="W235" s="338">
        <v>0.98799999999999999</v>
      </c>
      <c r="X235" s="342" t="s">
        <v>30</v>
      </c>
      <c r="Y235" s="338">
        <v>0.9</v>
      </c>
      <c r="Z235" s="338">
        <v>110</v>
      </c>
      <c r="AA235" s="340" t="s">
        <v>30</v>
      </c>
      <c r="AB235" s="341" t="s">
        <v>614</v>
      </c>
      <c r="AC235" s="342" t="s">
        <v>30</v>
      </c>
      <c r="AD235" s="343" t="s">
        <v>30</v>
      </c>
      <c r="AE235" s="340" t="s">
        <v>30</v>
      </c>
      <c r="AF235" s="340" t="s">
        <v>30</v>
      </c>
      <c r="AG235" s="338">
        <v>0.749</v>
      </c>
      <c r="AH235" s="342" t="s">
        <v>30</v>
      </c>
      <c r="AI235" s="338">
        <v>0.91100000000000003</v>
      </c>
      <c r="AJ235" s="344">
        <v>77.716794731064752</v>
      </c>
      <c r="AK235" s="340" t="s">
        <v>30</v>
      </c>
      <c r="AL235" s="338">
        <v>0.879</v>
      </c>
      <c r="AM235" s="342" t="s">
        <v>30</v>
      </c>
      <c r="AN235" s="338">
        <v>0.94799999999999995</v>
      </c>
      <c r="AO235" s="344">
        <v>88.396624472573848</v>
      </c>
    </row>
    <row r="236" spans="1:41">
      <c r="A236" s="338" t="s">
        <v>659</v>
      </c>
      <c r="B236" s="330" t="s">
        <v>30</v>
      </c>
      <c r="C236" s="339" t="s">
        <v>451</v>
      </c>
      <c r="D236" s="339" t="s">
        <v>152</v>
      </c>
      <c r="E236" s="160" t="s">
        <v>62</v>
      </c>
      <c r="F236" s="338">
        <v>1.21E-2</v>
      </c>
      <c r="G236" s="339" t="s">
        <v>71</v>
      </c>
      <c r="H236" s="340" t="s">
        <v>30</v>
      </c>
      <c r="I236" s="341" t="s">
        <v>614</v>
      </c>
      <c r="J236" s="342" t="s">
        <v>30</v>
      </c>
      <c r="K236" s="340" t="s">
        <v>30</v>
      </c>
      <c r="L236" s="341" t="s">
        <v>614</v>
      </c>
      <c r="M236" s="342" t="s">
        <v>30</v>
      </c>
      <c r="N236" s="160" t="s">
        <v>62</v>
      </c>
      <c r="O236" s="338">
        <v>0.03</v>
      </c>
      <c r="P236" s="339" t="s">
        <v>146</v>
      </c>
      <c r="Q236" s="160" t="s">
        <v>62</v>
      </c>
      <c r="R236" s="338">
        <v>1.6E-2</v>
      </c>
      <c r="S236" s="339" t="s">
        <v>146</v>
      </c>
      <c r="T236" s="338">
        <v>0.03</v>
      </c>
      <c r="U236" s="338"/>
      <c r="V236" s="340" t="s">
        <v>30</v>
      </c>
      <c r="W236" s="338">
        <v>0.96199999999999997</v>
      </c>
      <c r="X236" s="342" t="s">
        <v>30</v>
      </c>
      <c r="Y236" s="338">
        <v>0.9</v>
      </c>
      <c r="Z236" s="338">
        <v>107</v>
      </c>
      <c r="AA236" s="340" t="s">
        <v>30</v>
      </c>
      <c r="AB236" s="341" t="s">
        <v>614</v>
      </c>
      <c r="AC236" s="342" t="s">
        <v>30</v>
      </c>
      <c r="AD236" s="343" t="s">
        <v>30</v>
      </c>
      <c r="AE236" s="340" t="s">
        <v>30</v>
      </c>
      <c r="AF236" s="340" t="s">
        <v>30</v>
      </c>
      <c r="AG236" s="338">
        <v>0.82499999999999996</v>
      </c>
      <c r="AH236" s="342" t="s">
        <v>30</v>
      </c>
      <c r="AI236" s="338">
        <v>0.91100000000000003</v>
      </c>
      <c r="AJ236" s="344">
        <v>90.55982436882546</v>
      </c>
      <c r="AK236" s="340" t="s">
        <v>30</v>
      </c>
      <c r="AL236" s="338">
        <v>0.96399999999999997</v>
      </c>
      <c r="AM236" s="342" t="s">
        <v>30</v>
      </c>
      <c r="AN236" s="338">
        <v>0.94799999999999995</v>
      </c>
      <c r="AO236" s="344">
        <v>101.68776371308016</v>
      </c>
    </row>
    <row r="237" spans="1:41">
      <c r="A237" s="338" t="s">
        <v>291</v>
      </c>
      <c r="B237" s="330" t="s">
        <v>30</v>
      </c>
      <c r="C237" s="339" t="s">
        <v>451</v>
      </c>
      <c r="D237" s="339" t="s">
        <v>152</v>
      </c>
      <c r="E237" s="160" t="s">
        <v>66</v>
      </c>
      <c r="F237" s="338">
        <v>3.2000000000000002E-3</v>
      </c>
      <c r="G237" s="342" t="s">
        <v>30</v>
      </c>
      <c r="H237" s="340" t="s">
        <v>30</v>
      </c>
      <c r="I237" s="341" t="s">
        <v>614</v>
      </c>
      <c r="J237" s="342" t="s">
        <v>30</v>
      </c>
      <c r="K237" s="340" t="s">
        <v>30</v>
      </c>
      <c r="L237" s="341" t="s">
        <v>614</v>
      </c>
      <c r="M237" s="342" t="s">
        <v>30</v>
      </c>
      <c r="N237" s="160" t="s">
        <v>62</v>
      </c>
      <c r="O237" s="338">
        <v>4.0000000000000001E-3</v>
      </c>
      <c r="P237" s="339" t="s">
        <v>71</v>
      </c>
      <c r="Q237" s="160" t="s">
        <v>62</v>
      </c>
      <c r="R237" s="338">
        <v>8.6E-3</v>
      </c>
      <c r="S237" s="339" t="s">
        <v>71</v>
      </c>
      <c r="T237" s="338">
        <v>8.6E-3</v>
      </c>
      <c r="U237" s="338"/>
      <c r="V237" s="340" t="s">
        <v>30</v>
      </c>
      <c r="W237" s="338">
        <v>0.93300000000000005</v>
      </c>
      <c r="X237" s="342" t="s">
        <v>30</v>
      </c>
      <c r="Y237" s="338">
        <v>0.9</v>
      </c>
      <c r="Z237" s="338">
        <v>104</v>
      </c>
      <c r="AA237" s="340" t="s">
        <v>30</v>
      </c>
      <c r="AB237" s="341" t="s">
        <v>614</v>
      </c>
      <c r="AC237" s="342" t="s">
        <v>30</v>
      </c>
      <c r="AD237" s="343" t="s">
        <v>30</v>
      </c>
      <c r="AE237" s="340" t="s">
        <v>30</v>
      </c>
      <c r="AF237" s="340" t="s">
        <v>30</v>
      </c>
      <c r="AG237" s="338">
        <v>0.95199999999999996</v>
      </c>
      <c r="AH237" s="342" t="s">
        <v>30</v>
      </c>
      <c r="AI237" s="338">
        <v>0.91100000000000003</v>
      </c>
      <c r="AJ237" s="344">
        <v>104.5005488474204</v>
      </c>
      <c r="AK237" s="340" t="s">
        <v>30</v>
      </c>
      <c r="AL237" s="338">
        <v>0.97699999999999998</v>
      </c>
      <c r="AM237" s="342" t="s">
        <v>30</v>
      </c>
      <c r="AN237" s="338">
        <v>0.94799999999999995</v>
      </c>
      <c r="AO237" s="344">
        <v>103.05907172995781</v>
      </c>
    </row>
    <row r="238" spans="1:41">
      <c r="A238" s="338" t="s">
        <v>660</v>
      </c>
      <c r="B238" s="330" t="s">
        <v>30</v>
      </c>
      <c r="C238" s="339" t="s">
        <v>451</v>
      </c>
      <c r="D238" s="339" t="s">
        <v>152</v>
      </c>
      <c r="E238" s="160" t="s">
        <v>62</v>
      </c>
      <c r="F238" s="338">
        <v>4.4600000000000001E-2</v>
      </c>
      <c r="G238" s="339" t="s">
        <v>71</v>
      </c>
      <c r="H238" s="340" t="s">
        <v>30</v>
      </c>
      <c r="I238" s="341" t="s">
        <v>614</v>
      </c>
      <c r="J238" s="342" t="s">
        <v>30</v>
      </c>
      <c r="K238" s="340" t="s">
        <v>30</v>
      </c>
      <c r="L238" s="341" t="s">
        <v>614</v>
      </c>
      <c r="M238" s="342" t="s">
        <v>30</v>
      </c>
      <c r="N238" s="160" t="s">
        <v>62</v>
      </c>
      <c r="O238" s="338">
        <v>0.06</v>
      </c>
      <c r="P238" s="339" t="s">
        <v>146</v>
      </c>
      <c r="Q238" s="160" t="s">
        <v>62</v>
      </c>
      <c r="R238" s="338">
        <v>4.4999999999999998E-2</v>
      </c>
      <c r="S238" s="339" t="s">
        <v>146</v>
      </c>
      <c r="T238" s="338">
        <v>0.06</v>
      </c>
      <c r="U238" s="338"/>
      <c r="V238" s="340" t="s">
        <v>30</v>
      </c>
      <c r="W238" s="338">
        <v>0.95799999999999996</v>
      </c>
      <c r="X238" s="342" t="s">
        <v>30</v>
      </c>
      <c r="Y238" s="338">
        <v>0.9</v>
      </c>
      <c r="Z238" s="338">
        <v>106</v>
      </c>
      <c r="AA238" s="340" t="s">
        <v>30</v>
      </c>
      <c r="AB238" s="341" t="s">
        <v>614</v>
      </c>
      <c r="AC238" s="342" t="s">
        <v>30</v>
      </c>
      <c r="AD238" s="343" t="s">
        <v>30</v>
      </c>
      <c r="AE238" s="340" t="s">
        <v>30</v>
      </c>
      <c r="AF238" s="340" t="s">
        <v>30</v>
      </c>
      <c r="AG238" s="338">
        <v>0.7</v>
      </c>
      <c r="AH238" s="342" t="s">
        <v>30</v>
      </c>
      <c r="AI238" s="338">
        <v>0.91100000000000003</v>
      </c>
      <c r="AJ238" s="344">
        <v>76.83863885839736</v>
      </c>
      <c r="AK238" s="340" t="s">
        <v>30</v>
      </c>
      <c r="AL238" s="338">
        <v>0.83399999999999996</v>
      </c>
      <c r="AM238" s="342" t="s">
        <v>30</v>
      </c>
      <c r="AN238" s="338">
        <v>0.94799999999999995</v>
      </c>
      <c r="AO238" s="344">
        <v>87.974683544303787</v>
      </c>
    </row>
    <row r="239" spans="1:41">
      <c r="A239" s="338" t="s">
        <v>292</v>
      </c>
      <c r="B239" s="330" t="s">
        <v>30</v>
      </c>
      <c r="C239" s="339" t="s">
        <v>451</v>
      </c>
      <c r="D239" s="339" t="s">
        <v>152</v>
      </c>
      <c r="E239" s="160" t="s">
        <v>62</v>
      </c>
      <c r="F239" s="338">
        <v>2.58E-2</v>
      </c>
      <c r="G239" s="339" t="s">
        <v>71</v>
      </c>
      <c r="H239" s="340" t="s">
        <v>30</v>
      </c>
      <c r="I239" s="341" t="s">
        <v>614</v>
      </c>
      <c r="J239" s="342" t="s">
        <v>30</v>
      </c>
      <c r="K239" s="340" t="s">
        <v>30</v>
      </c>
      <c r="L239" s="341" t="s">
        <v>614</v>
      </c>
      <c r="M239" s="342" t="s">
        <v>30</v>
      </c>
      <c r="N239" s="160" t="s">
        <v>66</v>
      </c>
      <c r="O239" s="338">
        <v>4.4999999999999997E-3</v>
      </c>
      <c r="P239" s="342" t="s">
        <v>30</v>
      </c>
      <c r="Q239" s="160" t="s">
        <v>62</v>
      </c>
      <c r="R239" s="338">
        <v>1.2999999999999999E-2</v>
      </c>
      <c r="S239" s="339" t="s">
        <v>146</v>
      </c>
      <c r="T239" s="338">
        <v>2.58E-2</v>
      </c>
      <c r="U239" s="338"/>
      <c r="V239" s="340" t="s">
        <v>30</v>
      </c>
      <c r="W239" s="338">
        <v>0.95</v>
      </c>
      <c r="X239" s="342" t="s">
        <v>30</v>
      </c>
      <c r="Y239" s="338">
        <v>0.9</v>
      </c>
      <c r="Z239" s="338">
        <v>106</v>
      </c>
      <c r="AA239" s="340" t="s">
        <v>30</v>
      </c>
      <c r="AB239" s="341" t="s">
        <v>614</v>
      </c>
      <c r="AC239" s="342" t="s">
        <v>30</v>
      </c>
      <c r="AD239" s="343" t="s">
        <v>30</v>
      </c>
      <c r="AE239" s="340" t="s">
        <v>30</v>
      </c>
      <c r="AF239" s="340" t="s">
        <v>30</v>
      </c>
      <c r="AG239" s="338">
        <v>0.89200000000000002</v>
      </c>
      <c r="AH239" s="342" t="s">
        <v>30</v>
      </c>
      <c r="AI239" s="338">
        <v>0.91100000000000003</v>
      </c>
      <c r="AJ239" s="344">
        <v>97.914379802414928</v>
      </c>
      <c r="AK239" s="340" t="s">
        <v>30</v>
      </c>
      <c r="AL239" s="338">
        <v>0.89400000000000002</v>
      </c>
      <c r="AM239" s="342" t="s">
        <v>30</v>
      </c>
      <c r="AN239" s="338">
        <v>0.94799999999999995</v>
      </c>
      <c r="AO239" s="344">
        <v>94.303797468354446</v>
      </c>
    </row>
    <row r="240" spans="1:41">
      <c r="A240" s="338" t="s">
        <v>293</v>
      </c>
      <c r="B240" s="345" t="s">
        <v>294</v>
      </c>
      <c r="C240" s="339" t="s">
        <v>451</v>
      </c>
      <c r="D240" s="339" t="s">
        <v>152</v>
      </c>
      <c r="E240" s="160" t="s">
        <v>66</v>
      </c>
      <c r="F240" s="338">
        <v>1.9E-2</v>
      </c>
      <c r="G240" s="342" t="s">
        <v>30</v>
      </c>
      <c r="H240" s="340" t="s">
        <v>30</v>
      </c>
      <c r="I240" s="341" t="s">
        <v>614</v>
      </c>
      <c r="J240" s="342" t="s">
        <v>30</v>
      </c>
      <c r="K240" s="340" t="s">
        <v>30</v>
      </c>
      <c r="L240" s="341" t="s">
        <v>614</v>
      </c>
      <c r="M240" s="342" t="s">
        <v>30</v>
      </c>
      <c r="N240" s="160" t="s">
        <v>66</v>
      </c>
      <c r="O240" s="338">
        <v>1.9E-2</v>
      </c>
      <c r="P240" s="342" t="s">
        <v>30</v>
      </c>
      <c r="Q240" s="160" t="s">
        <v>66</v>
      </c>
      <c r="R240" s="338">
        <v>1.9E-2</v>
      </c>
      <c r="S240" s="342" t="s">
        <v>30</v>
      </c>
      <c r="T240" s="340" t="s">
        <v>30</v>
      </c>
      <c r="U240" s="340"/>
      <c r="V240" s="340" t="s">
        <v>30</v>
      </c>
      <c r="W240" s="338">
        <v>0.86499999999999999</v>
      </c>
      <c r="X240" s="342" t="s">
        <v>30</v>
      </c>
      <c r="Y240" s="338">
        <v>0.9</v>
      </c>
      <c r="Z240" s="338">
        <v>96</v>
      </c>
      <c r="AA240" s="340" t="s">
        <v>30</v>
      </c>
      <c r="AB240" s="341" t="s">
        <v>614</v>
      </c>
      <c r="AC240" s="342" t="s">
        <v>30</v>
      </c>
      <c r="AD240" s="343" t="s">
        <v>30</v>
      </c>
      <c r="AE240" s="340" t="s">
        <v>30</v>
      </c>
      <c r="AF240" s="340" t="s">
        <v>30</v>
      </c>
      <c r="AG240" s="338">
        <v>0.79600000000000004</v>
      </c>
      <c r="AH240" s="342" t="s">
        <v>30</v>
      </c>
      <c r="AI240" s="338">
        <v>0.91100000000000003</v>
      </c>
      <c r="AJ240" s="344">
        <v>87.376509330406151</v>
      </c>
      <c r="AK240" s="340" t="s">
        <v>30</v>
      </c>
      <c r="AL240" s="338">
        <v>0.69099999999999995</v>
      </c>
      <c r="AM240" s="342" t="s">
        <v>30</v>
      </c>
      <c r="AN240" s="338">
        <v>0.94799999999999995</v>
      </c>
      <c r="AO240" s="344">
        <v>72.89029535864978</v>
      </c>
    </row>
    <row r="241" spans="1:41">
      <c r="A241" s="338" t="s">
        <v>661</v>
      </c>
      <c r="B241" s="330" t="s">
        <v>30</v>
      </c>
      <c r="C241" s="339" t="s">
        <v>451</v>
      </c>
      <c r="D241" s="339" t="s">
        <v>152</v>
      </c>
      <c r="E241" s="160" t="s">
        <v>62</v>
      </c>
      <c r="F241" s="338">
        <v>0.03</v>
      </c>
      <c r="G241" s="339" t="s">
        <v>71</v>
      </c>
      <c r="H241" s="340" t="s">
        <v>30</v>
      </c>
      <c r="I241" s="341" t="s">
        <v>614</v>
      </c>
      <c r="J241" s="342" t="s">
        <v>30</v>
      </c>
      <c r="K241" s="340" t="s">
        <v>30</v>
      </c>
      <c r="L241" s="341" t="s">
        <v>614</v>
      </c>
      <c r="M241" s="342" t="s">
        <v>30</v>
      </c>
      <c r="N241" s="160" t="s">
        <v>62</v>
      </c>
      <c r="O241" s="338">
        <v>5.6000000000000001E-2</v>
      </c>
      <c r="P241" s="339" t="s">
        <v>146</v>
      </c>
      <c r="Q241" s="160" t="s">
        <v>62</v>
      </c>
      <c r="R241" s="338">
        <v>3.9E-2</v>
      </c>
      <c r="S241" s="339" t="s">
        <v>146</v>
      </c>
      <c r="T241" s="338">
        <v>5.6000000000000001E-2</v>
      </c>
      <c r="U241" s="338"/>
      <c r="V241" s="340" t="s">
        <v>30</v>
      </c>
      <c r="W241" s="338">
        <v>0.94199999999999995</v>
      </c>
      <c r="X241" s="342" t="s">
        <v>30</v>
      </c>
      <c r="Y241" s="338">
        <v>0.9</v>
      </c>
      <c r="Z241" s="338">
        <v>105</v>
      </c>
      <c r="AA241" s="340" t="s">
        <v>30</v>
      </c>
      <c r="AB241" s="341" t="s">
        <v>614</v>
      </c>
      <c r="AC241" s="342" t="s">
        <v>30</v>
      </c>
      <c r="AD241" s="343" t="s">
        <v>30</v>
      </c>
      <c r="AE241" s="340" t="s">
        <v>30</v>
      </c>
      <c r="AF241" s="340" t="s">
        <v>30</v>
      </c>
      <c r="AG241" s="338">
        <v>0.67800000000000005</v>
      </c>
      <c r="AH241" s="342" t="s">
        <v>30</v>
      </c>
      <c r="AI241" s="338">
        <v>0.91100000000000003</v>
      </c>
      <c r="AJ241" s="344">
        <v>72.667398463227229</v>
      </c>
      <c r="AK241" s="340" t="s">
        <v>30</v>
      </c>
      <c r="AL241" s="338">
        <v>0.83</v>
      </c>
      <c r="AM241" s="342" t="s">
        <v>30</v>
      </c>
      <c r="AN241" s="338">
        <v>0.94799999999999995</v>
      </c>
      <c r="AO241" s="344">
        <v>85.864978902953581</v>
      </c>
    </row>
    <row r="242" spans="1:41">
      <c r="A242" s="338" t="s">
        <v>295</v>
      </c>
      <c r="B242" s="330" t="s">
        <v>30</v>
      </c>
      <c r="C242" s="339" t="s">
        <v>451</v>
      </c>
      <c r="D242" s="339" t="s">
        <v>152</v>
      </c>
      <c r="E242" s="160" t="s">
        <v>66</v>
      </c>
      <c r="F242" s="338">
        <v>9.8000000000000014E-3</v>
      </c>
      <c r="G242" s="342" t="s">
        <v>30</v>
      </c>
      <c r="H242" s="340" t="s">
        <v>30</v>
      </c>
      <c r="I242" s="341" t="s">
        <v>614</v>
      </c>
      <c r="J242" s="342" t="s">
        <v>30</v>
      </c>
      <c r="K242" s="340" t="s">
        <v>30</v>
      </c>
      <c r="L242" s="341" t="s">
        <v>614</v>
      </c>
      <c r="M242" s="342" t="s">
        <v>30</v>
      </c>
      <c r="N242" s="160" t="s">
        <v>66</v>
      </c>
      <c r="O242" s="338">
        <v>9.5999999999999992E-3</v>
      </c>
      <c r="P242" s="342" t="s">
        <v>30</v>
      </c>
      <c r="Q242" s="160" t="s">
        <v>66</v>
      </c>
      <c r="R242" s="338">
        <v>9.9000000000000008E-3</v>
      </c>
      <c r="S242" s="342" t="s">
        <v>30</v>
      </c>
      <c r="T242" s="340" t="s">
        <v>30</v>
      </c>
      <c r="U242" s="340"/>
      <c r="V242" s="340" t="s">
        <v>30</v>
      </c>
      <c r="W242" s="338">
        <v>0.88700000000000001</v>
      </c>
      <c r="X242" s="342" t="s">
        <v>30</v>
      </c>
      <c r="Y242" s="338">
        <v>0.9</v>
      </c>
      <c r="Z242" s="338">
        <v>99</v>
      </c>
      <c r="AA242" s="340" t="s">
        <v>30</v>
      </c>
      <c r="AB242" s="341" t="s">
        <v>614</v>
      </c>
      <c r="AC242" s="342" t="s">
        <v>30</v>
      </c>
      <c r="AD242" s="343" t="s">
        <v>30</v>
      </c>
      <c r="AE242" s="340" t="s">
        <v>30</v>
      </c>
      <c r="AF242" s="340" t="s">
        <v>30</v>
      </c>
      <c r="AG242" s="338">
        <v>0.84699999999999998</v>
      </c>
      <c r="AH242" s="342" t="s">
        <v>30</v>
      </c>
      <c r="AI242" s="338">
        <v>0.91100000000000003</v>
      </c>
      <c r="AJ242" s="344">
        <v>92.974753018660806</v>
      </c>
      <c r="AK242" s="340" t="s">
        <v>30</v>
      </c>
      <c r="AL242" s="338">
        <v>0.77400000000000002</v>
      </c>
      <c r="AM242" s="342" t="s">
        <v>30</v>
      </c>
      <c r="AN242" s="338">
        <v>0.94799999999999995</v>
      </c>
      <c r="AO242" s="344">
        <v>81.64556962025317</v>
      </c>
    </row>
    <row r="243" spans="1:41">
      <c r="A243" s="338" t="s">
        <v>296</v>
      </c>
      <c r="B243" s="330" t="s">
        <v>30</v>
      </c>
      <c r="C243" s="339" t="s">
        <v>451</v>
      </c>
      <c r="D243" s="339" t="s">
        <v>152</v>
      </c>
      <c r="E243" s="160" t="s">
        <v>62</v>
      </c>
      <c r="F243" s="338">
        <v>6.3E-2</v>
      </c>
      <c r="G243" s="339" t="s">
        <v>71</v>
      </c>
      <c r="H243" s="340" t="s">
        <v>30</v>
      </c>
      <c r="I243" s="341" t="s">
        <v>614</v>
      </c>
      <c r="J243" s="342" t="s">
        <v>30</v>
      </c>
      <c r="K243" s="340" t="s">
        <v>30</v>
      </c>
      <c r="L243" s="341" t="s">
        <v>614</v>
      </c>
      <c r="M243" s="342" t="s">
        <v>30</v>
      </c>
      <c r="N243" s="160" t="s">
        <v>66</v>
      </c>
      <c r="O243" s="338">
        <v>8.0000000000000002E-3</v>
      </c>
      <c r="P243" s="342" t="s">
        <v>30</v>
      </c>
      <c r="Q243" s="160" t="s">
        <v>62</v>
      </c>
      <c r="R243" s="338">
        <v>1.4E-2</v>
      </c>
      <c r="S243" s="339" t="s">
        <v>146</v>
      </c>
      <c r="T243" s="338">
        <v>6.3E-2</v>
      </c>
      <c r="U243" s="338"/>
      <c r="V243" s="340" t="s">
        <v>30</v>
      </c>
      <c r="W243" s="338">
        <v>0.93600000000000005</v>
      </c>
      <c r="X243" s="342" t="s">
        <v>30</v>
      </c>
      <c r="Y243" s="338">
        <v>0.9</v>
      </c>
      <c r="Z243" s="338">
        <v>104</v>
      </c>
      <c r="AA243" s="340" t="s">
        <v>30</v>
      </c>
      <c r="AB243" s="341" t="s">
        <v>614</v>
      </c>
      <c r="AC243" s="342" t="s">
        <v>30</v>
      </c>
      <c r="AD243" s="343" t="s">
        <v>30</v>
      </c>
      <c r="AE243" s="340" t="s">
        <v>30</v>
      </c>
      <c r="AF243" s="340" t="s">
        <v>30</v>
      </c>
      <c r="AG243" s="338">
        <v>0.84799999999999998</v>
      </c>
      <c r="AH243" s="342" t="s">
        <v>30</v>
      </c>
      <c r="AI243" s="338">
        <v>0.91100000000000003</v>
      </c>
      <c r="AJ243" s="344">
        <v>92.107574094401755</v>
      </c>
      <c r="AK243" s="340" t="s">
        <v>30</v>
      </c>
      <c r="AL243" s="338">
        <v>0.85699999999999998</v>
      </c>
      <c r="AM243" s="342" t="s">
        <v>30</v>
      </c>
      <c r="AN243" s="338">
        <v>0.94799999999999995</v>
      </c>
      <c r="AO243" s="344">
        <v>89.462025316455708</v>
      </c>
    </row>
    <row r="244" spans="1:41" s="23" customFormat="1">
      <c r="A244" s="514" t="s">
        <v>297</v>
      </c>
      <c r="B244" s="514"/>
      <c r="C244" s="514"/>
      <c r="D244" s="328" t="s">
        <v>30</v>
      </c>
      <c r="E244" s="328" t="s">
        <v>30</v>
      </c>
      <c r="F244" s="328" t="s">
        <v>30</v>
      </c>
      <c r="G244" s="329" t="s">
        <v>30</v>
      </c>
      <c r="H244" s="328" t="s">
        <v>30</v>
      </c>
      <c r="I244" s="328" t="s">
        <v>30</v>
      </c>
      <c r="J244" s="329" t="s">
        <v>30</v>
      </c>
      <c r="K244" s="328" t="s">
        <v>30</v>
      </c>
      <c r="L244" s="328" t="s">
        <v>30</v>
      </c>
      <c r="M244" s="329" t="s">
        <v>30</v>
      </c>
      <c r="N244" s="328" t="s">
        <v>30</v>
      </c>
      <c r="O244" s="328" t="s">
        <v>30</v>
      </c>
      <c r="P244" s="329" t="s">
        <v>30</v>
      </c>
      <c r="Q244" s="328" t="s">
        <v>30</v>
      </c>
      <c r="R244" s="328" t="s">
        <v>30</v>
      </c>
      <c r="S244" s="329" t="s">
        <v>30</v>
      </c>
      <c r="T244" s="328" t="s">
        <v>30</v>
      </c>
      <c r="U244" s="328"/>
      <c r="V244" s="328" t="s">
        <v>30</v>
      </c>
      <c r="W244" s="328" t="s">
        <v>30</v>
      </c>
      <c r="X244" s="329" t="s">
        <v>30</v>
      </c>
      <c r="Y244" s="328" t="s">
        <v>30</v>
      </c>
      <c r="Z244" s="328" t="s">
        <v>30</v>
      </c>
      <c r="AA244" s="328" t="s">
        <v>30</v>
      </c>
      <c r="AB244" s="328" t="s">
        <v>30</v>
      </c>
      <c r="AC244" s="329" t="s">
        <v>30</v>
      </c>
      <c r="AD244" s="328" t="s">
        <v>30</v>
      </c>
      <c r="AE244" s="328" t="s">
        <v>30</v>
      </c>
      <c r="AF244" s="328" t="s">
        <v>30</v>
      </c>
      <c r="AG244" s="328" t="s">
        <v>30</v>
      </c>
      <c r="AH244" s="329" t="s">
        <v>30</v>
      </c>
      <c r="AI244" s="328" t="s">
        <v>30</v>
      </c>
      <c r="AJ244" s="328" t="s">
        <v>30</v>
      </c>
      <c r="AK244" s="328" t="s">
        <v>30</v>
      </c>
      <c r="AL244" s="328" t="s">
        <v>30</v>
      </c>
      <c r="AM244" s="329" t="s">
        <v>30</v>
      </c>
      <c r="AN244" s="328" t="s">
        <v>30</v>
      </c>
      <c r="AO244" s="328" t="s">
        <v>30</v>
      </c>
    </row>
    <row r="245" spans="1:41">
      <c r="A245" s="338" t="s">
        <v>298</v>
      </c>
      <c r="B245" s="330" t="s">
        <v>30</v>
      </c>
      <c r="C245" s="346" t="s">
        <v>67</v>
      </c>
      <c r="D245" s="339" t="s">
        <v>153</v>
      </c>
      <c r="E245" s="160" t="s">
        <v>66</v>
      </c>
      <c r="F245" s="347">
        <v>7.73</v>
      </c>
      <c r="G245" s="342" t="s">
        <v>30</v>
      </c>
      <c r="H245" s="160" t="s">
        <v>66</v>
      </c>
      <c r="I245" s="347">
        <v>7.73</v>
      </c>
      <c r="J245" s="342" t="s">
        <v>30</v>
      </c>
      <c r="K245" s="160" t="s">
        <v>66</v>
      </c>
      <c r="L245" s="347">
        <v>7.73</v>
      </c>
      <c r="M245" s="342" t="s">
        <v>30</v>
      </c>
      <c r="N245" s="160" t="s">
        <v>66</v>
      </c>
      <c r="O245" s="347">
        <v>7.73</v>
      </c>
      <c r="P245" s="342" t="s">
        <v>30</v>
      </c>
      <c r="Q245" s="160" t="s">
        <v>66</v>
      </c>
      <c r="R245" s="347">
        <v>7.73</v>
      </c>
      <c r="S245" s="342" t="s">
        <v>30</v>
      </c>
      <c r="T245" s="340" t="s">
        <v>30</v>
      </c>
      <c r="U245" s="340"/>
      <c r="V245" s="340" t="s">
        <v>30</v>
      </c>
      <c r="W245" s="348">
        <v>414</v>
      </c>
      <c r="X245" s="342" t="s">
        <v>30</v>
      </c>
      <c r="Y245" s="338">
        <v>400</v>
      </c>
      <c r="Z245" s="348">
        <v>103.5</v>
      </c>
      <c r="AA245" s="340" t="s">
        <v>30</v>
      </c>
      <c r="AB245" s="341" t="s">
        <v>614</v>
      </c>
      <c r="AC245" s="342" t="s">
        <v>30</v>
      </c>
      <c r="AD245" s="343" t="s">
        <v>30</v>
      </c>
      <c r="AE245" s="340" t="s">
        <v>30</v>
      </c>
      <c r="AF245" s="340" t="s">
        <v>30</v>
      </c>
      <c r="AG245" s="348">
        <v>407</v>
      </c>
      <c r="AH245" s="342" t="s">
        <v>30</v>
      </c>
      <c r="AI245" s="338">
        <v>400</v>
      </c>
      <c r="AJ245" s="344">
        <v>101.75</v>
      </c>
      <c r="AK245" s="340" t="s">
        <v>30</v>
      </c>
      <c r="AL245" s="348">
        <v>418</v>
      </c>
      <c r="AM245" s="342" t="s">
        <v>30</v>
      </c>
      <c r="AN245" s="338">
        <v>400</v>
      </c>
      <c r="AO245" s="348">
        <v>104.5</v>
      </c>
    </row>
    <row r="246" spans="1:41">
      <c r="A246" s="338" t="s">
        <v>662</v>
      </c>
      <c r="B246" s="330" t="s">
        <v>30</v>
      </c>
      <c r="C246" s="346" t="s">
        <v>67</v>
      </c>
      <c r="D246" s="339" t="s">
        <v>153</v>
      </c>
      <c r="E246" s="160" t="s">
        <v>66</v>
      </c>
      <c r="F246" s="347">
        <v>8.6300000000000008</v>
      </c>
      <c r="G246" s="342" t="s">
        <v>30</v>
      </c>
      <c r="H246" s="160" t="s">
        <v>66</v>
      </c>
      <c r="I246" s="347">
        <v>8.6300000000000008</v>
      </c>
      <c r="J246" s="342" t="s">
        <v>30</v>
      </c>
      <c r="K246" s="160" t="s">
        <v>66</v>
      </c>
      <c r="L246" s="347">
        <v>8.6300000000000008</v>
      </c>
      <c r="M246" s="342" t="s">
        <v>30</v>
      </c>
      <c r="N246" s="160" t="s">
        <v>66</v>
      </c>
      <c r="O246" s="347">
        <v>8.6300000000000008</v>
      </c>
      <c r="P246" s="342" t="s">
        <v>30</v>
      </c>
      <c r="Q246" s="160" t="s">
        <v>66</v>
      </c>
      <c r="R246" s="347">
        <v>8.6300000000000008</v>
      </c>
      <c r="S246" s="342" t="s">
        <v>30</v>
      </c>
      <c r="T246" s="340" t="s">
        <v>30</v>
      </c>
      <c r="U246" s="340"/>
      <c r="V246" s="340" t="s">
        <v>30</v>
      </c>
      <c r="W246" s="348">
        <v>407</v>
      </c>
      <c r="X246" s="342" t="s">
        <v>30</v>
      </c>
      <c r="Y246" s="338">
        <v>400</v>
      </c>
      <c r="Z246" s="348">
        <v>101.75</v>
      </c>
      <c r="AA246" s="340" t="s">
        <v>30</v>
      </c>
      <c r="AB246" s="341" t="s">
        <v>614</v>
      </c>
      <c r="AC246" s="342" t="s">
        <v>30</v>
      </c>
      <c r="AD246" s="343" t="s">
        <v>30</v>
      </c>
      <c r="AE246" s="340" t="s">
        <v>30</v>
      </c>
      <c r="AF246" s="340" t="s">
        <v>30</v>
      </c>
      <c r="AG246" s="348">
        <v>398</v>
      </c>
      <c r="AH246" s="342" t="s">
        <v>30</v>
      </c>
      <c r="AI246" s="338">
        <v>400</v>
      </c>
      <c r="AJ246" s="344">
        <v>99.5</v>
      </c>
      <c r="AK246" s="340" t="s">
        <v>30</v>
      </c>
      <c r="AL246" s="348">
        <v>405</v>
      </c>
      <c r="AM246" s="342" t="s">
        <v>30</v>
      </c>
      <c r="AN246" s="338">
        <v>400</v>
      </c>
      <c r="AO246" s="348">
        <v>101.25</v>
      </c>
    </row>
    <row r="247" spans="1:41">
      <c r="A247" s="338" t="s">
        <v>299</v>
      </c>
      <c r="B247" s="330" t="s">
        <v>30</v>
      </c>
      <c r="C247" s="346" t="s">
        <v>67</v>
      </c>
      <c r="D247" s="339" t="s">
        <v>153</v>
      </c>
      <c r="E247" s="160" t="s">
        <v>66</v>
      </c>
      <c r="F247" s="347">
        <v>18.7</v>
      </c>
      <c r="G247" s="342" t="s">
        <v>30</v>
      </c>
      <c r="H247" s="160" t="s">
        <v>66</v>
      </c>
      <c r="I247" s="347">
        <v>18.7</v>
      </c>
      <c r="J247" s="342" t="s">
        <v>30</v>
      </c>
      <c r="K247" s="160" t="s">
        <v>66</v>
      </c>
      <c r="L247" s="347">
        <v>18.7</v>
      </c>
      <c r="M247" s="342" t="s">
        <v>30</v>
      </c>
      <c r="N247" s="160" t="s">
        <v>66</v>
      </c>
      <c r="O247" s="347">
        <v>18.7</v>
      </c>
      <c r="P247" s="342" t="s">
        <v>30</v>
      </c>
      <c r="Q247" s="160" t="s">
        <v>66</v>
      </c>
      <c r="R247" s="347">
        <v>18.7</v>
      </c>
      <c r="S247" s="342" t="s">
        <v>30</v>
      </c>
      <c r="T247" s="340" t="s">
        <v>30</v>
      </c>
      <c r="U247" s="340"/>
      <c r="V247" s="340" t="s">
        <v>30</v>
      </c>
      <c r="W247" s="348">
        <v>377</v>
      </c>
      <c r="X247" s="342" t="s">
        <v>30</v>
      </c>
      <c r="Y247" s="338">
        <v>400</v>
      </c>
      <c r="Z247" s="348">
        <v>94.25</v>
      </c>
      <c r="AA247" s="340" t="s">
        <v>30</v>
      </c>
      <c r="AB247" s="341" t="s">
        <v>614</v>
      </c>
      <c r="AC247" s="342" t="s">
        <v>30</v>
      </c>
      <c r="AD247" s="343" t="s">
        <v>30</v>
      </c>
      <c r="AE247" s="340" t="s">
        <v>30</v>
      </c>
      <c r="AF247" s="340" t="s">
        <v>30</v>
      </c>
      <c r="AG247" s="348">
        <v>373</v>
      </c>
      <c r="AH247" s="342" t="s">
        <v>30</v>
      </c>
      <c r="AI247" s="338">
        <v>400</v>
      </c>
      <c r="AJ247" s="344">
        <v>93.25</v>
      </c>
      <c r="AK247" s="340" t="s">
        <v>30</v>
      </c>
      <c r="AL247" s="348">
        <v>372</v>
      </c>
      <c r="AM247" s="342" t="s">
        <v>30</v>
      </c>
      <c r="AN247" s="338">
        <v>400</v>
      </c>
      <c r="AO247" s="348">
        <v>93</v>
      </c>
    </row>
    <row r="248" spans="1:41">
      <c r="A248" s="338" t="s">
        <v>663</v>
      </c>
      <c r="B248" s="330" t="s">
        <v>30</v>
      </c>
      <c r="C248" s="346" t="s">
        <v>67</v>
      </c>
      <c r="D248" s="339" t="s">
        <v>153</v>
      </c>
      <c r="E248" s="160" t="s">
        <v>66</v>
      </c>
      <c r="F248" s="347">
        <v>8.4499999999999993</v>
      </c>
      <c r="G248" s="342" t="s">
        <v>30</v>
      </c>
      <c r="H248" s="160" t="s">
        <v>66</v>
      </c>
      <c r="I248" s="347">
        <v>8.4499999999999993</v>
      </c>
      <c r="J248" s="342" t="s">
        <v>30</v>
      </c>
      <c r="K248" s="160" t="s">
        <v>66</v>
      </c>
      <c r="L248" s="347">
        <v>8.4499999999999993</v>
      </c>
      <c r="M248" s="342" t="s">
        <v>30</v>
      </c>
      <c r="N248" s="160" t="s">
        <v>66</v>
      </c>
      <c r="O248" s="347">
        <v>8.4499999999999993</v>
      </c>
      <c r="P248" s="342" t="s">
        <v>30</v>
      </c>
      <c r="Q248" s="160" t="s">
        <v>66</v>
      </c>
      <c r="R248" s="347">
        <v>8.4499999999999993</v>
      </c>
      <c r="S248" s="342" t="s">
        <v>30</v>
      </c>
      <c r="T248" s="340" t="s">
        <v>30</v>
      </c>
      <c r="U248" s="340"/>
      <c r="V248" s="340" t="s">
        <v>30</v>
      </c>
      <c r="W248" s="348">
        <v>422</v>
      </c>
      <c r="X248" s="342" t="s">
        <v>30</v>
      </c>
      <c r="Y248" s="338">
        <v>400</v>
      </c>
      <c r="Z248" s="348">
        <v>105.5</v>
      </c>
      <c r="AA248" s="340" t="s">
        <v>30</v>
      </c>
      <c r="AB248" s="341" t="s">
        <v>614</v>
      </c>
      <c r="AC248" s="342" t="s">
        <v>30</v>
      </c>
      <c r="AD248" s="343" t="s">
        <v>30</v>
      </c>
      <c r="AE248" s="340" t="s">
        <v>30</v>
      </c>
      <c r="AF248" s="340" t="s">
        <v>30</v>
      </c>
      <c r="AG248" s="348">
        <v>414</v>
      </c>
      <c r="AH248" s="342" t="s">
        <v>30</v>
      </c>
      <c r="AI248" s="338">
        <v>400</v>
      </c>
      <c r="AJ248" s="344">
        <v>103.5</v>
      </c>
      <c r="AK248" s="340" t="s">
        <v>30</v>
      </c>
      <c r="AL248" s="348">
        <v>424</v>
      </c>
      <c r="AM248" s="342" t="s">
        <v>30</v>
      </c>
      <c r="AN248" s="338">
        <v>400</v>
      </c>
      <c r="AO248" s="348">
        <v>106</v>
      </c>
    </row>
    <row r="249" spans="1:41" s="23" customFormat="1">
      <c r="A249" s="514" t="s">
        <v>406</v>
      </c>
      <c r="B249" s="514"/>
      <c r="C249" s="514"/>
      <c r="D249" s="328" t="s">
        <v>30</v>
      </c>
      <c r="E249" s="328" t="s">
        <v>30</v>
      </c>
      <c r="F249" s="328" t="s">
        <v>30</v>
      </c>
      <c r="G249" s="329" t="s">
        <v>30</v>
      </c>
      <c r="H249" s="328" t="s">
        <v>30</v>
      </c>
      <c r="I249" s="328" t="s">
        <v>30</v>
      </c>
      <c r="J249" s="329" t="s">
        <v>30</v>
      </c>
      <c r="K249" s="328" t="s">
        <v>30</v>
      </c>
      <c r="L249" s="328" t="s">
        <v>30</v>
      </c>
      <c r="M249" s="329" t="s">
        <v>30</v>
      </c>
      <c r="N249" s="328" t="s">
        <v>30</v>
      </c>
      <c r="O249" s="328" t="s">
        <v>30</v>
      </c>
      <c r="P249" s="329" t="s">
        <v>30</v>
      </c>
      <c r="Q249" s="328" t="s">
        <v>30</v>
      </c>
      <c r="R249" s="328" t="s">
        <v>30</v>
      </c>
      <c r="S249" s="329" t="s">
        <v>30</v>
      </c>
      <c r="T249" s="328" t="s">
        <v>30</v>
      </c>
      <c r="U249" s="328"/>
      <c r="V249" s="328" t="s">
        <v>30</v>
      </c>
      <c r="W249" s="328" t="s">
        <v>30</v>
      </c>
      <c r="X249" s="329" t="s">
        <v>30</v>
      </c>
      <c r="Y249" s="328" t="s">
        <v>30</v>
      </c>
      <c r="Z249" s="328" t="s">
        <v>30</v>
      </c>
      <c r="AA249" s="328" t="s">
        <v>30</v>
      </c>
      <c r="AB249" s="328" t="s">
        <v>30</v>
      </c>
      <c r="AC249" s="329" t="s">
        <v>30</v>
      </c>
      <c r="AD249" s="328" t="s">
        <v>30</v>
      </c>
      <c r="AE249" s="328" t="s">
        <v>30</v>
      </c>
      <c r="AF249" s="328" t="s">
        <v>30</v>
      </c>
      <c r="AG249" s="328" t="s">
        <v>30</v>
      </c>
      <c r="AH249" s="329" t="s">
        <v>30</v>
      </c>
      <c r="AI249" s="328" t="s">
        <v>30</v>
      </c>
      <c r="AJ249" s="328" t="s">
        <v>30</v>
      </c>
      <c r="AK249" s="328" t="s">
        <v>30</v>
      </c>
      <c r="AL249" s="328" t="s">
        <v>30</v>
      </c>
      <c r="AM249" s="329" t="s">
        <v>30</v>
      </c>
      <c r="AN249" s="328" t="s">
        <v>30</v>
      </c>
      <c r="AO249" s="328" t="s">
        <v>30</v>
      </c>
    </row>
    <row r="250" spans="1:41">
      <c r="A250" s="349" t="s">
        <v>406</v>
      </c>
      <c r="B250" s="331" t="s">
        <v>30</v>
      </c>
      <c r="C250" s="350" t="s">
        <v>67</v>
      </c>
      <c r="D250" s="350" t="s">
        <v>152</v>
      </c>
      <c r="E250" s="351" t="s">
        <v>66</v>
      </c>
      <c r="F250" s="349">
        <v>0.12</v>
      </c>
      <c r="G250" s="352" t="s">
        <v>30</v>
      </c>
      <c r="H250" s="353" t="s">
        <v>30</v>
      </c>
      <c r="I250" s="354" t="s">
        <v>614</v>
      </c>
      <c r="J250" s="352" t="s">
        <v>30</v>
      </c>
      <c r="K250" s="353" t="s">
        <v>30</v>
      </c>
      <c r="L250" s="354" t="s">
        <v>614</v>
      </c>
      <c r="M250" s="352" t="s">
        <v>30</v>
      </c>
      <c r="N250" s="351" t="s">
        <v>66</v>
      </c>
      <c r="O250" s="349">
        <v>0.12</v>
      </c>
      <c r="P250" s="350" t="s">
        <v>303</v>
      </c>
      <c r="Q250" s="351" t="s">
        <v>62</v>
      </c>
      <c r="R250" s="349">
        <v>0.12</v>
      </c>
      <c r="S250" s="350" t="s">
        <v>300</v>
      </c>
      <c r="T250" s="349">
        <v>0.12</v>
      </c>
      <c r="U250" s="349"/>
      <c r="V250" s="353" t="s">
        <v>30</v>
      </c>
      <c r="W250" s="349">
        <v>0.45700000000000002</v>
      </c>
      <c r="X250" s="352" t="s">
        <v>30</v>
      </c>
      <c r="Y250" s="355">
        <v>0.5</v>
      </c>
      <c r="Z250" s="349">
        <v>91</v>
      </c>
      <c r="AA250" s="353" t="s">
        <v>30</v>
      </c>
      <c r="AB250" s="349">
        <v>0.496</v>
      </c>
      <c r="AC250" s="352" t="s">
        <v>30</v>
      </c>
      <c r="AD250" s="355">
        <v>0.5</v>
      </c>
      <c r="AE250" s="349">
        <v>99</v>
      </c>
      <c r="AF250" s="353" t="s">
        <v>30</v>
      </c>
      <c r="AG250" s="349">
        <v>0.624</v>
      </c>
      <c r="AH250" s="350" t="s">
        <v>303</v>
      </c>
      <c r="AI250" s="355">
        <v>0.5</v>
      </c>
      <c r="AJ250" s="356">
        <v>96.8</v>
      </c>
      <c r="AK250" s="353" t="s">
        <v>30</v>
      </c>
      <c r="AL250" s="349">
        <v>0.65600000000000003</v>
      </c>
      <c r="AM250" s="350" t="s">
        <v>303</v>
      </c>
      <c r="AN250" s="355">
        <v>0.5</v>
      </c>
      <c r="AO250" s="356">
        <v>103.2</v>
      </c>
    </row>
    <row r="252" spans="1:41" s="23" customFormat="1" ht="17.25">
      <c r="A252" s="43" t="s">
        <v>594</v>
      </c>
      <c r="B252" s="216"/>
      <c r="G252" s="28"/>
      <c r="J252" s="28"/>
      <c r="M252" s="28"/>
      <c r="P252" s="28"/>
      <c r="S252" s="28"/>
      <c r="X252" s="28"/>
      <c r="AC252" s="28"/>
      <c r="AH252" s="28"/>
      <c r="AM252" s="28"/>
    </row>
    <row r="253" spans="1:41" s="23" customFormat="1">
      <c r="A253" s="54" t="s">
        <v>510</v>
      </c>
      <c r="B253" s="217"/>
      <c r="C253" s="54"/>
      <c r="D253" s="54"/>
      <c r="E253" s="54"/>
      <c r="F253" s="54"/>
      <c r="G253" s="210"/>
      <c r="J253" s="28"/>
      <c r="M253" s="28"/>
      <c r="P253" s="28"/>
      <c r="S253" s="28"/>
      <c r="X253" s="28"/>
      <c r="AC253" s="28"/>
      <c r="AH253" s="28"/>
      <c r="AM253" s="28"/>
    </row>
    <row r="254" spans="1:41" s="23" customFormat="1">
      <c r="A254" s="54" t="s">
        <v>732</v>
      </c>
      <c r="B254" s="217"/>
      <c r="C254" s="54"/>
      <c r="D254" s="54"/>
      <c r="E254" s="54"/>
      <c r="F254" s="54"/>
      <c r="G254" s="210"/>
      <c r="J254" s="28"/>
      <c r="M254" s="28"/>
      <c r="P254" s="28"/>
      <c r="S254" s="28"/>
      <c r="X254" s="28"/>
      <c r="AC254" s="28"/>
      <c r="AH254" s="28"/>
      <c r="AM254" s="28"/>
    </row>
    <row r="255" spans="1:41" s="23" customFormat="1">
      <c r="A255" s="54"/>
      <c r="B255" s="217"/>
      <c r="C255" s="54"/>
      <c r="D255" s="54"/>
      <c r="E255" s="54"/>
      <c r="F255" s="54"/>
      <c r="G255" s="210"/>
      <c r="J255" s="28"/>
      <c r="M255" s="28"/>
      <c r="P255" s="28"/>
      <c r="S255" s="28"/>
      <c r="X255" s="28"/>
      <c r="AC255" s="28"/>
      <c r="AH255" s="28"/>
      <c r="AM255" s="28"/>
    </row>
    <row r="256" spans="1:41" ht="17.25">
      <c r="A256" s="52" t="s">
        <v>595</v>
      </c>
    </row>
    <row r="257" spans="1:39" ht="17.25" customHeight="1">
      <c r="A257" s="52" t="s">
        <v>733</v>
      </c>
    </row>
    <row r="258" spans="1:39" s="23" customFormat="1">
      <c r="A258" s="23" t="s">
        <v>376</v>
      </c>
      <c r="B258" s="216"/>
      <c r="G258" s="28"/>
      <c r="J258" s="28"/>
      <c r="M258" s="28"/>
      <c r="P258" s="28"/>
      <c r="S258" s="28"/>
      <c r="X258" s="28"/>
      <c r="AC258" s="28"/>
      <c r="AH258" s="28"/>
      <c r="AM258" s="28"/>
    </row>
    <row r="259" spans="1:39" s="23" customFormat="1">
      <c r="A259" s="76" t="s">
        <v>609</v>
      </c>
      <c r="B259" s="216"/>
      <c r="G259" s="28"/>
      <c r="J259" s="28"/>
      <c r="M259" s="28"/>
      <c r="P259" s="28"/>
      <c r="S259" s="28"/>
      <c r="X259" s="28"/>
      <c r="AC259" s="28"/>
      <c r="AH259" s="28"/>
      <c r="AM259" s="28"/>
    </row>
  </sheetData>
  <customSheetViews>
    <customSheetView guid="{90AC2FE0-55C9-4776-863E-D338125D2682}" showPageBreaks="1" fitToPage="1">
      <pane ySplit="7" topLeftCell="A242" activePane="bottomLeft" state="frozen"/>
      <selection pane="bottomLeft" activeCell="N245" sqref="N245:O248"/>
      <pageMargins left="0.7" right="0.7" top="0.75" bottom="0.75" header="0.3" footer="0.3"/>
      <pageSetup paperSize="17" scale="49" fitToHeight="0" orientation="landscape" r:id="rId1"/>
      <headerFooter>
        <oddHeader>&amp;L&amp;G</oddHeader>
        <oddFooter>&amp;R&amp;G</oddFooter>
      </headerFooter>
    </customSheetView>
    <customSheetView guid="{C1D98982-23BE-4174-A069-4A7B2785798C}" showPageBreaks="1" fitToPage="1">
      <pane ySplit="7" topLeftCell="A246" activePane="bottomLeft" state="frozen"/>
      <selection pane="bottomLeft" activeCell="L253" sqref="L253"/>
      <pageMargins left="0.7" right="0.7" top="0.75" bottom="0.75" header="0.3" footer="0.3"/>
      <pageSetup paperSize="17" scale="30" fitToHeight="0" orientation="landscape" r:id="rId2"/>
      <headerFooter>
        <oddHeader>&amp;L&amp;G</oddHeader>
        <oddFooter>&amp;R&amp;G</oddFooter>
      </headerFooter>
    </customSheetView>
    <customSheetView guid="{3EC83101-929A-4090-A4DA-367C5978DE69}" fitToPage="1">
      <pane ySplit="7" topLeftCell="A246" activePane="bottomLeft" state="frozen"/>
      <selection pane="bottomLeft" activeCell="L253" sqref="L253"/>
      <pageMargins left="0.7" right="0.7" top="0.75" bottom="0.75" header="0.3" footer="0.3"/>
      <pageSetup paperSize="17" scale="30" fitToHeight="0" orientation="landscape" r:id="rId3"/>
      <headerFooter>
        <oddHeader>&amp;L&amp;G</oddHeader>
        <oddFooter>&amp;R&amp;G</oddFooter>
      </headerFooter>
    </customSheetView>
    <customSheetView guid="{172FCDF7-27A5-431B-9A68-D3A3AF74327F}" fitToPage="1">
      <pane ySplit="7" topLeftCell="A242" activePane="bottomLeft" state="frozen"/>
      <selection pane="bottomLeft" activeCell="N245" sqref="N245:O248"/>
      <pageMargins left="0.7" right="0.7" top="0.75" bottom="0.75" header="0.3" footer="0.3"/>
      <pageSetup paperSize="17" scale="49" fitToHeight="0" orientation="landscape" r:id="rId4"/>
      <headerFooter>
        <oddHeader>&amp;L&amp;G</oddHeader>
        <oddFooter>&amp;R&amp;G</oddFooter>
      </headerFooter>
    </customSheetView>
    <customSheetView guid="{709837BA-2D8F-4232-8293-039065FDC58A}" showPageBreaks="1" fitToPage="1">
      <pane ySplit="7" topLeftCell="A246" activePane="bottomLeft" state="frozen"/>
      <selection pane="bottomLeft" activeCell="L253" sqref="L253"/>
      <pageMargins left="0.7" right="0.7" top="0.75" bottom="0.75" header="0.3" footer="0.3"/>
      <pageSetup paperSize="17" scale="30" fitToHeight="0" orientation="landscape" r:id="rId5"/>
      <headerFooter>
        <oddHeader>&amp;L&amp;G</oddHeader>
        <oddFooter>&amp;R&amp;G</oddFooter>
      </headerFooter>
    </customSheetView>
  </customSheetViews>
  <mergeCells count="23">
    <mergeCell ref="A1:AO1"/>
    <mergeCell ref="A2:AO2"/>
    <mergeCell ref="A249:C249"/>
    <mergeCell ref="A244:C244"/>
    <mergeCell ref="A226:C226"/>
    <mergeCell ref="A174:C174"/>
    <mergeCell ref="A168:C168"/>
    <mergeCell ref="A7:C7"/>
    <mergeCell ref="V3:AO3"/>
    <mergeCell ref="E4:G4"/>
    <mergeCell ref="H4:J4"/>
    <mergeCell ref="K4:M4"/>
    <mergeCell ref="N4:P4"/>
    <mergeCell ref="Q4:S4"/>
    <mergeCell ref="V4:Z4"/>
    <mergeCell ref="AA4:AE4"/>
    <mergeCell ref="AF4:AJ4"/>
    <mergeCell ref="AK4:AO4"/>
    <mergeCell ref="A6:AO6"/>
    <mergeCell ref="T4:T5"/>
    <mergeCell ref="A3:C4"/>
    <mergeCell ref="D3:D5"/>
    <mergeCell ref="E3:T3"/>
  </mergeCells>
  <pageMargins left="0.7" right="0.7" top="0.75" bottom="0.75" header="0.3" footer="0.3"/>
  <pageSetup paperSize="17" scale="49" fitToHeight="0" orientation="landscape" r:id="rId6"/>
  <headerFooter>
    <oddHeader>&amp;L&amp;G</oddHeader>
    <oddFooter>&amp;R&amp;G</oddFooter>
  </headerFooter>
  <legacyDrawingHF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vt:i4>
      </vt:variant>
    </vt:vector>
  </HeadingPairs>
  <TitlesOfParts>
    <vt:vector size="21" baseType="lpstr">
      <vt:lpstr>Property stabilization</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13'!Print_Titles</vt:lpstr>
      <vt:lpstr>'Table 3'!Print_Titles</vt:lpstr>
      <vt:lpstr>'Table 4'!Print_Titles</vt:lpstr>
      <vt:lpstr>'Table 5'!Print_Titles</vt:lpstr>
      <vt:lpstr>'Table 7'!Print_Titles</vt:lpstr>
      <vt:lpstr>'Table 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 Wright - Wyoming WSC</dc:creator>
  <cp:lastModifiedBy>Peter R. Wright - Wyoming WSC</cp:lastModifiedBy>
  <cp:lastPrinted>2012-09-07T21:22:28Z</cp:lastPrinted>
  <dcterms:created xsi:type="dcterms:W3CDTF">2012-01-10T15:35:15Z</dcterms:created>
  <dcterms:modified xsi:type="dcterms:W3CDTF">2012-10-25T20:14:58Z</dcterms:modified>
</cp:coreProperties>
</file>