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264" activeTab="0"/>
  </bookViews>
  <sheets>
    <sheet name="Sheet1" sheetId="1" r:id="rId1"/>
  </sheets>
  <definedNames>
    <definedName name="_xlnm.Print_Area" localSheetId="0">'Sheet1'!$A$1:$BU$302</definedName>
  </definedNames>
  <calcPr fullCalcOnLoad="1"/>
</workbook>
</file>

<file path=xl/sharedStrings.xml><?xml version="1.0" encoding="utf-8"?>
<sst xmlns="http://schemas.openxmlformats.org/spreadsheetml/2006/main" count="3097" uniqueCount="707">
  <si>
    <t>Pb</t>
  </si>
  <si>
    <t>V</t>
  </si>
  <si>
    <t>Cr</t>
  </si>
  <si>
    <t>Ni</t>
  </si>
  <si>
    <t>Cu</t>
  </si>
  <si>
    <t>Zn</t>
  </si>
  <si>
    <t>Mo</t>
  </si>
  <si>
    <t>Cs</t>
  </si>
  <si>
    <t>Th</t>
  </si>
  <si>
    <t>U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</si>
  <si>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</si>
  <si>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</si>
  <si>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</si>
  <si>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</si>
  <si>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</si>
  <si>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</si>
  <si>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</si>
  <si>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</si>
  <si>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</si>
  <si>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Analysts</t>
  </si>
  <si>
    <t>EARLY RHYOLITIC TUFFS AND LAVAS</t>
  </si>
  <si>
    <t>78L-179</t>
  </si>
  <si>
    <t>D240141</t>
  </si>
  <si>
    <t>81L-47</t>
  </si>
  <si>
    <t>D240142</t>
  </si>
  <si>
    <t>78L-177</t>
  </si>
  <si>
    <t>D205318</t>
  </si>
  <si>
    <t>78L-180</t>
  </si>
  <si>
    <t>D205320</t>
  </si>
  <si>
    <t>Q83J-110</t>
  </si>
  <si>
    <t>D262994</t>
  </si>
  <si>
    <t>Q83J-138</t>
  </si>
  <si>
    <t>D263013</t>
  </si>
  <si>
    <t>83L-14A</t>
  </si>
  <si>
    <t>83L-14B</t>
  </si>
  <si>
    <t>83L-14C</t>
  </si>
  <si>
    <t>83L-14D</t>
  </si>
  <si>
    <t>83L-15</t>
  </si>
  <si>
    <t>83L-19</t>
  </si>
  <si>
    <t>83L-20</t>
  </si>
  <si>
    <t>83L-21</t>
  </si>
  <si>
    <t>83L-22</t>
  </si>
  <si>
    <t>D250933</t>
  </si>
  <si>
    <t>84L-3</t>
  </si>
  <si>
    <t>Quartz-rich tuff, Costilla Reservoir</t>
  </si>
  <si>
    <t>84L-4</t>
  </si>
  <si>
    <t>Q83J-120</t>
  </si>
  <si>
    <t>D262999</t>
  </si>
  <si>
    <t>2</t>
  </si>
  <si>
    <t>Q83J-121B</t>
  </si>
  <si>
    <t>D263002</t>
  </si>
  <si>
    <t>Q83J-121AF</t>
  </si>
  <si>
    <t>D263000</t>
  </si>
  <si>
    <t>Q83J-121AC</t>
  </si>
  <si>
    <t>D263001</t>
  </si>
  <si>
    <t>83L-9A</t>
  </si>
  <si>
    <t>83L-9B</t>
  </si>
  <si>
    <t>83L-9C</t>
  </si>
  <si>
    <t>83L-9D</t>
  </si>
  <si>
    <t>79L-47</t>
  </si>
  <si>
    <t>D262996</t>
  </si>
  <si>
    <t>Q83J-135B</t>
  </si>
  <si>
    <t>80S- , D.A. Sawyer</t>
  </si>
  <si>
    <t>79L- ,  P.W. Lipman</t>
  </si>
  <si>
    <t>Q83J- , C.M Johnson</t>
  </si>
  <si>
    <t>82QC- , G. Czamanske</t>
  </si>
  <si>
    <t>LOG-22</t>
  </si>
  <si>
    <t>LOG-23</t>
  </si>
  <si>
    <t>D243312</t>
  </si>
  <si>
    <t>78L-133</t>
  </si>
  <si>
    <t>Moly Mine area, welded tuff</t>
  </si>
  <si>
    <t>Ballejas Creek</t>
  </si>
  <si>
    <t>78L-136</t>
  </si>
  <si>
    <t>D205305</t>
  </si>
  <si>
    <t>82L-44</t>
  </si>
  <si>
    <t>D250931</t>
  </si>
  <si>
    <t>82L-45</t>
  </si>
  <si>
    <t>D250932</t>
  </si>
  <si>
    <t>82L-47</t>
  </si>
  <si>
    <t>D250934</t>
  </si>
  <si>
    <t>82L-50</t>
  </si>
  <si>
    <t>D250936</t>
  </si>
  <si>
    <t>83L-8</t>
  </si>
  <si>
    <t>D243207</t>
  </si>
  <si>
    <t>RG.68</t>
  </si>
  <si>
    <t>ANDESITIC FLOWS</t>
  </si>
  <si>
    <t>78L-137</t>
  </si>
  <si>
    <t>D205306</t>
  </si>
  <si>
    <t>&lt;5</t>
  </si>
  <si>
    <t>78L-138</t>
  </si>
  <si>
    <t>D205307</t>
  </si>
  <si>
    <t>78L-146</t>
  </si>
  <si>
    <t>Hornblende andesite, Cabresto Park</t>
  </si>
  <si>
    <t>D205308</t>
  </si>
  <si>
    <t>Q83J-113</t>
  </si>
  <si>
    <t>D219421</t>
  </si>
  <si>
    <t>79L-71</t>
  </si>
  <si>
    <t>D219424</t>
  </si>
  <si>
    <t>79L-73</t>
  </si>
  <si>
    <t>D219425</t>
  </si>
  <si>
    <t>81S-13</t>
  </si>
  <si>
    <t>Fine-grain flow, Bear Canyon</t>
  </si>
  <si>
    <t>81S-20</t>
  </si>
  <si>
    <t>D240152</t>
  </si>
  <si>
    <t>81L-20</t>
  </si>
  <si>
    <t>D240127</t>
  </si>
  <si>
    <t>81L-29</t>
  </si>
  <si>
    <t>D240131</t>
  </si>
  <si>
    <t>81L-31</t>
  </si>
  <si>
    <t>Location</t>
  </si>
  <si>
    <t xml:space="preserve"> (FeO, weight percent)</t>
  </si>
  <si>
    <t>Field No.</t>
  </si>
  <si>
    <t>Deg.</t>
  </si>
  <si>
    <t>Min.</t>
  </si>
  <si>
    <t>D263023</t>
  </si>
  <si>
    <t>Q84J-200P</t>
  </si>
  <si>
    <t>D263026</t>
  </si>
  <si>
    <t>D258861</t>
  </si>
  <si>
    <t>78L-168</t>
  </si>
  <si>
    <t>D205313</t>
  </si>
  <si>
    <t>Q83J-122</t>
  </si>
  <si>
    <t>D258864</t>
  </si>
  <si>
    <t>Q83J-119</t>
  </si>
  <si>
    <t>D262998</t>
  </si>
  <si>
    <t>Q83J-126</t>
  </si>
  <si>
    <t>Andesite, N. of Lemos Meadow</t>
  </si>
  <si>
    <t>D263005</t>
  </si>
  <si>
    <t>Q83J-136</t>
  </si>
  <si>
    <t>D258866</t>
  </si>
  <si>
    <t>78L-187</t>
  </si>
  <si>
    <t>D205324</t>
  </si>
  <si>
    <t>79L-14</t>
  </si>
  <si>
    <t>D213851</t>
  </si>
  <si>
    <t>Q82J-4</t>
  </si>
  <si>
    <t>Xenocrystic andesite, Cedro Canyon</t>
  </si>
  <si>
    <t>M156998</t>
  </si>
  <si>
    <t>2,4,6</t>
  </si>
  <si>
    <t>D241202</t>
  </si>
  <si>
    <t>Lab. No.</t>
  </si>
  <si>
    <t>FeO</t>
  </si>
  <si>
    <t>MgO</t>
  </si>
  <si>
    <t>CaO</t>
  </si>
  <si>
    <t>MnO</t>
  </si>
  <si>
    <t>F</t>
  </si>
  <si>
    <t>LOI</t>
  </si>
  <si>
    <t>TOTAL</t>
  </si>
  <si>
    <t>Ba</t>
  </si>
  <si>
    <t>Rb</t>
  </si>
  <si>
    <t>Sr</t>
  </si>
  <si>
    <t>Y</t>
  </si>
  <si>
    <t>Zr</t>
  </si>
  <si>
    <t>Nb</t>
  </si>
  <si>
    <t>Q82J-21</t>
  </si>
  <si>
    <t>83L-23</t>
  </si>
  <si>
    <t>83L-24</t>
  </si>
  <si>
    <t>AVERAGE:</t>
  </si>
  <si>
    <t>DACITIC FLOWS</t>
  </si>
  <si>
    <t>78L-170</t>
  </si>
  <si>
    <t>D205315</t>
  </si>
  <si>
    <t>78L-171</t>
  </si>
  <si>
    <t>D205316</t>
  </si>
  <si>
    <t>79L-21</t>
  </si>
  <si>
    <t>D213854</t>
  </si>
  <si>
    <t>81S-81</t>
  </si>
  <si>
    <t>Flow (?), Italian Canyon</t>
  </si>
  <si>
    <t>D240156</t>
  </si>
  <si>
    <t>81S-148</t>
  </si>
  <si>
    <t>Latir Peak</t>
  </si>
  <si>
    <t>D240163</t>
  </si>
  <si>
    <t>81L-5</t>
  </si>
  <si>
    <t>S. of Rito Primero</t>
  </si>
  <si>
    <t>Lower lithic tuff, Lemos Creek</t>
  </si>
  <si>
    <t>D205319</t>
  </si>
  <si>
    <t/>
  </si>
  <si>
    <t>78L-107A</t>
  </si>
  <si>
    <t xml:space="preserve">Lower lithic tuff, Heart Lake </t>
  </si>
  <si>
    <t>D205298</t>
  </si>
  <si>
    <t>78L-169</t>
  </si>
  <si>
    <t>D205314</t>
  </si>
  <si>
    <t>78L-128</t>
  </si>
  <si>
    <t>Lower lithic tuff, Pinabete Peak</t>
  </si>
  <si>
    <t>78L-144</t>
  </si>
  <si>
    <t>D243073</t>
  </si>
  <si>
    <t>82L-46</t>
  </si>
  <si>
    <t>Lower lithic tuff, Gold Creek</t>
  </si>
  <si>
    <t>D262989</t>
  </si>
  <si>
    <t>82L-52</t>
  </si>
  <si>
    <t>Q83J-114</t>
  </si>
  <si>
    <t>D258862</t>
  </si>
  <si>
    <t>79L-70</t>
  </si>
  <si>
    <t>Comendite, Gate Creek</t>
  </si>
  <si>
    <t>D219423</t>
  </si>
  <si>
    <t>78L-140</t>
  </si>
  <si>
    <t>Q83J-141A</t>
  </si>
  <si>
    <t>D263015</t>
  </si>
  <si>
    <t>Q83J-142</t>
  </si>
  <si>
    <t>D263016</t>
  </si>
  <si>
    <t>78L-101</t>
  </si>
  <si>
    <t>Sawmill Mountain, densely welded</t>
  </si>
  <si>
    <t>D205297</t>
  </si>
  <si>
    <t>78L-115</t>
  </si>
  <si>
    <t>Cabresto Creek</t>
  </si>
  <si>
    <t>D205300</t>
  </si>
  <si>
    <t>78L-175B</t>
  </si>
  <si>
    <t>Cabresto Creek, welded tuff</t>
  </si>
  <si>
    <t>78L-118</t>
  </si>
  <si>
    <t>Eagle Rock, dark, near glass</t>
  </si>
  <si>
    <t>D243063</t>
  </si>
  <si>
    <t>&lt;.05</t>
  </si>
  <si>
    <t>&lt;1</t>
  </si>
  <si>
    <t>Q83J-117</t>
  </si>
  <si>
    <t>Greenie Mountain, welded tuff</t>
  </si>
  <si>
    <t>83L-7</t>
  </si>
  <si>
    <t>Q83J-137</t>
  </si>
  <si>
    <t>D263011</t>
  </si>
  <si>
    <t>Biotite flow, Italian Canyon</t>
  </si>
  <si>
    <t>79L-17</t>
  </si>
  <si>
    <t>D213853</t>
  </si>
  <si>
    <t>79L-30</t>
  </si>
  <si>
    <t>78L-119A</t>
  </si>
  <si>
    <t>Eagle Rock, obscure foliation</t>
  </si>
  <si>
    <t>D243064</t>
  </si>
  <si>
    <t>78L-119B</t>
  </si>
  <si>
    <t>78L-120</t>
  </si>
  <si>
    <t>D243065</t>
  </si>
  <si>
    <t>78L-121A</t>
  </si>
  <si>
    <t>78L-122</t>
  </si>
  <si>
    <t>Eagle Rock, flow laminated</t>
  </si>
  <si>
    <t>78L-123A</t>
  </si>
  <si>
    <t>78L-123B</t>
  </si>
  <si>
    <t>D243066</t>
  </si>
  <si>
    <t>LOG-21</t>
  </si>
  <si>
    <t>D250919</t>
  </si>
  <si>
    <t>1QSL-12</t>
  </si>
  <si>
    <t>79L-2</t>
  </si>
  <si>
    <t>D243067</t>
  </si>
  <si>
    <t>79L-20</t>
  </si>
  <si>
    <t>Goat Hill, welded tuff</t>
  </si>
  <si>
    <t>79L-1A</t>
  </si>
  <si>
    <t>Goat Hill, lithic-rich tuff</t>
  </si>
  <si>
    <t>D243071</t>
  </si>
  <si>
    <t>79L-1B</t>
  </si>
  <si>
    <t>D243072</t>
  </si>
  <si>
    <t>79L-18</t>
  </si>
  <si>
    <t>81L-9</t>
  </si>
  <si>
    <t>81L-8A</t>
  </si>
  <si>
    <t>81L-8B</t>
  </si>
  <si>
    <t>78L-106</t>
  </si>
  <si>
    <t>79L-15</t>
  </si>
  <si>
    <t>D213852</t>
  </si>
  <si>
    <t>78L-184</t>
  </si>
  <si>
    <t>D205322</t>
  </si>
  <si>
    <t>Q83J-118</t>
  </si>
  <si>
    <t>D262997</t>
  </si>
  <si>
    <t>Q83J-123</t>
  </si>
  <si>
    <t>D263003</t>
  </si>
  <si>
    <t>79L-62</t>
  </si>
  <si>
    <t>D219420</t>
  </si>
  <si>
    <t>79L-63</t>
  </si>
  <si>
    <t>D250922</t>
  </si>
  <si>
    <t>82L-42B</t>
  </si>
  <si>
    <t>82L-42C</t>
  </si>
  <si>
    <t>D250923</t>
  </si>
  <si>
    <t>82L-42D</t>
  </si>
  <si>
    <t>D250924</t>
  </si>
  <si>
    <t>82L-42E</t>
  </si>
  <si>
    <t>D250925</t>
  </si>
  <si>
    <t>82L-42F</t>
  </si>
  <si>
    <t>D250926</t>
  </si>
  <si>
    <t>82L-42G</t>
  </si>
  <si>
    <t>D240927</t>
  </si>
  <si>
    <t>82L-42H</t>
  </si>
  <si>
    <t>D250928</t>
  </si>
  <si>
    <t>82L-42I</t>
  </si>
  <si>
    <t>D250929</t>
  </si>
  <si>
    <t>Q82J-39</t>
  </si>
  <si>
    <t>Q82J-41P</t>
  </si>
  <si>
    <t>Q84J-203W</t>
  </si>
  <si>
    <t>D263022</t>
  </si>
  <si>
    <t>Q84J-205W</t>
  </si>
  <si>
    <t>Q83J-108</t>
  </si>
  <si>
    <t>Basalt, mouth Sanchez Canyon</t>
  </si>
  <si>
    <t>D262991</t>
  </si>
  <si>
    <t>Q83J-115</t>
  </si>
  <si>
    <t>D262995</t>
  </si>
  <si>
    <t>83L-10</t>
  </si>
  <si>
    <t>83L-11</t>
  </si>
  <si>
    <t>Q84J-201P</t>
  </si>
  <si>
    <t>D263027</t>
  </si>
  <si>
    <t>Q84J-202P</t>
  </si>
  <si>
    <t>D263028</t>
  </si>
  <si>
    <t>Q84J-204P</t>
  </si>
  <si>
    <t>D263029</t>
  </si>
  <si>
    <t>79L-7A</t>
  </si>
  <si>
    <t>Cedro Canyon, basal air-fall tuff</t>
  </si>
  <si>
    <t>79L-7B</t>
  </si>
  <si>
    <t>Aphanitic andesite, Fourth July Canyon</t>
  </si>
  <si>
    <t>D240132</t>
  </si>
  <si>
    <t>81L-46</t>
  </si>
  <si>
    <t>Basaltic andesite, Latir Mesa</t>
  </si>
  <si>
    <t>Cedro Canyon, upper air-fall tuff</t>
  </si>
  <si>
    <t>79L-8A</t>
  </si>
  <si>
    <t>Cedro Canyon, basal ash-flow tuff</t>
  </si>
  <si>
    <t>79L-8B</t>
  </si>
  <si>
    <t>Cedro Canyon, ash-flow tuff</t>
  </si>
  <si>
    <t>D228754</t>
  </si>
  <si>
    <t>79L-8C</t>
  </si>
  <si>
    <t>D228755</t>
  </si>
  <si>
    <t>79L-8D</t>
  </si>
  <si>
    <t>79L-8E</t>
  </si>
  <si>
    <t>79L-8F</t>
  </si>
  <si>
    <t>D228756</t>
  </si>
  <si>
    <t>P8-36-1</t>
  </si>
  <si>
    <t>W172535</t>
  </si>
  <si>
    <t>79L-12</t>
  </si>
  <si>
    <t>Cedro Canyon, crystal-rich cobble</t>
  </si>
  <si>
    <t>D243070</t>
  </si>
  <si>
    <t>Cedro Canyon</t>
  </si>
  <si>
    <t>M156995</t>
  </si>
  <si>
    <t>M156996</t>
  </si>
  <si>
    <t>M156997</t>
  </si>
  <si>
    <t>78L-166</t>
  </si>
  <si>
    <t>Amalia</t>
  </si>
  <si>
    <t>D205311</t>
  </si>
  <si>
    <t>Q82J-32</t>
  </si>
  <si>
    <t>D262982</t>
  </si>
  <si>
    <t>82L-31A</t>
  </si>
  <si>
    <t>D250916</t>
  </si>
  <si>
    <t>82L-31B</t>
  </si>
  <si>
    <t>82L-31C</t>
  </si>
  <si>
    <t>Lemos Creek, densely welded middle</t>
  </si>
  <si>
    <t>D250917</t>
  </si>
  <si>
    <t>82L-31D</t>
  </si>
  <si>
    <t>82L-31E</t>
  </si>
  <si>
    <t>82L-31F</t>
  </si>
  <si>
    <t>D240118</t>
  </si>
  <si>
    <t>81L-44</t>
  </si>
  <si>
    <t>E. of Venado Peak</t>
  </si>
  <si>
    <t>D240140</t>
  </si>
  <si>
    <t>82L-55</t>
  </si>
  <si>
    <t>Clast, Cordova Creek</t>
  </si>
  <si>
    <t>D250939</t>
  </si>
  <si>
    <t>Q82J-22</t>
  </si>
  <si>
    <t xml:space="preserve">  [location uncertain]</t>
  </si>
  <si>
    <t>Q83J-116</t>
  </si>
  <si>
    <t>Dacite clast, Cordova Creek</t>
  </si>
  <si>
    <t>D258863</t>
  </si>
  <si>
    <t>LATE PRECALDERA ALKALIC FLOWS</t>
  </si>
  <si>
    <t>79L-45</t>
  </si>
  <si>
    <t>D219419</t>
  </si>
  <si>
    <t>79L-13A</t>
  </si>
  <si>
    <t>D213849</t>
  </si>
  <si>
    <t>79L-13B</t>
  </si>
  <si>
    <t>D213850</t>
  </si>
  <si>
    <t>Q83J-106</t>
  </si>
  <si>
    <t>D243068</t>
  </si>
  <si>
    <t>79L-54</t>
  </si>
  <si>
    <t>D243069</t>
  </si>
  <si>
    <t>79L-58A</t>
  </si>
  <si>
    <t>D243205</t>
  </si>
  <si>
    <t>79L-58B</t>
  </si>
  <si>
    <t>79L-67</t>
  </si>
  <si>
    <t>D243204</t>
  </si>
  <si>
    <t>Q82J-27</t>
  </si>
  <si>
    <t>D262983</t>
  </si>
  <si>
    <t>78L-105</t>
  </si>
  <si>
    <t>D243203</t>
  </si>
  <si>
    <t>82L-41</t>
  </si>
  <si>
    <t>Bonito Canyon, basal vitrophyre</t>
  </si>
  <si>
    <t>D250921</t>
  </si>
  <si>
    <t>82L-54</t>
  </si>
  <si>
    <t>D250938</t>
  </si>
  <si>
    <t>81L-55</t>
  </si>
  <si>
    <t>D263012</t>
  </si>
  <si>
    <t>Q83J-134W</t>
  </si>
  <si>
    <t>D263010</t>
  </si>
  <si>
    <t>Q83J-134P</t>
  </si>
  <si>
    <t>D263025</t>
  </si>
  <si>
    <t>Q83J-127B</t>
  </si>
  <si>
    <t>D263007</t>
  </si>
  <si>
    <t>84L-12A</t>
  </si>
  <si>
    <t>84L-12B</t>
  </si>
  <si>
    <t>84L-12C</t>
  </si>
  <si>
    <t>84L-12D</t>
  </si>
  <si>
    <t>79L-81A</t>
  </si>
  <si>
    <t>Petaca</t>
  </si>
  <si>
    <t>D219426</t>
  </si>
  <si>
    <t>Q82J-29</t>
  </si>
  <si>
    <t xml:space="preserve">Petaca </t>
  </si>
  <si>
    <t>D262985</t>
  </si>
  <si>
    <t>79-6-13-3</t>
  </si>
  <si>
    <t>RG.51</t>
  </si>
  <si>
    <t>82L-39</t>
  </si>
  <si>
    <t>&lt;.10</t>
  </si>
  <si>
    <t>c</t>
  </si>
  <si>
    <t>78L-141</t>
  </si>
  <si>
    <t>Ortiz Mountain</t>
  </si>
  <si>
    <t>78L-183</t>
  </si>
  <si>
    <t>Lemos Creek</t>
  </si>
  <si>
    <t>D243074</t>
  </si>
  <si>
    <t>79L-27</t>
  </si>
  <si>
    <t>Gate Creek</t>
  </si>
  <si>
    <t>D243075</t>
  </si>
  <si>
    <t>Gate Creek, separate sample</t>
  </si>
  <si>
    <t>79L-51D</t>
  </si>
  <si>
    <t>79L-51E</t>
  </si>
  <si>
    <t>79L-56</t>
  </si>
  <si>
    <t>P207</t>
  </si>
  <si>
    <t>W164110</t>
  </si>
  <si>
    <t>82L-43A</t>
  </si>
  <si>
    <t>Underwood Mesa, lower vapor-phase</t>
  </si>
  <si>
    <t>81L-13</t>
  </si>
  <si>
    <t>D240123</t>
  </si>
  <si>
    <t>82L-43D</t>
  </si>
  <si>
    <t>D250930</t>
  </si>
  <si>
    <t>82L-42A</t>
  </si>
  <si>
    <t>Peralkaline rhyolite flow, Costilla Creek</t>
  </si>
  <si>
    <t>Basalt [location uncertain]</t>
  </si>
  <si>
    <t>&lt;0.2</t>
  </si>
  <si>
    <t>Lu</t>
  </si>
  <si>
    <t>Co</t>
  </si>
  <si>
    <t>Hf</t>
  </si>
  <si>
    <t>Mn</t>
  </si>
  <si>
    <t>Sb</t>
  </si>
  <si>
    <t>Ta</t>
  </si>
  <si>
    <t>Sc</t>
  </si>
  <si>
    <t>Tb</t>
  </si>
  <si>
    <t>D240151</t>
  </si>
  <si>
    <t>Fernandez Creek</t>
  </si>
  <si>
    <t>79L-57</t>
  </si>
  <si>
    <t>79L-58C</t>
  </si>
  <si>
    <t>79L-60</t>
  </si>
  <si>
    <t>Fernandez Creek, basal vitrophyre</t>
  </si>
  <si>
    <t>Q83J-124</t>
  </si>
  <si>
    <t>D263024</t>
  </si>
  <si>
    <t>78L-161</t>
  </si>
  <si>
    <t>Rhyolite, Placer Gulch</t>
  </si>
  <si>
    <t>D205310</t>
  </si>
  <si>
    <t>81L-37</t>
  </si>
  <si>
    <t>Rhyolite, Black Mountain</t>
  </si>
  <si>
    <t>D240136</t>
  </si>
  <si>
    <t>81L-19</t>
  </si>
  <si>
    <t>83L-26</t>
  </si>
  <si>
    <t>82L-66</t>
  </si>
  <si>
    <t>D250948</t>
  </si>
  <si>
    <t>LATE SILICIC FLOWS</t>
  </si>
  <si>
    <t>78L-167</t>
  </si>
  <si>
    <t>D205312</t>
  </si>
  <si>
    <t>79L-86</t>
  </si>
  <si>
    <t>84L-8</t>
  </si>
  <si>
    <t>DELAYED-NEUTRON</t>
  </si>
  <si>
    <t>ANAYSES</t>
  </si>
  <si>
    <t>TRACE ELEMENTS (ppm) by XRF or KEVEX methods</t>
  </si>
  <si>
    <t>TRACE ELEMENTS (ppm) by instrumental neutron activation (INAA) or isotope-dilution methods</t>
  </si>
  <si>
    <t>D240126</t>
  </si>
  <si>
    <t>81S-17</t>
  </si>
  <si>
    <t>LATE BASALTIC FLOWS</t>
  </si>
  <si>
    <t>79L-42</t>
  </si>
  <si>
    <t>Spotted basalt, Amalia</t>
  </si>
  <si>
    <t>D219418</t>
  </si>
  <si>
    <t>Q83J-107</t>
  </si>
  <si>
    <t>Alkalic basalt, Amalia</t>
  </si>
  <si>
    <t>D262990</t>
  </si>
  <si>
    <t>79L-91</t>
  </si>
  <si>
    <t>D219430</t>
  </si>
  <si>
    <t>79L-92</t>
  </si>
  <si>
    <t>D219431</t>
  </si>
  <si>
    <t>79L-93</t>
  </si>
  <si>
    <t>D219432</t>
  </si>
  <si>
    <t>79L-94</t>
  </si>
  <si>
    <t>D219433</t>
  </si>
  <si>
    <t>79L-89</t>
  </si>
  <si>
    <t>D219429</t>
  </si>
  <si>
    <t>83L-18A</t>
  </si>
  <si>
    <t>Mix lava, Ballejas Creek</t>
  </si>
  <si>
    <t>83L-18D</t>
  </si>
  <si>
    <t>Q82J-1</t>
  </si>
  <si>
    <t>Q82J-2</t>
  </si>
  <si>
    <t>Q82J-3</t>
  </si>
  <si>
    <t>&lt;.02</t>
  </si>
  <si>
    <t>Q82J-41</t>
  </si>
  <si>
    <t>Q82J-38</t>
  </si>
  <si>
    <t>Comendite</t>
  </si>
  <si>
    <t>Q83J-127A</t>
  </si>
  <si>
    <t>&lt;0.02</t>
  </si>
  <si>
    <t>Q83J-128</t>
  </si>
  <si>
    <t>Peralkaline rhyolite flow, Lemos Creek</t>
  </si>
  <si>
    <t>Q83J-105</t>
  </si>
  <si>
    <t>1.59.</t>
  </si>
  <si>
    <t>Eagle Rock, more altered</t>
  </si>
  <si>
    <t>4,5,6</t>
  </si>
  <si>
    <t>Analysts and techniques:</t>
  </si>
  <si>
    <t>D250918</t>
  </si>
  <si>
    <t>82L-53</t>
  </si>
  <si>
    <t>D250937</t>
  </si>
  <si>
    <t>79L-51A</t>
  </si>
  <si>
    <t>Gate Creek, densely welded upper tuff</t>
  </si>
  <si>
    <t>79L-5lB</t>
  </si>
  <si>
    <t>Gate Creek, partly welded upper tuff</t>
  </si>
  <si>
    <t>79L-51C</t>
  </si>
  <si>
    <t>79L-52</t>
  </si>
  <si>
    <t>79L-53</t>
  </si>
  <si>
    <t>Q83J-PWL</t>
  </si>
  <si>
    <t>Vitrophyric dacite, Lemos Creek</t>
  </si>
  <si>
    <t>Fissile alkalic dacite, Cedro Canyon</t>
  </si>
  <si>
    <t>Slabby-jointed alkalic dacite, ski-area road</t>
  </si>
  <si>
    <t>83L-5</t>
  </si>
  <si>
    <t>Late lava dome of Gonzales Ranch, Ute Creek</t>
  </si>
  <si>
    <t>Basalt flow, Cuates Creek</t>
  </si>
  <si>
    <t>Lower lithic tuff, lower Cabresto Creek</t>
  </si>
  <si>
    <t>Biotite rhyolite flow, Cordova Creek</t>
  </si>
  <si>
    <t>Early biotitic tuff, upper Costilla Creek</t>
  </si>
  <si>
    <t>Biotite-rich flow, Bitter Creek</t>
  </si>
  <si>
    <t>Olivine-bearing andesite, Lemos Creek</t>
  </si>
  <si>
    <t>Basaltic andesite, Midnight Creek</t>
  </si>
  <si>
    <t>Aphanitic flow, Bitter Creek</t>
  </si>
  <si>
    <t>Augite-bearing flow, Commanche Creek</t>
  </si>
  <si>
    <t>Flow, Lemos Creek</t>
  </si>
  <si>
    <t>Xenocrystic andesite, Lemos Creek</t>
  </si>
  <si>
    <t>Big xeno andesite, Cordova Creek</t>
  </si>
  <si>
    <t>Hornblende-rich flow, Commanche Creek</t>
  </si>
  <si>
    <t>Hornblende-bearing flow, Lemos Creek</t>
  </si>
  <si>
    <t>Upper Cabresto Creek</t>
  </si>
  <si>
    <t>Lower Cabresto Creek</t>
  </si>
  <si>
    <t>Slabby-jointed alkalic dacite, Costilla Creek</t>
  </si>
  <si>
    <t>Lemos Creek, vitrophyre</t>
  </si>
  <si>
    <t>Fernandez Creek, clean welded tuff</t>
  </si>
  <si>
    <t>Fernandez Creek, devitrified</t>
  </si>
  <si>
    <t>Cabresto Creek, vitrophyre</t>
  </si>
  <si>
    <t>Cabresto Creek, basal vitrophyre</t>
  </si>
  <si>
    <t>San Cristobal Creek, pumice</t>
  </si>
  <si>
    <t>Rhyolite, Goose Creek</t>
  </si>
  <si>
    <t>Lowest flow, Costilla Creek</t>
  </si>
  <si>
    <t>Second flow, Costilla Creek</t>
  </si>
  <si>
    <t>Third flow, Costilla Creek</t>
  </si>
  <si>
    <t>Top flow, Costilla Creek</t>
  </si>
  <si>
    <t>Aphanitic flow, Powerhouse Creek</t>
  </si>
  <si>
    <t>Silicic phase, mix lava, Ballejas Creek</t>
  </si>
  <si>
    <t>Basalt flow, Cordova Creek</t>
  </si>
  <si>
    <t>Welded lithic tuff, upper Costilla Creek</t>
  </si>
  <si>
    <t>Fissile alkalic dacite, Costilla Creek, Amalia</t>
  </si>
  <si>
    <t>Comendite, Ortiz Mountain</t>
  </si>
  <si>
    <t>Early rhyolite flow, Van Diest Peak</t>
  </si>
  <si>
    <t>Early rhyolite flow, N. of Gold Creek</t>
  </si>
  <si>
    <t>Early rhyolite flow, Gold Creek</t>
  </si>
  <si>
    <t>Early rhyolite flow, Cordova Creek</t>
  </si>
  <si>
    <t>Tuff of  Tetilla Peak  Cordova Creek</t>
  </si>
  <si>
    <t>Tuff of  Tetilla Peak; fine lithics, Lemos Mountain</t>
  </si>
  <si>
    <t>Tuff of  Tetilla Peak, Lemos Mountain</t>
  </si>
  <si>
    <t>Biotite-rhyolite flow, Cordova Creek</t>
  </si>
  <si>
    <t>Early biotitic dacite, Cedro Canyon</t>
  </si>
  <si>
    <t>Olivine basaltic andesite, Cedro Canyon</t>
  </si>
  <si>
    <t>Dark fine-gain. andesite, Bear Gulch</t>
  </si>
  <si>
    <t>Pyroxene-olivine andesite flow, Costilla Creek</t>
  </si>
  <si>
    <t>Pyroxene-olivine andesite, Costilla Creek</t>
  </si>
  <si>
    <t>Pyroxene-olivine andesite, Cordova Creek</t>
  </si>
  <si>
    <t>Pyroxene-olivine andesite, Lemos Mountain</t>
  </si>
  <si>
    <t>Xenocrystic andesite, Lemos Mountain</t>
  </si>
  <si>
    <t>Xenocrystic andesite flow, Cedro Canyon</t>
  </si>
  <si>
    <t>Hornblende andesite, old road to Lemos Creek</t>
  </si>
  <si>
    <t>Hornblende andesite, Red River Pass</t>
  </si>
  <si>
    <t>Hornblende andesite, Lemos-Ballejas Creek</t>
  </si>
  <si>
    <t xml:space="preserve">Hornblende-olivine flow, Ballejas Creek </t>
  </si>
  <si>
    <t>Andesite, E of peralkaline rhyolite, Lemos Mountain</t>
  </si>
  <si>
    <t>Hornblende-plagioclase andesite, Midnight Creek</t>
  </si>
  <si>
    <t>Hb-plagioclase andesite, Comanche Creek</t>
  </si>
  <si>
    <t>Hornblende-plagioclase andesite, Amalia</t>
  </si>
  <si>
    <t>hornblende-plagioclase andesite</t>
  </si>
  <si>
    <t>Mottled aphanitic alkalic dacite, Cedro Canyon</t>
  </si>
  <si>
    <t>Oxidized aphanitic alkalic dacite Cedro Canyon</t>
  </si>
  <si>
    <t>Oliv. andesite cobble, Sanchez Canyon</t>
  </si>
  <si>
    <t>Eagle Rock, alteration scar area</t>
  </si>
  <si>
    <t>Eagle Rock, originally glassy, near base</t>
  </si>
  <si>
    <t>Eagle Rock, alteration scar, fluidal-appearing</t>
  </si>
  <si>
    <t>Underwood Mesa,crystal-rich upper</t>
  </si>
  <si>
    <t>First Creek, densely welded cobble at top, 400'</t>
  </si>
  <si>
    <t>Underwood Mesa, typical densely welded</t>
  </si>
  <si>
    <t>West of Gate Creek, basal flow laminated</t>
  </si>
  <si>
    <t>West of Gate Creek, basal rhyolite breccia</t>
  </si>
  <si>
    <t>First Creek, rhyolite, nonwelded glassy, 300' higher</t>
  </si>
  <si>
    <t>First Creek, rhyolite, nonwelded glassy, 200' higher</t>
  </si>
  <si>
    <t>First Creek, rhyolite, nonwelded glassy tuff 70' higher</t>
  </si>
  <si>
    <t>First Creek, lowermost rhyolite, nonwelded glassy tuff</t>
  </si>
  <si>
    <t>Lemos Creek, basal welded (originally glass?)</t>
  </si>
  <si>
    <t>Lemos Creek, silicified, crystal-poor upper</t>
  </si>
  <si>
    <t>Chuckwagon Creek, crystal-rich tuff</t>
  </si>
  <si>
    <t>First Creek, densely welded devitrified zone, 380'</t>
  </si>
  <si>
    <t>Lemos Creek, lowest devitrified crystal-rich</t>
  </si>
  <si>
    <t>Eagle Rock, eutaxitic, devitrified, 5 m above</t>
  </si>
  <si>
    <t>Lemos Creek, partly welded just below lava</t>
  </si>
  <si>
    <t>Lemos Creek, nonwelded upper vapor phase</t>
  </si>
  <si>
    <t>Cordova Creek, crystal-rich in landslide mass</t>
  </si>
  <si>
    <t>Gate Creek,  nonwelded rhyolite, transitional to lava</t>
  </si>
  <si>
    <t>Chuckwagon Creek, crystal-rich near vitrophyre</t>
  </si>
  <si>
    <t>Midnight Creek divide, basal vitrophyre</t>
  </si>
  <si>
    <t>Bitter Creek, fresh welded tuff</t>
  </si>
  <si>
    <t>Sanchez Canyon, basal rhyolite, nonwelded glassy</t>
  </si>
  <si>
    <t>San Cristobal Creek, whole-rock</t>
  </si>
  <si>
    <t>"Canon del Tio tuff", Tusas Mountains</t>
  </si>
  <si>
    <t>Flow-laminated rhyolite, Goose Creek</t>
  </si>
  <si>
    <t>Peralkaline rhyolite flow, Red River</t>
  </si>
  <si>
    <t>Quartz-rich tuff, Rio Grande horst</t>
  </si>
  <si>
    <t>Tt</t>
  </si>
  <si>
    <t>Trc</t>
  </si>
  <si>
    <t>Twt</t>
  </si>
  <si>
    <t>Tc</t>
  </si>
  <si>
    <t>Taf</t>
  </si>
  <si>
    <t>Td</t>
  </si>
  <si>
    <t>Tah</t>
  </si>
  <si>
    <t>Tax</t>
  </si>
  <si>
    <t>Plagioclase andesite flow, Goose Creek</t>
  </si>
  <si>
    <t>Tab</t>
  </si>
  <si>
    <t>Tap</t>
  </si>
  <si>
    <t>Trt</t>
  </si>
  <si>
    <t>Tbb</t>
  </si>
  <si>
    <t>Tbm</t>
  </si>
  <si>
    <t>Trg</t>
  </si>
  <si>
    <t>I-1907</t>
  </si>
  <si>
    <t xml:space="preserve">  MAJOR-OXIDE ANALYSES (recalculated to reported total, free of volatiles)</t>
  </si>
  <si>
    <t>D262988</t>
  </si>
  <si>
    <t>--</t>
  </si>
  <si>
    <t>Springwagon Creek, whole-rock</t>
  </si>
  <si>
    <t>First (One Camp) Creek section, top, whole-rock</t>
  </si>
  <si>
    <t>First (One Camp) Creek section, top, pumice</t>
  </si>
  <si>
    <t>First Cree (One Camp) section, top, glassy</t>
  </si>
  <si>
    <t>First (One Camp) Creek section, pumice</t>
  </si>
  <si>
    <t>First Creek (One Camp) section, base, pumice</t>
  </si>
  <si>
    <t>First (One Camp) Creek section, base, whole-rock</t>
  </si>
  <si>
    <t>Trt-a</t>
  </si>
  <si>
    <t>Trt-p</t>
  </si>
  <si>
    <t>D258867</t>
  </si>
  <si>
    <t>D258865</t>
  </si>
  <si>
    <t>South of Rito Primero, lithic-rich tuff</t>
  </si>
  <si>
    <t>South of Rito Primero, welded tuff</t>
  </si>
  <si>
    <t>Baldy Mountain, densely welded and lineate</t>
  </si>
  <si>
    <t>First Creek, partly welded vapor-phase, 350'</t>
  </si>
  <si>
    <t>First (One Camp) Creek section, whole-rock</t>
  </si>
  <si>
    <t>2.  Major oxides by X-ray fluorescence methods (Tagart and others, 1987) by J. Taggart, J. Wahlberg, and J. Baker</t>
  </si>
  <si>
    <t>3.  FeO, H2O+, H2O-, CO2, F, Cl by gravimetric methods, by J. Baldwin and J. Riviello</t>
  </si>
  <si>
    <t>5.  U and Th by delayed-neutron method, by H. Millar, Jr.</t>
  </si>
  <si>
    <t>6.  Trace elements by instrumental-neutron activation methods, by H.T. Millard, R. Knight, J. Budahn, and D. McKown</t>
  </si>
  <si>
    <t>7.  Trace elements by XRF, isotope-dilution, and optical spectroscopy methods by C. Johnson (Johnson and Lipman, 1988; Johnson and others, 1989)</t>
  </si>
  <si>
    <t>2,4</t>
  </si>
  <si>
    <t>1,3,4,5,6</t>
  </si>
  <si>
    <t>1,3,4,5</t>
  </si>
  <si>
    <t>2,3,4,5,7</t>
  </si>
  <si>
    <t>2,3,4,5</t>
  </si>
  <si>
    <t>2,3</t>
  </si>
  <si>
    <t>2,4,5</t>
  </si>
  <si>
    <t>2,4,5,7</t>
  </si>
  <si>
    <t>4,5</t>
  </si>
  <si>
    <t>2,3,4,5,6</t>
  </si>
  <si>
    <t>Biotite-hornblende andesite, Goose Creek</t>
  </si>
  <si>
    <t>Rock unit and location notes</t>
  </si>
  <si>
    <t xml:space="preserve"> Brushy Mountain: Upper unit, top</t>
  </si>
  <si>
    <t xml:space="preserve">Brushy Mountain: upper unit, pumice, </t>
  </si>
  <si>
    <t>Brushy Mountain: upper unit, rhyolite fragment</t>
  </si>
  <si>
    <t>Peralkaline dense ash flow</t>
  </si>
  <si>
    <t>Brushy Mountain: upper unit, base</t>
  </si>
  <si>
    <t>Tr</t>
  </si>
  <si>
    <t>C. Pillmore</t>
  </si>
  <si>
    <t>J.C. Reed Jr.</t>
  </si>
  <si>
    <t>R.A. Thompson</t>
  </si>
  <si>
    <t>Additional analyses from:</t>
  </si>
  <si>
    <t>Latitude N</t>
  </si>
  <si>
    <t>Longitude W</t>
  </si>
  <si>
    <t xml:space="preserve">Table 1.  Analyses of Tertiary volcanic rocks, Latir-Questa locus of Southern Rocky Mountain Volcanic Field. </t>
  </si>
  <si>
    <t>Tuff of Tetilla Peak</t>
  </si>
  <si>
    <t>Early rhyolite flows</t>
  </si>
  <si>
    <t xml:space="preserve">   </t>
  </si>
  <si>
    <t>Miscellaneous ash-flow units</t>
  </si>
  <si>
    <t>IGNIMBRITE ERUPTED FROM THE QUESTA CALDERA (AMALIA TUFF)</t>
  </si>
  <si>
    <t>Intracaldera tuff</t>
  </si>
  <si>
    <t>Northeast distal outflow tuff</t>
  </si>
  <si>
    <t>Northern outflow tuff</t>
  </si>
  <si>
    <t>Northeast proximal outflow tuff</t>
  </si>
  <si>
    <t>Eastern proximal outflow tuff</t>
  </si>
  <si>
    <t>Southwestern proximal outflow tuff</t>
  </si>
  <si>
    <t>Western distal outflow tuff</t>
  </si>
  <si>
    <t>RHYOLITE FLOWS COGENETIC WITH THE AMALIA TUFF</t>
  </si>
  <si>
    <t>Northeast of caldera</t>
  </si>
  <si>
    <t>Southeast of caldera</t>
  </si>
  <si>
    <r>
      <t>SiO</t>
    </r>
    <r>
      <rPr>
        <b/>
        <vertAlign val="subscript"/>
        <sz val="10"/>
        <rFont val="Arial"/>
        <family val="0"/>
      </rPr>
      <t>2</t>
    </r>
  </si>
  <si>
    <r>
      <t>Al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0"/>
      </rPr>
      <t>3</t>
    </r>
  </si>
  <si>
    <r>
      <t>Fe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0"/>
      </rPr>
      <t>3</t>
    </r>
  </si>
  <si>
    <r>
      <t>FeO</t>
    </r>
    <r>
      <rPr>
        <b/>
        <vertAlign val="subscript"/>
        <sz val="10"/>
        <rFont val="Arial"/>
        <family val="0"/>
      </rPr>
      <t>tot</t>
    </r>
  </si>
  <si>
    <r>
      <t>Na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</si>
  <si>
    <r>
      <t>K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</si>
  <si>
    <r>
      <t>TiO</t>
    </r>
    <r>
      <rPr>
        <b/>
        <vertAlign val="subscript"/>
        <sz val="10"/>
        <rFont val="Arial"/>
        <family val="0"/>
      </rPr>
      <t>2</t>
    </r>
  </si>
  <si>
    <r>
      <t>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0"/>
      </rPr>
      <t>5</t>
    </r>
  </si>
  <si>
    <r>
      <t>H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  <r>
      <rPr>
        <b/>
        <vertAlign val="superscript"/>
        <sz val="10"/>
        <rFont val="Arial"/>
        <family val="0"/>
      </rPr>
      <t>+</t>
    </r>
  </si>
  <si>
    <r>
      <t>H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2"/>
      </rPr>
      <t>O</t>
    </r>
    <r>
      <rPr>
        <b/>
        <vertAlign val="superscript"/>
        <sz val="10"/>
        <rFont val="Arial"/>
        <family val="0"/>
      </rPr>
      <t>-</t>
    </r>
  </si>
  <si>
    <r>
      <t>CO</t>
    </r>
    <r>
      <rPr>
        <b/>
        <vertAlign val="subscript"/>
        <sz val="10"/>
        <rFont val="Arial"/>
        <family val="0"/>
      </rPr>
      <t>2</t>
    </r>
  </si>
  <si>
    <t>Sample collectors (col) and year (19xx):</t>
  </si>
  <si>
    <t>Log Cabin area, welded tuff (col, S. Ludington)</t>
  </si>
  <si>
    <t>S. of Moly Mine, welded tuff  (col, S. Ludington)</t>
  </si>
  <si>
    <t>Underwood Mesa (col, C. Pillmore)</t>
  </si>
  <si>
    <t>U, ppm</t>
  </si>
  <si>
    <t>Th, ppm</t>
  </si>
  <si>
    <t>Tuff of  Tetilla Peak; coarse lithics, Lemos Mountain</t>
  </si>
  <si>
    <t>rhyolite lithic fragment in tuff, Lemos Mountain</t>
  </si>
  <si>
    <t>4.  Trace elements and Fe by KEVEX, by R. Gordon and G. McGimsey</t>
  </si>
  <si>
    <t xml:space="preserve">Unit </t>
  </si>
  <si>
    <t>Label</t>
  </si>
  <si>
    <t>P8-36-1, C. Pillmore(?)</t>
  </si>
  <si>
    <t>[", Rock names in quotation marks are unreliable designations from sample analytical-submission forms; --, unknown; blank cell, no data]</t>
  </si>
  <si>
    <t>1.  Major oxides by single-solution method (Shapiro, 1975), by F. Brown and Z. Hamlin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</si>
</sst>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_)"/>
    <numFmt numFmtId="167" formatCode="0_)"/>
    <numFmt numFmtId="168" formatCode="0.0000"/>
    <numFmt numFmtId="169" formatCode="0.00_)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i/>
      <sz val="10"/>
      <name val="Arial"/>
      <family val="0"/>
    </font>
    <font>
      <i/>
      <sz val="10"/>
      <color indexed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222222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0" xfId="0" applyNumberFormat="1" applyFont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" fontId="8" fillId="0" borderId="10" xfId="0" applyNumberFormat="1" applyFont="1" applyBorder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8" fillId="0" borderId="10" xfId="0" applyFont="1" applyBorder="1" applyAlignment="1">
      <alignment horizontal="right"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left" vertical="top"/>
    </xf>
    <xf numFmtId="164" fontId="8" fillId="0" borderId="1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left" vertical="top"/>
    </xf>
    <xf numFmtId="166" fontId="8" fillId="0" borderId="10" xfId="0" applyNumberFormat="1" applyFont="1" applyBorder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2" fontId="8" fillId="0" borderId="0" xfId="0" applyNumberFormat="1" applyFont="1" applyAlignment="1" quotePrefix="1">
      <alignment horizontal="right" vertical="top"/>
    </xf>
    <xf numFmtId="164" fontId="8" fillId="0" borderId="0" xfId="0" applyNumberFormat="1" applyFont="1" applyAlignment="1" quotePrefix="1">
      <alignment horizontal="right" vertical="top"/>
    </xf>
    <xf numFmtId="0" fontId="8" fillId="0" borderId="10" xfId="0" applyFont="1" applyFill="1" applyBorder="1" applyAlignment="1">
      <alignment/>
    </xf>
    <xf numFmtId="166" fontId="8" fillId="0" borderId="10" xfId="0" applyNumberFormat="1" applyFont="1" applyBorder="1" applyAlignment="1" applyProtection="1" quotePrefix="1">
      <alignment horizontal="right"/>
      <protection/>
    </xf>
    <xf numFmtId="166" fontId="8" fillId="0" borderId="0" xfId="0" applyNumberFormat="1" applyFont="1" applyAlignment="1" applyProtection="1" quotePrefix="1">
      <alignment horizontal="right"/>
      <protection/>
    </xf>
    <xf numFmtId="2" fontId="8" fillId="0" borderId="0" xfId="0" applyNumberFormat="1" applyFont="1" applyBorder="1" applyAlignment="1" quotePrefix="1">
      <alignment horizontal="right" vertical="top"/>
    </xf>
    <xf numFmtId="164" fontId="8" fillId="0" borderId="10" xfId="0" applyNumberFormat="1" applyFont="1" applyBorder="1" applyAlignment="1" quotePrefix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Alignment="1" quotePrefix="1">
      <alignment horizontal="right" vertical="top"/>
    </xf>
    <xf numFmtId="2" fontId="8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1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7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top"/>
    </xf>
    <xf numFmtId="1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 vertical="top"/>
    </xf>
    <xf numFmtId="2" fontId="8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left"/>
    </xf>
    <xf numFmtId="1" fontId="8" fillId="0" borderId="10" xfId="0" applyNumberFormat="1" applyFont="1" applyBorder="1" applyAlignment="1">
      <alignment/>
    </xf>
    <xf numFmtId="167" fontId="8" fillId="0" borderId="0" xfId="0" applyNumberFormat="1" applyFont="1" applyAlignment="1">
      <alignment horizontal="left"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2" fontId="13" fillId="0" borderId="0" xfId="0" applyNumberFormat="1" applyFont="1" applyAlignment="1">
      <alignment horizontal="left" vertical="top"/>
    </xf>
    <xf numFmtId="2" fontId="14" fillId="0" borderId="0" xfId="0" applyNumberFormat="1" applyFont="1" applyAlignment="1">
      <alignment horizontal="left" vertical="top"/>
    </xf>
    <xf numFmtId="2" fontId="14" fillId="0" borderId="0" xfId="0" applyNumberFormat="1" applyFont="1" applyAlignment="1">
      <alignment horizontal="center" vertical="top"/>
    </xf>
    <xf numFmtId="1" fontId="14" fillId="0" borderId="0" xfId="0" applyNumberFormat="1" applyFont="1" applyFill="1" applyAlignment="1">
      <alignment horizontal="right" vertical="top"/>
    </xf>
    <xf numFmtId="2" fontId="14" fillId="0" borderId="0" xfId="0" applyNumberFormat="1" applyFont="1" applyFill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2" fontId="14" fillId="0" borderId="0" xfId="0" applyNumberFormat="1" applyFont="1" applyAlignment="1">
      <alignment horizontal="right" vertical="top"/>
    </xf>
    <xf numFmtId="2" fontId="13" fillId="0" borderId="0" xfId="0" applyNumberFormat="1" applyFont="1" applyAlignment="1">
      <alignment horizontal="right" vertical="top"/>
    </xf>
    <xf numFmtId="164" fontId="13" fillId="0" borderId="10" xfId="0" applyNumberFormat="1" applyFont="1" applyBorder="1" applyAlignment="1" quotePrefix="1">
      <alignment horizontal="right" vertical="top"/>
    </xf>
    <xf numFmtId="164" fontId="13" fillId="0" borderId="0" xfId="0" applyNumberFormat="1" applyFont="1" applyAlignment="1" quotePrefix="1">
      <alignment horizontal="right" vertical="top"/>
    </xf>
    <xf numFmtId="1" fontId="14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10" xfId="0" applyNumberFormat="1" applyFont="1" applyBorder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0" fontId="14" fillId="0" borderId="10" xfId="0" applyFont="1" applyBorder="1" applyAlignment="1">
      <alignment horizontal="right"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left"/>
    </xf>
    <xf numFmtId="0" fontId="14" fillId="0" borderId="10" xfId="0" applyFont="1" applyBorder="1" applyAlignment="1">
      <alignment/>
    </xf>
    <xf numFmtId="0" fontId="8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quotePrefix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right"/>
    </xf>
    <xf numFmtId="2" fontId="8" fillId="0" borderId="11" xfId="0" applyNumberFormat="1" applyFont="1" applyBorder="1" applyAlignment="1" quotePrefix="1">
      <alignment horizontal="right" vertical="top"/>
    </xf>
    <xf numFmtId="2" fontId="14" fillId="0" borderId="11" xfId="0" applyNumberFormat="1" applyFont="1" applyBorder="1" applyAlignment="1">
      <alignment horizontal="right" vertical="top"/>
    </xf>
    <xf numFmtId="2" fontId="13" fillId="0" borderId="11" xfId="0" applyNumberFormat="1" applyFont="1" applyBorder="1" applyAlignment="1" quotePrefix="1">
      <alignment horizontal="right" vertical="top"/>
    </xf>
    <xf numFmtId="2" fontId="14" fillId="0" borderId="1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left"/>
    </xf>
    <xf numFmtId="2" fontId="8" fillId="0" borderId="12" xfId="0" applyNumberFormat="1" applyFont="1" applyBorder="1" applyAlignment="1">
      <alignment horizontal="left" vertical="top"/>
    </xf>
    <xf numFmtId="2" fontId="8" fillId="0" borderId="12" xfId="0" applyNumberFormat="1" applyFont="1" applyBorder="1" applyAlignment="1">
      <alignment horizontal="center" vertical="top"/>
    </xf>
    <xf numFmtId="1" fontId="8" fillId="0" borderId="12" xfId="0" applyNumberFormat="1" applyFont="1" applyFill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164" fontId="8" fillId="0" borderId="12" xfId="0" applyNumberFormat="1" applyFont="1" applyBorder="1" applyAlignment="1">
      <alignment horizontal="right" vertical="top"/>
    </xf>
    <xf numFmtId="1" fontId="8" fillId="0" borderId="12" xfId="0" applyNumberFormat="1" applyFont="1" applyBorder="1" applyAlignment="1">
      <alignment horizontal="right" vertical="top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164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Border="1" applyAlignment="1">
      <alignment horizontal="right" vertical="top"/>
    </xf>
    <xf numFmtId="164" fontId="16" fillId="0" borderId="0" xfId="0" applyNumberFormat="1" applyFont="1" applyBorder="1" applyAlignment="1">
      <alignment horizontal="right" vertical="top"/>
    </xf>
    <xf numFmtId="1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2" fontId="11" fillId="0" borderId="14" xfId="0" applyNumberFormat="1" applyFont="1" applyBorder="1" applyAlignment="1">
      <alignment horizontal="right" vertical="top"/>
    </xf>
    <xf numFmtId="164" fontId="11" fillId="0" borderId="15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" fontId="11" fillId="0" borderId="14" xfId="0" applyNumberFormat="1" applyFont="1" applyBorder="1" applyAlignment="1">
      <alignment horizontal="right" vertical="top"/>
    </xf>
    <xf numFmtId="164" fontId="11" fillId="0" borderId="14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right"/>
    </xf>
    <xf numFmtId="164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" fontId="11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Alignment="1">
      <alignment horizontal="right" vertical="top"/>
    </xf>
    <xf numFmtId="2" fontId="11" fillId="0" borderId="11" xfId="0" applyNumberFormat="1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" fontId="11" fillId="0" borderId="10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166" fontId="11" fillId="0" borderId="1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top"/>
    </xf>
    <xf numFmtId="1" fontId="11" fillId="0" borderId="0" xfId="0" applyNumberFormat="1" applyFont="1" applyAlignment="1">
      <alignment horizontal="left" vertical="top"/>
    </xf>
    <xf numFmtId="0" fontId="11" fillId="0" borderId="10" xfId="0" applyFont="1" applyBorder="1" applyAlignment="1">
      <alignment horizontal="right"/>
    </xf>
    <xf numFmtId="2" fontId="11" fillId="0" borderId="12" xfId="0" applyNumberFormat="1" applyFont="1" applyBorder="1" applyAlignment="1">
      <alignment horizontal="left" vertical="top"/>
    </xf>
    <xf numFmtId="2" fontId="11" fillId="0" borderId="12" xfId="0" applyNumberFormat="1" applyFont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right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13" xfId="0" applyNumberFormat="1" applyFont="1" applyBorder="1" applyAlignment="1">
      <alignment horizontal="left" vertical="top"/>
    </xf>
    <xf numFmtId="166" fontId="11" fillId="0" borderId="13" xfId="0" applyNumberFormat="1" applyFont="1" applyBorder="1" applyAlignment="1" applyProtection="1">
      <alignment horizontal="right" vertical="top"/>
      <protection/>
    </xf>
    <xf numFmtId="0" fontId="11" fillId="0" borderId="12" xfId="0" applyFont="1" applyBorder="1" applyAlignment="1" applyProtection="1">
      <alignment horizontal="right" vertical="top"/>
      <protection/>
    </xf>
    <xf numFmtId="2" fontId="11" fillId="0" borderId="12" xfId="0" applyNumberFormat="1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top"/>
    </xf>
    <xf numFmtId="164" fontId="11" fillId="0" borderId="12" xfId="0" applyNumberFormat="1" applyFont="1" applyBorder="1" applyAlignment="1">
      <alignment horizontal="right" vertical="top"/>
    </xf>
    <xf numFmtId="2" fontId="11" fillId="0" borderId="17" xfId="0" applyNumberFormat="1" applyFont="1" applyBorder="1" applyAlignment="1">
      <alignment horizontal="right" vertical="top"/>
    </xf>
    <xf numFmtId="1" fontId="11" fillId="0" borderId="12" xfId="0" applyNumberFormat="1" applyFont="1" applyBorder="1" applyAlignment="1">
      <alignment horizontal="right" vertical="top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right"/>
    </xf>
    <xf numFmtId="164" fontId="11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165" fontId="11" fillId="0" borderId="12" xfId="0" applyNumberFormat="1" applyFont="1" applyBorder="1" applyAlignment="1">
      <alignment/>
    </xf>
    <xf numFmtId="165" fontId="11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1" fontId="11" fillId="0" borderId="13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2" fontId="8" fillId="0" borderId="12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166" fontId="8" fillId="0" borderId="13" xfId="0" applyNumberFormat="1" applyFont="1" applyBorder="1" applyAlignment="1" applyProtection="1">
      <alignment horizontal="right"/>
      <protection/>
    </xf>
    <xf numFmtId="166" fontId="8" fillId="0" borderId="12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right"/>
      <protection/>
    </xf>
    <xf numFmtId="166" fontId="8" fillId="0" borderId="0" xfId="0" applyNumberFormat="1" applyFont="1" applyBorder="1" applyAlignment="1">
      <alignment horizontal="right"/>
    </xf>
    <xf numFmtId="0" fontId="54" fillId="0" borderId="0" xfId="0" applyFont="1" applyAlignment="1" quotePrefix="1">
      <alignment/>
    </xf>
    <xf numFmtId="164" fontId="11" fillId="0" borderId="1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86"/>
  <sheetViews>
    <sheetView tabSelected="1" zoomScale="125" zoomScaleNormal="125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375" defaultRowHeight="12.75"/>
  <cols>
    <col min="1" max="1" width="9.125" style="5" customWidth="1"/>
    <col min="2" max="2" width="34.875" style="5" customWidth="1"/>
    <col min="3" max="3" width="5.375" style="50" customWidth="1"/>
    <col min="4" max="4" width="3.375" style="52" customWidth="1"/>
    <col min="5" max="5" width="5.375" style="53" customWidth="1"/>
    <col min="6" max="6" width="3.75390625" style="52" customWidth="1"/>
    <col min="7" max="7" width="5.375" style="53" customWidth="1"/>
    <col min="8" max="8" width="6.875" style="6" customWidth="1"/>
    <col min="9" max="9" width="5.25390625" style="22" customWidth="1"/>
    <col min="10" max="10" width="5.25390625" style="19" customWidth="1"/>
    <col min="11" max="11" width="5.25390625" style="21" customWidth="1"/>
    <col min="12" max="12" width="6.00390625" style="19" customWidth="1"/>
    <col min="13" max="14" width="4.375" style="19" customWidth="1"/>
    <col min="15" max="15" width="5.25390625" style="19" customWidth="1"/>
    <col min="16" max="16" width="6.125" style="19" customWidth="1"/>
    <col min="17" max="18" width="4.375" style="19" customWidth="1"/>
    <col min="19" max="19" width="5.00390625" style="19" customWidth="1"/>
    <col min="20" max="20" width="4.375" style="19" customWidth="1"/>
    <col min="21" max="21" width="4.75390625" style="19" customWidth="1"/>
    <col min="22" max="22" width="4.25390625" style="19" customWidth="1"/>
    <col min="23" max="25" width="4.375" style="19" customWidth="1"/>
    <col min="26" max="26" width="6.75390625" style="19" customWidth="1"/>
    <col min="27" max="27" width="1.75390625" style="19" customWidth="1"/>
    <col min="28" max="28" width="7.625" style="17" customWidth="1"/>
    <col min="29" max="29" width="7.625" style="18" customWidth="1"/>
    <col min="30" max="30" width="1.25" style="101" customWidth="1"/>
    <col min="31" max="31" width="5.00390625" style="98" customWidth="1"/>
    <col min="32" max="32" width="4.375" style="19" customWidth="1"/>
    <col min="33" max="33" width="4.875" style="19" customWidth="1"/>
    <col min="34" max="34" width="4.375" style="19" customWidth="1"/>
    <col min="35" max="35" width="4.875" style="19" customWidth="1"/>
    <col min="36" max="36" width="4.00390625" style="19" customWidth="1"/>
    <col min="37" max="43" width="4.375" style="19" customWidth="1"/>
    <col min="44" max="44" width="4.625" style="18" customWidth="1"/>
    <col min="45" max="45" width="1.25" style="5" customWidth="1"/>
    <col min="46" max="46" width="4.875" style="12" customWidth="1"/>
    <col min="47" max="47" width="4.875" style="5" customWidth="1"/>
    <col min="48" max="48" width="4.125" style="5" customWidth="1"/>
    <col min="49" max="49" width="4.875" style="5" customWidth="1"/>
    <col min="50" max="50" width="4.875" style="13" customWidth="1"/>
    <col min="51" max="51" width="4.125" style="13" customWidth="1"/>
    <col min="52" max="52" width="5.00390625" style="5" customWidth="1"/>
    <col min="53" max="53" width="6.125" style="5" customWidth="1"/>
    <col min="54" max="54" width="5.625" style="14" customWidth="1"/>
    <col min="55" max="55" width="5.875" style="14" customWidth="1"/>
    <col min="56" max="56" width="5.625" style="15" customWidth="1"/>
    <col min="57" max="57" width="5.375" style="15" customWidth="1"/>
    <col min="58" max="58" width="5.625" style="14" customWidth="1"/>
    <col min="59" max="59" width="5.375" style="14" customWidth="1"/>
    <col min="60" max="61" width="5.00390625" style="14" customWidth="1"/>
    <col min="62" max="62" width="5.625" style="15" customWidth="1"/>
    <col min="63" max="63" width="4.125" style="14" customWidth="1"/>
    <col min="64" max="66" width="4.375" style="14" customWidth="1"/>
    <col min="67" max="67" width="5.125" style="14" customWidth="1"/>
    <col min="68" max="68" width="5.00390625" style="14" customWidth="1"/>
    <col min="69" max="71" width="4.375" style="14" customWidth="1"/>
    <col min="72" max="72" width="2.00390625" style="5" customWidth="1"/>
    <col min="73" max="73" width="8.00390625" style="20" customWidth="1"/>
    <col min="74" max="16384" width="8.375" style="5" customWidth="1"/>
  </cols>
  <sheetData>
    <row r="1" spans="1:73" s="130" customFormat="1" ht="18" customHeight="1">
      <c r="A1" s="129" t="s">
        <v>666</v>
      </c>
      <c r="C1" s="131"/>
      <c r="D1" s="132"/>
      <c r="E1" s="133"/>
      <c r="F1" s="132"/>
      <c r="G1" s="133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5"/>
      <c r="AC1" s="135"/>
      <c r="AD1" s="134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5"/>
      <c r="AT1" s="137"/>
      <c r="AX1" s="138"/>
      <c r="AY1" s="138"/>
      <c r="BB1" s="139"/>
      <c r="BC1" s="139"/>
      <c r="BD1" s="140"/>
      <c r="BE1" s="140"/>
      <c r="BF1" s="139"/>
      <c r="BG1" s="139"/>
      <c r="BH1" s="139"/>
      <c r="BI1" s="139"/>
      <c r="BJ1" s="140"/>
      <c r="BK1" s="139"/>
      <c r="BL1" s="139"/>
      <c r="BM1" s="139"/>
      <c r="BN1" s="139"/>
      <c r="BO1" s="139"/>
      <c r="BP1" s="139"/>
      <c r="BQ1" s="139"/>
      <c r="BR1" s="139"/>
      <c r="BS1" s="139"/>
      <c r="BU1" s="141"/>
    </row>
    <row r="2" spans="1:73" s="130" customFormat="1" ht="18" customHeight="1">
      <c r="A2" s="220" t="s">
        <v>705</v>
      </c>
      <c r="C2" s="131"/>
      <c r="D2" s="132"/>
      <c r="E2" s="133"/>
      <c r="F2" s="132"/>
      <c r="G2" s="133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5"/>
      <c r="AD2" s="134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5"/>
      <c r="AT2" s="137"/>
      <c r="AX2" s="138"/>
      <c r="AY2" s="138"/>
      <c r="BB2" s="139"/>
      <c r="BC2" s="139"/>
      <c r="BD2" s="140"/>
      <c r="BE2" s="140"/>
      <c r="BF2" s="139"/>
      <c r="BG2" s="139"/>
      <c r="BH2" s="139"/>
      <c r="BI2" s="139"/>
      <c r="BJ2" s="140"/>
      <c r="BK2" s="139"/>
      <c r="BL2" s="139"/>
      <c r="BM2" s="139"/>
      <c r="BN2" s="139"/>
      <c r="BO2" s="139"/>
      <c r="BP2" s="139"/>
      <c r="BQ2" s="139"/>
      <c r="BR2" s="139"/>
      <c r="BS2" s="139"/>
      <c r="BU2" s="141"/>
    </row>
    <row r="3" spans="1:73" s="45" customFormat="1" ht="12" customHeight="1">
      <c r="A3" s="106"/>
      <c r="B3" s="107"/>
      <c r="C3" s="108"/>
      <c r="D3" s="57"/>
      <c r="E3" s="109"/>
      <c r="F3" s="57"/>
      <c r="G3" s="10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36"/>
      <c r="AC3" s="36"/>
      <c r="AD3" s="26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36"/>
      <c r="AT3" s="21"/>
      <c r="AX3" s="110"/>
      <c r="AY3" s="110"/>
      <c r="BB3" s="111"/>
      <c r="BC3" s="111"/>
      <c r="BD3" s="112"/>
      <c r="BE3" s="112"/>
      <c r="BF3" s="111"/>
      <c r="BG3" s="111"/>
      <c r="BH3" s="111"/>
      <c r="BI3" s="111"/>
      <c r="BJ3" s="112"/>
      <c r="BK3" s="111"/>
      <c r="BL3" s="111"/>
      <c r="BM3" s="111"/>
      <c r="BN3" s="111"/>
      <c r="BO3" s="111"/>
      <c r="BP3" s="111"/>
      <c r="BQ3" s="111"/>
      <c r="BR3" s="111"/>
      <c r="BS3" s="111"/>
      <c r="BU3" s="98"/>
    </row>
    <row r="4" spans="1:73" ht="12">
      <c r="A4" s="200" t="s">
        <v>491</v>
      </c>
      <c r="D4" s="58"/>
      <c r="E4" s="59"/>
      <c r="F4" s="60"/>
      <c r="G4" s="59"/>
      <c r="H4" s="47"/>
      <c r="I4" s="21"/>
      <c r="J4" s="5"/>
      <c r="K4" s="5"/>
      <c r="L4" s="5"/>
      <c r="M4" s="5"/>
      <c r="N4" s="5"/>
      <c r="O4" s="5"/>
      <c r="P4" s="48" t="s">
        <v>693</v>
      </c>
      <c r="Q4" s="48"/>
      <c r="R4" s="5"/>
      <c r="S4" s="5"/>
      <c r="T4" s="5"/>
      <c r="U4" s="5"/>
      <c r="W4" s="113" t="s">
        <v>663</v>
      </c>
      <c r="X4" s="113"/>
      <c r="Y4" s="113"/>
      <c r="AA4" s="21"/>
      <c r="AB4" s="199"/>
      <c r="AD4" s="21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S4" s="45"/>
      <c r="AT4" s="21"/>
      <c r="BT4" s="45"/>
      <c r="BU4" s="98"/>
    </row>
    <row r="5" spans="1:73" ht="12">
      <c r="A5" s="45"/>
      <c r="B5" s="92" t="s">
        <v>706</v>
      </c>
      <c r="D5" s="58"/>
      <c r="E5" s="59"/>
      <c r="F5" s="60"/>
      <c r="G5" s="59"/>
      <c r="H5" s="47"/>
      <c r="I5" s="21"/>
      <c r="J5" s="5"/>
      <c r="K5" s="5"/>
      <c r="L5" s="5"/>
      <c r="M5" s="5"/>
      <c r="N5" s="5"/>
      <c r="O5" s="5"/>
      <c r="P5" s="5"/>
      <c r="Q5" s="5" t="s">
        <v>63</v>
      </c>
      <c r="R5" s="5"/>
      <c r="S5" s="5"/>
      <c r="T5" s="5"/>
      <c r="U5" s="5"/>
      <c r="W5" s="114"/>
      <c r="X5" s="115" t="s">
        <v>660</v>
      </c>
      <c r="Y5" s="115"/>
      <c r="AA5" s="21"/>
      <c r="AB5" s="199"/>
      <c r="AD5" s="21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S5" s="45"/>
      <c r="AT5" s="21"/>
      <c r="BT5" s="45"/>
      <c r="BU5" s="98"/>
    </row>
    <row r="6" spans="1:73" ht="12">
      <c r="A6" s="45"/>
      <c r="B6" s="92" t="s">
        <v>637</v>
      </c>
      <c r="D6" s="58"/>
      <c r="E6" s="59"/>
      <c r="F6" s="60"/>
      <c r="G6" s="59"/>
      <c r="H6" s="47"/>
      <c r="I6" s="12"/>
      <c r="J6" s="5"/>
      <c r="K6" s="5"/>
      <c r="L6" s="5"/>
      <c r="M6" s="5"/>
      <c r="N6" s="5"/>
      <c r="O6" s="5"/>
      <c r="P6" s="5"/>
      <c r="Q6" s="5" t="s">
        <v>62</v>
      </c>
      <c r="R6" s="5"/>
      <c r="S6" s="5"/>
      <c r="T6" s="5"/>
      <c r="U6" s="5"/>
      <c r="W6" s="114"/>
      <c r="X6" s="115" t="s">
        <v>661</v>
      </c>
      <c r="Y6" s="115"/>
      <c r="AA6" s="21"/>
      <c r="AB6" s="199"/>
      <c r="AD6" s="21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S6" s="45"/>
      <c r="AT6" s="21"/>
      <c r="BT6" s="45"/>
      <c r="BU6" s="98"/>
    </row>
    <row r="7" spans="1:73" ht="12">
      <c r="A7" s="45"/>
      <c r="B7" s="92" t="s">
        <v>638</v>
      </c>
      <c r="D7" s="58"/>
      <c r="E7" s="59"/>
      <c r="F7" s="60"/>
      <c r="G7" s="59"/>
      <c r="H7" s="47"/>
      <c r="I7" s="21"/>
      <c r="J7" s="5"/>
      <c r="K7" s="5"/>
      <c r="L7" s="5"/>
      <c r="M7" s="5"/>
      <c r="N7" s="5"/>
      <c r="O7" s="5"/>
      <c r="P7" s="5"/>
      <c r="Q7" s="5" t="s">
        <v>64</v>
      </c>
      <c r="R7" s="5"/>
      <c r="S7" s="5"/>
      <c r="T7" s="5"/>
      <c r="U7" s="5"/>
      <c r="W7" s="114"/>
      <c r="X7" s="115" t="s">
        <v>662</v>
      </c>
      <c r="Y7" s="115"/>
      <c r="AA7" s="21"/>
      <c r="AB7" s="199"/>
      <c r="AD7" s="21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S7" s="45"/>
      <c r="AT7" s="21"/>
      <c r="BT7" s="45"/>
      <c r="BU7" s="98"/>
    </row>
    <row r="8" spans="1:73" ht="12">
      <c r="A8" s="45"/>
      <c r="B8" s="92" t="s">
        <v>701</v>
      </c>
      <c r="D8" s="58"/>
      <c r="E8" s="59"/>
      <c r="F8" s="60"/>
      <c r="G8" s="59"/>
      <c r="H8" s="47"/>
      <c r="I8" s="21"/>
      <c r="J8" s="5"/>
      <c r="K8" s="5"/>
      <c r="L8" s="5"/>
      <c r="M8" s="5"/>
      <c r="N8" s="5"/>
      <c r="O8" s="5"/>
      <c r="P8" s="5"/>
      <c r="Q8" s="5" t="s">
        <v>65</v>
      </c>
      <c r="R8" s="5"/>
      <c r="S8" s="5"/>
      <c r="T8" s="5"/>
      <c r="U8" s="5"/>
      <c r="AA8" s="21"/>
      <c r="AB8" s="199"/>
      <c r="AD8" s="21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S8" s="45"/>
      <c r="AT8" s="21"/>
      <c r="BT8" s="45"/>
      <c r="BU8" s="98"/>
    </row>
    <row r="9" spans="1:73" ht="12">
      <c r="A9" s="45"/>
      <c r="B9" s="92" t="s">
        <v>639</v>
      </c>
      <c r="D9" s="58"/>
      <c r="E9" s="59"/>
      <c r="F9" s="60"/>
      <c r="G9" s="59"/>
      <c r="H9" s="47"/>
      <c r="I9" s="21"/>
      <c r="J9" s="5"/>
      <c r="K9" s="5"/>
      <c r="L9" s="5"/>
      <c r="M9" s="5"/>
      <c r="N9" s="5"/>
      <c r="O9" s="5"/>
      <c r="P9" s="5"/>
      <c r="Q9" s="5" t="s">
        <v>704</v>
      </c>
      <c r="R9" s="5"/>
      <c r="S9" s="5"/>
      <c r="T9" s="5"/>
      <c r="U9" s="5"/>
      <c r="AA9" s="21"/>
      <c r="AB9" s="199"/>
      <c r="AD9" s="21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S9" s="45"/>
      <c r="AT9" s="21"/>
      <c r="BT9" s="45"/>
      <c r="BU9" s="98"/>
    </row>
    <row r="10" spans="1:73" ht="12">
      <c r="A10" s="45"/>
      <c r="B10" s="92" t="s">
        <v>640</v>
      </c>
      <c r="D10" s="58"/>
      <c r="E10" s="59"/>
      <c r="F10" s="60"/>
      <c r="G10" s="59"/>
      <c r="H10" s="47"/>
      <c r="I10" s="1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AA10" s="21"/>
      <c r="AB10" s="199"/>
      <c r="AD10" s="2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S10" s="45"/>
      <c r="AT10" s="21"/>
      <c r="BT10" s="45"/>
      <c r="BU10" s="98"/>
    </row>
    <row r="11" spans="1:73" ht="12">
      <c r="A11" s="45"/>
      <c r="B11" s="92" t="s">
        <v>641</v>
      </c>
      <c r="D11" s="58"/>
      <c r="E11" s="59"/>
      <c r="F11" s="60"/>
      <c r="G11" s="59"/>
      <c r="H11" s="47"/>
      <c r="I11" s="12"/>
      <c r="J11" s="5"/>
      <c r="K11" s="5"/>
      <c r="L11" s="5"/>
      <c r="M11" s="5"/>
      <c r="N11" s="5"/>
      <c r="O11" s="5"/>
      <c r="P11" s="5"/>
      <c r="Q11" s="213"/>
      <c r="R11" s="5"/>
      <c r="S11" s="5"/>
      <c r="T11" s="5"/>
      <c r="U11" s="5"/>
      <c r="AA11" s="21"/>
      <c r="AB11" s="199"/>
      <c r="AD11" s="21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S11" s="45"/>
      <c r="AT11" s="21"/>
      <c r="BT11" s="45"/>
      <c r="BU11" s="98"/>
    </row>
    <row r="12" spans="1:73" s="45" customFormat="1" ht="12" customHeight="1">
      <c r="A12" s="106"/>
      <c r="B12" s="107"/>
      <c r="C12" s="108"/>
      <c r="D12" s="57"/>
      <c r="E12" s="109"/>
      <c r="F12" s="57"/>
      <c r="G12" s="109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6"/>
      <c r="AC12" s="36"/>
      <c r="AD12" s="26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36"/>
      <c r="AT12" s="21"/>
      <c r="AX12" s="110"/>
      <c r="AY12" s="110"/>
      <c r="BB12" s="111"/>
      <c r="BC12" s="111"/>
      <c r="BD12" s="112"/>
      <c r="BE12" s="112"/>
      <c r="BF12" s="111"/>
      <c r="BG12" s="111"/>
      <c r="BH12" s="111"/>
      <c r="BI12" s="111"/>
      <c r="BJ12" s="112"/>
      <c r="BK12" s="111"/>
      <c r="BL12" s="111"/>
      <c r="BM12" s="111"/>
      <c r="BN12" s="111"/>
      <c r="BO12" s="111"/>
      <c r="BP12" s="111"/>
      <c r="BQ12" s="111"/>
      <c r="BR12" s="111"/>
      <c r="BS12" s="111"/>
      <c r="BU12" s="98"/>
    </row>
    <row r="13" spans="1:73" s="48" customFormat="1" ht="12">
      <c r="A13" s="128"/>
      <c r="B13" s="142"/>
      <c r="C13" s="143"/>
      <c r="D13" s="216" t="s">
        <v>109</v>
      </c>
      <c r="E13" s="216"/>
      <c r="F13" s="216"/>
      <c r="G13" s="217"/>
      <c r="H13" s="144"/>
      <c r="I13" s="144"/>
      <c r="J13" s="142"/>
      <c r="K13" s="142"/>
      <c r="L13" s="142"/>
      <c r="M13" s="142"/>
      <c r="N13" s="142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/>
      <c r="AC13" s="147"/>
      <c r="AD13" s="148"/>
      <c r="AE13" s="149"/>
      <c r="AF13" s="150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2"/>
      <c r="AS13" s="142"/>
      <c r="AT13" s="153"/>
      <c r="AU13" s="142"/>
      <c r="AV13" s="142"/>
      <c r="AW13" s="142"/>
      <c r="AX13" s="154"/>
      <c r="AY13" s="154"/>
      <c r="AZ13" s="142"/>
      <c r="BA13" s="142"/>
      <c r="BB13" s="155"/>
      <c r="BC13" s="155"/>
      <c r="BD13" s="156"/>
      <c r="BE13" s="156"/>
      <c r="BF13" s="155"/>
      <c r="BG13" s="155"/>
      <c r="BH13" s="155"/>
      <c r="BI13" s="155"/>
      <c r="BJ13" s="156"/>
      <c r="BK13" s="155"/>
      <c r="BL13" s="155"/>
      <c r="BM13" s="155"/>
      <c r="BN13" s="155"/>
      <c r="BO13" s="155"/>
      <c r="BP13" s="155"/>
      <c r="BQ13" s="155"/>
      <c r="BR13" s="155"/>
      <c r="BS13" s="155"/>
      <c r="BT13" s="142"/>
      <c r="BU13" s="157"/>
    </row>
    <row r="14" spans="1:73" s="48" customFormat="1" ht="12">
      <c r="A14" s="16"/>
      <c r="C14" s="158" t="s">
        <v>617</v>
      </c>
      <c r="D14" s="218" t="s">
        <v>664</v>
      </c>
      <c r="E14" s="218"/>
      <c r="F14" s="218" t="s">
        <v>665</v>
      </c>
      <c r="G14" s="219"/>
      <c r="H14" s="159"/>
      <c r="I14" s="160" t="s">
        <v>618</v>
      </c>
      <c r="J14" s="161"/>
      <c r="K14" s="162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214" t="s">
        <v>450</v>
      </c>
      <c r="AC14" s="215"/>
      <c r="AD14" s="164"/>
      <c r="AE14" s="165" t="s">
        <v>452</v>
      </c>
      <c r="AF14" s="161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7"/>
      <c r="AT14" s="159" t="s">
        <v>453</v>
      </c>
      <c r="AX14" s="168"/>
      <c r="AY14" s="168"/>
      <c r="BB14" s="169"/>
      <c r="BC14" s="169"/>
      <c r="BD14" s="170"/>
      <c r="BE14" s="170"/>
      <c r="BF14" s="169"/>
      <c r="BG14" s="169"/>
      <c r="BH14" s="169"/>
      <c r="BI14" s="169"/>
      <c r="BJ14" s="170"/>
      <c r="BK14" s="169"/>
      <c r="BL14" s="169"/>
      <c r="BM14" s="169"/>
      <c r="BN14" s="169"/>
      <c r="BO14" s="169"/>
      <c r="BP14" s="169"/>
      <c r="BQ14" s="169"/>
      <c r="BR14" s="169"/>
      <c r="BS14" s="169"/>
      <c r="BU14" s="171"/>
    </row>
    <row r="15" spans="1:73" s="48" customFormat="1" ht="12">
      <c r="A15" s="16"/>
      <c r="C15" s="158" t="s">
        <v>702</v>
      </c>
      <c r="D15" s="172"/>
      <c r="E15" s="173"/>
      <c r="F15" s="172"/>
      <c r="G15" s="173"/>
      <c r="H15" s="159"/>
      <c r="I15" s="174"/>
      <c r="J15" s="161"/>
      <c r="K15" s="162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214" t="s">
        <v>451</v>
      </c>
      <c r="AC15" s="215"/>
      <c r="AD15" s="164"/>
      <c r="AE15" s="175"/>
      <c r="AF15" s="166"/>
      <c r="AG15" s="176" t="s">
        <v>110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7"/>
      <c r="AT15" s="177"/>
      <c r="AX15" s="168"/>
      <c r="AY15" s="168"/>
      <c r="BB15" s="169"/>
      <c r="BC15" s="169"/>
      <c r="BD15" s="170"/>
      <c r="BE15" s="170"/>
      <c r="BF15" s="169"/>
      <c r="BG15" s="169"/>
      <c r="BH15" s="169"/>
      <c r="BI15" s="169"/>
      <c r="BJ15" s="170"/>
      <c r="BK15" s="169"/>
      <c r="BL15" s="169"/>
      <c r="BM15" s="169"/>
      <c r="BN15" s="169"/>
      <c r="BO15" s="169"/>
      <c r="BP15" s="169"/>
      <c r="BQ15" s="169"/>
      <c r="BR15" s="169"/>
      <c r="BS15" s="169"/>
      <c r="BU15" s="171"/>
    </row>
    <row r="16" spans="1:105" s="191" customFormat="1" ht="12">
      <c r="A16" s="178" t="s">
        <v>111</v>
      </c>
      <c r="B16" s="178" t="s">
        <v>653</v>
      </c>
      <c r="C16" s="179" t="s">
        <v>703</v>
      </c>
      <c r="D16" s="180" t="s">
        <v>112</v>
      </c>
      <c r="E16" s="181" t="s">
        <v>113</v>
      </c>
      <c r="F16" s="180" t="s">
        <v>112</v>
      </c>
      <c r="G16" s="181" t="s">
        <v>113</v>
      </c>
      <c r="H16" s="182" t="s">
        <v>138</v>
      </c>
      <c r="I16" s="183" t="s">
        <v>682</v>
      </c>
      <c r="J16" s="184" t="s">
        <v>683</v>
      </c>
      <c r="K16" s="185" t="s">
        <v>684</v>
      </c>
      <c r="L16" s="185" t="s">
        <v>685</v>
      </c>
      <c r="M16" s="186" t="s">
        <v>139</v>
      </c>
      <c r="N16" s="186" t="s">
        <v>140</v>
      </c>
      <c r="O16" s="186" t="s">
        <v>141</v>
      </c>
      <c r="P16" s="185" t="s">
        <v>686</v>
      </c>
      <c r="Q16" s="185" t="s">
        <v>687</v>
      </c>
      <c r="R16" s="185" t="s">
        <v>688</v>
      </c>
      <c r="S16" s="185" t="s">
        <v>689</v>
      </c>
      <c r="T16" s="186" t="s">
        <v>142</v>
      </c>
      <c r="U16" s="185" t="s">
        <v>690</v>
      </c>
      <c r="V16" s="185" t="s">
        <v>691</v>
      </c>
      <c r="W16" s="185" t="s">
        <v>692</v>
      </c>
      <c r="X16" s="186" t="s">
        <v>143</v>
      </c>
      <c r="Y16" s="186" t="s">
        <v>144</v>
      </c>
      <c r="Z16" s="185" t="s">
        <v>145</v>
      </c>
      <c r="AA16" s="185"/>
      <c r="AB16" s="187" t="s">
        <v>697</v>
      </c>
      <c r="AC16" s="188" t="s">
        <v>698</v>
      </c>
      <c r="AD16" s="189"/>
      <c r="AE16" s="190" t="s">
        <v>146</v>
      </c>
      <c r="AF16" s="190" t="s">
        <v>147</v>
      </c>
      <c r="AG16" s="190" t="s">
        <v>148</v>
      </c>
      <c r="AH16" s="190" t="s">
        <v>149</v>
      </c>
      <c r="AI16" s="190" t="s">
        <v>150</v>
      </c>
      <c r="AJ16" s="190" t="s">
        <v>151</v>
      </c>
      <c r="AK16" s="190" t="s">
        <v>0</v>
      </c>
      <c r="AL16" s="190" t="s">
        <v>1</v>
      </c>
      <c r="AM16" s="190" t="s">
        <v>2</v>
      </c>
      <c r="AN16" s="190" t="s">
        <v>3</v>
      </c>
      <c r="AO16" s="190" t="s">
        <v>4</v>
      </c>
      <c r="AP16" s="190" t="s">
        <v>5</v>
      </c>
      <c r="AQ16" s="190" t="s">
        <v>6</v>
      </c>
      <c r="AR16" s="188" t="s">
        <v>139</v>
      </c>
      <c r="AT16" s="192" t="s">
        <v>7</v>
      </c>
      <c r="AU16" s="191" t="s">
        <v>146</v>
      </c>
      <c r="AV16" s="191" t="s">
        <v>147</v>
      </c>
      <c r="AW16" s="191" t="s">
        <v>148</v>
      </c>
      <c r="AX16" s="193" t="s">
        <v>8</v>
      </c>
      <c r="AY16" s="193" t="s">
        <v>9</v>
      </c>
      <c r="AZ16" s="191" t="s">
        <v>10</v>
      </c>
      <c r="BA16" s="191" t="s">
        <v>11</v>
      </c>
      <c r="BB16" s="194" t="s">
        <v>12</v>
      </c>
      <c r="BC16" s="194" t="s">
        <v>13</v>
      </c>
      <c r="BD16" s="195" t="s">
        <v>14</v>
      </c>
      <c r="BE16" s="194" t="s">
        <v>15</v>
      </c>
      <c r="BF16" s="191" t="s">
        <v>426</v>
      </c>
      <c r="BG16" s="194" t="s">
        <v>16</v>
      </c>
      <c r="BH16" s="194" t="s">
        <v>17</v>
      </c>
      <c r="BI16" s="194" t="s">
        <v>18</v>
      </c>
      <c r="BJ16" s="196" t="s">
        <v>419</v>
      </c>
      <c r="BK16" s="197" t="s">
        <v>5</v>
      </c>
      <c r="BL16" s="197" t="s">
        <v>420</v>
      </c>
      <c r="BM16" s="197" t="s">
        <v>2</v>
      </c>
      <c r="BN16" s="197" t="s">
        <v>421</v>
      </c>
      <c r="BO16" s="197" t="s">
        <v>422</v>
      </c>
      <c r="BP16" s="197" t="s">
        <v>423</v>
      </c>
      <c r="BQ16" s="197" t="s">
        <v>424</v>
      </c>
      <c r="BR16" s="197" t="s">
        <v>150</v>
      </c>
      <c r="BS16" s="197" t="s">
        <v>425</v>
      </c>
      <c r="BU16" s="198" t="s">
        <v>19</v>
      </c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</row>
    <row r="17" spans="9:44" ht="12">
      <c r="I17" s="24"/>
      <c r="J17" s="25"/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9"/>
      <c r="AD17" s="100"/>
      <c r="AE17" s="43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9"/>
    </row>
    <row r="18" spans="1:44" ht="12">
      <c r="A18" s="16"/>
      <c r="B18" s="48" t="s">
        <v>20</v>
      </c>
      <c r="I18" s="24"/>
      <c r="J18" s="25"/>
      <c r="L18" s="7"/>
      <c r="AB18" s="8"/>
      <c r="AC18" s="9"/>
      <c r="AD18" s="100"/>
      <c r="AE18" s="43"/>
      <c r="AR18" s="9"/>
    </row>
    <row r="19" spans="1:44" ht="12">
      <c r="A19" s="16"/>
      <c r="B19" s="48" t="s">
        <v>667</v>
      </c>
      <c r="I19" s="24"/>
      <c r="J19" s="25"/>
      <c r="L19" s="7"/>
      <c r="AB19" s="8"/>
      <c r="AC19" s="9"/>
      <c r="AD19" s="100"/>
      <c r="AE19" s="43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9"/>
    </row>
    <row r="20" spans="1:73" ht="12">
      <c r="A20" s="27" t="s">
        <v>21</v>
      </c>
      <c r="B20" s="27" t="s">
        <v>171</v>
      </c>
      <c r="C20" s="50" t="s">
        <v>602</v>
      </c>
      <c r="D20" s="54">
        <v>36</v>
      </c>
      <c r="E20" s="55">
        <v>50.94</v>
      </c>
      <c r="F20" s="54">
        <v>105</v>
      </c>
      <c r="G20" s="55">
        <v>26.21</v>
      </c>
      <c r="H20" s="28" t="s">
        <v>172</v>
      </c>
      <c r="I20" s="24">
        <v>77</v>
      </c>
      <c r="J20" s="25">
        <v>12.7</v>
      </c>
      <c r="K20" s="26">
        <v>1.6</v>
      </c>
      <c r="L20" s="7">
        <f>SUM(0.9*K20+M20)</f>
        <v>1.5200000000000002</v>
      </c>
      <c r="M20" s="7">
        <v>0.08</v>
      </c>
      <c r="N20" s="7">
        <v>0.59</v>
      </c>
      <c r="O20" s="7">
        <v>1.3</v>
      </c>
      <c r="P20" s="7">
        <v>2.1</v>
      </c>
      <c r="Q20" s="7">
        <v>4.3</v>
      </c>
      <c r="R20" s="7">
        <v>0.19</v>
      </c>
      <c r="S20" s="7">
        <v>0.05</v>
      </c>
      <c r="T20" s="7">
        <v>0.06</v>
      </c>
      <c r="U20" s="7">
        <v>3</v>
      </c>
      <c r="V20" s="7">
        <v>2.5</v>
      </c>
      <c r="W20" s="7">
        <v>0.01</v>
      </c>
      <c r="X20" s="7">
        <v>0.05</v>
      </c>
      <c r="Y20" s="29" t="s">
        <v>173</v>
      </c>
      <c r="Z20" s="7">
        <f>SUM(I20:J20,L20,N20:T20)</f>
        <v>99.80999999999999</v>
      </c>
      <c r="AA20" s="7"/>
      <c r="AB20" s="8">
        <v>3.1</v>
      </c>
      <c r="AC20" s="9">
        <v>12.5</v>
      </c>
      <c r="AD20" s="100"/>
      <c r="AE20" s="43"/>
      <c r="AF20" s="11">
        <v>93</v>
      </c>
      <c r="AG20" s="11">
        <v>350</v>
      </c>
      <c r="AH20" s="11">
        <v>9</v>
      </c>
      <c r="AI20" s="11">
        <v>117</v>
      </c>
      <c r="AJ20" s="11">
        <v>11</v>
      </c>
      <c r="AK20" s="11"/>
      <c r="AL20" s="11"/>
      <c r="AM20" s="11"/>
      <c r="AN20" s="11"/>
      <c r="AO20" s="11"/>
      <c r="AP20" s="11">
        <v>40</v>
      </c>
      <c r="AQ20" s="11">
        <v>0</v>
      </c>
      <c r="AR20" s="30" t="s">
        <v>173</v>
      </c>
      <c r="AT20" s="31">
        <v>1.52</v>
      </c>
      <c r="AU20" s="5">
        <v>863</v>
      </c>
      <c r="AV20" s="3">
        <v>90</v>
      </c>
      <c r="AW20" s="3">
        <v>367</v>
      </c>
      <c r="AX20" s="3">
        <v>12.3</v>
      </c>
      <c r="AY20" s="3">
        <v>3.08</v>
      </c>
      <c r="AZ20" s="3">
        <v>39.9</v>
      </c>
      <c r="BA20" s="3">
        <v>68.1</v>
      </c>
      <c r="BB20" s="3">
        <v>24.2</v>
      </c>
      <c r="BC20" s="3">
        <v>3.71</v>
      </c>
      <c r="BD20" s="4">
        <v>0.654</v>
      </c>
      <c r="BE20" s="3">
        <v>2.37</v>
      </c>
      <c r="BF20" s="3">
        <v>0.346</v>
      </c>
      <c r="BG20" s="3">
        <v>2.2</v>
      </c>
      <c r="BH20" s="3"/>
      <c r="BI20" s="3">
        <v>1.36</v>
      </c>
      <c r="BJ20" s="4">
        <v>0.192</v>
      </c>
      <c r="BK20" s="3"/>
      <c r="BL20" s="3">
        <v>1.42</v>
      </c>
      <c r="BM20" s="3">
        <v>2</v>
      </c>
      <c r="BN20" s="3">
        <v>3.45</v>
      </c>
      <c r="BO20" s="3">
        <v>305</v>
      </c>
      <c r="BP20" s="3">
        <v>0.153</v>
      </c>
      <c r="BQ20" s="3">
        <v>1.12</v>
      </c>
      <c r="BR20" s="3">
        <v>98</v>
      </c>
      <c r="BS20" s="3">
        <v>1.52</v>
      </c>
      <c r="BU20" s="10" t="s">
        <v>643</v>
      </c>
    </row>
    <row r="21" spans="1:73" ht="12">
      <c r="A21" s="27" t="s">
        <v>174</v>
      </c>
      <c r="B21" s="27" t="s">
        <v>175</v>
      </c>
      <c r="C21" s="50" t="s">
        <v>602</v>
      </c>
      <c r="D21" s="54">
        <v>36</v>
      </c>
      <c r="E21" s="55">
        <v>47.43</v>
      </c>
      <c r="F21" s="54">
        <v>105</v>
      </c>
      <c r="G21" s="55">
        <v>27.4</v>
      </c>
      <c r="H21" s="28" t="s">
        <v>176</v>
      </c>
      <c r="I21" s="24">
        <v>72.6</v>
      </c>
      <c r="J21" s="25">
        <v>14.1</v>
      </c>
      <c r="K21" s="26">
        <v>1.8</v>
      </c>
      <c r="L21" s="7">
        <f>SUM(0.9*K21+M21)</f>
        <v>2.62</v>
      </c>
      <c r="M21" s="7">
        <v>1</v>
      </c>
      <c r="N21" s="7">
        <v>0.88</v>
      </c>
      <c r="O21" s="7">
        <v>1.6</v>
      </c>
      <c r="P21" s="7">
        <v>3.3</v>
      </c>
      <c r="Q21" s="7">
        <v>4.3</v>
      </c>
      <c r="R21" s="7">
        <v>0.27</v>
      </c>
      <c r="S21" s="7">
        <v>0.1</v>
      </c>
      <c r="T21" s="7">
        <v>0.04</v>
      </c>
      <c r="U21" s="7">
        <v>1.5</v>
      </c>
      <c r="V21" s="7">
        <v>0.5</v>
      </c>
      <c r="W21" s="7">
        <v>0.19</v>
      </c>
      <c r="X21" s="7">
        <v>0.05</v>
      </c>
      <c r="Y21" s="29" t="s">
        <v>173</v>
      </c>
      <c r="Z21" s="7">
        <f>SUM(I21:J21,L21,N21:T21)</f>
        <v>99.80999999999997</v>
      </c>
      <c r="AA21" s="7"/>
      <c r="AB21" s="8">
        <v>7.7</v>
      </c>
      <c r="AC21" s="9">
        <v>14.3</v>
      </c>
      <c r="AD21" s="100"/>
      <c r="AE21" s="43"/>
      <c r="AF21" s="11">
        <v>139</v>
      </c>
      <c r="AG21" s="11">
        <v>382</v>
      </c>
      <c r="AH21" s="11">
        <v>20</v>
      </c>
      <c r="AI21" s="11">
        <v>95</v>
      </c>
      <c r="AJ21" s="11">
        <v>20</v>
      </c>
      <c r="AK21" s="11"/>
      <c r="AL21" s="11"/>
      <c r="AM21" s="11"/>
      <c r="AN21" s="11"/>
      <c r="AO21" s="11"/>
      <c r="AP21" s="11">
        <v>75</v>
      </c>
      <c r="AQ21" s="11">
        <v>0</v>
      </c>
      <c r="AR21" s="9">
        <v>2.5</v>
      </c>
      <c r="BU21" s="10" t="s">
        <v>644</v>
      </c>
    </row>
    <row r="22" spans="1:73" ht="12">
      <c r="A22" s="27" t="s">
        <v>177</v>
      </c>
      <c r="B22" s="27" t="s">
        <v>509</v>
      </c>
      <c r="C22" s="50" t="s">
        <v>602</v>
      </c>
      <c r="D22" s="54">
        <v>36</v>
      </c>
      <c r="E22" s="55">
        <v>43.94</v>
      </c>
      <c r="F22" s="54">
        <v>105</v>
      </c>
      <c r="G22" s="55">
        <v>33.4</v>
      </c>
      <c r="H22" s="28" t="s">
        <v>178</v>
      </c>
      <c r="I22" s="24">
        <v>74.1</v>
      </c>
      <c r="J22" s="25">
        <v>13.4</v>
      </c>
      <c r="K22" s="26">
        <v>1.3</v>
      </c>
      <c r="L22" s="7">
        <f>SUM(0.9*K22+M22)</f>
        <v>2.2700000000000005</v>
      </c>
      <c r="M22" s="7">
        <v>1.1</v>
      </c>
      <c r="N22" s="7">
        <v>0.54</v>
      </c>
      <c r="O22" s="7">
        <v>0.82</v>
      </c>
      <c r="P22" s="7">
        <v>4.1</v>
      </c>
      <c r="Q22" s="7">
        <v>4.2</v>
      </c>
      <c r="R22" s="7">
        <v>0.24</v>
      </c>
      <c r="S22" s="7">
        <v>0.08</v>
      </c>
      <c r="T22" s="7">
        <v>0.09</v>
      </c>
      <c r="U22" s="7">
        <v>1</v>
      </c>
      <c r="V22" s="7">
        <v>0.24</v>
      </c>
      <c r="W22" s="7">
        <v>0.02</v>
      </c>
      <c r="X22" s="7">
        <v>0.03</v>
      </c>
      <c r="Y22" s="29" t="s">
        <v>173</v>
      </c>
      <c r="Z22" s="7">
        <f>SUM(I22:J22,L22,N22:T22)</f>
        <v>99.83999999999999</v>
      </c>
      <c r="AA22" s="7"/>
      <c r="AB22" s="8">
        <v>4</v>
      </c>
      <c r="AC22" s="9">
        <v>12.2</v>
      </c>
      <c r="AD22" s="100"/>
      <c r="AE22" s="43"/>
      <c r="AF22" s="11">
        <v>112</v>
      </c>
      <c r="AG22" s="11">
        <v>322</v>
      </c>
      <c r="AH22" s="11">
        <v>9</v>
      </c>
      <c r="AI22" s="11">
        <v>110</v>
      </c>
      <c r="AJ22" s="11">
        <v>11</v>
      </c>
      <c r="AK22" s="11"/>
      <c r="AL22" s="11"/>
      <c r="AM22" s="11"/>
      <c r="AN22" s="11"/>
      <c r="AO22" s="11"/>
      <c r="AP22" s="11">
        <v>60</v>
      </c>
      <c r="AQ22" s="11">
        <v>0</v>
      </c>
      <c r="AR22" s="30" t="s">
        <v>173</v>
      </c>
      <c r="BU22" s="10" t="s">
        <v>644</v>
      </c>
    </row>
    <row r="23" spans="1:73" ht="12">
      <c r="A23" s="27" t="s">
        <v>179</v>
      </c>
      <c r="B23" s="27" t="s">
        <v>180</v>
      </c>
      <c r="C23" s="50" t="s">
        <v>602</v>
      </c>
      <c r="D23" s="54">
        <v>36</v>
      </c>
      <c r="E23" s="53">
        <v>45.36</v>
      </c>
      <c r="F23" s="54">
        <v>105</v>
      </c>
      <c r="G23" s="53">
        <v>30.61</v>
      </c>
      <c r="H23" s="64" t="s">
        <v>620</v>
      </c>
      <c r="I23" s="32" t="s">
        <v>173</v>
      </c>
      <c r="J23" s="33" t="s">
        <v>173</v>
      </c>
      <c r="K23" s="34" t="s">
        <v>173</v>
      </c>
      <c r="L23" s="29" t="s">
        <v>173</v>
      </c>
      <c r="M23" s="29" t="s">
        <v>173</v>
      </c>
      <c r="N23" s="29" t="s">
        <v>173</v>
      </c>
      <c r="O23" s="29" t="s">
        <v>173</v>
      </c>
      <c r="P23" s="29" t="s">
        <v>173</v>
      </c>
      <c r="Q23" s="29" t="s">
        <v>173</v>
      </c>
      <c r="R23" s="29" t="s">
        <v>173</v>
      </c>
      <c r="S23" s="29" t="s">
        <v>173</v>
      </c>
      <c r="T23" s="29" t="s">
        <v>173</v>
      </c>
      <c r="U23" s="29" t="s">
        <v>173</v>
      </c>
      <c r="V23" s="29" t="s">
        <v>173</v>
      </c>
      <c r="W23" s="29" t="s">
        <v>173</v>
      </c>
      <c r="X23" s="29" t="s">
        <v>173</v>
      </c>
      <c r="Y23" s="29" t="s">
        <v>173</v>
      </c>
      <c r="Z23" s="7"/>
      <c r="AA23" s="7"/>
      <c r="AB23" s="35" t="s">
        <v>173</v>
      </c>
      <c r="AC23" s="30" t="s">
        <v>173</v>
      </c>
      <c r="AD23" s="102"/>
      <c r="AE23" s="99"/>
      <c r="AF23" s="11">
        <v>115</v>
      </c>
      <c r="AG23" s="11">
        <v>311</v>
      </c>
      <c r="AH23" s="11">
        <v>12</v>
      </c>
      <c r="AI23" s="11">
        <v>102</v>
      </c>
      <c r="AJ23" s="11">
        <v>9</v>
      </c>
      <c r="AK23" s="11"/>
      <c r="AL23" s="11"/>
      <c r="AM23" s="11"/>
      <c r="AN23" s="11"/>
      <c r="AO23" s="11"/>
      <c r="AP23" s="11">
        <v>50</v>
      </c>
      <c r="AQ23" s="11">
        <v>2</v>
      </c>
      <c r="AR23" s="9">
        <v>1.9</v>
      </c>
      <c r="BU23" s="10">
        <v>4</v>
      </c>
    </row>
    <row r="24" spans="1:73" ht="12">
      <c r="A24" s="27" t="s">
        <v>181</v>
      </c>
      <c r="B24" s="27" t="s">
        <v>180</v>
      </c>
      <c r="C24" s="50" t="s">
        <v>602</v>
      </c>
      <c r="D24" s="54">
        <v>36</v>
      </c>
      <c r="E24" s="55">
        <v>45.12</v>
      </c>
      <c r="F24" s="54">
        <v>105</v>
      </c>
      <c r="G24" s="55">
        <v>31.17</v>
      </c>
      <c r="H24" s="28" t="s">
        <v>182</v>
      </c>
      <c r="I24" s="24">
        <v>74</v>
      </c>
      <c r="J24" s="25">
        <v>14.2</v>
      </c>
      <c r="K24" s="34" t="s">
        <v>173</v>
      </c>
      <c r="L24" s="7">
        <v>2.3</v>
      </c>
      <c r="M24" s="29" t="s">
        <v>173</v>
      </c>
      <c r="N24" s="7">
        <v>0.44</v>
      </c>
      <c r="O24" s="7">
        <v>0.45</v>
      </c>
      <c r="P24" s="7">
        <v>3.2</v>
      </c>
      <c r="Q24" s="7">
        <v>5.1</v>
      </c>
      <c r="R24" s="7">
        <v>0.18</v>
      </c>
      <c r="S24" s="7">
        <v>0.06</v>
      </c>
      <c r="T24" s="7">
        <v>0.13</v>
      </c>
      <c r="U24" s="29" t="s">
        <v>173</v>
      </c>
      <c r="V24" s="29" t="s">
        <v>173</v>
      </c>
      <c r="W24" s="29" t="s">
        <v>173</v>
      </c>
      <c r="X24" s="29" t="s">
        <v>173</v>
      </c>
      <c r="Y24" s="7">
        <v>1.2</v>
      </c>
      <c r="Z24" s="7">
        <f>SUM(I24:J24,L24,N24:T24)</f>
        <v>100.06</v>
      </c>
      <c r="AA24" s="7"/>
      <c r="AB24" s="35" t="s">
        <v>173</v>
      </c>
      <c r="AC24" s="30" t="s">
        <v>173</v>
      </c>
      <c r="AD24" s="102"/>
      <c r="AE24" s="99"/>
      <c r="AF24" s="11">
        <v>124</v>
      </c>
      <c r="AG24" s="11">
        <v>341</v>
      </c>
      <c r="AH24" s="11">
        <v>8</v>
      </c>
      <c r="AI24" s="11">
        <v>132</v>
      </c>
      <c r="AJ24" s="11">
        <v>9</v>
      </c>
      <c r="AK24" s="11"/>
      <c r="AL24" s="11"/>
      <c r="AM24" s="11"/>
      <c r="AN24" s="11"/>
      <c r="AO24" s="11"/>
      <c r="AP24" s="11">
        <v>56</v>
      </c>
      <c r="AQ24" s="11">
        <v>0</v>
      </c>
      <c r="AR24" s="9">
        <v>2</v>
      </c>
      <c r="BU24" s="10" t="s">
        <v>642</v>
      </c>
    </row>
    <row r="25" spans="1:73" ht="12">
      <c r="A25" s="27" t="s">
        <v>183</v>
      </c>
      <c r="B25" s="27" t="s">
        <v>184</v>
      </c>
      <c r="C25" s="50" t="s">
        <v>602</v>
      </c>
      <c r="D25" s="54">
        <v>36</v>
      </c>
      <c r="E25" s="55">
        <v>46.27</v>
      </c>
      <c r="F25" s="54">
        <v>105</v>
      </c>
      <c r="G25" s="55">
        <v>19.23</v>
      </c>
      <c r="H25" s="28" t="s">
        <v>42</v>
      </c>
      <c r="I25" s="24">
        <v>73.3</v>
      </c>
      <c r="J25" s="25">
        <v>14</v>
      </c>
      <c r="K25" s="34" t="s">
        <v>173</v>
      </c>
      <c r="L25" s="7">
        <v>3</v>
      </c>
      <c r="M25" s="29" t="s">
        <v>173</v>
      </c>
      <c r="N25" s="7">
        <v>0.42</v>
      </c>
      <c r="O25" s="7">
        <v>0.56</v>
      </c>
      <c r="P25" s="7">
        <v>3.2</v>
      </c>
      <c r="Q25" s="7">
        <v>5.1</v>
      </c>
      <c r="R25" s="7">
        <v>0.23</v>
      </c>
      <c r="S25" s="7">
        <v>0.09</v>
      </c>
      <c r="T25" s="7">
        <v>0.03</v>
      </c>
      <c r="U25" s="29" t="s">
        <v>173</v>
      </c>
      <c r="V25" s="29" t="s">
        <v>173</v>
      </c>
      <c r="W25" s="29" t="s">
        <v>173</v>
      </c>
      <c r="X25" s="29" t="s">
        <v>173</v>
      </c>
      <c r="Y25" s="7">
        <v>1.4</v>
      </c>
      <c r="Z25" s="7">
        <f>SUM(I25:J25,L25,N25:T25)</f>
        <v>99.93</v>
      </c>
      <c r="AA25" s="7"/>
      <c r="AB25" s="35" t="s">
        <v>173</v>
      </c>
      <c r="AC25" s="30" t="s">
        <v>173</v>
      </c>
      <c r="AD25" s="102"/>
      <c r="AE25" s="99"/>
      <c r="AF25" s="11">
        <v>137</v>
      </c>
      <c r="AG25" s="11">
        <v>272</v>
      </c>
      <c r="AH25" s="11">
        <v>7</v>
      </c>
      <c r="AI25" s="11">
        <v>120</v>
      </c>
      <c r="AJ25" s="11">
        <v>11</v>
      </c>
      <c r="AK25" s="11"/>
      <c r="AL25" s="11"/>
      <c r="AM25" s="11"/>
      <c r="AN25" s="11"/>
      <c r="AO25" s="11"/>
      <c r="AP25" s="11">
        <v>57</v>
      </c>
      <c r="AQ25" s="11">
        <v>2</v>
      </c>
      <c r="AR25" s="9">
        <v>2.6</v>
      </c>
      <c r="BU25" s="10" t="s">
        <v>642</v>
      </c>
    </row>
    <row r="26" spans="1:73" ht="12">
      <c r="A26" s="27" t="s">
        <v>43</v>
      </c>
      <c r="B26" s="27" t="s">
        <v>44</v>
      </c>
      <c r="C26" s="50" t="s">
        <v>602</v>
      </c>
      <c r="D26" s="54">
        <v>36</v>
      </c>
      <c r="E26" s="53">
        <v>51.26</v>
      </c>
      <c r="F26" s="54">
        <v>105</v>
      </c>
      <c r="G26" s="53">
        <v>17.51</v>
      </c>
      <c r="H26" s="64" t="s">
        <v>620</v>
      </c>
      <c r="I26" s="24"/>
      <c r="J26" s="25"/>
      <c r="AB26" s="8"/>
      <c r="AC26" s="9"/>
      <c r="AD26" s="100"/>
      <c r="AE26" s="43"/>
      <c r="AF26" s="11">
        <v>158</v>
      </c>
      <c r="AG26" s="11">
        <v>347</v>
      </c>
      <c r="AH26" s="11">
        <v>19</v>
      </c>
      <c r="AI26" s="11">
        <v>102</v>
      </c>
      <c r="AJ26" s="11">
        <v>17</v>
      </c>
      <c r="AK26" s="11">
        <v>33</v>
      </c>
      <c r="AL26" s="11"/>
      <c r="AM26" s="11"/>
      <c r="AN26" s="11"/>
      <c r="AO26" s="11">
        <v>81</v>
      </c>
      <c r="AP26" s="11">
        <v>81</v>
      </c>
      <c r="AQ26" s="11">
        <v>5</v>
      </c>
      <c r="AR26" s="9">
        <v>2.9</v>
      </c>
      <c r="BU26" s="10">
        <v>4</v>
      </c>
    </row>
    <row r="27" spans="1:73" ht="12">
      <c r="A27" s="27" t="s">
        <v>45</v>
      </c>
      <c r="B27" s="27" t="s">
        <v>539</v>
      </c>
      <c r="C27" s="50" t="s">
        <v>602</v>
      </c>
      <c r="D27" s="54">
        <v>36</v>
      </c>
      <c r="E27" s="53">
        <v>51.08</v>
      </c>
      <c r="F27" s="54">
        <v>105</v>
      </c>
      <c r="G27" s="53">
        <v>17.63</v>
      </c>
      <c r="H27" s="64" t="s">
        <v>620</v>
      </c>
      <c r="I27" s="24"/>
      <c r="J27" s="25"/>
      <c r="AB27" s="8"/>
      <c r="AC27" s="9"/>
      <c r="AD27" s="100"/>
      <c r="AE27" s="43"/>
      <c r="AF27" s="11">
        <v>95</v>
      </c>
      <c r="AG27" s="11">
        <v>177</v>
      </c>
      <c r="AH27" s="11">
        <v>13</v>
      </c>
      <c r="AI27" s="11">
        <v>80</v>
      </c>
      <c r="AJ27" s="11">
        <v>24</v>
      </c>
      <c r="AK27" s="11">
        <v>29</v>
      </c>
      <c r="AL27" s="11"/>
      <c r="AM27" s="11"/>
      <c r="AN27" s="11"/>
      <c r="AO27" s="11">
        <v>92</v>
      </c>
      <c r="AP27" s="11">
        <v>62</v>
      </c>
      <c r="AQ27" s="11">
        <v>6</v>
      </c>
      <c r="AR27" s="9">
        <v>1.7</v>
      </c>
      <c r="BU27" s="10">
        <v>4</v>
      </c>
    </row>
    <row r="28" spans="1:73" ht="12">
      <c r="A28" s="27" t="s">
        <v>46</v>
      </c>
      <c r="B28" s="27" t="s">
        <v>546</v>
      </c>
      <c r="C28" s="50" t="s">
        <v>602</v>
      </c>
      <c r="D28" s="11"/>
      <c r="E28" s="23"/>
      <c r="F28" s="11"/>
      <c r="G28" s="23"/>
      <c r="H28" s="28" t="s">
        <v>47</v>
      </c>
      <c r="I28" s="24">
        <v>75.692134929</v>
      </c>
      <c r="J28" s="25">
        <v>13.7131257288</v>
      </c>
      <c r="K28" s="26">
        <v>1.2546970155</v>
      </c>
      <c r="L28" s="7">
        <f>SUM(0.9*K28+M28)</f>
        <v>1.21560920835</v>
      </c>
      <c r="M28" s="7">
        <v>0.0863818944</v>
      </c>
      <c r="N28" s="7">
        <v>0.4103139982</v>
      </c>
      <c r="O28" s="7">
        <v>1.8140197815</v>
      </c>
      <c r="P28" s="7">
        <v>1.9651880966</v>
      </c>
      <c r="Q28" s="7">
        <v>4.8697792943</v>
      </c>
      <c r="R28" s="7">
        <v>0.1187751047</v>
      </c>
      <c r="S28" s="7">
        <v>0.053988684</v>
      </c>
      <c r="T28" s="7">
        <v>0.0215954736</v>
      </c>
      <c r="Y28" s="7">
        <v>6.55</v>
      </c>
      <c r="Z28" s="7">
        <f>SUM(I28:J28,L28,N28:T28)</f>
        <v>99.87453029905001</v>
      </c>
      <c r="AA28" s="7"/>
      <c r="AB28" s="8"/>
      <c r="AC28" s="9"/>
      <c r="AD28" s="100"/>
      <c r="AE28" s="43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9"/>
      <c r="BU28" s="10" t="s">
        <v>647</v>
      </c>
    </row>
    <row r="29" spans="1:73" ht="12">
      <c r="A29" s="27" t="s">
        <v>49</v>
      </c>
      <c r="B29" s="27" t="s">
        <v>548</v>
      </c>
      <c r="C29" s="50" t="s">
        <v>602</v>
      </c>
      <c r="D29" s="11"/>
      <c r="E29" s="23"/>
      <c r="F29" s="11"/>
      <c r="G29" s="23"/>
      <c r="H29" s="28" t="s">
        <v>50</v>
      </c>
      <c r="I29" s="24">
        <v>75.418311013</v>
      </c>
      <c r="J29" s="25">
        <v>13.4029720559</v>
      </c>
      <c r="K29" s="26">
        <v>1.6583518599</v>
      </c>
      <c r="L29" s="7">
        <f>SUM(0.9*K29+M29)</f>
        <v>1.71589954151</v>
      </c>
      <c r="M29" s="7">
        <v>0.2233828676</v>
      </c>
      <c r="N29" s="7">
        <v>0.5744130881</v>
      </c>
      <c r="O29" s="7">
        <v>1.3722090438</v>
      </c>
      <c r="P29" s="7">
        <v>2.7231435288</v>
      </c>
      <c r="Q29" s="7">
        <v>4.3293727196</v>
      </c>
      <c r="R29" s="7">
        <v>0.2021083088</v>
      </c>
      <c r="S29" s="7">
        <v>0.0744609559</v>
      </c>
      <c r="T29" s="7">
        <v>0.0212745588</v>
      </c>
      <c r="Y29" s="7">
        <v>5.58</v>
      </c>
      <c r="Z29" s="7">
        <f>SUM(I29:J29,L29,N29:T29)</f>
        <v>99.83416481420998</v>
      </c>
      <c r="AA29" s="7"/>
      <c r="AB29" s="8"/>
      <c r="AC29" s="9"/>
      <c r="AD29" s="100"/>
      <c r="AE29" s="43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9"/>
      <c r="BU29" s="10" t="s">
        <v>647</v>
      </c>
    </row>
    <row r="30" spans="1:73" ht="12">
      <c r="A30" s="27" t="s">
        <v>51</v>
      </c>
      <c r="B30" s="27" t="s">
        <v>547</v>
      </c>
      <c r="C30" s="50" t="s">
        <v>602</v>
      </c>
      <c r="D30" s="11"/>
      <c r="E30" s="23"/>
      <c r="F30" s="11"/>
      <c r="G30" s="23"/>
      <c r="H30" s="28" t="s">
        <v>52</v>
      </c>
      <c r="I30" s="24">
        <v>76.986527358</v>
      </c>
      <c r="J30" s="25">
        <v>12.4237517694</v>
      </c>
      <c r="K30" s="26">
        <v>0.9867717594</v>
      </c>
      <c r="L30" s="7">
        <f>SUM(0.9*K30+M30)</f>
        <v>1.1019460483599999</v>
      </c>
      <c r="M30" s="7">
        <v>0.2138514649</v>
      </c>
      <c r="N30" s="7">
        <v>0.2647684803</v>
      </c>
      <c r="O30" s="7">
        <v>0.9470564873</v>
      </c>
      <c r="P30" s="7">
        <v>3.3503396165</v>
      </c>
      <c r="Q30" s="7">
        <v>4.6130815996</v>
      </c>
      <c r="R30" s="7">
        <v>0.1425676433</v>
      </c>
      <c r="S30" s="7">
        <v>0.0509170154</v>
      </c>
      <c r="T30" s="7">
        <v>0.0203668062</v>
      </c>
      <c r="Y30" s="7">
        <v>1.11</v>
      </c>
      <c r="Z30" s="7">
        <f>SUM(I30:J30,L30,N30:T30)</f>
        <v>99.90132282436001</v>
      </c>
      <c r="AA30" s="7"/>
      <c r="AB30" s="8">
        <v>4.2</v>
      </c>
      <c r="AC30" s="9">
        <v>14.8</v>
      </c>
      <c r="AD30" s="100"/>
      <c r="AE30" s="43"/>
      <c r="AF30" s="11">
        <v>121</v>
      </c>
      <c r="AG30" s="11">
        <v>259</v>
      </c>
      <c r="AH30" s="11">
        <v>16</v>
      </c>
      <c r="AI30" s="11"/>
      <c r="AJ30" s="11"/>
      <c r="AK30" s="11">
        <v>35</v>
      </c>
      <c r="AL30" s="11"/>
      <c r="AM30" s="11"/>
      <c r="AN30" s="11"/>
      <c r="AO30" s="11"/>
      <c r="AP30" s="11"/>
      <c r="AQ30" s="11"/>
      <c r="AR30" s="9"/>
      <c r="BU30" s="10" t="s">
        <v>646</v>
      </c>
    </row>
    <row r="31" spans="1:73" ht="12">
      <c r="A31" s="27" t="s">
        <v>53</v>
      </c>
      <c r="B31" s="27" t="s">
        <v>699</v>
      </c>
      <c r="C31" s="50" t="s">
        <v>602</v>
      </c>
      <c r="D31" s="11"/>
      <c r="E31" s="23"/>
      <c r="F31" s="11"/>
      <c r="G31" s="23"/>
      <c r="H31" s="28" t="s">
        <v>54</v>
      </c>
      <c r="I31" s="24">
        <v>76.411892617</v>
      </c>
      <c r="J31" s="25">
        <v>12.599833357</v>
      </c>
      <c r="K31" s="26">
        <v>1.2945312659</v>
      </c>
      <c r="L31" s="7">
        <f>SUM(0.9*K31+M31)</f>
        <v>1.32765663421</v>
      </c>
      <c r="M31" s="7">
        <v>0.1625784949</v>
      </c>
      <c r="N31" s="7">
        <v>0.3251569899</v>
      </c>
      <c r="O31" s="7">
        <v>1.0161155933</v>
      </c>
      <c r="P31" s="7">
        <v>3.3938260817</v>
      </c>
      <c r="Q31" s="7">
        <v>4.4810697665</v>
      </c>
      <c r="R31" s="7">
        <v>0.2133842746</v>
      </c>
      <c r="S31" s="7">
        <v>0.0812892475</v>
      </c>
      <c r="T31" s="7">
        <v>0.0203223119</v>
      </c>
      <c r="Y31" s="7">
        <v>0.99</v>
      </c>
      <c r="Z31" s="7">
        <f>SUM(I31:J31,L31,N31:T31)</f>
        <v>99.87054687361</v>
      </c>
      <c r="AA31" s="7"/>
      <c r="AB31" s="8">
        <v>4.4</v>
      </c>
      <c r="AC31" s="36">
        <v>15.6</v>
      </c>
      <c r="AD31" s="100"/>
      <c r="AE31" s="43">
        <v>610</v>
      </c>
      <c r="AF31" s="11">
        <v>119</v>
      </c>
      <c r="AG31" s="11">
        <v>283</v>
      </c>
      <c r="AH31" s="11">
        <v>22</v>
      </c>
      <c r="AI31" s="11">
        <v>130</v>
      </c>
      <c r="AJ31" s="11">
        <v>14</v>
      </c>
      <c r="AK31" s="11">
        <v>36</v>
      </c>
      <c r="AL31" s="11">
        <v>14</v>
      </c>
      <c r="AM31" s="11">
        <v>4</v>
      </c>
      <c r="AN31" s="11">
        <v>4</v>
      </c>
      <c r="AO31" s="11">
        <v>6</v>
      </c>
      <c r="AP31" s="11">
        <v>27</v>
      </c>
      <c r="AQ31" s="11"/>
      <c r="AR31" s="9"/>
      <c r="BA31" s="5">
        <v>69.87</v>
      </c>
      <c r="BB31" s="14">
        <v>29.98</v>
      </c>
      <c r="BC31" s="14">
        <v>5.62</v>
      </c>
      <c r="BD31" s="15">
        <v>1.08</v>
      </c>
      <c r="BE31" s="14">
        <v>4.43</v>
      </c>
      <c r="BG31" s="14">
        <v>3.73</v>
      </c>
      <c r="BH31" s="14">
        <v>2.18</v>
      </c>
      <c r="BI31" s="14">
        <v>2.28</v>
      </c>
      <c r="BU31" s="10" t="s">
        <v>645</v>
      </c>
    </row>
    <row r="32" spans="1:73" ht="12">
      <c r="A32" s="27" t="s">
        <v>55</v>
      </c>
      <c r="B32" s="27" t="s">
        <v>700</v>
      </c>
      <c r="C32" s="50" t="s">
        <v>602</v>
      </c>
      <c r="D32" s="54">
        <v>36</v>
      </c>
      <c r="E32" s="55">
        <v>50.94</v>
      </c>
      <c r="F32" s="54">
        <v>105</v>
      </c>
      <c r="G32" s="55">
        <v>26.21</v>
      </c>
      <c r="H32" s="64" t="s">
        <v>620</v>
      </c>
      <c r="I32" s="24"/>
      <c r="J32" s="25"/>
      <c r="L32" s="7"/>
      <c r="AB32" s="8"/>
      <c r="AC32" s="9"/>
      <c r="AD32" s="100"/>
      <c r="AE32" s="43"/>
      <c r="AF32" s="11">
        <v>136</v>
      </c>
      <c r="AG32" s="11">
        <v>302</v>
      </c>
      <c r="AH32" s="11">
        <v>22</v>
      </c>
      <c r="AI32" s="11">
        <v>98</v>
      </c>
      <c r="AJ32" s="11">
        <v>21</v>
      </c>
      <c r="AK32" s="11"/>
      <c r="AL32" s="11"/>
      <c r="AM32" s="11"/>
      <c r="AN32" s="11"/>
      <c r="AO32" s="11"/>
      <c r="AP32" s="11">
        <v>42</v>
      </c>
      <c r="AQ32" s="11">
        <v>4</v>
      </c>
      <c r="AR32" s="9">
        <v>1.7</v>
      </c>
      <c r="BE32" s="14"/>
      <c r="BU32" s="10">
        <v>4</v>
      </c>
    </row>
    <row r="33" spans="1:73" ht="12">
      <c r="A33" s="27" t="s">
        <v>56</v>
      </c>
      <c r="B33" s="27" t="s">
        <v>700</v>
      </c>
      <c r="C33" s="50" t="s">
        <v>602</v>
      </c>
      <c r="D33" s="54">
        <v>36</v>
      </c>
      <c r="E33" s="55">
        <v>50.94</v>
      </c>
      <c r="F33" s="54">
        <v>105</v>
      </c>
      <c r="G33" s="55">
        <v>26.21</v>
      </c>
      <c r="H33" s="64" t="s">
        <v>620</v>
      </c>
      <c r="I33" s="24"/>
      <c r="J33" s="25"/>
      <c r="L33" s="7"/>
      <c r="AC33" s="9"/>
      <c r="AD33" s="100"/>
      <c r="AE33" s="43"/>
      <c r="AF33" s="11">
        <v>124</v>
      </c>
      <c r="AG33" s="11">
        <v>342</v>
      </c>
      <c r="AH33" s="11">
        <v>16</v>
      </c>
      <c r="AI33" s="11">
        <v>116</v>
      </c>
      <c r="AJ33" s="11">
        <v>20</v>
      </c>
      <c r="AK33" s="11"/>
      <c r="AL33" s="11"/>
      <c r="AM33" s="11"/>
      <c r="AN33" s="11"/>
      <c r="AO33" s="11"/>
      <c r="AP33" s="11">
        <v>34</v>
      </c>
      <c r="AQ33" s="11">
        <v>1</v>
      </c>
      <c r="AR33" s="9">
        <v>1.6</v>
      </c>
      <c r="BE33" s="14"/>
      <c r="BU33" s="10">
        <v>4</v>
      </c>
    </row>
    <row r="34" spans="1:73" ht="12">
      <c r="A34" s="27" t="s">
        <v>57</v>
      </c>
      <c r="B34" s="27" t="s">
        <v>700</v>
      </c>
      <c r="C34" s="50" t="s">
        <v>602</v>
      </c>
      <c r="D34" s="54">
        <v>36</v>
      </c>
      <c r="E34" s="55">
        <v>50.94</v>
      </c>
      <c r="F34" s="54">
        <v>105</v>
      </c>
      <c r="G34" s="55">
        <v>26.21</v>
      </c>
      <c r="H34" s="64" t="s">
        <v>620</v>
      </c>
      <c r="I34" s="24"/>
      <c r="J34" s="25"/>
      <c r="L34" s="7"/>
      <c r="AB34" s="8"/>
      <c r="AC34" s="9"/>
      <c r="AD34" s="100"/>
      <c r="AE34" s="43"/>
      <c r="AF34" s="11">
        <v>108</v>
      </c>
      <c r="AG34" s="11">
        <v>387</v>
      </c>
      <c r="AH34" s="11">
        <v>29</v>
      </c>
      <c r="AI34" s="11">
        <v>122</v>
      </c>
      <c r="AJ34" s="11">
        <v>21</v>
      </c>
      <c r="AK34" s="11"/>
      <c r="AL34" s="11"/>
      <c r="AM34" s="11"/>
      <c r="AN34" s="11"/>
      <c r="AO34" s="11"/>
      <c r="AP34" s="11">
        <v>44</v>
      </c>
      <c r="AQ34" s="11">
        <v>0</v>
      </c>
      <c r="AR34" s="9">
        <v>2</v>
      </c>
      <c r="BE34" s="14"/>
      <c r="BU34" s="10">
        <v>4</v>
      </c>
    </row>
    <row r="35" spans="1:73" ht="12">
      <c r="A35" s="27" t="s">
        <v>58</v>
      </c>
      <c r="B35" s="27" t="s">
        <v>700</v>
      </c>
      <c r="C35" s="50" t="s">
        <v>602</v>
      </c>
      <c r="D35" s="54">
        <v>36</v>
      </c>
      <c r="E35" s="55">
        <v>50.94</v>
      </c>
      <c r="F35" s="54">
        <v>105</v>
      </c>
      <c r="G35" s="55">
        <v>26.21</v>
      </c>
      <c r="H35" s="64" t="s">
        <v>620</v>
      </c>
      <c r="I35" s="24"/>
      <c r="J35" s="25"/>
      <c r="L35" s="7"/>
      <c r="AB35" s="8"/>
      <c r="AC35" s="9"/>
      <c r="AD35" s="100"/>
      <c r="AE35" s="43"/>
      <c r="AF35" s="11">
        <v>116</v>
      </c>
      <c r="AG35" s="11">
        <v>424</v>
      </c>
      <c r="AH35" s="11">
        <v>30</v>
      </c>
      <c r="AI35" s="11">
        <v>122</v>
      </c>
      <c r="AJ35" s="11">
        <v>19</v>
      </c>
      <c r="AK35" s="11"/>
      <c r="AL35" s="11"/>
      <c r="AM35" s="11"/>
      <c r="AN35" s="11"/>
      <c r="AO35" s="11"/>
      <c r="AP35" s="11">
        <v>52</v>
      </c>
      <c r="AQ35" s="11">
        <v>6</v>
      </c>
      <c r="AR35" s="9">
        <v>2</v>
      </c>
      <c r="BE35" s="14"/>
      <c r="BU35" s="10">
        <v>4</v>
      </c>
    </row>
    <row r="36" spans="1:73" ht="12">
      <c r="A36" s="27"/>
      <c r="B36" s="67" t="s">
        <v>155</v>
      </c>
      <c r="C36" s="68"/>
      <c r="D36" s="89"/>
      <c r="E36" s="90"/>
      <c r="F36" s="89"/>
      <c r="G36" s="90"/>
      <c r="H36" s="91"/>
      <c r="I36" s="105">
        <f>AVERAGE(I20:I35)</f>
        <v>75.05654065744446</v>
      </c>
      <c r="J36" s="72">
        <f aca="true" t="shared" si="0" ref="J36:T36">AVERAGE(J20:J35)</f>
        <v>13.39329810123333</v>
      </c>
      <c r="K36" s="72">
        <f t="shared" si="0"/>
        <v>1.413478842957143</v>
      </c>
      <c r="L36" s="72">
        <f t="shared" si="0"/>
        <v>1.896790159158889</v>
      </c>
      <c r="M36" s="72">
        <f t="shared" si="0"/>
        <v>0.40945638882857144</v>
      </c>
      <c r="N36" s="72">
        <f t="shared" si="0"/>
        <v>0.4938502840555555</v>
      </c>
      <c r="O36" s="72">
        <f t="shared" si="0"/>
        <v>1.0977112117666668</v>
      </c>
      <c r="P36" s="72">
        <f t="shared" si="0"/>
        <v>3.0369441470666665</v>
      </c>
      <c r="Q36" s="72">
        <f t="shared" si="0"/>
        <v>4.58814482</v>
      </c>
      <c r="R36" s="72">
        <f t="shared" si="0"/>
        <v>0.19853725904444444</v>
      </c>
      <c r="S36" s="72">
        <f t="shared" si="0"/>
        <v>0.0711839892</v>
      </c>
      <c r="T36" s="72">
        <f t="shared" si="0"/>
        <v>0.048173238944444446</v>
      </c>
      <c r="Y36" s="72">
        <f>AVERAGE(Y20:Y35)</f>
        <v>2.8049999999999997</v>
      </c>
      <c r="Z36" s="72">
        <f>AVERAGE(Z20:Z35)</f>
        <v>99.88117386791444</v>
      </c>
      <c r="AB36" s="83">
        <f>AVERAGE(AB20:AB35)</f>
        <v>4.68</v>
      </c>
      <c r="AC36" s="84">
        <f>AVERAGE(AC20:AC35)</f>
        <v>13.879999999999999</v>
      </c>
      <c r="AD36" s="100"/>
      <c r="AE36" s="76">
        <f aca="true" t="shared" si="1" ref="AE36:AR36">AVERAGE(AE20:AE35)</f>
        <v>610</v>
      </c>
      <c r="AF36" s="76">
        <f t="shared" si="1"/>
        <v>121.21428571428571</v>
      </c>
      <c r="AG36" s="76">
        <f t="shared" si="1"/>
        <v>321.35714285714283</v>
      </c>
      <c r="AH36" s="76">
        <f t="shared" si="1"/>
        <v>16.571428571428573</v>
      </c>
      <c r="AI36" s="76">
        <f t="shared" si="1"/>
        <v>111.23076923076923</v>
      </c>
      <c r="AJ36" s="76">
        <f t="shared" si="1"/>
        <v>15.923076923076923</v>
      </c>
      <c r="AK36" s="76">
        <f t="shared" si="1"/>
        <v>33.25</v>
      </c>
      <c r="AL36" s="76">
        <f t="shared" si="1"/>
        <v>14</v>
      </c>
      <c r="AM36" s="76">
        <f t="shared" si="1"/>
        <v>4</v>
      </c>
      <c r="AN36" s="76">
        <f t="shared" si="1"/>
        <v>4</v>
      </c>
      <c r="AO36" s="76">
        <f t="shared" si="1"/>
        <v>59.666666666666664</v>
      </c>
      <c r="AP36" s="76">
        <f t="shared" si="1"/>
        <v>52.30769230769231</v>
      </c>
      <c r="AQ36" s="76">
        <f t="shared" si="1"/>
        <v>2.1666666666666665</v>
      </c>
      <c r="AR36" s="84">
        <f t="shared" si="1"/>
        <v>2.09</v>
      </c>
      <c r="BE36" s="14"/>
      <c r="BU36" s="10"/>
    </row>
    <row r="37" spans="1:57" ht="12">
      <c r="A37" s="16"/>
      <c r="B37" s="48" t="s">
        <v>668</v>
      </c>
      <c r="I37" s="24"/>
      <c r="J37" s="25"/>
      <c r="L37" s="7"/>
      <c r="AB37" s="8"/>
      <c r="AC37" s="9"/>
      <c r="AD37" s="100"/>
      <c r="AE37" s="43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9"/>
      <c r="BE37" s="14"/>
    </row>
    <row r="38" spans="1:73" ht="12">
      <c r="A38" s="27" t="s">
        <v>59</v>
      </c>
      <c r="B38" s="27" t="s">
        <v>71</v>
      </c>
      <c r="C38" s="50" t="s">
        <v>603</v>
      </c>
      <c r="I38" s="32" t="s">
        <v>173</v>
      </c>
      <c r="J38" s="33" t="s">
        <v>173</v>
      </c>
      <c r="K38" s="34" t="s">
        <v>173</v>
      </c>
      <c r="L38" s="29" t="s">
        <v>173</v>
      </c>
      <c r="M38" s="29" t="s">
        <v>173</v>
      </c>
      <c r="N38" s="29" t="s">
        <v>173</v>
      </c>
      <c r="O38" s="29" t="s">
        <v>173</v>
      </c>
      <c r="P38" s="29" t="s">
        <v>173</v>
      </c>
      <c r="Q38" s="29" t="s">
        <v>173</v>
      </c>
      <c r="R38" s="29" t="s">
        <v>173</v>
      </c>
      <c r="S38" s="29" t="s">
        <v>173</v>
      </c>
      <c r="T38" s="29" t="s">
        <v>173</v>
      </c>
      <c r="U38" s="29" t="s">
        <v>173</v>
      </c>
      <c r="V38" s="29" t="s">
        <v>173</v>
      </c>
      <c r="W38" s="29" t="s">
        <v>173</v>
      </c>
      <c r="X38" s="29" t="s">
        <v>173</v>
      </c>
      <c r="Y38" s="29" t="s">
        <v>173</v>
      </c>
      <c r="Z38" s="7"/>
      <c r="AA38" s="7"/>
      <c r="AB38" s="35" t="s">
        <v>173</v>
      </c>
      <c r="AC38" s="30" t="s">
        <v>173</v>
      </c>
      <c r="AD38" s="102"/>
      <c r="AE38" s="99"/>
      <c r="AF38" s="11">
        <v>110</v>
      </c>
      <c r="AG38" s="11">
        <v>57</v>
      </c>
      <c r="AH38" s="11">
        <v>4</v>
      </c>
      <c r="AI38" s="11">
        <v>51</v>
      </c>
      <c r="AJ38" s="11">
        <v>11</v>
      </c>
      <c r="AK38" s="11"/>
      <c r="AL38" s="11"/>
      <c r="AM38" s="11"/>
      <c r="AN38" s="11"/>
      <c r="AO38" s="11"/>
      <c r="AP38" s="37" t="s">
        <v>173</v>
      </c>
      <c r="AQ38" s="37" t="s">
        <v>173</v>
      </c>
      <c r="AR38" s="30" t="s">
        <v>173</v>
      </c>
      <c r="BE38" s="14"/>
      <c r="BU38" s="20">
        <v>4</v>
      </c>
    </row>
    <row r="39" spans="1:73" ht="12">
      <c r="A39" s="27" t="s">
        <v>72</v>
      </c>
      <c r="B39" s="27" t="s">
        <v>542</v>
      </c>
      <c r="C39" s="50" t="s">
        <v>603</v>
      </c>
      <c r="D39" s="54">
        <v>36</v>
      </c>
      <c r="E39" s="55">
        <v>44.67</v>
      </c>
      <c r="F39" s="54">
        <v>105</v>
      </c>
      <c r="G39" s="55">
        <v>18.97</v>
      </c>
      <c r="H39" s="28" t="s">
        <v>73</v>
      </c>
      <c r="I39" s="24">
        <v>80.5</v>
      </c>
      <c r="J39" s="25">
        <v>11.1</v>
      </c>
      <c r="K39" s="26">
        <v>0.84</v>
      </c>
      <c r="L39" s="7">
        <f>SUM(0.9*K39+M39)</f>
        <v>0.836</v>
      </c>
      <c r="M39" s="7">
        <v>0.08</v>
      </c>
      <c r="N39" s="7">
        <v>0.19</v>
      </c>
      <c r="O39" s="7">
        <v>0.03</v>
      </c>
      <c r="P39" s="7">
        <v>2.4</v>
      </c>
      <c r="Q39" s="7">
        <v>4.6</v>
      </c>
      <c r="R39" s="7">
        <v>0.14</v>
      </c>
      <c r="S39" s="7">
        <v>0.05</v>
      </c>
      <c r="T39" s="7">
        <v>0.01</v>
      </c>
      <c r="U39" s="7">
        <v>1.1</v>
      </c>
      <c r="V39" s="7">
        <v>0.32</v>
      </c>
      <c r="W39" s="7">
        <v>0.01</v>
      </c>
      <c r="X39" s="7">
        <v>0.03</v>
      </c>
      <c r="Y39" s="29" t="s">
        <v>173</v>
      </c>
      <c r="Z39" s="7">
        <f>SUM(I39:J39,L39,N39:T39)</f>
        <v>99.856</v>
      </c>
      <c r="AA39" s="7"/>
      <c r="AB39" s="8">
        <v>3.4</v>
      </c>
      <c r="AC39" s="9">
        <v>12.1</v>
      </c>
      <c r="AD39" s="100"/>
      <c r="AE39" s="43"/>
      <c r="AF39" s="11">
        <v>133</v>
      </c>
      <c r="AG39" s="11">
        <v>112</v>
      </c>
      <c r="AH39" s="11">
        <v>8</v>
      </c>
      <c r="AI39" s="11">
        <v>105</v>
      </c>
      <c r="AJ39" s="11">
        <v>11</v>
      </c>
      <c r="AK39" s="11"/>
      <c r="AL39" s="11"/>
      <c r="AM39" s="11"/>
      <c r="AN39" s="11"/>
      <c r="AO39" s="11"/>
      <c r="AP39" s="11">
        <v>30</v>
      </c>
      <c r="AQ39" s="11">
        <v>0</v>
      </c>
      <c r="AR39" s="30" t="s">
        <v>173</v>
      </c>
      <c r="BE39" s="14"/>
      <c r="BU39" s="10" t="s">
        <v>644</v>
      </c>
    </row>
    <row r="40" spans="1:73" ht="12">
      <c r="A40" s="27" t="s">
        <v>74</v>
      </c>
      <c r="B40" s="27" t="s">
        <v>543</v>
      </c>
      <c r="C40" s="50" t="s">
        <v>603</v>
      </c>
      <c r="D40" s="54">
        <v>36</v>
      </c>
      <c r="E40" s="55">
        <v>46.68</v>
      </c>
      <c r="F40" s="54">
        <v>105</v>
      </c>
      <c r="G40" s="55">
        <v>19.2</v>
      </c>
      <c r="H40" s="28" t="s">
        <v>75</v>
      </c>
      <c r="I40" s="24">
        <v>75.8</v>
      </c>
      <c r="J40" s="25">
        <v>12.7</v>
      </c>
      <c r="K40" s="34" t="s">
        <v>173</v>
      </c>
      <c r="L40" s="7">
        <v>1.7</v>
      </c>
      <c r="M40" s="29" t="s">
        <v>173</v>
      </c>
      <c r="N40" s="7">
        <v>0.23</v>
      </c>
      <c r="O40" s="7">
        <v>0.56</v>
      </c>
      <c r="P40" s="7">
        <v>3.6</v>
      </c>
      <c r="Q40" s="7">
        <v>5</v>
      </c>
      <c r="R40" s="7">
        <v>0.23</v>
      </c>
      <c r="S40" s="7">
        <v>0.05</v>
      </c>
      <c r="T40" s="7">
        <v>0.13</v>
      </c>
      <c r="U40" s="29" t="s">
        <v>173</v>
      </c>
      <c r="V40" s="29" t="s">
        <v>173</v>
      </c>
      <c r="W40" s="29" t="s">
        <v>173</v>
      </c>
      <c r="X40" s="29" t="s">
        <v>173</v>
      </c>
      <c r="Y40" s="7">
        <v>0.4</v>
      </c>
      <c r="Z40" s="7">
        <f>SUM(I40:J40,L40,N40:T40)</f>
        <v>100</v>
      </c>
      <c r="AA40" s="7"/>
      <c r="AB40" s="35" t="s">
        <v>173</v>
      </c>
      <c r="AC40" s="30" t="s">
        <v>173</v>
      </c>
      <c r="AD40" s="102"/>
      <c r="AE40" s="99"/>
      <c r="AF40" s="11">
        <v>199</v>
      </c>
      <c r="AG40" s="11">
        <v>259</v>
      </c>
      <c r="AH40" s="11">
        <v>9</v>
      </c>
      <c r="AI40" s="11">
        <v>126</v>
      </c>
      <c r="AJ40" s="11">
        <v>10</v>
      </c>
      <c r="AK40" s="11"/>
      <c r="AL40" s="11"/>
      <c r="AM40" s="11"/>
      <c r="AN40" s="11"/>
      <c r="AO40" s="11"/>
      <c r="AP40" s="11">
        <v>52</v>
      </c>
      <c r="AQ40" s="11">
        <v>3</v>
      </c>
      <c r="AR40" s="9">
        <v>2.9</v>
      </c>
      <c r="BE40" s="14"/>
      <c r="BU40" s="10" t="s">
        <v>642</v>
      </c>
    </row>
    <row r="41" spans="1:73" ht="12">
      <c r="A41" s="27" t="s">
        <v>76</v>
      </c>
      <c r="B41" s="27" t="s">
        <v>544</v>
      </c>
      <c r="C41" s="50" t="s">
        <v>603</v>
      </c>
      <c r="D41" s="54">
        <v>36</v>
      </c>
      <c r="E41" s="55">
        <v>46.24</v>
      </c>
      <c r="F41" s="54">
        <v>105</v>
      </c>
      <c r="G41" s="55">
        <v>19.2</v>
      </c>
      <c r="H41" s="28" t="s">
        <v>77</v>
      </c>
      <c r="I41" s="24">
        <v>74</v>
      </c>
      <c r="J41" s="25">
        <v>13.1</v>
      </c>
      <c r="K41" s="34" t="s">
        <v>173</v>
      </c>
      <c r="L41" s="7">
        <v>3.2</v>
      </c>
      <c r="M41" s="29" t="s">
        <v>173</v>
      </c>
      <c r="N41" s="7">
        <v>0.32</v>
      </c>
      <c r="O41" s="7">
        <v>1.2</v>
      </c>
      <c r="P41" s="7">
        <v>2.6</v>
      </c>
      <c r="Q41" s="7">
        <v>5.2</v>
      </c>
      <c r="R41" s="7">
        <v>0.21</v>
      </c>
      <c r="S41" s="7">
        <v>0.09</v>
      </c>
      <c r="T41" s="7">
        <v>0.06</v>
      </c>
      <c r="U41" s="29" t="s">
        <v>173</v>
      </c>
      <c r="V41" s="29" t="s">
        <v>173</v>
      </c>
      <c r="W41" s="29" t="s">
        <v>173</v>
      </c>
      <c r="X41" s="29" t="s">
        <v>173</v>
      </c>
      <c r="Y41" s="7">
        <v>1.1</v>
      </c>
      <c r="Z41" s="7">
        <f>SUM(I41:J41,L41,N41:T41)</f>
        <v>99.97999999999999</v>
      </c>
      <c r="AA41" s="7"/>
      <c r="AB41" s="35" t="s">
        <v>173</v>
      </c>
      <c r="AC41" s="30" t="s">
        <v>173</v>
      </c>
      <c r="AD41" s="102"/>
      <c r="AE41" s="99"/>
      <c r="AF41" s="11">
        <v>131</v>
      </c>
      <c r="AG41" s="11">
        <v>218</v>
      </c>
      <c r="AH41" s="11">
        <v>7</v>
      </c>
      <c r="AI41" s="11">
        <v>125</v>
      </c>
      <c r="AJ41" s="11">
        <v>10</v>
      </c>
      <c r="AK41" s="11"/>
      <c r="AL41" s="11"/>
      <c r="AM41" s="11"/>
      <c r="AN41" s="11"/>
      <c r="AO41" s="11"/>
      <c r="AP41" s="11">
        <v>69</v>
      </c>
      <c r="AQ41" s="11">
        <v>4</v>
      </c>
      <c r="AR41" s="9">
        <v>2.9</v>
      </c>
      <c r="BE41" s="14"/>
      <c r="BU41" s="10" t="s">
        <v>642</v>
      </c>
    </row>
    <row r="42" spans="1:73" ht="12">
      <c r="A42" s="27" t="s">
        <v>78</v>
      </c>
      <c r="B42" s="27" t="s">
        <v>544</v>
      </c>
      <c r="C42" s="50" t="s">
        <v>603</v>
      </c>
      <c r="D42" s="54">
        <v>36</v>
      </c>
      <c r="E42" s="55">
        <v>46.09</v>
      </c>
      <c r="F42" s="54">
        <v>105</v>
      </c>
      <c r="G42" s="55">
        <v>19.83</v>
      </c>
      <c r="H42" s="28" t="s">
        <v>79</v>
      </c>
      <c r="I42" s="24">
        <v>73.5</v>
      </c>
      <c r="J42" s="25">
        <v>13.1</v>
      </c>
      <c r="K42" s="34" t="s">
        <v>173</v>
      </c>
      <c r="L42" s="7">
        <v>3.6</v>
      </c>
      <c r="M42" s="29" t="s">
        <v>173</v>
      </c>
      <c r="N42" s="7">
        <v>0.53</v>
      </c>
      <c r="O42" s="7">
        <v>1.4</v>
      </c>
      <c r="P42" s="7">
        <v>2.5</v>
      </c>
      <c r="Q42" s="7">
        <v>5</v>
      </c>
      <c r="R42" s="7">
        <v>0.22</v>
      </c>
      <c r="S42" s="7">
        <v>0.09</v>
      </c>
      <c r="T42" s="7">
        <v>0.06</v>
      </c>
      <c r="U42" s="29" t="s">
        <v>173</v>
      </c>
      <c r="V42" s="29" t="s">
        <v>173</v>
      </c>
      <c r="W42" s="29" t="s">
        <v>173</v>
      </c>
      <c r="X42" s="29" t="s">
        <v>173</v>
      </c>
      <c r="Y42" s="7">
        <v>0.7</v>
      </c>
      <c r="Z42" s="7">
        <f>SUM(I42:J42,L42,N42:T42)</f>
        <v>100</v>
      </c>
      <c r="AA42" s="7"/>
      <c r="AB42" s="35" t="s">
        <v>173</v>
      </c>
      <c r="AC42" s="30" t="s">
        <v>173</v>
      </c>
      <c r="AD42" s="102"/>
      <c r="AE42" s="99"/>
      <c r="AF42" s="11">
        <v>138</v>
      </c>
      <c r="AG42" s="11">
        <v>534</v>
      </c>
      <c r="AH42" s="11">
        <v>10</v>
      </c>
      <c r="AI42" s="11">
        <v>121</v>
      </c>
      <c r="AJ42" s="11">
        <v>11</v>
      </c>
      <c r="AK42" s="11"/>
      <c r="AL42" s="11"/>
      <c r="AM42" s="11"/>
      <c r="AN42" s="11"/>
      <c r="AO42" s="11"/>
      <c r="AP42" s="11">
        <v>63</v>
      </c>
      <c r="AQ42" s="11">
        <v>0</v>
      </c>
      <c r="AR42" s="9">
        <v>2.1</v>
      </c>
      <c r="BE42" s="14"/>
      <c r="BU42" s="10" t="s">
        <v>642</v>
      </c>
    </row>
    <row r="43" spans="1:73" ht="12">
      <c r="A43" s="27" t="s">
        <v>80</v>
      </c>
      <c r="B43" s="27" t="s">
        <v>545</v>
      </c>
      <c r="C43" s="50" t="s">
        <v>603</v>
      </c>
      <c r="D43" s="54">
        <v>36</v>
      </c>
      <c r="E43" s="55">
        <v>51.08</v>
      </c>
      <c r="F43" s="54">
        <v>105</v>
      </c>
      <c r="G43" s="55">
        <v>26.55</v>
      </c>
      <c r="H43" s="28" t="s">
        <v>81</v>
      </c>
      <c r="I43" s="24">
        <v>76.8</v>
      </c>
      <c r="J43" s="25">
        <v>12.8</v>
      </c>
      <c r="K43" s="34" t="s">
        <v>173</v>
      </c>
      <c r="L43" s="7">
        <v>1.4</v>
      </c>
      <c r="M43" s="29" t="s">
        <v>173</v>
      </c>
      <c r="N43" s="7">
        <v>0.3</v>
      </c>
      <c r="O43" s="7">
        <v>0.56</v>
      </c>
      <c r="P43" s="7">
        <v>3</v>
      </c>
      <c r="Q43" s="7">
        <v>5</v>
      </c>
      <c r="R43" s="7">
        <v>0.07</v>
      </c>
      <c r="S43" s="7">
        <v>0.05</v>
      </c>
      <c r="T43" s="7">
        <v>0.03</v>
      </c>
      <c r="U43" s="29" t="s">
        <v>173</v>
      </c>
      <c r="V43" s="29" t="s">
        <v>173</v>
      </c>
      <c r="W43" s="29" t="s">
        <v>173</v>
      </c>
      <c r="X43" s="29" t="s">
        <v>173</v>
      </c>
      <c r="Y43" s="7">
        <v>1.4</v>
      </c>
      <c r="Z43" s="7">
        <f>SUM(I43:J43,L43,N43:T43)</f>
        <v>100.00999999999999</v>
      </c>
      <c r="AA43" s="7"/>
      <c r="AB43" s="35" t="s">
        <v>173</v>
      </c>
      <c r="AC43" s="30" t="s">
        <v>173</v>
      </c>
      <c r="AD43" s="102"/>
      <c r="AE43" s="99"/>
      <c r="AF43" s="11">
        <v>156</v>
      </c>
      <c r="AG43" s="11">
        <v>64</v>
      </c>
      <c r="AH43" s="11">
        <v>7</v>
      </c>
      <c r="AI43" s="11">
        <v>68</v>
      </c>
      <c r="AJ43" s="11">
        <v>13</v>
      </c>
      <c r="AK43" s="11"/>
      <c r="AL43" s="11"/>
      <c r="AM43" s="11"/>
      <c r="AN43" s="11"/>
      <c r="AO43" s="11"/>
      <c r="AP43" s="11">
        <v>51</v>
      </c>
      <c r="AQ43" s="11">
        <v>6</v>
      </c>
      <c r="AR43" s="9">
        <v>1.2</v>
      </c>
      <c r="BE43" s="14"/>
      <c r="BU43" s="10" t="s">
        <v>642</v>
      </c>
    </row>
    <row r="44" spans="1:73" ht="12">
      <c r="A44" s="27" t="s">
        <v>82</v>
      </c>
      <c r="B44" s="27" t="s">
        <v>510</v>
      </c>
      <c r="C44" s="50" t="s">
        <v>603</v>
      </c>
      <c r="D44" s="54">
        <v>36</v>
      </c>
      <c r="E44" s="55">
        <v>51.08</v>
      </c>
      <c r="F44" s="54">
        <v>105</v>
      </c>
      <c r="G44" s="55">
        <v>26.55</v>
      </c>
      <c r="H44" s="64" t="s">
        <v>620</v>
      </c>
      <c r="I44" s="24"/>
      <c r="J44" s="25"/>
      <c r="AB44" s="8"/>
      <c r="AC44" s="9"/>
      <c r="AD44" s="100"/>
      <c r="AE44" s="43"/>
      <c r="AF44" s="11">
        <v>164</v>
      </c>
      <c r="AG44" s="11">
        <v>90</v>
      </c>
      <c r="AH44" s="11">
        <v>19</v>
      </c>
      <c r="AI44" s="11">
        <v>89</v>
      </c>
      <c r="AJ44" s="11">
        <v>21</v>
      </c>
      <c r="AK44" s="11"/>
      <c r="AL44" s="11"/>
      <c r="AM44" s="11"/>
      <c r="AN44" s="11"/>
      <c r="AO44" s="11"/>
      <c r="AP44" s="11">
        <v>44</v>
      </c>
      <c r="AQ44" s="11">
        <v>0</v>
      </c>
      <c r="AR44" s="9">
        <v>0.9</v>
      </c>
      <c r="BE44" s="14"/>
      <c r="BU44" s="10">
        <v>4</v>
      </c>
    </row>
    <row r="45" spans="1:73" ht="12">
      <c r="A45" s="27" t="s">
        <v>210</v>
      </c>
      <c r="B45" s="27" t="s">
        <v>549</v>
      </c>
      <c r="C45" s="50" t="s">
        <v>603</v>
      </c>
      <c r="D45" s="11"/>
      <c r="E45" s="23"/>
      <c r="F45" s="11"/>
      <c r="G45" s="23"/>
      <c r="H45" s="28" t="s">
        <v>60</v>
      </c>
      <c r="I45" s="24">
        <v>77.368254519</v>
      </c>
      <c r="J45" s="25">
        <v>12.9627550448</v>
      </c>
      <c r="K45" s="26">
        <v>0.7073377359</v>
      </c>
      <c r="L45" s="7">
        <f>SUM(0.9*K45+M45)</f>
        <v>0.70805221851</v>
      </c>
      <c r="M45" s="7">
        <v>0.0714482562</v>
      </c>
      <c r="N45" s="7">
        <v>0.3062068121</v>
      </c>
      <c r="O45" s="7">
        <v>0.5919998367</v>
      </c>
      <c r="P45" s="7">
        <v>3.0314474396</v>
      </c>
      <c r="Q45" s="7">
        <v>4.8074469497</v>
      </c>
      <c r="R45" s="7">
        <v>0.0816551499</v>
      </c>
      <c r="S45" s="7">
        <v>0.0510344687</v>
      </c>
      <c r="T45" s="7">
        <v>0.0204137875</v>
      </c>
      <c r="Y45" s="7">
        <v>1.83</v>
      </c>
      <c r="Z45" s="7">
        <f>SUM(I45:J45,L45,N45:T45)</f>
        <v>99.92926622651001</v>
      </c>
      <c r="AA45" s="7"/>
      <c r="AB45" s="8">
        <v>3.6</v>
      </c>
      <c r="AC45" s="9">
        <v>17.6</v>
      </c>
      <c r="AD45" s="100"/>
      <c r="AE45" s="43"/>
      <c r="AF45" s="11">
        <v>149</v>
      </c>
      <c r="AG45" s="11">
        <v>68</v>
      </c>
      <c r="AH45" s="11">
        <v>13</v>
      </c>
      <c r="AI45" s="11"/>
      <c r="AJ45" s="11"/>
      <c r="AK45" s="11">
        <v>31</v>
      </c>
      <c r="AL45" s="11"/>
      <c r="AM45" s="11"/>
      <c r="AN45" s="11"/>
      <c r="AO45" s="11"/>
      <c r="AP45" s="11"/>
      <c r="AQ45" s="11"/>
      <c r="AR45" s="9"/>
      <c r="BE45" s="14"/>
      <c r="BU45" s="10" t="s">
        <v>648</v>
      </c>
    </row>
    <row r="46" spans="1:73" ht="12">
      <c r="A46" s="27" t="s">
        <v>61</v>
      </c>
      <c r="B46" s="27" t="s">
        <v>549</v>
      </c>
      <c r="C46" s="50" t="s">
        <v>603</v>
      </c>
      <c r="D46" s="11"/>
      <c r="E46" s="23"/>
      <c r="F46" s="11"/>
      <c r="G46" s="23"/>
      <c r="H46" s="28" t="s">
        <v>214</v>
      </c>
      <c r="I46" s="24">
        <v>77.265822785</v>
      </c>
      <c r="J46" s="25">
        <v>12.0506329114</v>
      </c>
      <c r="K46" s="26">
        <v>1.235443038</v>
      </c>
      <c r="L46" s="7">
        <f>SUM(0.9*K46+M46)</f>
        <v>1.3144303798</v>
      </c>
      <c r="M46" s="7">
        <v>0.2025316456</v>
      </c>
      <c r="N46" s="7">
        <v>0.2734177215</v>
      </c>
      <c r="O46" s="7">
        <v>0.8708860759</v>
      </c>
      <c r="P46" s="7">
        <v>3.0886075949</v>
      </c>
      <c r="Q46" s="7">
        <v>4.7291139241</v>
      </c>
      <c r="R46" s="7">
        <v>0.2025316456</v>
      </c>
      <c r="S46" s="7">
        <v>0.0607594937</v>
      </c>
      <c r="T46" s="7">
        <v>0.0202531646</v>
      </c>
      <c r="Y46" s="7">
        <v>1.11</v>
      </c>
      <c r="Z46" s="7">
        <f>SUM(I46:J46,L46,N46:T46)</f>
        <v>99.87645569650002</v>
      </c>
      <c r="AA46" s="7"/>
      <c r="AB46" s="8">
        <v>4.4</v>
      </c>
      <c r="AC46" s="9">
        <v>13.4</v>
      </c>
      <c r="AD46" s="100"/>
      <c r="AE46" s="43">
        <v>1180</v>
      </c>
      <c r="AF46" s="11">
        <v>106</v>
      </c>
      <c r="AG46" s="11">
        <v>194</v>
      </c>
      <c r="AH46" s="11">
        <v>14</v>
      </c>
      <c r="AI46" s="11">
        <v>135</v>
      </c>
      <c r="AJ46" s="11">
        <v>14.5</v>
      </c>
      <c r="AK46" s="11">
        <v>25</v>
      </c>
      <c r="AL46" s="11">
        <v>8</v>
      </c>
      <c r="AM46" s="11" t="s">
        <v>209</v>
      </c>
      <c r="AN46" s="11">
        <v>5</v>
      </c>
      <c r="AO46" s="11">
        <v>6</v>
      </c>
      <c r="AP46" s="11">
        <v>32</v>
      </c>
      <c r="AQ46" s="11"/>
      <c r="AR46" s="9"/>
      <c r="BA46" s="5">
        <v>81.73</v>
      </c>
      <c r="BB46" s="14">
        <v>28.37</v>
      </c>
      <c r="BC46" s="14">
        <v>4.58</v>
      </c>
      <c r="BD46" s="15">
        <v>0.858</v>
      </c>
      <c r="BE46" s="14">
        <v>3.38</v>
      </c>
      <c r="BG46" s="14">
        <v>2.76</v>
      </c>
      <c r="BH46" s="14">
        <v>1.49</v>
      </c>
      <c r="BI46" s="14">
        <v>1.46</v>
      </c>
      <c r="BU46" s="10" t="s">
        <v>649</v>
      </c>
    </row>
    <row r="47" spans="1:73" ht="12">
      <c r="A47" s="27" t="s">
        <v>506</v>
      </c>
      <c r="B47" s="27" t="s">
        <v>215</v>
      </c>
      <c r="C47" s="51" t="s">
        <v>603</v>
      </c>
      <c r="D47" s="52">
        <v>36</v>
      </c>
      <c r="E47" s="53">
        <v>44.73</v>
      </c>
      <c r="F47" s="52">
        <v>105</v>
      </c>
      <c r="G47" s="53">
        <v>28.5</v>
      </c>
      <c r="H47" s="64" t="s">
        <v>620</v>
      </c>
      <c r="I47" s="24"/>
      <c r="J47" s="25"/>
      <c r="AB47" s="8"/>
      <c r="AC47" s="9"/>
      <c r="AD47" s="100"/>
      <c r="AE47" s="43"/>
      <c r="AF47" s="11">
        <v>74</v>
      </c>
      <c r="AG47" s="11">
        <v>156</v>
      </c>
      <c r="AH47" s="11">
        <v>14</v>
      </c>
      <c r="AI47" s="11">
        <v>109</v>
      </c>
      <c r="AJ47" s="11">
        <v>21</v>
      </c>
      <c r="AK47" s="11"/>
      <c r="AL47" s="11"/>
      <c r="AM47" s="11"/>
      <c r="AN47" s="11"/>
      <c r="AO47" s="11"/>
      <c r="AP47" s="11">
        <v>54</v>
      </c>
      <c r="AQ47" s="11">
        <v>4</v>
      </c>
      <c r="AR47" s="9">
        <v>2.2</v>
      </c>
      <c r="BU47" s="10">
        <v>4</v>
      </c>
    </row>
    <row r="48" spans="1:73" ht="12">
      <c r="A48" s="27"/>
      <c r="B48" s="67" t="s">
        <v>155</v>
      </c>
      <c r="C48" s="68"/>
      <c r="D48" s="89"/>
      <c r="E48" s="90"/>
      <c r="F48" s="89"/>
      <c r="G48" s="90"/>
      <c r="H48" s="91"/>
      <c r="I48" s="105">
        <f>AVERAGE(I39:I47)</f>
        <v>76.46201104342857</v>
      </c>
      <c r="J48" s="72">
        <f aca="true" t="shared" si="2" ref="J48:T48">AVERAGE(J39:J47)</f>
        <v>12.544769708028571</v>
      </c>
      <c r="K48" s="72">
        <f t="shared" si="2"/>
        <v>0.9275935913</v>
      </c>
      <c r="L48" s="72">
        <f t="shared" si="2"/>
        <v>1.8226403711871428</v>
      </c>
      <c r="M48" s="72">
        <f t="shared" si="2"/>
        <v>0.11799330060000002</v>
      </c>
      <c r="N48" s="72">
        <f t="shared" si="2"/>
        <v>0.3070892190857143</v>
      </c>
      <c r="O48" s="72">
        <f t="shared" si="2"/>
        <v>0.7446979875142857</v>
      </c>
      <c r="P48" s="72">
        <f t="shared" si="2"/>
        <v>2.888579290642857</v>
      </c>
      <c r="Q48" s="72">
        <f t="shared" si="2"/>
        <v>4.905222981971429</v>
      </c>
      <c r="R48" s="72">
        <f t="shared" si="2"/>
        <v>0.1648838279285714</v>
      </c>
      <c r="S48" s="72">
        <f t="shared" si="2"/>
        <v>0.0631134232</v>
      </c>
      <c r="T48" s="72">
        <f t="shared" si="2"/>
        <v>0.04723813601428572</v>
      </c>
      <c r="Y48" s="72">
        <f>AVERAGE(Y39:Y47)</f>
        <v>1.09</v>
      </c>
      <c r="Z48" s="72">
        <f>AVERAGE(Z39:Z47)</f>
        <v>99.95024598900143</v>
      </c>
      <c r="AB48" s="83">
        <f>AVERAGE(AB39:AB47)</f>
        <v>3.8000000000000003</v>
      </c>
      <c r="AC48" s="84">
        <f>AVERAGE(AC39:AC47)</f>
        <v>14.366666666666667</v>
      </c>
      <c r="AD48" s="100"/>
      <c r="AE48" s="76">
        <f aca="true" t="shared" si="3" ref="AE48:AL48">AVERAGE(AE39:AE47)</f>
        <v>1180</v>
      </c>
      <c r="AF48" s="76">
        <f t="shared" si="3"/>
        <v>138.88888888888889</v>
      </c>
      <c r="AG48" s="76">
        <f t="shared" si="3"/>
        <v>188.33333333333334</v>
      </c>
      <c r="AH48" s="76">
        <f t="shared" si="3"/>
        <v>11.222222222222221</v>
      </c>
      <c r="AI48" s="76">
        <f t="shared" si="3"/>
        <v>109.75</v>
      </c>
      <c r="AJ48" s="76">
        <f t="shared" si="3"/>
        <v>13.9375</v>
      </c>
      <c r="AK48" s="76">
        <f t="shared" si="3"/>
        <v>28</v>
      </c>
      <c r="AL48" s="76">
        <f t="shared" si="3"/>
        <v>8</v>
      </c>
      <c r="AM48" s="76"/>
      <c r="AN48" s="76">
        <f>AVERAGE(AN39:AN47)</f>
        <v>5</v>
      </c>
      <c r="AO48" s="76">
        <f>AVERAGE(AO39:AO47)</f>
        <v>6</v>
      </c>
      <c r="AP48" s="76">
        <f>AVERAGE(AP39:AP47)</f>
        <v>49.375</v>
      </c>
      <c r="AQ48" s="76">
        <f>AVERAGE(AQ39:AQ47)</f>
        <v>2.4285714285714284</v>
      </c>
      <c r="AR48" s="84">
        <f>AVERAGE(AR39:AR47)</f>
        <v>2.033333333333333</v>
      </c>
      <c r="BU48" s="10"/>
    </row>
    <row r="49" spans="1:44" ht="12">
      <c r="A49" s="16" t="s">
        <v>669</v>
      </c>
      <c r="B49" s="48" t="s">
        <v>670</v>
      </c>
      <c r="I49" s="24"/>
      <c r="J49" s="25"/>
      <c r="L49" s="7"/>
      <c r="AB49" s="8"/>
      <c r="AC49" s="9"/>
      <c r="AD49" s="100"/>
      <c r="AE49" s="43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9"/>
    </row>
    <row r="50" spans="1:73" ht="12">
      <c r="A50" s="27" t="s">
        <v>216</v>
      </c>
      <c r="B50" s="27" t="s">
        <v>550</v>
      </c>
      <c r="C50" s="50" t="s">
        <v>604</v>
      </c>
      <c r="D50" s="54">
        <v>36</v>
      </c>
      <c r="E50" s="55">
        <v>54.7</v>
      </c>
      <c r="F50" s="54">
        <v>105</v>
      </c>
      <c r="G50" s="55">
        <v>32.5</v>
      </c>
      <c r="H50" s="28" t="s">
        <v>217</v>
      </c>
      <c r="I50" s="24">
        <v>64.2</v>
      </c>
      <c r="J50" s="25">
        <v>16.8</v>
      </c>
      <c r="K50" s="26">
        <v>3.3</v>
      </c>
      <c r="L50" s="7">
        <f>SUM(0.9*K50+M50)</f>
        <v>3.53</v>
      </c>
      <c r="M50" s="7">
        <v>0.56</v>
      </c>
      <c r="N50" s="7">
        <v>1.4</v>
      </c>
      <c r="O50" s="7">
        <v>1.6</v>
      </c>
      <c r="P50" s="7">
        <v>3.4</v>
      </c>
      <c r="Q50" s="7">
        <v>7.5</v>
      </c>
      <c r="R50" s="7">
        <v>0.88</v>
      </c>
      <c r="S50" s="7">
        <v>0.26</v>
      </c>
      <c r="T50" s="7">
        <v>0.1</v>
      </c>
      <c r="U50" s="7">
        <v>1.2</v>
      </c>
      <c r="V50" s="7">
        <v>1.3</v>
      </c>
      <c r="W50" s="7">
        <v>0.77</v>
      </c>
      <c r="X50" s="29" t="s">
        <v>173</v>
      </c>
      <c r="Y50" s="29" t="s">
        <v>173</v>
      </c>
      <c r="Z50" s="7">
        <f>SUM(I50:J50,L50,N50:T50)</f>
        <v>99.67</v>
      </c>
      <c r="AA50" s="7"/>
      <c r="AB50" s="8">
        <v>8.5</v>
      </c>
      <c r="AC50" s="9">
        <v>29.1</v>
      </c>
      <c r="AD50" s="100"/>
      <c r="AE50" s="43"/>
      <c r="AF50" s="11">
        <v>215</v>
      </c>
      <c r="AG50" s="11">
        <v>341</v>
      </c>
      <c r="AH50" s="11">
        <v>28</v>
      </c>
      <c r="AI50" s="11">
        <v>397</v>
      </c>
      <c r="AJ50" s="11">
        <v>22</v>
      </c>
      <c r="AK50" s="11"/>
      <c r="AL50" s="11"/>
      <c r="AM50" s="11"/>
      <c r="AN50" s="11"/>
      <c r="AO50" s="11"/>
      <c r="AP50" s="11">
        <v>85</v>
      </c>
      <c r="AQ50" s="11">
        <v>1</v>
      </c>
      <c r="AR50" s="9">
        <v>3.7</v>
      </c>
      <c r="BU50" s="10" t="s">
        <v>646</v>
      </c>
    </row>
    <row r="51" spans="1:73" ht="12">
      <c r="A51" s="27" t="s">
        <v>218</v>
      </c>
      <c r="B51" s="27" t="s">
        <v>511</v>
      </c>
      <c r="C51" s="50" t="s">
        <v>604</v>
      </c>
      <c r="D51" s="54">
        <v>36</v>
      </c>
      <c r="E51" s="55">
        <v>52.27</v>
      </c>
      <c r="F51" s="54">
        <v>105</v>
      </c>
      <c r="G51" s="55">
        <v>17.57</v>
      </c>
      <c r="H51" s="28" t="s">
        <v>83</v>
      </c>
      <c r="I51" s="32" t="s">
        <v>173</v>
      </c>
      <c r="J51" s="33" t="s">
        <v>173</v>
      </c>
      <c r="K51" s="34" t="s">
        <v>173</v>
      </c>
      <c r="L51" s="29" t="s">
        <v>173</v>
      </c>
      <c r="M51" s="29" t="s">
        <v>173</v>
      </c>
      <c r="N51" s="29" t="s">
        <v>173</v>
      </c>
      <c r="O51" s="29" t="s">
        <v>173</v>
      </c>
      <c r="P51" s="29" t="s">
        <v>173</v>
      </c>
      <c r="Q51" s="29" t="s">
        <v>173</v>
      </c>
      <c r="R51" s="29" t="s">
        <v>173</v>
      </c>
      <c r="S51" s="29" t="s">
        <v>173</v>
      </c>
      <c r="T51" s="29" t="s">
        <v>173</v>
      </c>
      <c r="U51" s="29" t="s">
        <v>173</v>
      </c>
      <c r="V51" s="29" t="s">
        <v>173</v>
      </c>
      <c r="W51" s="29" t="s">
        <v>173</v>
      </c>
      <c r="X51" s="29" t="s">
        <v>173</v>
      </c>
      <c r="Y51" s="29" t="s">
        <v>173</v>
      </c>
      <c r="Z51" s="7"/>
      <c r="AA51" s="7"/>
      <c r="AB51" s="8">
        <v>8.92</v>
      </c>
      <c r="AC51" s="9">
        <v>30.6</v>
      </c>
      <c r="AD51" s="100"/>
      <c r="AE51" s="43"/>
      <c r="AF51" s="11">
        <v>178</v>
      </c>
      <c r="AG51" s="11">
        <v>682</v>
      </c>
      <c r="AH51" s="11">
        <v>32</v>
      </c>
      <c r="AI51" s="11">
        <v>389</v>
      </c>
      <c r="AJ51" s="11">
        <v>24</v>
      </c>
      <c r="AK51" s="11"/>
      <c r="AL51" s="11"/>
      <c r="AM51" s="11"/>
      <c r="AN51" s="11"/>
      <c r="AO51" s="11"/>
      <c r="AP51" s="11">
        <v>60</v>
      </c>
      <c r="AQ51" s="11">
        <v>6</v>
      </c>
      <c r="AR51" s="9">
        <v>4.2</v>
      </c>
      <c r="BU51" s="10" t="s">
        <v>650</v>
      </c>
    </row>
    <row r="52" spans="1:73" ht="12">
      <c r="A52" s="27" t="s">
        <v>84</v>
      </c>
      <c r="B52" s="27" t="s">
        <v>601</v>
      </c>
      <c r="C52" s="50" t="s">
        <v>604</v>
      </c>
      <c r="H52" s="64" t="s">
        <v>620</v>
      </c>
      <c r="I52" s="32" t="s">
        <v>173</v>
      </c>
      <c r="J52" s="33" t="s">
        <v>173</v>
      </c>
      <c r="K52" s="34" t="s">
        <v>173</v>
      </c>
      <c r="L52" s="29" t="s">
        <v>173</v>
      </c>
      <c r="M52" s="29" t="s">
        <v>173</v>
      </c>
      <c r="N52" s="29" t="s">
        <v>173</v>
      </c>
      <c r="O52" s="29" t="s">
        <v>173</v>
      </c>
      <c r="P52" s="29" t="s">
        <v>173</v>
      </c>
      <c r="Q52" s="29" t="s">
        <v>173</v>
      </c>
      <c r="R52" s="29" t="s">
        <v>173</v>
      </c>
      <c r="S52" s="29" t="s">
        <v>173</v>
      </c>
      <c r="T52" s="29" t="s">
        <v>173</v>
      </c>
      <c r="U52" s="29" t="s">
        <v>173</v>
      </c>
      <c r="V52" s="29" t="s">
        <v>173</v>
      </c>
      <c r="W52" s="29" t="s">
        <v>173</v>
      </c>
      <c r="X52" s="29" t="s">
        <v>173</v>
      </c>
      <c r="Y52" s="29" t="s">
        <v>173</v>
      </c>
      <c r="Z52" s="7"/>
      <c r="AA52" s="7"/>
      <c r="AB52" s="35" t="s">
        <v>173</v>
      </c>
      <c r="AC52" s="30" t="s">
        <v>173</v>
      </c>
      <c r="AD52" s="102"/>
      <c r="AE52" s="99"/>
      <c r="AF52" s="11">
        <v>58</v>
      </c>
      <c r="AG52" s="11">
        <v>172</v>
      </c>
      <c r="AH52" s="11">
        <v>33</v>
      </c>
      <c r="AI52" s="11">
        <v>309</v>
      </c>
      <c r="AJ52" s="11">
        <v>15</v>
      </c>
      <c r="AK52" s="11"/>
      <c r="AL52" s="11"/>
      <c r="AM52" s="11"/>
      <c r="AN52" s="11"/>
      <c r="AO52" s="11"/>
      <c r="AP52" s="37" t="s">
        <v>173</v>
      </c>
      <c r="AQ52" s="37" t="s">
        <v>173</v>
      </c>
      <c r="AR52" s="9">
        <v>8</v>
      </c>
      <c r="BU52" s="10">
        <v>4</v>
      </c>
    </row>
    <row r="53" spans="9:44" ht="12">
      <c r="I53" s="24"/>
      <c r="J53" s="25"/>
      <c r="L53" s="7"/>
      <c r="AB53" s="8"/>
      <c r="AC53" s="9"/>
      <c r="AD53" s="100"/>
      <c r="AE53" s="43"/>
      <c r="AR53" s="9"/>
    </row>
    <row r="54" spans="1:44" ht="12">
      <c r="A54" s="16"/>
      <c r="B54" s="48" t="s">
        <v>85</v>
      </c>
      <c r="I54" s="24"/>
      <c r="J54" s="25"/>
      <c r="K54" s="2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9"/>
      <c r="AD54" s="100"/>
      <c r="AE54" s="43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9"/>
    </row>
    <row r="55" spans="1:73" ht="12">
      <c r="A55" s="27" t="s">
        <v>86</v>
      </c>
      <c r="B55" s="27" t="s">
        <v>512</v>
      </c>
      <c r="C55" s="50" t="s">
        <v>424</v>
      </c>
      <c r="D55" s="54">
        <v>36</v>
      </c>
      <c r="E55" s="55">
        <v>45.58</v>
      </c>
      <c r="F55" s="54">
        <v>105</v>
      </c>
      <c r="G55" s="55">
        <v>20.29</v>
      </c>
      <c r="H55" s="28" t="s">
        <v>87</v>
      </c>
      <c r="I55" s="24">
        <v>57.4</v>
      </c>
      <c r="J55" s="25">
        <v>15</v>
      </c>
      <c r="K55" s="26">
        <v>3.2</v>
      </c>
      <c r="L55" s="7">
        <f>SUM(0.9*K55+M55)</f>
        <v>6.880000000000001</v>
      </c>
      <c r="M55" s="7">
        <v>4</v>
      </c>
      <c r="N55" s="7">
        <v>4.1</v>
      </c>
      <c r="O55" s="7">
        <v>7.5</v>
      </c>
      <c r="P55" s="7">
        <v>3.6</v>
      </c>
      <c r="Q55" s="7">
        <v>3.4</v>
      </c>
      <c r="R55" s="7">
        <v>1.2</v>
      </c>
      <c r="S55" s="7">
        <v>0.56</v>
      </c>
      <c r="T55" s="7">
        <v>0.07</v>
      </c>
      <c r="U55" s="7">
        <v>1.7</v>
      </c>
      <c r="V55" s="7">
        <v>0.27</v>
      </c>
      <c r="W55" s="7">
        <v>2.7</v>
      </c>
      <c r="X55" s="7">
        <v>0.14</v>
      </c>
      <c r="Y55" s="29" t="s">
        <v>173</v>
      </c>
      <c r="Z55" s="7">
        <f aca="true" t="shared" si="4" ref="Z55:Z85">SUM(I55:J55,L55,N55:T55)</f>
        <v>99.71</v>
      </c>
      <c r="AA55" s="7"/>
      <c r="AB55" s="8">
        <v>2.3</v>
      </c>
      <c r="AC55" s="9">
        <v>7.7</v>
      </c>
      <c r="AD55" s="100"/>
      <c r="AE55" s="43"/>
      <c r="AF55" s="11">
        <v>64</v>
      </c>
      <c r="AG55" s="11">
        <v>1220</v>
      </c>
      <c r="AH55" s="11">
        <v>18</v>
      </c>
      <c r="AI55" s="11">
        <v>170</v>
      </c>
      <c r="AJ55" s="11">
        <v>8</v>
      </c>
      <c r="AK55" s="11"/>
      <c r="AL55" s="11"/>
      <c r="AM55" s="11"/>
      <c r="AN55" s="11"/>
      <c r="AO55" s="11"/>
      <c r="AP55" s="11">
        <v>90</v>
      </c>
      <c r="AQ55" s="11" t="s">
        <v>88</v>
      </c>
      <c r="AR55" s="30" t="s">
        <v>173</v>
      </c>
      <c r="BU55" s="10" t="s">
        <v>644</v>
      </c>
    </row>
    <row r="56" spans="1:73" ht="12">
      <c r="A56" s="27" t="s">
        <v>25</v>
      </c>
      <c r="B56" s="27" t="s">
        <v>513</v>
      </c>
      <c r="C56" s="51" t="s">
        <v>611</v>
      </c>
      <c r="D56" s="54">
        <v>36</v>
      </c>
      <c r="E56" s="55">
        <v>51.13</v>
      </c>
      <c r="F56" s="54">
        <v>105</v>
      </c>
      <c r="G56" s="55">
        <v>24.77</v>
      </c>
      <c r="H56" s="28" t="s">
        <v>26</v>
      </c>
      <c r="I56" s="24">
        <v>56.2</v>
      </c>
      <c r="J56" s="25">
        <v>15.9</v>
      </c>
      <c r="K56" s="26">
        <v>7</v>
      </c>
      <c r="L56" s="7">
        <f>SUM(0.9*K56+M56)</f>
        <v>7.699999999999999</v>
      </c>
      <c r="M56" s="7">
        <v>1.4</v>
      </c>
      <c r="N56" s="7">
        <v>3.2</v>
      </c>
      <c r="O56" s="7">
        <v>6.4</v>
      </c>
      <c r="P56" s="7">
        <v>4.7</v>
      </c>
      <c r="Q56" s="7">
        <v>3</v>
      </c>
      <c r="R56" s="7">
        <v>1.5</v>
      </c>
      <c r="S56" s="7">
        <v>0.66</v>
      </c>
      <c r="T56" s="7">
        <v>0.13</v>
      </c>
      <c r="U56" s="7">
        <v>0.32</v>
      </c>
      <c r="V56" s="7">
        <v>0.56</v>
      </c>
      <c r="W56" s="7">
        <v>0.01</v>
      </c>
      <c r="X56" s="7">
        <v>0.13</v>
      </c>
      <c r="Y56" s="29" t="s">
        <v>173</v>
      </c>
      <c r="Z56" s="7">
        <f t="shared" si="4"/>
        <v>99.39000000000001</v>
      </c>
      <c r="AA56" s="7"/>
      <c r="AB56" s="8">
        <v>1.5</v>
      </c>
      <c r="AC56" s="9">
        <v>3.4</v>
      </c>
      <c r="AD56" s="100"/>
      <c r="AE56" s="43"/>
      <c r="AF56" s="11">
        <v>39</v>
      </c>
      <c r="AG56" s="11">
        <v>2540</v>
      </c>
      <c r="AH56" s="11">
        <v>18</v>
      </c>
      <c r="AI56" s="11">
        <v>160</v>
      </c>
      <c r="AJ56" s="11">
        <v>23</v>
      </c>
      <c r="AK56" s="11"/>
      <c r="AL56" s="11"/>
      <c r="AM56" s="11"/>
      <c r="AN56" s="11"/>
      <c r="AO56" s="11"/>
      <c r="AP56" s="11">
        <v>110</v>
      </c>
      <c r="AQ56" s="11">
        <v>0</v>
      </c>
      <c r="AR56" s="30" t="s">
        <v>173</v>
      </c>
      <c r="BU56" s="10" t="s">
        <v>644</v>
      </c>
    </row>
    <row r="57" spans="1:73" ht="12">
      <c r="A57" s="27" t="s">
        <v>131</v>
      </c>
      <c r="B57" s="27" t="s">
        <v>551</v>
      </c>
      <c r="C57" s="51" t="s">
        <v>611</v>
      </c>
      <c r="D57" s="54">
        <v>36</v>
      </c>
      <c r="E57" s="55">
        <v>54.75</v>
      </c>
      <c r="F57" s="54">
        <v>105</v>
      </c>
      <c r="G57" s="55">
        <v>31.92</v>
      </c>
      <c r="H57" s="28" t="s">
        <v>132</v>
      </c>
      <c r="I57" s="24">
        <v>55.8</v>
      </c>
      <c r="J57" s="25">
        <v>14.5</v>
      </c>
      <c r="K57" s="26">
        <v>5.57</v>
      </c>
      <c r="L57" s="7">
        <f>SUM(0.9*K57+M57)</f>
        <v>9.493000000000002</v>
      </c>
      <c r="M57" s="7">
        <v>4.48</v>
      </c>
      <c r="N57" s="7">
        <v>4.75</v>
      </c>
      <c r="O57" s="7">
        <v>7.24</v>
      </c>
      <c r="P57" s="7">
        <v>3.35</v>
      </c>
      <c r="Q57" s="7">
        <v>1.97</v>
      </c>
      <c r="R57" s="7">
        <v>1.87</v>
      </c>
      <c r="S57" s="7">
        <v>0.36</v>
      </c>
      <c r="T57" s="7">
        <v>0.12</v>
      </c>
      <c r="U57" s="7">
        <v>0.86</v>
      </c>
      <c r="V57" s="7">
        <v>0.1</v>
      </c>
      <c r="W57" s="7">
        <v>0.11</v>
      </c>
      <c r="X57" s="29" t="s">
        <v>173</v>
      </c>
      <c r="Y57" s="29" t="s">
        <v>173</v>
      </c>
      <c r="Z57" s="7">
        <f t="shared" si="4"/>
        <v>99.453</v>
      </c>
      <c r="AA57" s="7"/>
      <c r="AB57" s="8">
        <v>1</v>
      </c>
      <c r="AC57" s="9">
        <v>5.3</v>
      </c>
      <c r="AD57" s="100"/>
      <c r="AE57" s="43"/>
      <c r="AF57" s="11">
        <v>88</v>
      </c>
      <c r="AG57" s="11">
        <v>849</v>
      </c>
      <c r="AH57" s="11">
        <v>9</v>
      </c>
      <c r="AI57" s="11">
        <v>177</v>
      </c>
      <c r="AJ57" s="11">
        <v>16</v>
      </c>
      <c r="AK57" s="11"/>
      <c r="AL57" s="11"/>
      <c r="AM57" s="11"/>
      <c r="AN57" s="11"/>
      <c r="AO57" s="11"/>
      <c r="AP57" s="11">
        <v>80</v>
      </c>
      <c r="AQ57" s="11" t="s">
        <v>88</v>
      </c>
      <c r="AR57" s="30" t="s">
        <v>173</v>
      </c>
      <c r="BE57" s="14"/>
      <c r="BU57" s="10" t="s">
        <v>646</v>
      </c>
    </row>
    <row r="58" spans="1:73" ht="12">
      <c r="A58" s="27" t="s">
        <v>96</v>
      </c>
      <c r="B58" s="27" t="s">
        <v>514</v>
      </c>
      <c r="C58" s="51" t="s">
        <v>611</v>
      </c>
      <c r="D58" s="54">
        <v>36</v>
      </c>
      <c r="E58" s="55">
        <v>48.07</v>
      </c>
      <c r="F58" s="54">
        <v>105</v>
      </c>
      <c r="G58" s="55">
        <v>22.91</v>
      </c>
      <c r="H58" s="28" t="s">
        <v>97</v>
      </c>
      <c r="I58" s="24">
        <v>58.7</v>
      </c>
      <c r="J58" s="25">
        <v>15</v>
      </c>
      <c r="K58" s="26">
        <v>7</v>
      </c>
      <c r="L58" s="7">
        <f>SUM(0.9*K58+M58)</f>
        <v>7.21</v>
      </c>
      <c r="M58" s="7">
        <v>0.91</v>
      </c>
      <c r="N58" s="7">
        <v>4.5</v>
      </c>
      <c r="O58" s="7">
        <v>6.4</v>
      </c>
      <c r="P58" s="7">
        <v>2.5</v>
      </c>
      <c r="Q58" s="7">
        <v>3.3</v>
      </c>
      <c r="R58" s="7">
        <v>1.1</v>
      </c>
      <c r="S58" s="7">
        <v>0.44</v>
      </c>
      <c r="T58" s="7">
        <v>0.08</v>
      </c>
      <c r="U58" s="7">
        <v>3.1</v>
      </c>
      <c r="V58" s="7">
        <v>0.23</v>
      </c>
      <c r="W58" s="7">
        <v>5.3</v>
      </c>
      <c r="X58" s="29" t="s">
        <v>173</v>
      </c>
      <c r="Y58" s="29" t="s">
        <v>173</v>
      </c>
      <c r="Z58" s="7">
        <f t="shared" si="4"/>
        <v>99.22999999999999</v>
      </c>
      <c r="AA58" s="7"/>
      <c r="AB58" s="8">
        <v>2</v>
      </c>
      <c r="AC58" s="9">
        <v>7.5</v>
      </c>
      <c r="AD58" s="100"/>
      <c r="AE58" s="43"/>
      <c r="AF58" s="11">
        <v>55</v>
      </c>
      <c r="AG58" s="11">
        <v>749</v>
      </c>
      <c r="AH58" s="11">
        <v>21</v>
      </c>
      <c r="AI58" s="11">
        <v>176</v>
      </c>
      <c r="AJ58" s="11">
        <v>10</v>
      </c>
      <c r="AK58" s="11"/>
      <c r="AL58" s="11"/>
      <c r="AM58" s="11"/>
      <c r="AN58" s="11"/>
      <c r="AO58" s="11"/>
      <c r="AP58" s="11">
        <v>90</v>
      </c>
      <c r="AQ58" s="11" t="s">
        <v>88</v>
      </c>
      <c r="AR58" s="9">
        <v>8.2</v>
      </c>
      <c r="BU58" s="10" t="s">
        <v>646</v>
      </c>
    </row>
    <row r="59" spans="1:73" ht="12">
      <c r="A59" s="27" t="s">
        <v>298</v>
      </c>
      <c r="B59" s="27" t="s">
        <v>299</v>
      </c>
      <c r="C59" s="51" t="s">
        <v>611</v>
      </c>
      <c r="D59" s="54">
        <v>36</v>
      </c>
      <c r="E59" s="55">
        <v>47.08</v>
      </c>
      <c r="F59" s="54">
        <v>105</v>
      </c>
      <c r="G59" s="55">
        <v>27.92</v>
      </c>
      <c r="H59" s="28" t="s">
        <v>22</v>
      </c>
      <c r="I59" s="24">
        <v>53.4</v>
      </c>
      <c r="J59" s="25">
        <v>14.3</v>
      </c>
      <c r="K59" s="34" t="s">
        <v>173</v>
      </c>
      <c r="L59" s="7">
        <v>10.2</v>
      </c>
      <c r="M59" s="29" t="s">
        <v>173</v>
      </c>
      <c r="N59" s="7">
        <v>7.1</v>
      </c>
      <c r="O59" s="7">
        <v>7.8</v>
      </c>
      <c r="P59" s="7">
        <v>3</v>
      </c>
      <c r="Q59" s="7">
        <v>2.2</v>
      </c>
      <c r="R59" s="7">
        <v>1.5</v>
      </c>
      <c r="S59" s="7">
        <v>0.42</v>
      </c>
      <c r="T59" s="7">
        <v>0.13</v>
      </c>
      <c r="U59" s="29" t="s">
        <v>173</v>
      </c>
      <c r="V59" s="29" t="s">
        <v>173</v>
      </c>
      <c r="W59" s="29" t="s">
        <v>173</v>
      </c>
      <c r="X59" s="29" t="s">
        <v>173</v>
      </c>
      <c r="Y59" s="7">
        <v>2.1</v>
      </c>
      <c r="Z59" s="7">
        <f t="shared" si="4"/>
        <v>100.05</v>
      </c>
      <c r="AA59" s="7"/>
      <c r="AB59" s="35" t="s">
        <v>173</v>
      </c>
      <c r="AC59" s="30" t="s">
        <v>173</v>
      </c>
      <c r="AD59" s="102"/>
      <c r="AE59" s="99"/>
      <c r="AF59" s="11">
        <v>36</v>
      </c>
      <c r="AG59" s="11">
        <v>688</v>
      </c>
      <c r="AH59" s="11">
        <v>15</v>
      </c>
      <c r="AI59" s="11">
        <v>132</v>
      </c>
      <c r="AJ59" s="11">
        <v>9</v>
      </c>
      <c r="AK59" s="11"/>
      <c r="AL59" s="11"/>
      <c r="AM59" s="11"/>
      <c r="AN59" s="11"/>
      <c r="AO59" s="11"/>
      <c r="AP59" s="11">
        <v>104</v>
      </c>
      <c r="AQ59" s="11">
        <v>0</v>
      </c>
      <c r="AR59" s="9">
        <v>12</v>
      </c>
      <c r="BU59" s="10" t="s">
        <v>642</v>
      </c>
    </row>
    <row r="60" spans="1:73" ht="12">
      <c r="A60" s="27" t="s">
        <v>89</v>
      </c>
      <c r="B60" s="27" t="s">
        <v>515</v>
      </c>
      <c r="C60" s="51" t="s">
        <v>424</v>
      </c>
      <c r="D60" s="54">
        <v>36</v>
      </c>
      <c r="E60" s="55">
        <v>44.53</v>
      </c>
      <c r="F60" s="54">
        <v>105</v>
      </c>
      <c r="G60" s="55">
        <v>20.42</v>
      </c>
      <c r="H60" s="28" t="s">
        <v>90</v>
      </c>
      <c r="I60" s="24">
        <v>60.1</v>
      </c>
      <c r="J60" s="25">
        <v>14</v>
      </c>
      <c r="K60" s="26">
        <v>2.8</v>
      </c>
      <c r="L60" s="7">
        <f>SUM(0.9*K60+M60)</f>
        <v>6.42</v>
      </c>
      <c r="M60" s="7">
        <v>3.9</v>
      </c>
      <c r="N60" s="7">
        <v>5.1</v>
      </c>
      <c r="O60" s="7">
        <v>6.3</v>
      </c>
      <c r="P60" s="7">
        <v>3.4</v>
      </c>
      <c r="Q60" s="7">
        <v>3.1</v>
      </c>
      <c r="R60" s="7">
        <v>0.9</v>
      </c>
      <c r="S60" s="7">
        <v>0.39</v>
      </c>
      <c r="T60" s="7">
        <v>0.09</v>
      </c>
      <c r="U60" s="7">
        <v>2.6</v>
      </c>
      <c r="V60" s="7">
        <v>0.37</v>
      </c>
      <c r="W60" s="7">
        <v>2.9</v>
      </c>
      <c r="X60" s="7">
        <v>0.12</v>
      </c>
      <c r="Y60" s="29" t="s">
        <v>173</v>
      </c>
      <c r="Z60" s="7">
        <f t="shared" si="4"/>
        <v>99.8</v>
      </c>
      <c r="AA60" s="7"/>
      <c r="AB60" s="8">
        <v>2.1</v>
      </c>
      <c r="AC60" s="9">
        <v>4.2</v>
      </c>
      <c r="AD60" s="100"/>
      <c r="AE60" s="43"/>
      <c r="AF60" s="11">
        <v>60</v>
      </c>
      <c r="AG60" s="11">
        <v>912</v>
      </c>
      <c r="AH60" s="11">
        <v>18</v>
      </c>
      <c r="AI60" s="11">
        <v>153</v>
      </c>
      <c r="AJ60" s="11">
        <v>8</v>
      </c>
      <c r="AK60" s="11"/>
      <c r="AL60" s="11"/>
      <c r="AM60" s="11"/>
      <c r="AN60" s="11"/>
      <c r="AO60" s="11"/>
      <c r="AP60" s="11">
        <v>80</v>
      </c>
      <c r="AQ60" s="11" t="s">
        <v>88</v>
      </c>
      <c r="AR60" s="30" t="s">
        <v>173</v>
      </c>
      <c r="BU60" s="10" t="s">
        <v>644</v>
      </c>
    </row>
    <row r="61" spans="1:73" ht="12">
      <c r="A61" s="27" t="s">
        <v>118</v>
      </c>
      <c r="B61" s="27" t="s">
        <v>553</v>
      </c>
      <c r="C61" s="51" t="s">
        <v>612</v>
      </c>
      <c r="D61" s="54">
        <v>36</v>
      </c>
      <c r="E61" s="55">
        <v>53.63</v>
      </c>
      <c r="F61" s="54">
        <v>105</v>
      </c>
      <c r="G61" s="55">
        <v>25.61</v>
      </c>
      <c r="H61" s="28" t="s">
        <v>119</v>
      </c>
      <c r="I61" s="24">
        <v>63.2</v>
      </c>
      <c r="J61" s="25">
        <v>15</v>
      </c>
      <c r="K61" s="26">
        <v>5.6</v>
      </c>
      <c r="L61" s="7">
        <f>SUM(0.9*K61+M61)</f>
        <v>5.69</v>
      </c>
      <c r="M61" s="7">
        <v>0.65</v>
      </c>
      <c r="N61" s="7">
        <v>1.9</v>
      </c>
      <c r="O61" s="7">
        <v>4.2</v>
      </c>
      <c r="P61" s="7">
        <v>4.4</v>
      </c>
      <c r="Q61" s="7">
        <v>3.9</v>
      </c>
      <c r="R61" s="7">
        <v>0.77</v>
      </c>
      <c r="S61" s="7">
        <v>0.36</v>
      </c>
      <c r="T61" s="7">
        <v>0.1</v>
      </c>
      <c r="U61" s="7">
        <v>0.74</v>
      </c>
      <c r="V61" s="7">
        <v>0.56</v>
      </c>
      <c r="W61" s="7">
        <v>0.3</v>
      </c>
      <c r="X61" s="7">
        <v>0.1</v>
      </c>
      <c r="Y61" s="29" t="s">
        <v>173</v>
      </c>
      <c r="Z61" s="7">
        <f t="shared" si="4"/>
        <v>99.52000000000001</v>
      </c>
      <c r="AA61" s="7"/>
      <c r="AB61" s="8">
        <v>3.2</v>
      </c>
      <c r="AC61" s="9">
        <v>9.6</v>
      </c>
      <c r="AD61" s="100"/>
      <c r="AE61" s="43"/>
      <c r="AF61" s="11">
        <v>80</v>
      </c>
      <c r="AG61" s="11">
        <v>997</v>
      </c>
      <c r="AH61" s="11">
        <v>14</v>
      </c>
      <c r="AI61" s="11">
        <v>180</v>
      </c>
      <c r="AJ61" s="11">
        <v>8</v>
      </c>
      <c r="AK61" s="11"/>
      <c r="AL61" s="11"/>
      <c r="AM61" s="11"/>
      <c r="AN61" s="11"/>
      <c r="AO61" s="11"/>
      <c r="AP61" s="11">
        <v>90</v>
      </c>
      <c r="AQ61" s="11" t="s">
        <v>88</v>
      </c>
      <c r="AR61" s="30" t="s">
        <v>173</v>
      </c>
      <c r="BE61" s="14"/>
      <c r="BU61" s="10" t="s">
        <v>644</v>
      </c>
    </row>
    <row r="62" spans="1:73" ht="12">
      <c r="A62" s="27" t="s">
        <v>258</v>
      </c>
      <c r="B62" s="27" t="s">
        <v>516</v>
      </c>
      <c r="C62" s="51" t="s">
        <v>612</v>
      </c>
      <c r="D62" s="54">
        <v>36</v>
      </c>
      <c r="E62" s="55">
        <v>46.19</v>
      </c>
      <c r="F62" s="54">
        <v>105</v>
      </c>
      <c r="G62" s="55">
        <v>18.57</v>
      </c>
      <c r="H62" s="28" t="s">
        <v>95</v>
      </c>
      <c r="I62" s="24">
        <v>63.4</v>
      </c>
      <c r="J62" s="25">
        <v>16.1</v>
      </c>
      <c r="K62" s="26">
        <v>4.2</v>
      </c>
      <c r="L62" s="7">
        <f>SUM(0.9*K62+M62)</f>
        <v>5.380000000000001</v>
      </c>
      <c r="M62" s="7">
        <v>1.6</v>
      </c>
      <c r="N62" s="7">
        <v>1.8</v>
      </c>
      <c r="O62" s="7">
        <v>4.6</v>
      </c>
      <c r="P62" s="7">
        <v>3.5</v>
      </c>
      <c r="Q62" s="7">
        <v>3.5</v>
      </c>
      <c r="R62" s="7">
        <v>0.8</v>
      </c>
      <c r="S62" s="7">
        <v>0.41</v>
      </c>
      <c r="T62" s="7">
        <v>0.07</v>
      </c>
      <c r="U62" s="7">
        <v>0.53</v>
      </c>
      <c r="V62" s="7">
        <v>0.73</v>
      </c>
      <c r="W62" s="7">
        <v>0.11</v>
      </c>
      <c r="X62" s="29" t="s">
        <v>173</v>
      </c>
      <c r="Y62" s="29" t="s">
        <v>173</v>
      </c>
      <c r="Z62" s="7">
        <f t="shared" si="4"/>
        <v>99.55999999999997</v>
      </c>
      <c r="AA62" s="7"/>
      <c r="AB62" s="8">
        <v>3.1</v>
      </c>
      <c r="AC62" s="9">
        <v>9.8</v>
      </c>
      <c r="AD62" s="100"/>
      <c r="AE62" s="43"/>
      <c r="AF62" s="11">
        <v>75</v>
      </c>
      <c r="AG62" s="11">
        <v>1030</v>
      </c>
      <c r="AH62" s="11">
        <v>20</v>
      </c>
      <c r="AI62" s="11">
        <v>177</v>
      </c>
      <c r="AJ62" s="11">
        <v>11</v>
      </c>
      <c r="AK62" s="11"/>
      <c r="AL62" s="11"/>
      <c r="AM62" s="11"/>
      <c r="AN62" s="11"/>
      <c r="AO62" s="11"/>
      <c r="AP62" s="11">
        <v>70</v>
      </c>
      <c r="AQ62" s="11" t="s">
        <v>88</v>
      </c>
      <c r="AR62" s="9">
        <v>5.7</v>
      </c>
      <c r="AT62" s="31">
        <v>1.51</v>
      </c>
      <c r="AU62" s="5">
        <v>1300</v>
      </c>
      <c r="AV62" s="3">
        <v>69</v>
      </c>
      <c r="AW62" s="3">
        <v>908</v>
      </c>
      <c r="AX62" s="3">
        <v>9</v>
      </c>
      <c r="AY62" s="3">
        <v>3.12</v>
      </c>
      <c r="AZ62" s="3">
        <v>41.7</v>
      </c>
      <c r="BA62" s="3">
        <v>76.3</v>
      </c>
      <c r="BB62" s="3">
        <v>35.5</v>
      </c>
      <c r="BC62" s="3">
        <v>5.99</v>
      </c>
      <c r="BD62" s="4">
        <v>1.57</v>
      </c>
      <c r="BE62" s="38">
        <v>5.07</v>
      </c>
      <c r="BF62" s="3">
        <v>0.693</v>
      </c>
      <c r="BG62" s="3">
        <v>3.37</v>
      </c>
      <c r="BH62" s="3"/>
      <c r="BI62" s="3">
        <v>1.96</v>
      </c>
      <c r="BJ62" s="4">
        <v>0.278</v>
      </c>
      <c r="BK62" s="3"/>
      <c r="BL62" s="3">
        <v>12.4</v>
      </c>
      <c r="BM62" s="3">
        <v>63.8</v>
      </c>
      <c r="BN62" s="3">
        <v>4.33</v>
      </c>
      <c r="BO62" s="3">
        <v>630</v>
      </c>
      <c r="BP62" s="3">
        <v>0.12</v>
      </c>
      <c r="BQ62" s="3">
        <v>0.778</v>
      </c>
      <c r="BR62" s="3">
        <v>159</v>
      </c>
      <c r="BS62" s="3">
        <v>10.9</v>
      </c>
      <c r="BU62" s="10" t="s">
        <v>651</v>
      </c>
    </row>
    <row r="63" spans="1:73" ht="12">
      <c r="A63" s="27" t="s">
        <v>129</v>
      </c>
      <c r="B63" s="27" t="s">
        <v>517</v>
      </c>
      <c r="C63" s="51" t="s">
        <v>424</v>
      </c>
      <c r="D63" s="54">
        <v>36</v>
      </c>
      <c r="E63" s="55">
        <v>49.92</v>
      </c>
      <c r="F63" s="54">
        <v>105</v>
      </c>
      <c r="G63" s="55">
        <v>24.91</v>
      </c>
      <c r="H63" s="28" t="s">
        <v>130</v>
      </c>
      <c r="I63" s="24">
        <v>61.6</v>
      </c>
      <c r="J63" s="25">
        <v>14.7</v>
      </c>
      <c r="K63" s="26">
        <v>4.5</v>
      </c>
      <c r="L63" s="7">
        <f>SUM(0.9*K63+M63)</f>
        <v>5.65</v>
      </c>
      <c r="M63" s="7">
        <v>1.6</v>
      </c>
      <c r="N63" s="7">
        <v>3.9</v>
      </c>
      <c r="O63" s="7">
        <v>4.8</v>
      </c>
      <c r="P63" s="7">
        <v>4.1</v>
      </c>
      <c r="Q63" s="7">
        <v>3.6</v>
      </c>
      <c r="R63" s="7">
        <v>0.87</v>
      </c>
      <c r="S63" s="7">
        <v>0.43</v>
      </c>
      <c r="T63" s="7">
        <v>0.06</v>
      </c>
      <c r="U63" s="7">
        <v>0.78</v>
      </c>
      <c r="V63" s="7">
        <v>0.48</v>
      </c>
      <c r="W63" s="7">
        <v>0.02</v>
      </c>
      <c r="X63" s="7">
        <v>0.09</v>
      </c>
      <c r="Y63" s="29" t="s">
        <v>173</v>
      </c>
      <c r="Z63" s="7">
        <f t="shared" si="4"/>
        <v>99.71000000000001</v>
      </c>
      <c r="AA63" s="7"/>
      <c r="AB63" s="8">
        <v>2.7</v>
      </c>
      <c r="AC63" s="9">
        <v>6.4</v>
      </c>
      <c r="AD63" s="100"/>
      <c r="AE63" s="43"/>
      <c r="AF63" s="11">
        <v>70</v>
      </c>
      <c r="AG63" s="11">
        <v>1070</v>
      </c>
      <c r="AH63" s="11">
        <v>18</v>
      </c>
      <c r="AI63" s="11">
        <v>174</v>
      </c>
      <c r="AJ63" s="11">
        <v>10</v>
      </c>
      <c r="AK63" s="11"/>
      <c r="AL63" s="11"/>
      <c r="AM63" s="11"/>
      <c r="AN63" s="11"/>
      <c r="AO63" s="11"/>
      <c r="AP63" s="11">
        <v>80</v>
      </c>
      <c r="AQ63" s="11" t="s">
        <v>88</v>
      </c>
      <c r="AR63" s="30" t="s">
        <v>173</v>
      </c>
      <c r="BE63" s="14"/>
      <c r="BU63" s="10" t="s">
        <v>644</v>
      </c>
    </row>
    <row r="64" spans="1:73" ht="12">
      <c r="A64" s="27" t="s">
        <v>106</v>
      </c>
      <c r="B64" s="27" t="s">
        <v>552</v>
      </c>
      <c r="C64" s="51" t="s">
        <v>424</v>
      </c>
      <c r="D64" s="54">
        <v>36</v>
      </c>
      <c r="E64" s="55">
        <v>38.83</v>
      </c>
      <c r="F64" s="54">
        <v>105</v>
      </c>
      <c r="G64" s="55">
        <v>23.6</v>
      </c>
      <c r="H64" s="28" t="s">
        <v>107</v>
      </c>
      <c r="I64" s="24">
        <v>64</v>
      </c>
      <c r="J64" s="25">
        <v>15.7</v>
      </c>
      <c r="K64" s="34" t="s">
        <v>173</v>
      </c>
      <c r="L64" s="7">
        <v>5.3</v>
      </c>
      <c r="M64" s="29" t="s">
        <v>173</v>
      </c>
      <c r="N64" s="7">
        <v>2.2</v>
      </c>
      <c r="O64" s="7">
        <v>3.9</v>
      </c>
      <c r="P64" s="7">
        <v>3.9</v>
      </c>
      <c r="Q64" s="7">
        <v>3.6</v>
      </c>
      <c r="R64" s="7">
        <v>0.87</v>
      </c>
      <c r="S64" s="7">
        <v>0.4</v>
      </c>
      <c r="T64" s="7">
        <v>0.06</v>
      </c>
      <c r="U64" s="29" t="s">
        <v>173</v>
      </c>
      <c r="V64" s="29" t="s">
        <v>173</v>
      </c>
      <c r="W64" s="29" t="s">
        <v>173</v>
      </c>
      <c r="X64" s="29" t="s">
        <v>173</v>
      </c>
      <c r="Y64" s="7">
        <v>1.7</v>
      </c>
      <c r="Z64" s="7">
        <f t="shared" si="4"/>
        <v>99.93000000000002</v>
      </c>
      <c r="AA64" s="7"/>
      <c r="AB64" s="35" t="s">
        <v>173</v>
      </c>
      <c r="AC64" s="30" t="s">
        <v>173</v>
      </c>
      <c r="AD64" s="102"/>
      <c r="AE64" s="99"/>
      <c r="AF64" s="11">
        <v>70</v>
      </c>
      <c r="AG64" s="11">
        <v>944</v>
      </c>
      <c r="AH64" s="11">
        <v>14</v>
      </c>
      <c r="AI64" s="11">
        <v>184</v>
      </c>
      <c r="AJ64" s="11">
        <v>9</v>
      </c>
      <c r="AK64" s="11"/>
      <c r="AL64" s="11"/>
      <c r="AM64" s="11"/>
      <c r="AN64" s="11"/>
      <c r="AO64" s="11"/>
      <c r="AP64" s="11">
        <v>105</v>
      </c>
      <c r="AQ64" s="11">
        <v>0</v>
      </c>
      <c r="AR64" s="9">
        <v>6</v>
      </c>
      <c r="BU64" s="10" t="s">
        <v>642</v>
      </c>
    </row>
    <row r="65" spans="1:73" ht="12">
      <c r="A65" s="27" t="s">
        <v>108</v>
      </c>
      <c r="B65" s="27" t="s">
        <v>296</v>
      </c>
      <c r="C65" s="51" t="s">
        <v>424</v>
      </c>
      <c r="D65" s="54">
        <v>36</v>
      </c>
      <c r="E65" s="55">
        <v>39.15</v>
      </c>
      <c r="F65" s="54">
        <v>105</v>
      </c>
      <c r="G65" s="55">
        <v>22.16</v>
      </c>
      <c r="H65" s="28" t="s">
        <v>297</v>
      </c>
      <c r="I65" s="24">
        <v>63.5</v>
      </c>
      <c r="J65" s="25">
        <v>15.5</v>
      </c>
      <c r="K65" s="34" t="s">
        <v>173</v>
      </c>
      <c r="L65" s="7">
        <v>5.8</v>
      </c>
      <c r="M65" s="29" t="s">
        <v>173</v>
      </c>
      <c r="N65" s="7">
        <v>2.5</v>
      </c>
      <c r="O65" s="7">
        <v>4.4</v>
      </c>
      <c r="P65" s="7">
        <v>3.7</v>
      </c>
      <c r="Q65" s="7">
        <v>3.4</v>
      </c>
      <c r="R65" s="7">
        <v>0.75</v>
      </c>
      <c r="S65" s="7">
        <v>0.35</v>
      </c>
      <c r="T65" s="7">
        <v>0.07</v>
      </c>
      <c r="U65" s="29" t="s">
        <v>173</v>
      </c>
      <c r="V65" s="29" t="s">
        <v>173</v>
      </c>
      <c r="W65" s="29" t="s">
        <v>173</v>
      </c>
      <c r="X65" s="29" t="s">
        <v>173</v>
      </c>
      <c r="Y65" s="7">
        <v>1.9</v>
      </c>
      <c r="Z65" s="7">
        <f t="shared" si="4"/>
        <v>99.97</v>
      </c>
      <c r="AA65" s="7"/>
      <c r="AB65" s="35" t="s">
        <v>173</v>
      </c>
      <c r="AC65" s="30" t="s">
        <v>173</v>
      </c>
      <c r="AD65" s="102"/>
      <c r="AE65" s="99"/>
      <c r="AF65" s="11">
        <v>71</v>
      </c>
      <c r="AG65" s="11">
        <v>874</v>
      </c>
      <c r="AH65" s="11">
        <v>18</v>
      </c>
      <c r="AI65" s="11">
        <v>161</v>
      </c>
      <c r="AJ65" s="11">
        <v>8</v>
      </c>
      <c r="AK65" s="11"/>
      <c r="AL65" s="11"/>
      <c r="AM65" s="11"/>
      <c r="AN65" s="11"/>
      <c r="AO65" s="11"/>
      <c r="AP65" s="11">
        <v>74</v>
      </c>
      <c r="AQ65" s="11">
        <v>0</v>
      </c>
      <c r="AR65" s="9">
        <v>5.8</v>
      </c>
      <c r="BU65" s="10" t="s">
        <v>642</v>
      </c>
    </row>
    <row r="66" spans="1:73" ht="12">
      <c r="A66" s="27" t="s">
        <v>100</v>
      </c>
      <c r="B66" s="27" t="s">
        <v>101</v>
      </c>
      <c r="C66" s="51" t="s">
        <v>424</v>
      </c>
      <c r="D66" s="54">
        <v>36</v>
      </c>
      <c r="E66" s="55">
        <v>39.82</v>
      </c>
      <c r="F66" s="54">
        <v>105</v>
      </c>
      <c r="G66" s="55">
        <v>23.06</v>
      </c>
      <c r="H66" s="28" t="s">
        <v>427</v>
      </c>
      <c r="I66" s="24">
        <v>64</v>
      </c>
      <c r="J66" s="25">
        <v>15.6</v>
      </c>
      <c r="K66" s="34" t="s">
        <v>173</v>
      </c>
      <c r="L66" s="7">
        <v>6</v>
      </c>
      <c r="M66" s="29" t="s">
        <v>173</v>
      </c>
      <c r="N66" s="7">
        <v>2.1</v>
      </c>
      <c r="O66" s="7">
        <v>3.9</v>
      </c>
      <c r="P66" s="7">
        <v>3.8</v>
      </c>
      <c r="Q66" s="7">
        <v>3.4</v>
      </c>
      <c r="R66" s="7">
        <v>0.74</v>
      </c>
      <c r="S66" s="7">
        <v>0.34</v>
      </c>
      <c r="T66" s="7">
        <v>0.09</v>
      </c>
      <c r="U66" s="29" t="s">
        <v>173</v>
      </c>
      <c r="V66" s="29" t="s">
        <v>173</v>
      </c>
      <c r="W66" s="29" t="s">
        <v>173</v>
      </c>
      <c r="X66" s="29" t="s">
        <v>173</v>
      </c>
      <c r="Y66" s="7">
        <v>0.94</v>
      </c>
      <c r="Z66" s="7">
        <f t="shared" si="4"/>
        <v>99.97</v>
      </c>
      <c r="AA66" s="7"/>
      <c r="AB66" s="35" t="s">
        <v>173</v>
      </c>
      <c r="AC66" s="30" t="s">
        <v>173</v>
      </c>
      <c r="AD66" s="102"/>
      <c r="AE66" s="99"/>
      <c r="AF66" s="11">
        <v>66</v>
      </c>
      <c r="AG66" s="11">
        <v>892</v>
      </c>
      <c r="AH66" s="11">
        <v>16</v>
      </c>
      <c r="AI66" s="11">
        <v>168</v>
      </c>
      <c r="AJ66" s="11">
        <v>9</v>
      </c>
      <c r="AK66" s="11"/>
      <c r="AL66" s="11"/>
      <c r="AM66" s="11"/>
      <c r="AN66" s="11"/>
      <c r="AO66" s="11"/>
      <c r="AP66" s="11">
        <v>55</v>
      </c>
      <c r="AQ66" s="11">
        <v>0</v>
      </c>
      <c r="AR66" s="9">
        <v>5.8</v>
      </c>
      <c r="BU66" s="10" t="s">
        <v>642</v>
      </c>
    </row>
    <row r="67" spans="1:73" ht="12">
      <c r="A67" s="27" t="s">
        <v>102</v>
      </c>
      <c r="B67" s="27" t="s">
        <v>610</v>
      </c>
      <c r="C67" s="51" t="s">
        <v>424</v>
      </c>
      <c r="D67" s="54">
        <v>36</v>
      </c>
      <c r="E67" s="55">
        <v>39.73</v>
      </c>
      <c r="F67" s="54">
        <v>105</v>
      </c>
      <c r="G67" s="55">
        <v>24.27</v>
      </c>
      <c r="H67" s="28" t="s">
        <v>103</v>
      </c>
      <c r="I67" s="24">
        <v>62.5</v>
      </c>
      <c r="J67" s="25">
        <v>15.3</v>
      </c>
      <c r="K67" s="34" t="s">
        <v>173</v>
      </c>
      <c r="L67" s="7">
        <v>6.2</v>
      </c>
      <c r="M67" s="29" t="s">
        <v>173</v>
      </c>
      <c r="N67" s="7">
        <v>1.2</v>
      </c>
      <c r="O67" s="7">
        <v>7.1</v>
      </c>
      <c r="P67" s="7">
        <v>4</v>
      </c>
      <c r="Q67" s="7">
        <v>2.4</v>
      </c>
      <c r="R67" s="7">
        <v>0.57</v>
      </c>
      <c r="S67" s="7">
        <v>0.34</v>
      </c>
      <c r="T67" s="7">
        <v>0.22</v>
      </c>
      <c r="U67" s="29" t="s">
        <v>173</v>
      </c>
      <c r="V67" s="29" t="s">
        <v>173</v>
      </c>
      <c r="W67" s="29" t="s">
        <v>173</v>
      </c>
      <c r="X67" s="29" t="s">
        <v>173</v>
      </c>
      <c r="Y67" s="7">
        <v>4.4</v>
      </c>
      <c r="Z67" s="7">
        <f t="shared" si="4"/>
        <v>99.83</v>
      </c>
      <c r="AA67" s="7"/>
      <c r="AB67" s="35" t="s">
        <v>173</v>
      </c>
      <c r="AC67" s="30" t="s">
        <v>173</v>
      </c>
      <c r="AD67" s="102"/>
      <c r="AE67" s="99"/>
      <c r="AF67" s="11">
        <v>37</v>
      </c>
      <c r="AG67" s="11">
        <v>792</v>
      </c>
      <c r="AH67" s="11">
        <v>19</v>
      </c>
      <c r="AI67" s="11">
        <v>130</v>
      </c>
      <c r="AJ67" s="11">
        <v>9</v>
      </c>
      <c r="AK67" s="11"/>
      <c r="AL67" s="11"/>
      <c r="AM67" s="11"/>
      <c r="AN67" s="11"/>
      <c r="AO67" s="11"/>
      <c r="AP67" s="11">
        <v>55</v>
      </c>
      <c r="AQ67" s="11">
        <v>0</v>
      </c>
      <c r="AR67" s="9">
        <v>5.8</v>
      </c>
      <c r="BU67" s="10" t="s">
        <v>642</v>
      </c>
    </row>
    <row r="68" spans="1:73" ht="12">
      <c r="A68" s="27" t="s">
        <v>94</v>
      </c>
      <c r="B68" s="27" t="s">
        <v>554</v>
      </c>
      <c r="C68" s="51" t="s">
        <v>612</v>
      </c>
      <c r="D68" s="62"/>
      <c r="E68" s="63"/>
      <c r="F68" s="54"/>
      <c r="G68" s="23"/>
      <c r="H68" s="28" t="s">
        <v>117</v>
      </c>
      <c r="I68" s="24">
        <v>63.29</v>
      </c>
      <c r="J68" s="25">
        <v>15.4604089019</v>
      </c>
      <c r="K68" s="34" t="s">
        <v>173</v>
      </c>
      <c r="L68" s="7">
        <v>5.25</v>
      </c>
      <c r="M68" s="29" t="s">
        <v>173</v>
      </c>
      <c r="N68" s="7">
        <v>2.1582315782</v>
      </c>
      <c r="O68" s="7">
        <v>5.0635433182</v>
      </c>
      <c r="P68" s="7">
        <v>3.97</v>
      </c>
      <c r="Q68" s="7">
        <v>3.7561530352</v>
      </c>
      <c r="R68" s="7">
        <v>0.7782085018</v>
      </c>
      <c r="S68" s="7">
        <v>0.3839161942</v>
      </c>
      <c r="T68" s="7">
        <v>0.0726327935</v>
      </c>
      <c r="U68" s="29" t="s">
        <v>173</v>
      </c>
      <c r="V68" s="29" t="s">
        <v>173</v>
      </c>
      <c r="W68" s="29" t="s">
        <v>173</v>
      </c>
      <c r="X68" s="29" t="s">
        <v>173</v>
      </c>
      <c r="Y68" s="7">
        <v>2.65</v>
      </c>
      <c r="Z68" s="7">
        <f t="shared" si="4"/>
        <v>100.183094323</v>
      </c>
      <c r="AA68" s="7"/>
      <c r="AB68" s="35">
        <v>2.6</v>
      </c>
      <c r="AC68" s="30">
        <v>10.8</v>
      </c>
      <c r="AD68" s="102"/>
      <c r="AE68" s="99">
        <v>1135</v>
      </c>
      <c r="AF68" s="37">
        <v>81</v>
      </c>
      <c r="AG68" s="37">
        <v>855</v>
      </c>
      <c r="AH68" s="37">
        <v>15</v>
      </c>
      <c r="AI68" s="37">
        <v>177</v>
      </c>
      <c r="AJ68" s="37">
        <v>11</v>
      </c>
      <c r="AK68" s="37">
        <v>18</v>
      </c>
      <c r="AL68" s="37">
        <v>77</v>
      </c>
      <c r="AM68" s="37">
        <v>125</v>
      </c>
      <c r="AN68" s="19">
        <v>72</v>
      </c>
      <c r="AO68" s="19">
        <v>33</v>
      </c>
      <c r="AP68" s="37">
        <v>65</v>
      </c>
      <c r="AQ68" s="37" t="s">
        <v>173</v>
      </c>
      <c r="AR68" s="30" t="s">
        <v>173</v>
      </c>
      <c r="BA68" s="5">
        <v>80.76</v>
      </c>
      <c r="BB68" s="14">
        <v>35.72</v>
      </c>
      <c r="BC68" s="14">
        <v>6.2</v>
      </c>
      <c r="BD68" s="5">
        <v>1.63</v>
      </c>
      <c r="BE68" s="14">
        <v>4.68</v>
      </c>
      <c r="BG68" s="14">
        <v>3.27</v>
      </c>
      <c r="BH68" s="14">
        <v>1.66</v>
      </c>
      <c r="BI68" s="14">
        <v>1.48</v>
      </c>
      <c r="BU68" s="10" t="s">
        <v>649</v>
      </c>
    </row>
    <row r="69" spans="1:73" ht="12">
      <c r="A69" s="27" t="s">
        <v>122</v>
      </c>
      <c r="B69" s="27" t="s">
        <v>555</v>
      </c>
      <c r="C69" s="51" t="s">
        <v>612</v>
      </c>
      <c r="D69" s="11"/>
      <c r="E69" s="23"/>
      <c r="F69" s="11"/>
      <c r="G69" s="23"/>
      <c r="H69" s="28" t="s">
        <v>123</v>
      </c>
      <c r="I69" s="24">
        <v>63.208793911</v>
      </c>
      <c r="J69" s="25">
        <v>15.2643602799</v>
      </c>
      <c r="K69" s="26">
        <v>4.3570016289</v>
      </c>
      <c r="L69" s="7">
        <f>SUM(0.9*K69+M69)</f>
        <v>5.11991230681</v>
      </c>
      <c r="M69" s="7">
        <v>1.1986108408</v>
      </c>
      <c r="N69" s="7">
        <v>2.8172477027</v>
      </c>
      <c r="O69" s="7">
        <v>4.4871072501</v>
      </c>
      <c r="P69" s="7">
        <v>3.9646358579</v>
      </c>
      <c r="Q69" s="7">
        <v>3.4831426142</v>
      </c>
      <c r="R69" s="7">
        <v>0.7888293567</v>
      </c>
      <c r="S69" s="7">
        <v>0.3688033356</v>
      </c>
      <c r="T69" s="7">
        <v>0.0614672226</v>
      </c>
      <c r="Y69" s="7">
        <v>2.29</v>
      </c>
      <c r="Z69" s="7">
        <f t="shared" si="4"/>
        <v>99.56429983751002</v>
      </c>
      <c r="AA69" s="7"/>
      <c r="AB69" s="8">
        <v>3.6</v>
      </c>
      <c r="AC69" s="9">
        <v>10.4</v>
      </c>
      <c r="AD69" s="100"/>
      <c r="AE69" s="43">
        <v>1330</v>
      </c>
      <c r="AF69" s="19">
        <v>68</v>
      </c>
      <c r="AG69" s="19">
        <v>935</v>
      </c>
      <c r="AH69" s="19">
        <v>17</v>
      </c>
      <c r="AI69" s="19">
        <v>184</v>
      </c>
      <c r="AJ69" s="19">
        <v>11</v>
      </c>
      <c r="AK69" s="19">
        <v>21</v>
      </c>
      <c r="AL69" s="19">
        <v>91</v>
      </c>
      <c r="AM69" s="19">
        <v>119</v>
      </c>
      <c r="AN69" s="19">
        <v>67</v>
      </c>
      <c r="AO69" s="19">
        <v>34</v>
      </c>
      <c r="AP69" s="19">
        <v>71</v>
      </c>
      <c r="BE69" s="14"/>
      <c r="BU69" s="10" t="s">
        <v>646</v>
      </c>
    </row>
    <row r="70" spans="1:73" ht="12">
      <c r="A70" s="27" t="s">
        <v>120</v>
      </c>
      <c r="B70" s="27" t="s">
        <v>556</v>
      </c>
      <c r="C70" s="51" t="s">
        <v>612</v>
      </c>
      <c r="D70" s="11"/>
      <c r="E70" s="23"/>
      <c r="F70" s="11"/>
      <c r="G70" s="23"/>
      <c r="H70" s="28" t="s">
        <v>121</v>
      </c>
      <c r="I70" s="24">
        <v>62.736359493</v>
      </c>
      <c r="J70" s="25">
        <v>15.503218985</v>
      </c>
      <c r="K70" s="34" t="s">
        <v>173</v>
      </c>
      <c r="L70" s="7">
        <v>5.23</v>
      </c>
      <c r="M70" s="29" t="s">
        <v>173</v>
      </c>
      <c r="N70" s="7">
        <v>3.0489664004</v>
      </c>
      <c r="O70" s="7">
        <v>5.0127074718</v>
      </c>
      <c r="P70" s="7">
        <v>3.8447983083</v>
      </c>
      <c r="Q70" s="7">
        <v>3.4107081767</v>
      </c>
      <c r="R70" s="7">
        <v>0.7958319079</v>
      </c>
      <c r="S70" s="7">
        <v>0.3720772556</v>
      </c>
      <c r="T70" s="7">
        <v>0.0413419173</v>
      </c>
      <c r="U70" s="29" t="s">
        <v>173</v>
      </c>
      <c r="V70" s="29" t="s">
        <v>173</v>
      </c>
      <c r="W70" s="29" t="s">
        <v>173</v>
      </c>
      <c r="X70" s="29" t="s">
        <v>173</v>
      </c>
      <c r="Y70" s="7">
        <v>2.57</v>
      </c>
      <c r="Z70" s="7">
        <f t="shared" si="4"/>
        <v>99.996009916</v>
      </c>
      <c r="AA70" s="7"/>
      <c r="AB70" s="35">
        <v>2.6</v>
      </c>
      <c r="AC70" s="30">
        <v>9.6</v>
      </c>
      <c r="AD70" s="102"/>
      <c r="AE70" s="99"/>
      <c r="AF70" s="37">
        <v>66</v>
      </c>
      <c r="AG70" s="37">
        <v>925</v>
      </c>
      <c r="AH70" s="37">
        <v>17</v>
      </c>
      <c r="AI70" s="37" t="s">
        <v>173</v>
      </c>
      <c r="AJ70" s="37" t="s">
        <v>173</v>
      </c>
      <c r="AK70" s="37">
        <v>21</v>
      </c>
      <c r="AL70" s="37"/>
      <c r="AM70" s="37"/>
      <c r="AN70" s="37"/>
      <c r="AO70" s="37"/>
      <c r="AP70" s="37" t="s">
        <v>173</v>
      </c>
      <c r="AQ70" s="37" t="s">
        <v>173</v>
      </c>
      <c r="AR70" s="30" t="s">
        <v>173</v>
      </c>
      <c r="BE70" s="14"/>
      <c r="BU70" s="10" t="s">
        <v>648</v>
      </c>
    </row>
    <row r="71" spans="1:73" ht="12">
      <c r="A71" s="27" t="s">
        <v>124</v>
      </c>
      <c r="B71" s="27" t="s">
        <v>125</v>
      </c>
      <c r="C71" s="51" t="s">
        <v>424</v>
      </c>
      <c r="D71" s="11"/>
      <c r="E71" s="23"/>
      <c r="F71" s="11"/>
      <c r="G71" s="23"/>
      <c r="H71" s="28" t="s">
        <v>126</v>
      </c>
      <c r="I71" s="24">
        <v>58.444462514</v>
      </c>
      <c r="J71" s="25">
        <v>15.0430964384</v>
      </c>
      <c r="K71" s="26">
        <v>6.7632948447</v>
      </c>
      <c r="L71" s="7">
        <f>SUM(0.9*K71+M71)</f>
        <v>7.06273377783</v>
      </c>
      <c r="M71" s="7">
        <v>0.9757684176</v>
      </c>
      <c r="N71" s="7">
        <v>2.8358269637</v>
      </c>
      <c r="O71" s="7">
        <v>6.3323304602</v>
      </c>
      <c r="P71" s="7">
        <v>4.2486583184</v>
      </c>
      <c r="Q71" s="7">
        <v>3.1712473573</v>
      </c>
      <c r="R71" s="7">
        <v>1.5043096438</v>
      </c>
      <c r="S71" s="7">
        <v>0.5590339893</v>
      </c>
      <c r="T71" s="7">
        <v>0.1219710522</v>
      </c>
      <c r="Y71" s="7">
        <v>1.42</v>
      </c>
      <c r="Z71" s="7">
        <f t="shared" si="4"/>
        <v>99.32367051513002</v>
      </c>
      <c r="AA71" s="7"/>
      <c r="AB71" s="8">
        <v>2.8</v>
      </c>
      <c r="AC71" s="9">
        <v>4.4</v>
      </c>
      <c r="AD71" s="100"/>
      <c r="AE71" s="43"/>
      <c r="AF71" s="19">
        <v>48.5</v>
      </c>
      <c r="AG71" s="19">
        <v>1570</v>
      </c>
      <c r="AH71" s="19">
        <v>15</v>
      </c>
      <c r="AK71" s="19">
        <v>12</v>
      </c>
      <c r="BE71" s="14"/>
      <c r="BU71" s="10" t="s">
        <v>646</v>
      </c>
    </row>
    <row r="72" spans="1:73" ht="12">
      <c r="A72" s="27" t="s">
        <v>133</v>
      </c>
      <c r="B72" s="27" t="s">
        <v>134</v>
      </c>
      <c r="C72" s="51" t="s">
        <v>609</v>
      </c>
      <c r="D72" s="54">
        <v>36</v>
      </c>
      <c r="E72" s="55">
        <v>54.65</v>
      </c>
      <c r="F72" s="54">
        <v>105</v>
      </c>
      <c r="G72" s="55">
        <v>31.93</v>
      </c>
      <c r="H72" s="28" t="s">
        <v>135</v>
      </c>
      <c r="I72" s="24">
        <v>64.3</v>
      </c>
      <c r="J72" s="25">
        <v>15.2</v>
      </c>
      <c r="K72" s="34" t="s">
        <v>173</v>
      </c>
      <c r="L72" s="7">
        <v>5.7</v>
      </c>
      <c r="M72" s="29" t="s">
        <v>173</v>
      </c>
      <c r="N72" s="7">
        <v>1.9</v>
      </c>
      <c r="O72" s="7">
        <v>4.4</v>
      </c>
      <c r="P72" s="7">
        <v>3.7</v>
      </c>
      <c r="Q72" s="7">
        <v>3.5</v>
      </c>
      <c r="R72" s="7">
        <v>0.93</v>
      </c>
      <c r="S72" s="7">
        <v>0.33</v>
      </c>
      <c r="T72" s="7">
        <v>0.05</v>
      </c>
      <c r="U72" s="29" t="s">
        <v>173</v>
      </c>
      <c r="V72" s="29" t="s">
        <v>173</v>
      </c>
      <c r="W72" s="7">
        <v>0.09</v>
      </c>
      <c r="X72" s="29" t="s">
        <v>173</v>
      </c>
      <c r="Y72" s="7">
        <v>1.84</v>
      </c>
      <c r="Z72" s="7">
        <f t="shared" si="4"/>
        <v>100.01000000000002</v>
      </c>
      <c r="AA72" s="7"/>
      <c r="AB72" s="35">
        <v>2.8</v>
      </c>
      <c r="AC72" s="30">
        <v>6.8</v>
      </c>
      <c r="AD72" s="102"/>
      <c r="AE72" s="99"/>
      <c r="AF72" s="11">
        <v>53</v>
      </c>
      <c r="AG72" s="11">
        <v>876</v>
      </c>
      <c r="AH72" s="11">
        <v>12</v>
      </c>
      <c r="AI72" s="11">
        <v>150</v>
      </c>
      <c r="AJ72" s="11">
        <v>10</v>
      </c>
      <c r="AK72" s="11"/>
      <c r="AL72" s="11"/>
      <c r="AM72" s="11"/>
      <c r="AN72" s="11"/>
      <c r="AO72" s="11"/>
      <c r="AP72" s="11">
        <v>74</v>
      </c>
      <c r="AQ72" s="11">
        <v>0</v>
      </c>
      <c r="AR72" s="9">
        <v>5.8</v>
      </c>
      <c r="BE72" s="14"/>
      <c r="BU72" s="10" t="s">
        <v>648</v>
      </c>
    </row>
    <row r="73" spans="1:73" ht="12">
      <c r="A73" s="27" t="s">
        <v>248</v>
      </c>
      <c r="B73" s="27" t="s">
        <v>558</v>
      </c>
      <c r="C73" s="51" t="s">
        <v>609</v>
      </c>
      <c r="D73" s="54">
        <v>36</v>
      </c>
      <c r="E73" s="55">
        <v>54.65</v>
      </c>
      <c r="F73" s="54">
        <v>105</v>
      </c>
      <c r="G73" s="55">
        <v>31.93</v>
      </c>
      <c r="H73" s="28" t="s">
        <v>249</v>
      </c>
      <c r="I73" s="24">
        <v>62.9</v>
      </c>
      <c r="J73" s="25">
        <v>15.4</v>
      </c>
      <c r="K73" s="26">
        <v>4.9</v>
      </c>
      <c r="L73" s="7">
        <f aca="true" t="shared" si="5" ref="L73:L79">SUM(0.9*K73+M73)</f>
        <v>4.9</v>
      </c>
      <c r="M73" s="7">
        <v>0.49</v>
      </c>
      <c r="N73" s="7">
        <v>2.4</v>
      </c>
      <c r="O73" s="7">
        <v>5.2</v>
      </c>
      <c r="P73" s="7">
        <v>4</v>
      </c>
      <c r="Q73" s="7">
        <v>3.4</v>
      </c>
      <c r="R73" s="7">
        <v>0.88</v>
      </c>
      <c r="S73" s="7">
        <v>0.29</v>
      </c>
      <c r="T73" s="7">
        <v>0.08</v>
      </c>
      <c r="U73" s="7">
        <v>0.69</v>
      </c>
      <c r="V73" s="7">
        <v>1.1</v>
      </c>
      <c r="W73" s="7">
        <v>0.81</v>
      </c>
      <c r="X73" s="29" t="s">
        <v>173</v>
      </c>
      <c r="Y73" s="29" t="s">
        <v>173</v>
      </c>
      <c r="Z73" s="7">
        <f t="shared" si="4"/>
        <v>99.45000000000002</v>
      </c>
      <c r="AA73" s="7"/>
      <c r="AB73" s="8">
        <v>2</v>
      </c>
      <c r="AC73" s="9">
        <v>8.2</v>
      </c>
      <c r="AD73" s="100"/>
      <c r="AE73" s="43"/>
      <c r="AF73" s="11">
        <v>59</v>
      </c>
      <c r="AG73" s="11">
        <v>879</v>
      </c>
      <c r="AH73" s="11">
        <v>6</v>
      </c>
      <c r="AI73" s="11">
        <v>153</v>
      </c>
      <c r="AJ73" s="11">
        <v>9</v>
      </c>
      <c r="AK73" s="11"/>
      <c r="AL73" s="11"/>
      <c r="AM73" s="11"/>
      <c r="AN73" s="11"/>
      <c r="AO73" s="11"/>
      <c r="AP73" s="11">
        <v>70</v>
      </c>
      <c r="AQ73" s="11" t="s">
        <v>88</v>
      </c>
      <c r="AR73" s="30" t="s">
        <v>173</v>
      </c>
      <c r="BE73" s="14"/>
      <c r="BU73" s="10" t="s">
        <v>646</v>
      </c>
    </row>
    <row r="74" spans="1:73" ht="12">
      <c r="A74" s="27" t="s">
        <v>250</v>
      </c>
      <c r="B74" s="27" t="s">
        <v>518</v>
      </c>
      <c r="C74" s="51" t="s">
        <v>609</v>
      </c>
      <c r="D74" s="54">
        <v>36</v>
      </c>
      <c r="E74" s="55">
        <v>50.29</v>
      </c>
      <c r="F74" s="54">
        <v>105</v>
      </c>
      <c r="G74" s="55">
        <v>24.4</v>
      </c>
      <c r="H74" s="28" t="s">
        <v>251</v>
      </c>
      <c r="I74" s="24">
        <v>63.9</v>
      </c>
      <c r="J74" s="25">
        <v>14.3</v>
      </c>
      <c r="K74" s="26">
        <v>5.4</v>
      </c>
      <c r="L74" s="7">
        <f t="shared" si="5"/>
        <v>5.48</v>
      </c>
      <c r="M74" s="7">
        <v>0.62</v>
      </c>
      <c r="N74" s="7">
        <v>2.3</v>
      </c>
      <c r="O74" s="7">
        <v>4</v>
      </c>
      <c r="P74" s="7">
        <v>4.1</v>
      </c>
      <c r="Q74" s="7">
        <v>3.9</v>
      </c>
      <c r="R74" s="7">
        <v>0.95</v>
      </c>
      <c r="S74" s="7">
        <v>0.43</v>
      </c>
      <c r="T74" s="7">
        <v>0.1</v>
      </c>
      <c r="U74" s="7">
        <v>1.4</v>
      </c>
      <c r="V74" s="7">
        <v>1.6</v>
      </c>
      <c r="W74" s="7">
        <v>0.92</v>
      </c>
      <c r="X74" s="7">
        <v>0.42</v>
      </c>
      <c r="Y74" s="29" t="s">
        <v>173</v>
      </c>
      <c r="Z74" s="7">
        <f t="shared" si="4"/>
        <v>99.46000000000001</v>
      </c>
      <c r="AA74" s="7"/>
      <c r="AB74" s="8">
        <v>3.4</v>
      </c>
      <c r="AC74" s="9">
        <v>11.2</v>
      </c>
      <c r="AD74" s="100"/>
      <c r="AE74" s="43"/>
      <c r="AF74" s="11">
        <v>88</v>
      </c>
      <c r="AG74" s="11">
        <v>847</v>
      </c>
      <c r="AH74" s="11">
        <v>9</v>
      </c>
      <c r="AI74" s="11">
        <v>177</v>
      </c>
      <c r="AJ74" s="11">
        <v>16</v>
      </c>
      <c r="AK74" s="11"/>
      <c r="AL74" s="11"/>
      <c r="AM74" s="11"/>
      <c r="AN74" s="11"/>
      <c r="AO74" s="11"/>
      <c r="AP74" s="11">
        <v>80</v>
      </c>
      <c r="AQ74" s="11" t="s">
        <v>88</v>
      </c>
      <c r="AR74" s="30" t="s">
        <v>173</v>
      </c>
      <c r="BE74" s="14"/>
      <c r="BU74" s="10" t="s">
        <v>644</v>
      </c>
    </row>
    <row r="75" spans="1:73" ht="12">
      <c r="A75" s="27" t="s">
        <v>252</v>
      </c>
      <c r="B75" s="27" t="s">
        <v>519</v>
      </c>
      <c r="C75" s="51" t="s">
        <v>609</v>
      </c>
      <c r="D75" s="11"/>
      <c r="E75" s="23"/>
      <c r="F75" s="11"/>
      <c r="G75" s="23"/>
      <c r="H75" s="28" t="s">
        <v>253</v>
      </c>
      <c r="I75" s="24">
        <v>63.402715492</v>
      </c>
      <c r="J75" s="25">
        <v>14.2269507933</v>
      </c>
      <c r="K75" s="26">
        <v>5.3289209167</v>
      </c>
      <c r="L75" s="7">
        <f t="shared" si="5"/>
        <v>5.73418282663</v>
      </c>
      <c r="M75" s="7">
        <v>0.9381540016</v>
      </c>
      <c r="N75" s="7">
        <v>2.3608490809</v>
      </c>
      <c r="O75" s="7">
        <v>4.3299415458</v>
      </c>
      <c r="P75" s="7">
        <v>3.8041629295</v>
      </c>
      <c r="Q75" s="7">
        <v>4.0000412375</v>
      </c>
      <c r="R75" s="7">
        <v>1.0412478479</v>
      </c>
      <c r="S75" s="7">
        <v>0.505159847</v>
      </c>
      <c r="T75" s="7">
        <v>0.0618563078</v>
      </c>
      <c r="Y75" s="7">
        <v>2.44</v>
      </c>
      <c r="Z75" s="7">
        <f t="shared" si="4"/>
        <v>99.46710790833</v>
      </c>
      <c r="AA75" s="7"/>
      <c r="AB75" s="8">
        <v>3.2</v>
      </c>
      <c r="AC75" s="9">
        <v>11.4</v>
      </c>
      <c r="AD75" s="100"/>
      <c r="AE75" s="43">
        <v>960</v>
      </c>
      <c r="AF75" s="19">
        <v>88</v>
      </c>
      <c r="AG75" s="19">
        <v>745</v>
      </c>
      <c r="AH75" s="19">
        <v>16</v>
      </c>
      <c r="AI75" s="19">
        <v>187</v>
      </c>
      <c r="AJ75" s="19">
        <v>17.5</v>
      </c>
      <c r="AK75" s="19">
        <v>18</v>
      </c>
      <c r="AL75" s="19">
        <v>95</v>
      </c>
      <c r="AM75" s="19">
        <v>151</v>
      </c>
      <c r="AN75" s="19">
        <v>55</v>
      </c>
      <c r="AO75" s="19">
        <v>37</v>
      </c>
      <c r="AP75" s="19">
        <v>76</v>
      </c>
      <c r="BA75" s="5">
        <v>95.41</v>
      </c>
      <c r="BB75" s="14">
        <v>44.24</v>
      </c>
      <c r="BC75" s="14">
        <v>7.3</v>
      </c>
      <c r="BD75" s="15">
        <v>1.79</v>
      </c>
      <c r="BE75" s="14">
        <v>5.36</v>
      </c>
      <c r="BG75" s="14">
        <v>3.36</v>
      </c>
      <c r="BH75" s="14">
        <v>1.57</v>
      </c>
      <c r="BI75" s="14">
        <v>1.29</v>
      </c>
      <c r="BU75" s="10" t="s">
        <v>645</v>
      </c>
    </row>
    <row r="76" spans="1:73" ht="12">
      <c r="A76" s="27" t="s">
        <v>254</v>
      </c>
      <c r="B76" s="27" t="s">
        <v>557</v>
      </c>
      <c r="C76" s="51" t="s">
        <v>609</v>
      </c>
      <c r="D76" s="11"/>
      <c r="E76" s="23"/>
      <c r="F76" s="11"/>
      <c r="G76" s="23"/>
      <c r="H76" s="28" t="s">
        <v>255</v>
      </c>
      <c r="I76" s="24">
        <v>62.503196767</v>
      </c>
      <c r="J76" s="25">
        <v>15.1398905427</v>
      </c>
      <c r="K76" s="26">
        <v>3.6264129712</v>
      </c>
      <c r="L76" s="7">
        <f t="shared" si="5"/>
        <v>5.2585545496799995</v>
      </c>
      <c r="M76" s="7">
        <v>1.9947828756</v>
      </c>
      <c r="N76" s="7">
        <v>3.365556749</v>
      </c>
      <c r="O76" s="7">
        <v>5.0841389187</v>
      </c>
      <c r="P76" s="7">
        <v>3.5803795202</v>
      </c>
      <c r="Q76" s="7">
        <v>3.4883126183</v>
      </c>
      <c r="R76" s="7">
        <v>0.7774538387</v>
      </c>
      <c r="S76" s="7">
        <v>0.3682676078</v>
      </c>
      <c r="T76" s="7">
        <v>0.0716075904</v>
      </c>
      <c r="Y76" s="7">
        <v>1.71</v>
      </c>
      <c r="Z76" s="7">
        <f t="shared" si="4"/>
        <v>99.63735870248</v>
      </c>
      <c r="AA76" s="7"/>
      <c r="AB76" s="8">
        <v>1.4</v>
      </c>
      <c r="AC76" s="9">
        <v>10.4</v>
      </c>
      <c r="AD76" s="100"/>
      <c r="AE76" s="43">
        <v>1310</v>
      </c>
      <c r="AF76" s="19">
        <v>103</v>
      </c>
      <c r="AG76" s="19">
        <v>930</v>
      </c>
      <c r="AH76" s="19">
        <v>18</v>
      </c>
      <c r="AI76" s="19">
        <v>181</v>
      </c>
      <c r="AJ76" s="19">
        <v>11</v>
      </c>
      <c r="AK76" s="19">
        <v>22</v>
      </c>
      <c r="AL76" s="19">
        <v>93</v>
      </c>
      <c r="AM76" s="19">
        <v>107</v>
      </c>
      <c r="AN76" s="19">
        <v>57</v>
      </c>
      <c r="AO76" s="19">
        <v>33</v>
      </c>
      <c r="AP76" s="19">
        <v>69</v>
      </c>
      <c r="BU76" s="10" t="s">
        <v>646</v>
      </c>
    </row>
    <row r="77" spans="1:73" ht="12">
      <c r="A77" s="27" t="s">
        <v>91</v>
      </c>
      <c r="B77" s="27" t="s">
        <v>92</v>
      </c>
      <c r="C77" s="51" t="s">
        <v>608</v>
      </c>
      <c r="D77" s="54">
        <v>36</v>
      </c>
      <c r="E77" s="55">
        <v>46.4</v>
      </c>
      <c r="F77" s="54">
        <v>105</v>
      </c>
      <c r="G77" s="55">
        <v>20.88</v>
      </c>
      <c r="H77" s="28" t="s">
        <v>93</v>
      </c>
      <c r="I77" s="24">
        <v>60.9</v>
      </c>
      <c r="J77" s="25">
        <v>14.9</v>
      </c>
      <c r="K77" s="26">
        <v>5.7</v>
      </c>
      <c r="L77" s="7">
        <f t="shared" si="5"/>
        <v>6.63</v>
      </c>
      <c r="M77" s="7">
        <v>1.5</v>
      </c>
      <c r="N77" s="7">
        <v>4.4</v>
      </c>
      <c r="O77" s="7">
        <v>4.5</v>
      </c>
      <c r="P77" s="7">
        <v>3.6</v>
      </c>
      <c r="Q77" s="7">
        <v>3.2</v>
      </c>
      <c r="R77" s="7">
        <v>0.93</v>
      </c>
      <c r="S77" s="7">
        <v>0.4</v>
      </c>
      <c r="T77" s="7">
        <v>0.05</v>
      </c>
      <c r="U77" s="7">
        <v>1.6</v>
      </c>
      <c r="V77" s="7">
        <v>1.1</v>
      </c>
      <c r="W77" s="7">
        <v>0.01</v>
      </c>
      <c r="X77" s="7">
        <v>0.12</v>
      </c>
      <c r="Y77" s="29" t="s">
        <v>173</v>
      </c>
      <c r="Z77" s="7">
        <f t="shared" si="4"/>
        <v>99.51</v>
      </c>
      <c r="AA77" s="7"/>
      <c r="AB77" s="8">
        <v>2.2</v>
      </c>
      <c r="AC77" s="9">
        <v>4.8</v>
      </c>
      <c r="AD77" s="100"/>
      <c r="AE77" s="43"/>
      <c r="AF77" s="11">
        <v>59</v>
      </c>
      <c r="AG77" s="11">
        <v>934</v>
      </c>
      <c r="AH77" s="11">
        <v>18</v>
      </c>
      <c r="AI77" s="11">
        <v>171</v>
      </c>
      <c r="AJ77" s="11">
        <v>6</v>
      </c>
      <c r="AK77" s="11"/>
      <c r="AL77" s="11"/>
      <c r="AM77" s="11"/>
      <c r="AN77" s="11"/>
      <c r="AO77" s="11"/>
      <c r="AP77" s="11">
        <v>100</v>
      </c>
      <c r="AQ77" s="11" t="s">
        <v>88</v>
      </c>
      <c r="AR77" s="30" t="s">
        <v>173</v>
      </c>
      <c r="BU77" s="10" t="s">
        <v>644</v>
      </c>
    </row>
    <row r="78" spans="1:73" ht="12">
      <c r="A78" s="27" t="s">
        <v>256</v>
      </c>
      <c r="B78" s="27" t="s">
        <v>520</v>
      </c>
      <c r="C78" s="51" t="s">
        <v>608</v>
      </c>
      <c r="D78" s="54">
        <v>36</v>
      </c>
      <c r="E78" s="55">
        <v>46.08</v>
      </c>
      <c r="F78" s="54">
        <v>105</v>
      </c>
      <c r="G78" s="55">
        <v>18.07</v>
      </c>
      <c r="H78" s="28" t="s">
        <v>257</v>
      </c>
      <c r="I78" s="24">
        <v>66.2</v>
      </c>
      <c r="J78" s="25">
        <v>15.3</v>
      </c>
      <c r="K78" s="26">
        <v>3</v>
      </c>
      <c r="L78" s="7">
        <f t="shared" si="5"/>
        <v>4.2</v>
      </c>
      <c r="M78" s="7">
        <v>1.5</v>
      </c>
      <c r="N78" s="7">
        <v>2.2</v>
      </c>
      <c r="O78" s="7">
        <v>3.6</v>
      </c>
      <c r="P78" s="7">
        <v>3.1</v>
      </c>
      <c r="Q78" s="7">
        <v>4.1</v>
      </c>
      <c r="R78" s="7">
        <v>0.56</v>
      </c>
      <c r="S78" s="7">
        <v>0.21</v>
      </c>
      <c r="T78" s="7">
        <v>0.06</v>
      </c>
      <c r="U78" s="7">
        <v>1.5</v>
      </c>
      <c r="V78" s="7">
        <v>0.32</v>
      </c>
      <c r="W78" s="7">
        <v>0.03</v>
      </c>
      <c r="X78" s="29" t="s">
        <v>173</v>
      </c>
      <c r="Y78" s="29" t="s">
        <v>173</v>
      </c>
      <c r="Z78" s="7">
        <f t="shared" si="4"/>
        <v>99.52999999999999</v>
      </c>
      <c r="AA78" s="7"/>
      <c r="AB78" s="8">
        <v>3.2</v>
      </c>
      <c r="AC78" s="9">
        <v>8.8</v>
      </c>
      <c r="AD78" s="100"/>
      <c r="AE78" s="43"/>
      <c r="AF78" s="11">
        <v>81</v>
      </c>
      <c r="AG78" s="11">
        <v>762</v>
      </c>
      <c r="AH78" s="11">
        <v>13</v>
      </c>
      <c r="AI78" s="11">
        <v>174</v>
      </c>
      <c r="AJ78" s="11">
        <v>12</v>
      </c>
      <c r="AK78" s="11"/>
      <c r="AL78" s="11"/>
      <c r="AM78" s="11"/>
      <c r="AN78" s="11"/>
      <c r="AO78" s="11"/>
      <c r="AP78" s="11">
        <v>70</v>
      </c>
      <c r="AQ78" s="11" t="s">
        <v>88</v>
      </c>
      <c r="AR78" s="9">
        <v>4.1</v>
      </c>
      <c r="AT78" s="31">
        <v>1.72</v>
      </c>
      <c r="AU78" s="5">
        <v>1400</v>
      </c>
      <c r="AV78" s="3">
        <v>82</v>
      </c>
      <c r="AW78" s="3">
        <v>733</v>
      </c>
      <c r="AX78" s="3">
        <v>9.29</v>
      </c>
      <c r="AY78" s="3">
        <v>3.16</v>
      </c>
      <c r="AZ78" s="3">
        <v>39.1</v>
      </c>
      <c r="BA78" s="3">
        <v>70.6</v>
      </c>
      <c r="BB78" s="3">
        <v>29.5</v>
      </c>
      <c r="BC78" s="3">
        <v>5.13</v>
      </c>
      <c r="BD78" s="4">
        <v>1.28</v>
      </c>
      <c r="BE78" s="3">
        <v>4.03</v>
      </c>
      <c r="BF78" s="3">
        <v>0.551</v>
      </c>
      <c r="BG78" s="3">
        <v>2.82</v>
      </c>
      <c r="BH78" s="3"/>
      <c r="BI78" s="3">
        <v>1.73</v>
      </c>
      <c r="BJ78" s="4">
        <v>0.26</v>
      </c>
      <c r="BK78" s="3"/>
      <c r="BL78" s="3">
        <v>10.9</v>
      </c>
      <c r="BM78" s="3">
        <v>52.3</v>
      </c>
      <c r="BN78" s="3">
        <v>4.41</v>
      </c>
      <c r="BO78" s="3">
        <v>564</v>
      </c>
      <c r="BP78" s="3">
        <v>0.1</v>
      </c>
      <c r="BQ78" s="3">
        <v>0.844</v>
      </c>
      <c r="BR78" s="3">
        <v>161</v>
      </c>
      <c r="BS78" s="3">
        <v>7.93</v>
      </c>
      <c r="BU78" s="10" t="s">
        <v>651</v>
      </c>
    </row>
    <row r="79" spans="1:73" ht="12">
      <c r="A79" s="27" t="s">
        <v>98</v>
      </c>
      <c r="B79" s="27" t="s">
        <v>564</v>
      </c>
      <c r="C79" s="51" t="s">
        <v>608</v>
      </c>
      <c r="D79" s="54">
        <v>36</v>
      </c>
      <c r="E79" s="55">
        <v>47.67</v>
      </c>
      <c r="F79" s="54">
        <v>105</v>
      </c>
      <c r="G79" s="55">
        <v>23.84</v>
      </c>
      <c r="H79" s="28" t="s">
        <v>99</v>
      </c>
      <c r="I79" s="24">
        <v>63.7</v>
      </c>
      <c r="J79" s="25">
        <v>15.8</v>
      </c>
      <c r="K79" s="26">
        <v>3.7</v>
      </c>
      <c r="L79" s="7">
        <f t="shared" si="5"/>
        <v>5.03</v>
      </c>
      <c r="M79" s="7">
        <v>1.7</v>
      </c>
      <c r="N79" s="7">
        <v>2.1</v>
      </c>
      <c r="O79" s="7">
        <v>4.2</v>
      </c>
      <c r="P79" s="7">
        <v>3.7</v>
      </c>
      <c r="Q79" s="7">
        <v>3.5</v>
      </c>
      <c r="R79" s="7">
        <v>0.9</v>
      </c>
      <c r="S79" s="7">
        <v>0.51</v>
      </c>
      <c r="T79" s="7">
        <v>0.07</v>
      </c>
      <c r="U79" s="7">
        <v>0.28</v>
      </c>
      <c r="V79" s="7">
        <v>0.16</v>
      </c>
      <c r="W79" s="7">
        <v>0.19</v>
      </c>
      <c r="X79" s="29" t="s">
        <v>173</v>
      </c>
      <c r="Y79" s="29" t="s">
        <v>173</v>
      </c>
      <c r="Z79" s="7">
        <f t="shared" si="4"/>
        <v>99.51</v>
      </c>
      <c r="AA79" s="7"/>
      <c r="AB79" s="8">
        <v>1.8</v>
      </c>
      <c r="AC79" s="9">
        <v>6.4</v>
      </c>
      <c r="AD79" s="100"/>
      <c r="AE79" s="43"/>
      <c r="AF79" s="11">
        <v>64</v>
      </c>
      <c r="AG79" s="11">
        <v>1210</v>
      </c>
      <c r="AH79" s="11">
        <v>18</v>
      </c>
      <c r="AI79" s="11">
        <v>201</v>
      </c>
      <c r="AJ79" s="11">
        <v>20</v>
      </c>
      <c r="AK79" s="11"/>
      <c r="AL79" s="11"/>
      <c r="AM79" s="11"/>
      <c r="AN79" s="11"/>
      <c r="AO79" s="11"/>
      <c r="AP79" s="11">
        <v>70</v>
      </c>
      <c r="AQ79" s="11" t="s">
        <v>88</v>
      </c>
      <c r="AR79" s="9">
        <v>5.5</v>
      </c>
      <c r="BU79" s="10" t="s">
        <v>646</v>
      </c>
    </row>
    <row r="80" spans="1:73" ht="12">
      <c r="A80" s="27" t="s">
        <v>104</v>
      </c>
      <c r="B80" s="27" t="s">
        <v>652</v>
      </c>
      <c r="C80" s="51" t="s">
        <v>608</v>
      </c>
      <c r="D80" s="54">
        <v>36</v>
      </c>
      <c r="E80" s="55">
        <v>40.59</v>
      </c>
      <c r="F80" s="54">
        <v>105</v>
      </c>
      <c r="G80" s="55">
        <v>22.91</v>
      </c>
      <c r="H80" s="28" t="s">
        <v>105</v>
      </c>
      <c r="I80" s="24">
        <v>58.5</v>
      </c>
      <c r="J80" s="25">
        <v>14.1</v>
      </c>
      <c r="K80" s="34" t="s">
        <v>173</v>
      </c>
      <c r="L80" s="7">
        <v>7.5</v>
      </c>
      <c r="M80" s="29" t="s">
        <v>173</v>
      </c>
      <c r="N80" s="7">
        <v>4.7</v>
      </c>
      <c r="O80" s="7">
        <v>7.4</v>
      </c>
      <c r="P80" s="7">
        <v>2.6</v>
      </c>
      <c r="Q80" s="7">
        <v>3.7</v>
      </c>
      <c r="R80" s="7">
        <v>0.92</v>
      </c>
      <c r="S80" s="7">
        <v>0.42</v>
      </c>
      <c r="T80" s="7">
        <v>0.13</v>
      </c>
      <c r="U80" s="29" t="s">
        <v>173</v>
      </c>
      <c r="V80" s="29" t="s">
        <v>173</v>
      </c>
      <c r="W80" s="29" t="s">
        <v>173</v>
      </c>
      <c r="X80" s="29" t="s">
        <v>173</v>
      </c>
      <c r="Y80" s="7">
        <v>7.8</v>
      </c>
      <c r="Z80" s="7">
        <f t="shared" si="4"/>
        <v>99.97</v>
      </c>
      <c r="AA80" s="7"/>
      <c r="AB80" s="35" t="s">
        <v>173</v>
      </c>
      <c r="AC80" s="30" t="s">
        <v>173</v>
      </c>
      <c r="AD80" s="102"/>
      <c r="AE80" s="99"/>
      <c r="AF80" s="11">
        <v>69</v>
      </c>
      <c r="AG80" s="11">
        <v>971</v>
      </c>
      <c r="AH80" s="11">
        <v>16</v>
      </c>
      <c r="AI80" s="11">
        <v>152</v>
      </c>
      <c r="AJ80" s="11">
        <v>10</v>
      </c>
      <c r="AK80" s="11"/>
      <c r="AL80" s="11"/>
      <c r="AM80" s="11"/>
      <c r="AN80" s="11"/>
      <c r="AO80" s="11"/>
      <c r="AP80" s="11">
        <v>76</v>
      </c>
      <c r="AQ80" s="11">
        <v>0</v>
      </c>
      <c r="AR80" s="9">
        <v>7.6</v>
      </c>
      <c r="BU80" s="10" t="s">
        <v>642</v>
      </c>
    </row>
    <row r="81" spans="1:73" ht="12">
      <c r="A81" s="27" t="s">
        <v>23</v>
      </c>
      <c r="B81" s="27" t="s">
        <v>560</v>
      </c>
      <c r="C81" s="51" t="s">
        <v>608</v>
      </c>
      <c r="D81" s="54">
        <v>36</v>
      </c>
      <c r="E81" s="55">
        <v>40.48</v>
      </c>
      <c r="F81" s="54">
        <v>105</v>
      </c>
      <c r="G81" s="55">
        <v>22.22</v>
      </c>
      <c r="H81" s="28" t="s">
        <v>24</v>
      </c>
      <c r="I81" s="24">
        <v>63.8</v>
      </c>
      <c r="J81" s="25">
        <v>16.2</v>
      </c>
      <c r="K81" s="34" t="s">
        <v>173</v>
      </c>
      <c r="L81" s="7">
        <v>5.3</v>
      </c>
      <c r="M81" s="29" t="s">
        <v>173</v>
      </c>
      <c r="N81" s="7">
        <v>2.4</v>
      </c>
      <c r="O81" s="7">
        <v>3.4</v>
      </c>
      <c r="P81" s="7">
        <v>3.9</v>
      </c>
      <c r="Q81" s="7">
        <v>3.8</v>
      </c>
      <c r="R81" s="7">
        <v>0.71</v>
      </c>
      <c r="S81" s="7">
        <v>0.38</v>
      </c>
      <c r="T81" s="7">
        <v>0.04</v>
      </c>
      <c r="U81" s="29" t="s">
        <v>173</v>
      </c>
      <c r="V81" s="29" t="s">
        <v>173</v>
      </c>
      <c r="W81" s="29" t="s">
        <v>173</v>
      </c>
      <c r="X81" s="29" t="s">
        <v>173</v>
      </c>
      <c r="Y81" s="7">
        <v>3.2</v>
      </c>
      <c r="Z81" s="7">
        <f t="shared" si="4"/>
        <v>99.93</v>
      </c>
      <c r="AA81" s="7"/>
      <c r="AB81" s="35" t="s">
        <v>173</v>
      </c>
      <c r="AC81" s="30" t="s">
        <v>173</v>
      </c>
      <c r="AD81" s="102"/>
      <c r="AE81" s="99"/>
      <c r="AF81" s="11">
        <v>80</v>
      </c>
      <c r="AG81" s="11">
        <v>810</v>
      </c>
      <c r="AH81" s="11">
        <v>17</v>
      </c>
      <c r="AI81" s="11">
        <v>194</v>
      </c>
      <c r="AJ81" s="11">
        <v>11</v>
      </c>
      <c r="AK81" s="11"/>
      <c r="AL81" s="11"/>
      <c r="AM81" s="11"/>
      <c r="AN81" s="11"/>
      <c r="AO81" s="11"/>
      <c r="AP81" s="11">
        <v>76</v>
      </c>
      <c r="AQ81" s="11">
        <v>0</v>
      </c>
      <c r="AR81" s="9">
        <v>5.5</v>
      </c>
      <c r="BU81" s="10" t="s">
        <v>642</v>
      </c>
    </row>
    <row r="82" spans="1:73" ht="12">
      <c r="A82" s="27" t="s">
        <v>27</v>
      </c>
      <c r="B82" s="27" t="s">
        <v>521</v>
      </c>
      <c r="C82" s="51" t="s">
        <v>608</v>
      </c>
      <c r="D82" s="54">
        <v>36</v>
      </c>
      <c r="E82" s="55">
        <v>51.83</v>
      </c>
      <c r="F82" s="54">
        <v>105</v>
      </c>
      <c r="G82" s="55">
        <v>24.33</v>
      </c>
      <c r="H82" s="28" t="s">
        <v>28</v>
      </c>
      <c r="I82" s="24">
        <v>57.6</v>
      </c>
      <c r="J82" s="25">
        <v>14.8</v>
      </c>
      <c r="K82" s="26">
        <v>6.6</v>
      </c>
      <c r="L82" s="7">
        <f>SUM(0.9*K82+M82)</f>
        <v>7.64</v>
      </c>
      <c r="M82" s="7">
        <v>1.7</v>
      </c>
      <c r="N82" s="7">
        <v>3.5</v>
      </c>
      <c r="O82" s="7">
        <v>6.2</v>
      </c>
      <c r="P82" s="7">
        <v>4.4</v>
      </c>
      <c r="Q82" s="7">
        <v>3.3</v>
      </c>
      <c r="R82" s="7">
        <v>1.6</v>
      </c>
      <c r="S82" s="7">
        <v>0.17</v>
      </c>
      <c r="T82" s="7">
        <v>0.48</v>
      </c>
      <c r="U82" s="7">
        <v>0.66</v>
      </c>
      <c r="V82" s="7">
        <v>0.49</v>
      </c>
      <c r="W82" s="7">
        <v>0.46</v>
      </c>
      <c r="X82" s="7">
        <v>0.13</v>
      </c>
      <c r="Y82" s="29" t="s">
        <v>173</v>
      </c>
      <c r="Z82" s="7">
        <f t="shared" si="4"/>
        <v>99.69000000000001</v>
      </c>
      <c r="AA82" s="7"/>
      <c r="AB82" s="8">
        <v>1.5</v>
      </c>
      <c r="AC82" s="9">
        <v>3.8</v>
      </c>
      <c r="AD82" s="100"/>
      <c r="AE82" s="43"/>
      <c r="AF82" s="11">
        <v>53</v>
      </c>
      <c r="AG82" s="11">
        <v>2000</v>
      </c>
      <c r="AH82" s="11">
        <v>14</v>
      </c>
      <c r="AI82" s="11">
        <v>177</v>
      </c>
      <c r="AJ82" s="11">
        <v>23</v>
      </c>
      <c r="AK82" s="11"/>
      <c r="AL82" s="11"/>
      <c r="AM82" s="11"/>
      <c r="AN82" s="11"/>
      <c r="AO82" s="11"/>
      <c r="AP82" s="11">
        <v>96</v>
      </c>
      <c r="AQ82" s="11">
        <v>0</v>
      </c>
      <c r="AR82" s="9">
        <v>9.2</v>
      </c>
      <c r="BU82" s="10" t="s">
        <v>644</v>
      </c>
    </row>
    <row r="83" spans="1:73" ht="12">
      <c r="A83" s="27" t="s">
        <v>29</v>
      </c>
      <c r="B83" s="27" t="s">
        <v>565</v>
      </c>
      <c r="C83" s="51" t="s">
        <v>608</v>
      </c>
      <c r="D83" s="11"/>
      <c r="E83" s="23"/>
      <c r="F83" s="11"/>
      <c r="G83" s="23"/>
      <c r="H83" s="28" t="s">
        <v>30</v>
      </c>
      <c r="I83" s="24">
        <v>58.975304091</v>
      </c>
      <c r="J83" s="25">
        <v>14.3342753</v>
      </c>
      <c r="K83" s="26">
        <v>3.2743580292</v>
      </c>
      <c r="L83" s="7">
        <f>SUM(0.9*K83+M83)</f>
        <v>6.6533562681800005</v>
      </c>
      <c r="M83" s="7">
        <v>3.7064340419</v>
      </c>
      <c r="N83" s="7">
        <v>5.4265470779</v>
      </c>
      <c r="O83" s="7">
        <v>6.3582749724</v>
      </c>
      <c r="P83" s="7">
        <v>3.3583159274</v>
      </c>
      <c r="Q83" s="7">
        <v>3.1023467256</v>
      </c>
      <c r="R83" s="7">
        <v>0.9214891264</v>
      </c>
      <c r="S83" s="7">
        <v>0.430028259</v>
      </c>
      <c r="T83" s="7">
        <v>0.1126264488</v>
      </c>
      <c r="Y83" s="7">
        <v>1.57</v>
      </c>
      <c r="Z83" s="7">
        <f t="shared" si="4"/>
        <v>99.67256419668</v>
      </c>
      <c r="AA83" s="7"/>
      <c r="AB83" s="8">
        <v>2</v>
      </c>
      <c r="AC83" s="9">
        <v>9.8</v>
      </c>
      <c r="AD83" s="100"/>
      <c r="AE83" s="43">
        <v>1180</v>
      </c>
      <c r="AF83" s="19">
        <v>58</v>
      </c>
      <c r="AG83" s="19">
        <v>880</v>
      </c>
      <c r="AH83" s="19">
        <v>19</v>
      </c>
      <c r="AI83" s="19">
        <v>184</v>
      </c>
      <c r="AJ83" s="19">
        <v>11.5</v>
      </c>
      <c r="AK83" s="19">
        <v>20</v>
      </c>
      <c r="AL83" s="19">
        <v>125</v>
      </c>
      <c r="AM83" s="19">
        <v>208</v>
      </c>
      <c r="AN83" s="19">
        <v>105</v>
      </c>
      <c r="AO83" s="19">
        <v>49</v>
      </c>
      <c r="AP83" s="19">
        <v>81</v>
      </c>
      <c r="BA83" s="5">
        <v>92.99</v>
      </c>
      <c r="BB83" s="14">
        <v>40.21</v>
      </c>
      <c r="BC83" s="14">
        <v>7.18</v>
      </c>
      <c r="BD83" s="15">
        <v>1.83</v>
      </c>
      <c r="BE83" s="14">
        <v>5.47</v>
      </c>
      <c r="BG83" s="14">
        <v>4.05</v>
      </c>
      <c r="BH83" s="14">
        <v>2.13</v>
      </c>
      <c r="BI83" s="14">
        <v>1.96</v>
      </c>
      <c r="BU83" s="20" t="s">
        <v>645</v>
      </c>
    </row>
    <row r="84" spans="1:73" ht="12">
      <c r="A84" s="27" t="s">
        <v>127</v>
      </c>
      <c r="B84" s="27" t="s">
        <v>566</v>
      </c>
      <c r="C84" s="51" t="s">
        <v>608</v>
      </c>
      <c r="D84" s="11"/>
      <c r="E84" s="23"/>
      <c r="F84" s="11"/>
      <c r="G84" s="23"/>
      <c r="H84" s="28" t="s">
        <v>128</v>
      </c>
      <c r="I84" s="24">
        <v>58.242551516</v>
      </c>
      <c r="J84" s="25">
        <v>15.380955506</v>
      </c>
      <c r="K84" s="34" t="s">
        <v>173</v>
      </c>
      <c r="L84" s="7">
        <v>7.19</v>
      </c>
      <c r="M84" s="29" t="s">
        <v>173</v>
      </c>
      <c r="N84" s="7">
        <v>3.527365796</v>
      </c>
      <c r="O84" s="7">
        <v>6.2344139651</v>
      </c>
      <c r="P84" s="7">
        <v>4.0913341646</v>
      </c>
      <c r="Q84" s="7">
        <v>3.1889847749</v>
      </c>
      <c r="R84" s="7">
        <v>1.4970796692</v>
      </c>
      <c r="S84" s="7">
        <v>0.5639683686</v>
      </c>
      <c r="T84" s="7">
        <v>0.0820317627</v>
      </c>
      <c r="U84" s="29" t="s">
        <v>173</v>
      </c>
      <c r="V84" s="29" t="s">
        <v>173</v>
      </c>
      <c r="W84" s="29" t="s">
        <v>173</v>
      </c>
      <c r="X84" s="29" t="s">
        <v>173</v>
      </c>
      <c r="Y84" s="7">
        <v>1.55</v>
      </c>
      <c r="Z84" s="7">
        <f t="shared" si="4"/>
        <v>99.99868552310001</v>
      </c>
      <c r="AA84" s="7"/>
      <c r="AB84" s="35">
        <v>2</v>
      </c>
      <c r="AC84" s="30">
        <v>6.4</v>
      </c>
      <c r="AD84" s="102"/>
      <c r="AE84" s="99"/>
      <c r="AF84" s="37">
        <v>44</v>
      </c>
      <c r="AG84" s="37">
        <v>1750</v>
      </c>
      <c r="AH84" s="37">
        <v>15</v>
      </c>
      <c r="AI84" s="37" t="s">
        <v>173</v>
      </c>
      <c r="AJ84" s="37" t="s">
        <v>173</v>
      </c>
      <c r="AK84" s="37">
        <v>14</v>
      </c>
      <c r="AL84" s="37"/>
      <c r="AM84" s="37"/>
      <c r="AN84" s="37"/>
      <c r="AO84" s="37"/>
      <c r="AP84" s="37" t="s">
        <v>173</v>
      </c>
      <c r="AQ84" s="37" t="s">
        <v>173</v>
      </c>
      <c r="AR84" s="30" t="s">
        <v>173</v>
      </c>
      <c r="BE84" s="14"/>
      <c r="BU84" s="10" t="s">
        <v>648</v>
      </c>
    </row>
    <row r="85" spans="1:73" ht="12">
      <c r="A85" s="27" t="s">
        <v>31</v>
      </c>
      <c r="B85" s="27" t="s">
        <v>567</v>
      </c>
      <c r="C85" s="51" t="s">
        <v>608</v>
      </c>
      <c r="D85" s="11"/>
      <c r="E85" s="23"/>
      <c r="F85" s="11"/>
      <c r="G85" s="23"/>
      <c r="H85" s="28" t="s">
        <v>32</v>
      </c>
      <c r="I85" s="24">
        <v>57.040781114</v>
      </c>
      <c r="J85" s="25">
        <v>14.8184235633</v>
      </c>
      <c r="K85" s="26">
        <v>6.1770497128</v>
      </c>
      <c r="L85" s="7">
        <f>SUM(0.9*K85+M85)</f>
        <v>7.62986419832</v>
      </c>
      <c r="M85" s="7">
        <v>2.0705194568</v>
      </c>
      <c r="N85" s="7">
        <v>3.8568499685</v>
      </c>
      <c r="O85" s="7">
        <v>6.5972433672</v>
      </c>
      <c r="P85" s="7">
        <v>4.1308893084</v>
      </c>
      <c r="Q85" s="7">
        <v>2.983983923</v>
      </c>
      <c r="R85" s="7">
        <v>1.6239368289</v>
      </c>
      <c r="S85" s="7">
        <v>0.5886771005</v>
      </c>
      <c r="T85" s="7">
        <v>0.111645657</v>
      </c>
      <c r="Y85" s="7">
        <v>0.94</v>
      </c>
      <c r="Z85" s="7">
        <f t="shared" si="4"/>
        <v>99.38229502912</v>
      </c>
      <c r="AA85" s="7"/>
      <c r="AB85" s="8" t="s">
        <v>479</v>
      </c>
      <c r="AC85" s="9">
        <v>4.4</v>
      </c>
      <c r="AD85" s="100"/>
      <c r="AE85" s="43"/>
      <c r="AF85" s="19">
        <v>42.5</v>
      </c>
      <c r="AG85" s="19">
        <v>1730</v>
      </c>
      <c r="AH85" s="19">
        <v>15</v>
      </c>
      <c r="AK85" s="19">
        <v>12</v>
      </c>
      <c r="BE85" s="14"/>
      <c r="BU85" s="20" t="s">
        <v>648</v>
      </c>
    </row>
    <row r="86" spans="1:73" ht="12">
      <c r="A86" s="27" t="s">
        <v>33</v>
      </c>
      <c r="B86" s="27" t="s">
        <v>561</v>
      </c>
      <c r="C86" s="51" t="s">
        <v>608</v>
      </c>
      <c r="D86" s="54">
        <v>36</v>
      </c>
      <c r="E86" s="55">
        <v>51.35</v>
      </c>
      <c r="F86" s="54">
        <v>105</v>
      </c>
      <c r="G86" s="55">
        <v>24.13</v>
      </c>
      <c r="H86" s="64" t="s">
        <v>620</v>
      </c>
      <c r="I86" s="32" t="s">
        <v>173</v>
      </c>
      <c r="J86" s="33" t="s">
        <v>173</v>
      </c>
      <c r="K86" s="34" t="s">
        <v>173</v>
      </c>
      <c r="L86" s="34" t="s">
        <v>173</v>
      </c>
      <c r="M86" s="29" t="s">
        <v>173</v>
      </c>
      <c r="N86" s="29" t="s">
        <v>173</v>
      </c>
      <c r="O86" s="29" t="s">
        <v>173</v>
      </c>
      <c r="P86" s="29" t="s">
        <v>173</v>
      </c>
      <c r="Q86" s="29" t="s">
        <v>173</v>
      </c>
      <c r="R86" s="29" t="s">
        <v>173</v>
      </c>
      <c r="S86" s="29" t="s">
        <v>173</v>
      </c>
      <c r="T86" s="29" t="s">
        <v>173</v>
      </c>
      <c r="U86" s="29" t="s">
        <v>173</v>
      </c>
      <c r="V86" s="29" t="s">
        <v>173</v>
      </c>
      <c r="W86" s="29" t="s">
        <v>173</v>
      </c>
      <c r="X86" s="29" t="s">
        <v>173</v>
      </c>
      <c r="Y86" s="29" t="s">
        <v>173</v>
      </c>
      <c r="Z86" s="7"/>
      <c r="AA86" s="7"/>
      <c r="AB86" s="35" t="s">
        <v>173</v>
      </c>
      <c r="AC86" s="30" t="s">
        <v>173</v>
      </c>
      <c r="AD86" s="102"/>
      <c r="AE86" s="99"/>
      <c r="AF86" s="11">
        <v>48</v>
      </c>
      <c r="AG86" s="11">
        <v>2094</v>
      </c>
      <c r="AH86" s="11">
        <v>18</v>
      </c>
      <c r="AI86" s="11">
        <v>177</v>
      </c>
      <c r="AJ86" s="11">
        <v>28</v>
      </c>
      <c r="AK86" s="11"/>
      <c r="AL86" s="11"/>
      <c r="AM86" s="11"/>
      <c r="AN86" s="11"/>
      <c r="AO86" s="11"/>
      <c r="AP86" s="11">
        <v>104</v>
      </c>
      <c r="AQ86" s="11">
        <v>0</v>
      </c>
      <c r="AR86" s="9">
        <v>8.2</v>
      </c>
      <c r="BE86" s="14"/>
      <c r="BU86" s="10">
        <v>4</v>
      </c>
    </row>
    <row r="87" spans="1:73" ht="12">
      <c r="A87" s="27" t="s">
        <v>34</v>
      </c>
      <c r="B87" s="27" t="s">
        <v>561</v>
      </c>
      <c r="C87" s="51" t="s">
        <v>608</v>
      </c>
      <c r="D87" s="54">
        <v>36</v>
      </c>
      <c r="E87" s="55">
        <v>51.27</v>
      </c>
      <c r="F87" s="54">
        <v>105</v>
      </c>
      <c r="G87" s="55">
        <v>24.04</v>
      </c>
      <c r="H87" s="64" t="s">
        <v>620</v>
      </c>
      <c r="I87" s="32" t="s">
        <v>173</v>
      </c>
      <c r="J87" s="33" t="s">
        <v>173</v>
      </c>
      <c r="K87" s="34" t="s">
        <v>173</v>
      </c>
      <c r="L87" s="34" t="s">
        <v>173</v>
      </c>
      <c r="M87" s="29" t="s">
        <v>173</v>
      </c>
      <c r="N87" s="29" t="s">
        <v>173</v>
      </c>
      <c r="O87" s="29" t="s">
        <v>173</v>
      </c>
      <c r="P87" s="29" t="s">
        <v>173</v>
      </c>
      <c r="Q87" s="29" t="s">
        <v>173</v>
      </c>
      <c r="R87" s="29" t="s">
        <v>173</v>
      </c>
      <c r="S87" s="29" t="s">
        <v>173</v>
      </c>
      <c r="T87" s="29" t="s">
        <v>173</v>
      </c>
      <c r="U87" s="29" t="s">
        <v>173</v>
      </c>
      <c r="V87" s="29" t="s">
        <v>173</v>
      </c>
      <c r="W87" s="29" t="s">
        <v>173</v>
      </c>
      <c r="X87" s="29" t="s">
        <v>173</v>
      </c>
      <c r="Y87" s="29" t="s">
        <v>173</v>
      </c>
      <c r="Z87" s="7"/>
      <c r="AA87" s="7"/>
      <c r="AB87" s="35" t="s">
        <v>173</v>
      </c>
      <c r="AC87" s="30" t="s">
        <v>173</v>
      </c>
      <c r="AD87" s="102"/>
      <c r="AE87" s="99"/>
      <c r="AF87" s="11">
        <v>52</v>
      </c>
      <c r="AG87" s="11">
        <v>1817</v>
      </c>
      <c r="AH87" s="11">
        <v>19</v>
      </c>
      <c r="AI87" s="11">
        <v>184</v>
      </c>
      <c r="AJ87" s="11">
        <v>28</v>
      </c>
      <c r="AK87" s="11"/>
      <c r="AL87" s="11"/>
      <c r="AM87" s="11"/>
      <c r="AN87" s="11"/>
      <c r="AO87" s="11"/>
      <c r="AP87" s="11">
        <v>114</v>
      </c>
      <c r="AQ87" s="11">
        <v>0</v>
      </c>
      <c r="AR87" s="9">
        <v>7.5</v>
      </c>
      <c r="BE87" s="14"/>
      <c r="BU87" s="10">
        <v>4</v>
      </c>
    </row>
    <row r="88" spans="1:73" ht="12">
      <c r="A88" s="27" t="s">
        <v>35</v>
      </c>
      <c r="B88" s="27" t="s">
        <v>561</v>
      </c>
      <c r="C88" s="51" t="s">
        <v>608</v>
      </c>
      <c r="D88" s="54">
        <v>36</v>
      </c>
      <c r="E88" s="55">
        <v>51.31</v>
      </c>
      <c r="F88" s="54">
        <v>105</v>
      </c>
      <c r="G88" s="55">
        <v>23.86</v>
      </c>
      <c r="H88" s="64" t="s">
        <v>620</v>
      </c>
      <c r="I88" s="32" t="s">
        <v>173</v>
      </c>
      <c r="J88" s="33" t="s">
        <v>173</v>
      </c>
      <c r="K88" s="34" t="s">
        <v>173</v>
      </c>
      <c r="L88" s="34" t="s">
        <v>173</v>
      </c>
      <c r="M88" s="29" t="s">
        <v>173</v>
      </c>
      <c r="N88" s="29" t="s">
        <v>173</v>
      </c>
      <c r="O88" s="29" t="s">
        <v>173</v>
      </c>
      <c r="P88" s="29" t="s">
        <v>173</v>
      </c>
      <c r="Q88" s="29" t="s">
        <v>173</v>
      </c>
      <c r="R88" s="29" t="s">
        <v>173</v>
      </c>
      <c r="S88" s="29" t="s">
        <v>173</v>
      </c>
      <c r="T88" s="29" t="s">
        <v>173</v>
      </c>
      <c r="U88" s="29" t="s">
        <v>173</v>
      </c>
      <c r="V88" s="29" t="s">
        <v>173</v>
      </c>
      <c r="W88" s="29" t="s">
        <v>173</v>
      </c>
      <c r="X88" s="29" t="s">
        <v>173</v>
      </c>
      <c r="Y88" s="29" t="s">
        <v>173</v>
      </c>
      <c r="Z88" s="7"/>
      <c r="AA88" s="7"/>
      <c r="AB88" s="35" t="s">
        <v>173</v>
      </c>
      <c r="AC88" s="30" t="s">
        <v>173</v>
      </c>
      <c r="AD88" s="102"/>
      <c r="AE88" s="99"/>
      <c r="AF88" s="11">
        <v>37</v>
      </c>
      <c r="AG88" s="11">
        <v>2222</v>
      </c>
      <c r="AH88" s="11">
        <v>23</v>
      </c>
      <c r="AI88" s="11">
        <v>160</v>
      </c>
      <c r="AJ88" s="11">
        <v>30</v>
      </c>
      <c r="AK88" s="11"/>
      <c r="AL88" s="11"/>
      <c r="AM88" s="11"/>
      <c r="AN88" s="11"/>
      <c r="AO88" s="11"/>
      <c r="AP88" s="11">
        <v>122</v>
      </c>
      <c r="AQ88" s="11">
        <v>0</v>
      </c>
      <c r="AR88" s="9">
        <v>8.8</v>
      </c>
      <c r="BE88" s="14"/>
      <c r="BU88" s="10">
        <v>4</v>
      </c>
    </row>
    <row r="89" spans="1:73" ht="12">
      <c r="A89" s="27" t="s">
        <v>36</v>
      </c>
      <c r="B89" s="27" t="s">
        <v>561</v>
      </c>
      <c r="C89" s="51" t="s">
        <v>608</v>
      </c>
      <c r="D89" s="54">
        <v>36</v>
      </c>
      <c r="E89" s="55">
        <v>51.33</v>
      </c>
      <c r="F89" s="54">
        <v>105</v>
      </c>
      <c r="G89" s="55">
        <v>23.77</v>
      </c>
      <c r="H89" s="64" t="s">
        <v>620</v>
      </c>
      <c r="I89" s="32" t="s">
        <v>173</v>
      </c>
      <c r="J89" s="33" t="s">
        <v>173</v>
      </c>
      <c r="K89" s="34" t="s">
        <v>173</v>
      </c>
      <c r="L89" s="34" t="s">
        <v>173</v>
      </c>
      <c r="M89" s="29" t="s">
        <v>173</v>
      </c>
      <c r="N89" s="29" t="s">
        <v>173</v>
      </c>
      <c r="O89" s="29" t="s">
        <v>173</v>
      </c>
      <c r="P89" s="29" t="s">
        <v>173</v>
      </c>
      <c r="Q89" s="29" t="s">
        <v>173</v>
      </c>
      <c r="R89" s="29" t="s">
        <v>173</v>
      </c>
      <c r="S89" s="29" t="s">
        <v>173</v>
      </c>
      <c r="T89" s="29" t="s">
        <v>173</v>
      </c>
      <c r="U89" s="29" t="s">
        <v>173</v>
      </c>
      <c r="V89" s="29" t="s">
        <v>173</v>
      </c>
      <c r="W89" s="29" t="s">
        <v>173</v>
      </c>
      <c r="X89" s="29" t="s">
        <v>173</v>
      </c>
      <c r="Y89" s="29" t="s">
        <v>173</v>
      </c>
      <c r="Z89" s="7"/>
      <c r="AA89" s="7"/>
      <c r="AB89" s="35" t="s">
        <v>173</v>
      </c>
      <c r="AC89" s="30" t="s">
        <v>173</v>
      </c>
      <c r="AD89" s="102"/>
      <c r="AE89" s="99"/>
      <c r="AF89" s="11">
        <v>32</v>
      </c>
      <c r="AG89" s="11">
        <v>1873</v>
      </c>
      <c r="AH89" s="11">
        <v>19</v>
      </c>
      <c r="AI89" s="11">
        <v>167</v>
      </c>
      <c r="AJ89" s="11">
        <v>30</v>
      </c>
      <c r="AK89" s="11"/>
      <c r="AL89" s="11"/>
      <c r="AM89" s="11"/>
      <c r="AN89" s="11"/>
      <c r="AO89" s="11"/>
      <c r="AP89" s="11">
        <v>131</v>
      </c>
      <c r="AQ89" s="11">
        <v>2</v>
      </c>
      <c r="AR89" s="9">
        <v>9.6</v>
      </c>
      <c r="BE89" s="14"/>
      <c r="BU89" s="10">
        <v>4</v>
      </c>
    </row>
    <row r="90" spans="1:73" ht="12">
      <c r="A90" s="27" t="s">
        <v>37</v>
      </c>
      <c r="B90" s="27" t="s">
        <v>562</v>
      </c>
      <c r="C90" s="51" t="s">
        <v>608</v>
      </c>
      <c r="D90" s="54">
        <v>36</v>
      </c>
      <c r="E90" s="53">
        <v>51.1</v>
      </c>
      <c r="F90" s="54">
        <v>105</v>
      </c>
      <c r="G90" s="53">
        <v>23.68</v>
      </c>
      <c r="H90" s="64" t="s">
        <v>620</v>
      </c>
      <c r="I90" s="32" t="s">
        <v>173</v>
      </c>
      <c r="J90" s="33" t="s">
        <v>173</v>
      </c>
      <c r="K90" s="34" t="s">
        <v>173</v>
      </c>
      <c r="L90" s="34" t="s">
        <v>173</v>
      </c>
      <c r="M90" s="29" t="s">
        <v>173</v>
      </c>
      <c r="N90" s="29" t="s">
        <v>173</v>
      </c>
      <c r="O90" s="29" t="s">
        <v>173</v>
      </c>
      <c r="P90" s="29" t="s">
        <v>173</v>
      </c>
      <c r="Q90" s="29" t="s">
        <v>173</v>
      </c>
      <c r="R90" s="29" t="s">
        <v>173</v>
      </c>
      <c r="S90" s="29" t="s">
        <v>173</v>
      </c>
      <c r="T90" s="29" t="s">
        <v>173</v>
      </c>
      <c r="U90" s="29" t="s">
        <v>173</v>
      </c>
      <c r="V90" s="29" t="s">
        <v>173</v>
      </c>
      <c r="W90" s="29" t="s">
        <v>173</v>
      </c>
      <c r="X90" s="29" t="s">
        <v>173</v>
      </c>
      <c r="Y90" s="29" t="s">
        <v>173</v>
      </c>
      <c r="Z90" s="7"/>
      <c r="AA90" s="7"/>
      <c r="AB90" s="35" t="s">
        <v>173</v>
      </c>
      <c r="AC90" s="30" t="s">
        <v>173</v>
      </c>
      <c r="AD90" s="102"/>
      <c r="AE90" s="99"/>
      <c r="AF90" s="11">
        <v>50</v>
      </c>
      <c r="AG90" s="11">
        <v>1891</v>
      </c>
      <c r="AH90" s="11">
        <v>19</v>
      </c>
      <c r="AI90" s="11">
        <v>191</v>
      </c>
      <c r="AJ90" s="11">
        <v>32</v>
      </c>
      <c r="AK90" s="11"/>
      <c r="AL90" s="11"/>
      <c r="AM90" s="11"/>
      <c r="AN90" s="11"/>
      <c r="AO90" s="11"/>
      <c r="AP90" s="11">
        <v>76</v>
      </c>
      <c r="AQ90" s="11">
        <v>2</v>
      </c>
      <c r="AR90" s="9">
        <v>9</v>
      </c>
      <c r="BE90" s="14"/>
      <c r="BU90" s="10">
        <v>4</v>
      </c>
    </row>
    <row r="91" spans="1:73" ht="12">
      <c r="A91" s="27" t="s">
        <v>38</v>
      </c>
      <c r="B91" s="27" t="s">
        <v>563</v>
      </c>
      <c r="C91" s="51" t="s">
        <v>424</v>
      </c>
      <c r="D91" s="54">
        <v>36</v>
      </c>
      <c r="E91" s="55">
        <v>51.13</v>
      </c>
      <c r="F91" s="54">
        <v>105</v>
      </c>
      <c r="G91" s="55">
        <v>24.89</v>
      </c>
      <c r="H91" s="64" t="s">
        <v>620</v>
      </c>
      <c r="I91" s="32" t="s">
        <v>173</v>
      </c>
      <c r="J91" s="33" t="s">
        <v>173</v>
      </c>
      <c r="K91" s="34" t="s">
        <v>173</v>
      </c>
      <c r="L91" s="34" t="s">
        <v>173</v>
      </c>
      <c r="M91" s="29" t="s">
        <v>173</v>
      </c>
      <c r="N91" s="29" t="s">
        <v>173</v>
      </c>
      <c r="O91" s="29" t="s">
        <v>173</v>
      </c>
      <c r="P91" s="29" t="s">
        <v>173</v>
      </c>
      <c r="Q91" s="29" t="s">
        <v>173</v>
      </c>
      <c r="R91" s="29" t="s">
        <v>173</v>
      </c>
      <c r="S91" s="29" t="s">
        <v>173</v>
      </c>
      <c r="T91" s="29" t="s">
        <v>173</v>
      </c>
      <c r="U91" s="29" t="s">
        <v>173</v>
      </c>
      <c r="V91" s="29" t="s">
        <v>173</v>
      </c>
      <c r="W91" s="29" t="s">
        <v>173</v>
      </c>
      <c r="X91" s="29" t="s">
        <v>173</v>
      </c>
      <c r="Y91" s="29" t="s">
        <v>173</v>
      </c>
      <c r="Z91" s="7"/>
      <c r="AA91" s="7"/>
      <c r="AB91" s="35" t="s">
        <v>173</v>
      </c>
      <c r="AC91" s="30" t="s">
        <v>173</v>
      </c>
      <c r="AD91" s="102"/>
      <c r="AE91" s="99"/>
      <c r="AF91" s="11">
        <v>60</v>
      </c>
      <c r="AG91" s="11">
        <v>1476</v>
      </c>
      <c r="AH91" s="11">
        <v>23</v>
      </c>
      <c r="AI91" s="11">
        <v>211</v>
      </c>
      <c r="AJ91" s="11">
        <v>31</v>
      </c>
      <c r="AK91" s="11"/>
      <c r="AL91" s="11"/>
      <c r="AM91" s="11"/>
      <c r="AN91" s="11"/>
      <c r="AO91" s="11"/>
      <c r="AP91" s="11">
        <v>102</v>
      </c>
      <c r="AQ91" s="11">
        <v>2</v>
      </c>
      <c r="AR91" s="9">
        <v>6.5</v>
      </c>
      <c r="BE91" s="14"/>
      <c r="BU91" s="10">
        <v>4</v>
      </c>
    </row>
    <row r="92" spans="1:73" ht="12">
      <c r="A92" s="27" t="s">
        <v>39</v>
      </c>
      <c r="B92" s="27" t="s">
        <v>563</v>
      </c>
      <c r="C92" s="51" t="s">
        <v>424</v>
      </c>
      <c r="D92" s="54">
        <v>36</v>
      </c>
      <c r="E92" s="55">
        <v>51.15</v>
      </c>
      <c r="F92" s="54">
        <v>105</v>
      </c>
      <c r="G92" s="55">
        <v>24.79</v>
      </c>
      <c r="H92" s="64" t="s">
        <v>620</v>
      </c>
      <c r="I92" s="32" t="s">
        <v>173</v>
      </c>
      <c r="J92" s="33" t="s">
        <v>173</v>
      </c>
      <c r="K92" s="34" t="s">
        <v>173</v>
      </c>
      <c r="L92" s="34" t="s">
        <v>173</v>
      </c>
      <c r="M92" s="29" t="s">
        <v>173</v>
      </c>
      <c r="N92" s="29" t="s">
        <v>173</v>
      </c>
      <c r="O92" s="29" t="s">
        <v>173</v>
      </c>
      <c r="P92" s="29" t="s">
        <v>173</v>
      </c>
      <c r="Q92" s="29" t="s">
        <v>173</v>
      </c>
      <c r="R92" s="29" t="s">
        <v>173</v>
      </c>
      <c r="S92" s="29" t="s">
        <v>173</v>
      </c>
      <c r="T92" s="29" t="s">
        <v>173</v>
      </c>
      <c r="U92" s="29" t="s">
        <v>173</v>
      </c>
      <c r="V92" s="29" t="s">
        <v>173</v>
      </c>
      <c r="W92" s="29" t="s">
        <v>173</v>
      </c>
      <c r="X92" s="29" t="s">
        <v>173</v>
      </c>
      <c r="Y92" s="29" t="s">
        <v>173</v>
      </c>
      <c r="Z92" s="7"/>
      <c r="AA92" s="7"/>
      <c r="AB92" s="35" t="s">
        <v>173</v>
      </c>
      <c r="AC92" s="30" t="s">
        <v>173</v>
      </c>
      <c r="AD92" s="102"/>
      <c r="AE92" s="99"/>
      <c r="AF92" s="11">
        <v>29</v>
      </c>
      <c r="AG92" s="11">
        <v>2298</v>
      </c>
      <c r="AH92" s="11">
        <v>24</v>
      </c>
      <c r="AI92" s="11">
        <v>191</v>
      </c>
      <c r="AJ92" s="11">
        <v>30</v>
      </c>
      <c r="AK92" s="11"/>
      <c r="AL92" s="11"/>
      <c r="AM92" s="11"/>
      <c r="AN92" s="11"/>
      <c r="AO92" s="11"/>
      <c r="AP92" s="11">
        <v>93</v>
      </c>
      <c r="AQ92" s="11">
        <v>0</v>
      </c>
      <c r="AR92" s="9">
        <v>9.8</v>
      </c>
      <c r="BE92" s="14"/>
      <c r="BU92" s="10">
        <v>4</v>
      </c>
    </row>
    <row r="93" spans="1:73" ht="12">
      <c r="A93" s="27" t="s">
        <v>40</v>
      </c>
      <c r="B93" s="27" t="s">
        <v>563</v>
      </c>
      <c r="C93" s="51" t="s">
        <v>424</v>
      </c>
      <c r="D93" s="54">
        <v>36</v>
      </c>
      <c r="E93" s="55">
        <v>51.2</v>
      </c>
      <c r="F93" s="54">
        <v>105</v>
      </c>
      <c r="G93" s="55">
        <v>24.68</v>
      </c>
      <c r="H93" s="64" t="s">
        <v>620</v>
      </c>
      <c r="I93" s="32" t="s">
        <v>173</v>
      </c>
      <c r="J93" s="33" t="s">
        <v>173</v>
      </c>
      <c r="K93" s="34" t="s">
        <v>173</v>
      </c>
      <c r="L93" s="34" t="s">
        <v>173</v>
      </c>
      <c r="M93" s="29" t="s">
        <v>173</v>
      </c>
      <c r="N93" s="29" t="s">
        <v>173</v>
      </c>
      <c r="O93" s="29" t="s">
        <v>173</v>
      </c>
      <c r="P93" s="29" t="s">
        <v>173</v>
      </c>
      <c r="Q93" s="29" t="s">
        <v>173</v>
      </c>
      <c r="R93" s="29" t="s">
        <v>173</v>
      </c>
      <c r="S93" s="29" t="s">
        <v>173</v>
      </c>
      <c r="T93" s="29" t="s">
        <v>173</v>
      </c>
      <c r="U93" s="29" t="s">
        <v>173</v>
      </c>
      <c r="V93" s="29" t="s">
        <v>173</v>
      </c>
      <c r="W93" s="29" t="s">
        <v>173</v>
      </c>
      <c r="X93" s="29" t="s">
        <v>173</v>
      </c>
      <c r="Y93" s="29" t="s">
        <v>173</v>
      </c>
      <c r="Z93" s="7"/>
      <c r="AA93" s="7"/>
      <c r="AB93" s="35" t="s">
        <v>173</v>
      </c>
      <c r="AC93" s="30" t="s">
        <v>173</v>
      </c>
      <c r="AD93" s="102"/>
      <c r="AE93" s="99"/>
      <c r="AF93" s="11">
        <v>45</v>
      </c>
      <c r="AG93" s="11">
        <v>2294</v>
      </c>
      <c r="AH93" s="11">
        <v>17</v>
      </c>
      <c r="AI93" s="11">
        <v>177</v>
      </c>
      <c r="AJ93" s="11">
        <v>24</v>
      </c>
      <c r="AK93" s="11"/>
      <c r="AL93" s="11"/>
      <c r="AM93" s="11"/>
      <c r="AN93" s="11"/>
      <c r="AO93" s="11"/>
      <c r="AP93" s="11">
        <v>104</v>
      </c>
      <c r="AQ93" s="11">
        <v>0</v>
      </c>
      <c r="AR93" s="9">
        <v>10</v>
      </c>
      <c r="BE93" s="14"/>
      <c r="BU93" s="10">
        <v>4</v>
      </c>
    </row>
    <row r="94" spans="1:73" ht="12">
      <c r="A94" s="27" t="s">
        <v>41</v>
      </c>
      <c r="B94" s="27" t="s">
        <v>559</v>
      </c>
      <c r="C94" s="51" t="s">
        <v>608</v>
      </c>
      <c r="D94" s="54">
        <v>36</v>
      </c>
      <c r="E94" s="55">
        <v>51.91</v>
      </c>
      <c r="F94" s="54">
        <v>105</v>
      </c>
      <c r="G94" s="55">
        <v>24.48</v>
      </c>
      <c r="H94" s="64" t="s">
        <v>620</v>
      </c>
      <c r="I94" s="32" t="s">
        <v>173</v>
      </c>
      <c r="J94" s="33" t="s">
        <v>173</v>
      </c>
      <c r="K94" s="34" t="s">
        <v>173</v>
      </c>
      <c r="L94" s="34" t="s">
        <v>173</v>
      </c>
      <c r="M94" s="29" t="s">
        <v>173</v>
      </c>
      <c r="N94" s="29" t="s">
        <v>173</v>
      </c>
      <c r="O94" s="29" t="s">
        <v>173</v>
      </c>
      <c r="P94" s="29" t="s">
        <v>173</v>
      </c>
      <c r="Q94" s="29" t="s">
        <v>173</v>
      </c>
      <c r="R94" s="29" t="s">
        <v>173</v>
      </c>
      <c r="S94" s="29" t="s">
        <v>173</v>
      </c>
      <c r="T94" s="29" t="s">
        <v>173</v>
      </c>
      <c r="U94" s="29" t="s">
        <v>173</v>
      </c>
      <c r="V94" s="29" t="s">
        <v>173</v>
      </c>
      <c r="W94" s="29" t="s">
        <v>173</v>
      </c>
      <c r="X94" s="29" t="s">
        <v>173</v>
      </c>
      <c r="Y94" s="29" t="s">
        <v>173</v>
      </c>
      <c r="Z94" s="7"/>
      <c r="AA94" s="7"/>
      <c r="AB94" s="35" t="s">
        <v>173</v>
      </c>
      <c r="AC94" s="30" t="s">
        <v>173</v>
      </c>
      <c r="AD94" s="102"/>
      <c r="AE94" s="99"/>
      <c r="AF94" s="11">
        <v>69</v>
      </c>
      <c r="AG94" s="11">
        <v>1610</v>
      </c>
      <c r="AH94" s="11">
        <v>23</v>
      </c>
      <c r="AI94" s="11">
        <v>211</v>
      </c>
      <c r="AJ94" s="11">
        <v>24</v>
      </c>
      <c r="AK94" s="11"/>
      <c r="AL94" s="11"/>
      <c r="AM94" s="11"/>
      <c r="AN94" s="11"/>
      <c r="AO94" s="11"/>
      <c r="AP94" s="11">
        <v>79</v>
      </c>
      <c r="AQ94" s="11">
        <v>0</v>
      </c>
      <c r="AR94" s="9">
        <v>6</v>
      </c>
      <c r="BE94" s="14"/>
      <c r="BU94" s="10">
        <v>4</v>
      </c>
    </row>
    <row r="95" spans="1:73" ht="12">
      <c r="A95" s="27" t="s">
        <v>153</v>
      </c>
      <c r="B95" s="27" t="s">
        <v>559</v>
      </c>
      <c r="C95" s="51" t="s">
        <v>608</v>
      </c>
      <c r="D95" s="54">
        <v>36</v>
      </c>
      <c r="E95" s="55">
        <v>52.07</v>
      </c>
      <c r="F95" s="54">
        <v>105</v>
      </c>
      <c r="G95" s="55">
        <v>24.54</v>
      </c>
      <c r="H95" s="64" t="s">
        <v>620</v>
      </c>
      <c r="I95" s="32" t="s">
        <v>173</v>
      </c>
      <c r="J95" s="33" t="s">
        <v>173</v>
      </c>
      <c r="K95" s="34" t="s">
        <v>173</v>
      </c>
      <c r="L95" s="34" t="s">
        <v>173</v>
      </c>
      <c r="M95" s="29" t="s">
        <v>173</v>
      </c>
      <c r="N95" s="29" t="s">
        <v>173</v>
      </c>
      <c r="O95" s="29" t="s">
        <v>173</v>
      </c>
      <c r="P95" s="29" t="s">
        <v>173</v>
      </c>
      <c r="Q95" s="29" t="s">
        <v>173</v>
      </c>
      <c r="R95" s="29" t="s">
        <v>173</v>
      </c>
      <c r="S95" s="29" t="s">
        <v>173</v>
      </c>
      <c r="T95" s="29" t="s">
        <v>173</v>
      </c>
      <c r="U95" s="29" t="s">
        <v>173</v>
      </c>
      <c r="V95" s="29" t="s">
        <v>173</v>
      </c>
      <c r="W95" s="29" t="s">
        <v>173</v>
      </c>
      <c r="X95" s="29" t="s">
        <v>173</v>
      </c>
      <c r="Y95" s="29" t="s">
        <v>173</v>
      </c>
      <c r="Z95" s="7"/>
      <c r="AA95" s="7"/>
      <c r="AB95" s="35" t="s">
        <v>173</v>
      </c>
      <c r="AC95" s="30" t="s">
        <v>173</v>
      </c>
      <c r="AD95" s="102"/>
      <c r="AE95" s="99"/>
      <c r="AF95" s="11">
        <v>56</v>
      </c>
      <c r="AG95" s="11">
        <v>1666</v>
      </c>
      <c r="AH95" s="11">
        <v>15</v>
      </c>
      <c r="AI95" s="11">
        <v>185</v>
      </c>
      <c r="AJ95" s="11">
        <v>25</v>
      </c>
      <c r="AK95" s="11"/>
      <c r="AL95" s="11"/>
      <c r="AM95" s="11"/>
      <c r="AN95" s="11"/>
      <c r="AO95" s="11"/>
      <c r="AP95" s="11">
        <v>81</v>
      </c>
      <c r="AQ95" s="11">
        <v>0</v>
      </c>
      <c r="AR95" s="9">
        <v>6.5</v>
      </c>
      <c r="BE95" s="14"/>
      <c r="BU95" s="10">
        <v>4</v>
      </c>
    </row>
    <row r="96" spans="1:73" ht="12">
      <c r="A96" s="27" t="s">
        <v>154</v>
      </c>
      <c r="B96" s="27" t="s">
        <v>559</v>
      </c>
      <c r="C96" s="51" t="s">
        <v>608</v>
      </c>
      <c r="D96" s="54">
        <v>36</v>
      </c>
      <c r="E96" s="55">
        <v>52.15</v>
      </c>
      <c r="F96" s="54">
        <v>105</v>
      </c>
      <c r="G96" s="55">
        <v>24.68</v>
      </c>
      <c r="H96" s="64" t="s">
        <v>620</v>
      </c>
      <c r="I96" s="32" t="s">
        <v>173</v>
      </c>
      <c r="J96" s="33" t="s">
        <v>173</v>
      </c>
      <c r="K96" s="34" t="s">
        <v>173</v>
      </c>
      <c r="L96" s="34" t="s">
        <v>173</v>
      </c>
      <c r="M96" s="29" t="s">
        <v>173</v>
      </c>
      <c r="N96" s="29" t="s">
        <v>173</v>
      </c>
      <c r="O96" s="29" t="s">
        <v>173</v>
      </c>
      <c r="P96" s="29" t="s">
        <v>173</v>
      </c>
      <c r="Q96" s="29" t="s">
        <v>173</v>
      </c>
      <c r="R96" s="29" t="s">
        <v>173</v>
      </c>
      <c r="S96" s="29" t="s">
        <v>173</v>
      </c>
      <c r="T96" s="29" t="s">
        <v>173</v>
      </c>
      <c r="U96" s="29" t="s">
        <v>173</v>
      </c>
      <c r="V96" s="29" t="s">
        <v>173</v>
      </c>
      <c r="W96" s="29" t="s">
        <v>173</v>
      </c>
      <c r="X96" s="29" t="s">
        <v>173</v>
      </c>
      <c r="Y96" s="29" t="s">
        <v>173</v>
      </c>
      <c r="Z96" s="7"/>
      <c r="AA96" s="7"/>
      <c r="AB96" s="35" t="s">
        <v>173</v>
      </c>
      <c r="AC96" s="30" t="s">
        <v>173</v>
      </c>
      <c r="AD96" s="102"/>
      <c r="AE96" s="99"/>
      <c r="AF96" s="11">
        <v>33</v>
      </c>
      <c r="AG96" s="11">
        <v>2156</v>
      </c>
      <c r="AH96" s="11">
        <v>22</v>
      </c>
      <c r="AI96" s="11">
        <v>157</v>
      </c>
      <c r="AJ96" s="11">
        <v>24</v>
      </c>
      <c r="AK96" s="11"/>
      <c r="AL96" s="11"/>
      <c r="AM96" s="11"/>
      <c r="AN96" s="11"/>
      <c r="AO96" s="11"/>
      <c r="AP96" s="11">
        <v>111</v>
      </c>
      <c r="AQ96" s="11">
        <v>0</v>
      </c>
      <c r="AR96" s="9">
        <v>8.9</v>
      </c>
      <c r="BE96" s="14"/>
      <c r="BU96" s="10">
        <v>4</v>
      </c>
    </row>
    <row r="97" spans="2:73" s="82" customFormat="1" ht="12">
      <c r="B97" s="67" t="s">
        <v>155</v>
      </c>
      <c r="C97" s="68"/>
      <c r="D97" s="69"/>
      <c r="E97" s="70"/>
      <c r="F97" s="69"/>
      <c r="G97" s="70"/>
      <c r="H97" s="71"/>
      <c r="I97" s="105">
        <f>AVERAGE(I55:I85)</f>
        <v>61.07884402896775</v>
      </c>
      <c r="J97" s="72">
        <f aca="true" t="shared" si="6" ref="J97:AR97">AVERAGE(J55:J85)</f>
        <v>15.089405816467739</v>
      </c>
      <c r="K97" s="72">
        <f t="shared" si="6"/>
        <v>4.934851905175</v>
      </c>
      <c r="L97" s="72">
        <f t="shared" si="6"/>
        <v>6.304245287982258</v>
      </c>
      <c r="M97" s="72">
        <f t="shared" si="6"/>
        <v>1.8467134817150002</v>
      </c>
      <c r="N97" s="72">
        <f t="shared" si="6"/>
        <v>3.2144335908806454</v>
      </c>
      <c r="O97" s="72">
        <f t="shared" si="6"/>
        <v>5.385151653854839</v>
      </c>
      <c r="P97" s="72">
        <f t="shared" si="6"/>
        <v>3.743328204345161</v>
      </c>
      <c r="Q97" s="72">
        <f t="shared" si="6"/>
        <v>3.3469329181516128</v>
      </c>
      <c r="R97" s="72">
        <f t="shared" si="6"/>
        <v>1.017689894235484</v>
      </c>
      <c r="S97" s="72">
        <f t="shared" si="6"/>
        <v>0.4109655470193549</v>
      </c>
      <c r="T97" s="72">
        <f t="shared" si="6"/>
        <v>0.09958647588064515</v>
      </c>
      <c r="U97" s="72">
        <f t="shared" si="6"/>
        <v>1.197142857142857</v>
      </c>
      <c r="V97" s="72">
        <f t="shared" si="6"/>
        <v>0.5764285714285714</v>
      </c>
      <c r="W97" s="72">
        <f t="shared" si="6"/>
        <v>0.9306666666666666</v>
      </c>
      <c r="X97" s="72">
        <f t="shared" si="6"/>
        <v>0.15625</v>
      </c>
      <c r="Y97" s="72">
        <f t="shared" si="6"/>
        <v>2.412941176470588</v>
      </c>
      <c r="Z97" s="72">
        <f t="shared" si="6"/>
        <v>99.6905834177855</v>
      </c>
      <c r="AA97" s="72"/>
      <c r="AB97" s="83">
        <f t="shared" si="6"/>
        <v>2.3913043478260874</v>
      </c>
      <c r="AC97" s="84">
        <f t="shared" si="6"/>
        <v>7.5625000000000036</v>
      </c>
      <c r="AD97" s="103"/>
      <c r="AE97" s="76">
        <f t="shared" si="6"/>
        <v>1183</v>
      </c>
      <c r="AF97" s="76">
        <f t="shared" si="6"/>
        <v>65.03225806451613</v>
      </c>
      <c r="AG97" s="76">
        <f t="shared" si="6"/>
        <v>1069.8709677419354</v>
      </c>
      <c r="AH97" s="76">
        <f t="shared" si="6"/>
        <v>15.741935483870968</v>
      </c>
      <c r="AI97" s="76">
        <f t="shared" si="6"/>
        <v>170.5185185185185</v>
      </c>
      <c r="AJ97" s="76">
        <f t="shared" si="6"/>
        <v>11.74074074074074</v>
      </c>
      <c r="AK97" s="76">
        <f t="shared" si="6"/>
        <v>17.555555555555557</v>
      </c>
      <c r="AL97" s="76">
        <f t="shared" si="6"/>
        <v>96.2</v>
      </c>
      <c r="AM97" s="76">
        <f t="shared" si="6"/>
        <v>142</v>
      </c>
      <c r="AN97" s="76">
        <f t="shared" si="6"/>
        <v>71.2</v>
      </c>
      <c r="AO97" s="76">
        <f t="shared" si="6"/>
        <v>37.2</v>
      </c>
      <c r="AP97" s="76">
        <f t="shared" si="6"/>
        <v>79.88888888888889</v>
      </c>
      <c r="AQ97" s="76">
        <f t="shared" si="6"/>
        <v>0</v>
      </c>
      <c r="AR97" s="84">
        <f t="shared" si="6"/>
        <v>6.692307692307692</v>
      </c>
      <c r="AT97" s="85"/>
      <c r="AX97" s="86"/>
      <c r="AY97" s="86"/>
      <c r="BB97" s="87"/>
      <c r="BC97" s="87"/>
      <c r="BD97" s="88"/>
      <c r="BE97" s="87"/>
      <c r="BG97" s="87"/>
      <c r="BH97" s="87"/>
      <c r="BI97" s="87"/>
      <c r="BJ97" s="88"/>
      <c r="BK97" s="87"/>
      <c r="BL97" s="87"/>
      <c r="BM97" s="87"/>
      <c r="BN97" s="87"/>
      <c r="BO97" s="87"/>
      <c r="BP97" s="87"/>
      <c r="BQ97" s="87"/>
      <c r="BR97" s="87"/>
      <c r="BS97" s="87"/>
      <c r="BU97" s="93"/>
    </row>
    <row r="98" spans="9:57" ht="12">
      <c r="I98" s="24"/>
      <c r="J98" s="25"/>
      <c r="K98" s="26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8"/>
      <c r="AC98" s="9"/>
      <c r="AD98" s="100"/>
      <c r="AE98" s="43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9"/>
      <c r="BE98" s="14"/>
    </row>
    <row r="99" spans="1:57" ht="12">
      <c r="A99" s="16"/>
      <c r="B99" s="48" t="s">
        <v>156</v>
      </c>
      <c r="I99" s="24"/>
      <c r="J99" s="25"/>
      <c r="K99" s="2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8"/>
      <c r="AC99" s="9"/>
      <c r="AD99" s="100"/>
      <c r="AE99" s="43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9"/>
      <c r="BE99" s="14"/>
    </row>
    <row r="100" spans="1:73" ht="12">
      <c r="A100" s="27" t="s">
        <v>157</v>
      </c>
      <c r="B100" s="27" t="s">
        <v>522</v>
      </c>
      <c r="C100" s="50" t="s">
        <v>607</v>
      </c>
      <c r="D100" s="54">
        <v>36</v>
      </c>
      <c r="E100" s="55">
        <v>46.38</v>
      </c>
      <c r="F100" s="54">
        <v>105</v>
      </c>
      <c r="G100" s="55">
        <v>22.98</v>
      </c>
      <c r="H100" s="28" t="s">
        <v>158</v>
      </c>
      <c r="I100" s="24">
        <v>65.4</v>
      </c>
      <c r="J100" s="25">
        <v>15.3</v>
      </c>
      <c r="K100" s="26">
        <v>4.5</v>
      </c>
      <c r="L100" s="7">
        <f>SUM(0.9*K100+M100)</f>
        <v>4.779999999999999</v>
      </c>
      <c r="M100" s="7">
        <v>0.73</v>
      </c>
      <c r="N100" s="7">
        <v>2.3</v>
      </c>
      <c r="O100" s="7">
        <v>3.3</v>
      </c>
      <c r="P100" s="7">
        <v>4</v>
      </c>
      <c r="Q100" s="7">
        <v>3.3</v>
      </c>
      <c r="R100" s="7">
        <v>0.69</v>
      </c>
      <c r="S100" s="7">
        <v>0.29</v>
      </c>
      <c r="T100" s="7">
        <v>0.12</v>
      </c>
      <c r="U100" s="7">
        <v>2.4</v>
      </c>
      <c r="V100" s="7">
        <v>1.7</v>
      </c>
      <c r="W100" s="7">
        <v>1.7</v>
      </c>
      <c r="X100" s="7">
        <v>0.07</v>
      </c>
      <c r="Y100" s="29" t="s">
        <v>173</v>
      </c>
      <c r="Z100" s="7">
        <f aca="true" t="shared" si="7" ref="Z100:Z110">SUM(I100:J100,L100,N100:T100)</f>
        <v>99.48</v>
      </c>
      <c r="AA100" s="7"/>
      <c r="AB100" s="8">
        <v>2</v>
      </c>
      <c r="AC100" s="9">
        <v>8.8</v>
      </c>
      <c r="AD100" s="100"/>
      <c r="AE100" s="43"/>
      <c r="AF100" s="11">
        <v>58</v>
      </c>
      <c r="AG100" s="11">
        <v>732</v>
      </c>
      <c r="AH100" s="11">
        <v>15</v>
      </c>
      <c r="AI100" s="11">
        <v>121</v>
      </c>
      <c r="AJ100" s="11">
        <v>7</v>
      </c>
      <c r="AK100" s="11"/>
      <c r="AL100" s="11"/>
      <c r="AM100" s="11"/>
      <c r="AN100" s="11"/>
      <c r="AO100" s="11"/>
      <c r="AP100" s="11">
        <v>70</v>
      </c>
      <c r="AQ100" s="11">
        <v>0</v>
      </c>
      <c r="AR100" s="30" t="s">
        <v>173</v>
      </c>
      <c r="BE100" s="14"/>
      <c r="BU100" s="10" t="s">
        <v>644</v>
      </c>
    </row>
    <row r="101" spans="1:73" ht="12">
      <c r="A101" s="27" t="s">
        <v>159</v>
      </c>
      <c r="B101" s="27" t="s">
        <v>522</v>
      </c>
      <c r="C101" s="50" t="s">
        <v>607</v>
      </c>
      <c r="D101" s="54">
        <v>36</v>
      </c>
      <c r="E101" s="55">
        <v>45.87</v>
      </c>
      <c r="F101" s="54">
        <v>105</v>
      </c>
      <c r="G101" s="55">
        <v>24.19</v>
      </c>
      <c r="H101" s="28" t="s">
        <v>160</v>
      </c>
      <c r="I101" s="24">
        <v>69.1</v>
      </c>
      <c r="J101" s="25">
        <v>14</v>
      </c>
      <c r="K101" s="26">
        <v>4</v>
      </c>
      <c r="L101" s="7">
        <f>SUM(0.9*K101+M101)</f>
        <v>4.15</v>
      </c>
      <c r="M101" s="7">
        <v>0.55</v>
      </c>
      <c r="N101" s="7">
        <v>1.7</v>
      </c>
      <c r="O101" s="7">
        <v>2.8</v>
      </c>
      <c r="P101" s="7">
        <v>3.2</v>
      </c>
      <c r="Q101" s="7">
        <v>3.7</v>
      </c>
      <c r="R101" s="7">
        <v>0.58</v>
      </c>
      <c r="S101" s="7">
        <v>0.24</v>
      </c>
      <c r="T101" s="7">
        <v>0.06</v>
      </c>
      <c r="U101" s="7">
        <v>2.4</v>
      </c>
      <c r="V101" s="7">
        <v>1.5</v>
      </c>
      <c r="W101" s="7">
        <v>1.6</v>
      </c>
      <c r="X101" s="7">
        <v>0.07</v>
      </c>
      <c r="Y101" s="29" t="s">
        <v>173</v>
      </c>
      <c r="Z101" s="7">
        <f t="shared" si="7"/>
        <v>99.53</v>
      </c>
      <c r="AA101" s="7"/>
      <c r="AB101" s="8">
        <v>2.5</v>
      </c>
      <c r="AC101" s="9">
        <v>5.6</v>
      </c>
      <c r="AD101" s="100"/>
      <c r="AE101" s="43"/>
      <c r="AF101" s="11">
        <v>50</v>
      </c>
      <c r="AG101" s="11">
        <v>439</v>
      </c>
      <c r="AH101" s="11">
        <v>12</v>
      </c>
      <c r="AI101" s="11">
        <v>117</v>
      </c>
      <c r="AJ101" s="11">
        <v>8</v>
      </c>
      <c r="AK101" s="11"/>
      <c r="AL101" s="11"/>
      <c r="AM101" s="11"/>
      <c r="AN101" s="11"/>
      <c r="AO101" s="11"/>
      <c r="AP101" s="11">
        <v>56</v>
      </c>
      <c r="AQ101" s="11">
        <v>0</v>
      </c>
      <c r="AR101" s="9">
        <v>4</v>
      </c>
      <c r="BE101" s="14"/>
      <c r="BU101" s="10" t="s">
        <v>644</v>
      </c>
    </row>
    <row r="102" spans="1:73" ht="12">
      <c r="A102" s="27" t="s">
        <v>161</v>
      </c>
      <c r="B102" s="27" t="s">
        <v>523</v>
      </c>
      <c r="C102" s="50" t="s">
        <v>607</v>
      </c>
      <c r="D102" s="54">
        <v>36</v>
      </c>
      <c r="E102" s="55">
        <v>43.88</v>
      </c>
      <c r="F102" s="54">
        <v>105</v>
      </c>
      <c r="G102" s="55">
        <v>33.8</v>
      </c>
      <c r="H102" s="28" t="s">
        <v>162</v>
      </c>
      <c r="I102" s="24">
        <v>62</v>
      </c>
      <c r="J102" s="25">
        <v>16.2</v>
      </c>
      <c r="K102" s="26">
        <v>5.2</v>
      </c>
      <c r="L102" s="7">
        <f>SUM(0.9*K102+M102)</f>
        <v>5.53</v>
      </c>
      <c r="M102" s="7">
        <v>0.85</v>
      </c>
      <c r="N102" s="7">
        <v>3</v>
      </c>
      <c r="O102" s="7">
        <v>5.8</v>
      </c>
      <c r="P102" s="7">
        <v>3.5</v>
      </c>
      <c r="Q102" s="7">
        <v>2.3</v>
      </c>
      <c r="R102" s="7">
        <v>0.77</v>
      </c>
      <c r="S102" s="7">
        <v>0.3</v>
      </c>
      <c r="T102" s="7">
        <v>0.09</v>
      </c>
      <c r="U102" s="7">
        <v>2.2</v>
      </c>
      <c r="V102" s="7">
        <v>2.2</v>
      </c>
      <c r="W102" s="7">
        <v>1.3</v>
      </c>
      <c r="X102" s="29" t="s">
        <v>173</v>
      </c>
      <c r="Y102" s="29" t="s">
        <v>173</v>
      </c>
      <c r="Z102" s="7">
        <f t="shared" si="7"/>
        <v>99.49</v>
      </c>
      <c r="AA102" s="7"/>
      <c r="AB102" s="8">
        <v>2.9</v>
      </c>
      <c r="AC102" s="9">
        <v>8.9</v>
      </c>
      <c r="AD102" s="100"/>
      <c r="AE102" s="43"/>
      <c r="AF102" s="11">
        <v>46</v>
      </c>
      <c r="AG102" s="11">
        <v>1225</v>
      </c>
      <c r="AH102" s="11">
        <v>15</v>
      </c>
      <c r="AI102" s="11">
        <v>123</v>
      </c>
      <c r="AJ102" s="11">
        <v>8</v>
      </c>
      <c r="AK102" s="11"/>
      <c r="AL102" s="11"/>
      <c r="AM102" s="11"/>
      <c r="AN102" s="11"/>
      <c r="AO102" s="11"/>
      <c r="AP102" s="11">
        <v>95</v>
      </c>
      <c r="AQ102" s="11">
        <v>0</v>
      </c>
      <c r="AR102" s="9">
        <v>5.8</v>
      </c>
      <c r="BE102" s="14"/>
      <c r="BU102" s="10" t="s">
        <v>646</v>
      </c>
    </row>
    <row r="103" spans="1:73" ht="12">
      <c r="A103" s="27" t="s">
        <v>163</v>
      </c>
      <c r="B103" s="27" t="s">
        <v>164</v>
      </c>
      <c r="C103" s="50" t="s">
        <v>607</v>
      </c>
      <c r="D103" s="54">
        <v>36</v>
      </c>
      <c r="E103" s="55">
        <v>44.67</v>
      </c>
      <c r="F103" s="54">
        <v>105</v>
      </c>
      <c r="G103" s="55">
        <v>28.3</v>
      </c>
      <c r="H103" s="28" t="s">
        <v>165</v>
      </c>
      <c r="I103" s="24">
        <v>64.1</v>
      </c>
      <c r="J103" s="25">
        <v>16.3</v>
      </c>
      <c r="K103" s="34" t="s">
        <v>173</v>
      </c>
      <c r="L103" s="7">
        <v>5.1</v>
      </c>
      <c r="M103" s="29" t="s">
        <v>173</v>
      </c>
      <c r="N103" s="7">
        <v>1.9</v>
      </c>
      <c r="O103" s="7">
        <v>3.8</v>
      </c>
      <c r="P103" s="7">
        <v>4.4</v>
      </c>
      <c r="Q103" s="7">
        <v>3.3</v>
      </c>
      <c r="R103" s="7">
        <v>0.64</v>
      </c>
      <c r="S103" s="7">
        <v>0.29</v>
      </c>
      <c r="T103" s="7">
        <v>0.07</v>
      </c>
      <c r="U103" s="29" t="s">
        <v>173</v>
      </c>
      <c r="V103" s="29" t="s">
        <v>173</v>
      </c>
      <c r="W103" s="29" t="s">
        <v>173</v>
      </c>
      <c r="X103" s="29" t="s">
        <v>173</v>
      </c>
      <c r="Y103" s="7">
        <v>1.9</v>
      </c>
      <c r="Z103" s="7">
        <f t="shared" si="7"/>
        <v>99.89999999999999</v>
      </c>
      <c r="AA103" s="7"/>
      <c r="AB103" s="35" t="s">
        <v>173</v>
      </c>
      <c r="AC103" s="30" t="s">
        <v>173</v>
      </c>
      <c r="AD103" s="102"/>
      <c r="AE103" s="99"/>
      <c r="AF103" s="11">
        <v>59</v>
      </c>
      <c r="AG103" s="11">
        <v>900</v>
      </c>
      <c r="AH103" s="11">
        <v>13</v>
      </c>
      <c r="AI103" s="11">
        <v>112</v>
      </c>
      <c r="AJ103" s="11">
        <v>9</v>
      </c>
      <c r="AK103" s="11"/>
      <c r="AL103" s="11"/>
      <c r="AM103" s="11"/>
      <c r="AN103" s="11"/>
      <c r="AO103" s="11"/>
      <c r="AP103" s="11">
        <v>83</v>
      </c>
      <c r="AQ103" s="11">
        <v>0</v>
      </c>
      <c r="AR103" s="9">
        <v>5</v>
      </c>
      <c r="BE103" s="14"/>
      <c r="BU103" s="10" t="s">
        <v>642</v>
      </c>
    </row>
    <row r="104" spans="1:73" ht="12">
      <c r="A104" s="27" t="s">
        <v>166</v>
      </c>
      <c r="B104" s="27" t="s">
        <v>167</v>
      </c>
      <c r="C104" s="50" t="s">
        <v>607</v>
      </c>
      <c r="D104" s="54">
        <v>36</v>
      </c>
      <c r="E104" s="55">
        <v>48.35</v>
      </c>
      <c r="F104" s="54">
        <v>105</v>
      </c>
      <c r="G104" s="55">
        <v>28.85</v>
      </c>
      <c r="H104" s="28" t="s">
        <v>168</v>
      </c>
      <c r="I104" s="24">
        <v>64.9</v>
      </c>
      <c r="J104" s="25">
        <v>15.5</v>
      </c>
      <c r="K104" s="34" t="s">
        <v>173</v>
      </c>
      <c r="L104" s="7">
        <v>5.1</v>
      </c>
      <c r="M104" s="29" t="s">
        <v>173</v>
      </c>
      <c r="N104" s="7">
        <v>2.3</v>
      </c>
      <c r="O104" s="7">
        <v>4.2</v>
      </c>
      <c r="P104" s="7">
        <v>3.6</v>
      </c>
      <c r="Q104" s="7">
        <v>3.4</v>
      </c>
      <c r="R104" s="7">
        <v>0.64</v>
      </c>
      <c r="S104" s="7">
        <v>0.28</v>
      </c>
      <c r="T104" s="7">
        <v>0.07</v>
      </c>
      <c r="U104" s="29" t="s">
        <v>173</v>
      </c>
      <c r="V104" s="29" t="s">
        <v>173</v>
      </c>
      <c r="W104" s="29" t="s">
        <v>173</v>
      </c>
      <c r="X104" s="29" t="s">
        <v>173</v>
      </c>
      <c r="Y104" s="7">
        <v>0.59</v>
      </c>
      <c r="Z104" s="7">
        <f t="shared" si="7"/>
        <v>99.99</v>
      </c>
      <c r="AA104" s="7"/>
      <c r="AB104" s="35" t="s">
        <v>173</v>
      </c>
      <c r="AC104" s="30" t="s">
        <v>173</v>
      </c>
      <c r="AD104" s="102"/>
      <c r="AE104" s="99"/>
      <c r="AF104" s="11">
        <v>59</v>
      </c>
      <c r="AG104" s="11">
        <v>845</v>
      </c>
      <c r="AH104" s="11">
        <v>9</v>
      </c>
      <c r="AI104" s="11">
        <v>131</v>
      </c>
      <c r="AJ104" s="11">
        <v>5</v>
      </c>
      <c r="AK104" s="11"/>
      <c r="AL104" s="11"/>
      <c r="AM104" s="11"/>
      <c r="AN104" s="11"/>
      <c r="AO104" s="11"/>
      <c r="AP104" s="11">
        <v>41</v>
      </c>
      <c r="AQ104" s="11">
        <v>0</v>
      </c>
      <c r="AR104" s="9">
        <v>5.3</v>
      </c>
      <c r="BE104" s="14"/>
      <c r="BU104" s="10" t="s">
        <v>642</v>
      </c>
    </row>
    <row r="105" spans="1:73" ht="12">
      <c r="A105" s="27" t="s">
        <v>169</v>
      </c>
      <c r="B105" s="27" t="s">
        <v>170</v>
      </c>
      <c r="C105" s="50" t="s">
        <v>607</v>
      </c>
      <c r="D105" s="54">
        <v>36</v>
      </c>
      <c r="E105" s="55">
        <v>46.63</v>
      </c>
      <c r="F105" s="54">
        <v>105</v>
      </c>
      <c r="G105" s="55">
        <v>33.17</v>
      </c>
      <c r="H105" s="28" t="s">
        <v>335</v>
      </c>
      <c r="I105" s="24">
        <v>64.8</v>
      </c>
      <c r="J105" s="25">
        <v>15.3</v>
      </c>
      <c r="K105" s="34" t="s">
        <v>173</v>
      </c>
      <c r="L105" s="7">
        <v>5.2</v>
      </c>
      <c r="M105" s="29" t="s">
        <v>173</v>
      </c>
      <c r="N105" s="7">
        <v>2.6</v>
      </c>
      <c r="O105" s="7">
        <v>4</v>
      </c>
      <c r="P105" s="7">
        <v>3.5</v>
      </c>
      <c r="Q105" s="7">
        <v>3.6</v>
      </c>
      <c r="R105" s="7">
        <v>0.65</v>
      </c>
      <c r="S105" s="7">
        <v>0.28</v>
      </c>
      <c r="T105" s="7">
        <v>0.08</v>
      </c>
      <c r="U105" s="29" t="s">
        <v>173</v>
      </c>
      <c r="V105" s="29" t="s">
        <v>173</v>
      </c>
      <c r="W105" s="29" t="s">
        <v>173</v>
      </c>
      <c r="X105" s="29" t="s">
        <v>173</v>
      </c>
      <c r="Y105" s="7">
        <v>1.1</v>
      </c>
      <c r="Z105" s="7">
        <f t="shared" si="7"/>
        <v>100.00999999999999</v>
      </c>
      <c r="AA105" s="7"/>
      <c r="AB105" s="35" t="s">
        <v>173</v>
      </c>
      <c r="AC105" s="30" t="s">
        <v>173</v>
      </c>
      <c r="AD105" s="102"/>
      <c r="AE105" s="99"/>
      <c r="AF105" s="11">
        <v>59</v>
      </c>
      <c r="AG105" s="11">
        <v>931</v>
      </c>
      <c r="AH105" s="11">
        <v>13</v>
      </c>
      <c r="AI105" s="11">
        <v>125</v>
      </c>
      <c r="AJ105" s="11">
        <v>10</v>
      </c>
      <c r="AK105" s="11"/>
      <c r="AL105" s="11"/>
      <c r="AM105" s="11"/>
      <c r="AN105" s="11"/>
      <c r="AO105" s="11"/>
      <c r="AP105" s="11">
        <v>69</v>
      </c>
      <c r="AQ105" s="11">
        <v>0</v>
      </c>
      <c r="AR105" s="9">
        <v>4.9</v>
      </c>
      <c r="BE105" s="14"/>
      <c r="BU105" s="10" t="s">
        <v>642</v>
      </c>
    </row>
    <row r="106" spans="1:73" ht="12">
      <c r="A106" s="27" t="s">
        <v>336</v>
      </c>
      <c r="B106" s="27" t="s">
        <v>337</v>
      </c>
      <c r="C106" s="50" t="s">
        <v>607</v>
      </c>
      <c r="D106" s="54">
        <v>36</v>
      </c>
      <c r="E106" s="55">
        <v>47.95</v>
      </c>
      <c r="F106" s="54">
        <v>105</v>
      </c>
      <c r="G106" s="55">
        <v>28.94</v>
      </c>
      <c r="H106" s="28" t="s">
        <v>338</v>
      </c>
      <c r="I106" s="24">
        <v>64.2</v>
      </c>
      <c r="J106" s="25">
        <v>16</v>
      </c>
      <c r="K106" s="34" t="s">
        <v>173</v>
      </c>
      <c r="L106" s="7">
        <v>5.1</v>
      </c>
      <c r="M106" s="29" t="s">
        <v>173</v>
      </c>
      <c r="N106" s="7">
        <v>2.4</v>
      </c>
      <c r="O106" s="7">
        <v>3.9</v>
      </c>
      <c r="P106" s="7">
        <v>3.8</v>
      </c>
      <c r="Q106" s="7">
        <v>3.6</v>
      </c>
      <c r="R106" s="7">
        <v>0.63</v>
      </c>
      <c r="S106" s="7">
        <v>0.28</v>
      </c>
      <c r="T106" s="7">
        <v>0.07</v>
      </c>
      <c r="U106" s="29" t="s">
        <v>173</v>
      </c>
      <c r="V106" s="29" t="s">
        <v>173</v>
      </c>
      <c r="W106" s="29" t="s">
        <v>173</v>
      </c>
      <c r="X106" s="29" t="s">
        <v>173</v>
      </c>
      <c r="Y106" s="7">
        <v>1.2</v>
      </c>
      <c r="Z106" s="7">
        <f t="shared" si="7"/>
        <v>99.97999999999999</v>
      </c>
      <c r="AA106" s="7"/>
      <c r="AB106" s="35" t="s">
        <v>173</v>
      </c>
      <c r="AC106" s="30" t="s">
        <v>173</v>
      </c>
      <c r="AD106" s="102"/>
      <c r="AE106" s="99"/>
      <c r="AF106" s="11">
        <v>66</v>
      </c>
      <c r="AG106" s="11">
        <v>801</v>
      </c>
      <c r="AH106" s="11">
        <v>13</v>
      </c>
      <c r="AI106" s="11">
        <v>135</v>
      </c>
      <c r="AJ106" s="11">
        <v>6</v>
      </c>
      <c r="AK106" s="11"/>
      <c r="AL106" s="11"/>
      <c r="AM106" s="11"/>
      <c r="AN106" s="11"/>
      <c r="AO106" s="11"/>
      <c r="AP106" s="11">
        <v>85</v>
      </c>
      <c r="AQ106" s="11">
        <v>0</v>
      </c>
      <c r="AR106" s="9">
        <v>5.2</v>
      </c>
      <c r="BE106" s="14"/>
      <c r="BU106" s="10" t="s">
        <v>642</v>
      </c>
    </row>
    <row r="107" spans="1:73" ht="12">
      <c r="A107" s="27" t="s">
        <v>339</v>
      </c>
      <c r="B107" s="27" t="s">
        <v>340</v>
      </c>
      <c r="C107" s="50" t="s">
        <v>607</v>
      </c>
      <c r="D107" s="54">
        <v>36</v>
      </c>
      <c r="E107" s="55">
        <v>51.76</v>
      </c>
      <c r="F107" s="54">
        <v>105</v>
      </c>
      <c r="G107" s="55">
        <v>26.58</v>
      </c>
      <c r="H107" s="28" t="s">
        <v>341</v>
      </c>
      <c r="I107" s="24">
        <v>66.2</v>
      </c>
      <c r="J107" s="25">
        <v>14.5</v>
      </c>
      <c r="K107" s="34" t="s">
        <v>173</v>
      </c>
      <c r="L107" s="7">
        <v>5.4</v>
      </c>
      <c r="M107" s="29" t="s">
        <v>173</v>
      </c>
      <c r="N107" s="7">
        <v>2.2</v>
      </c>
      <c r="O107" s="7">
        <v>4</v>
      </c>
      <c r="P107" s="7">
        <v>3.7</v>
      </c>
      <c r="Q107" s="7">
        <v>3</v>
      </c>
      <c r="R107" s="7">
        <v>0.59</v>
      </c>
      <c r="S107" s="7">
        <v>0.26</v>
      </c>
      <c r="T107" s="7">
        <v>0.16</v>
      </c>
      <c r="U107" s="29" t="s">
        <v>173</v>
      </c>
      <c r="V107" s="29" t="s">
        <v>173</v>
      </c>
      <c r="W107" s="29" t="s">
        <v>173</v>
      </c>
      <c r="X107" s="29" t="s">
        <v>173</v>
      </c>
      <c r="Y107" s="29" t="s">
        <v>173</v>
      </c>
      <c r="Z107" s="7">
        <f t="shared" si="7"/>
        <v>100.01000000000002</v>
      </c>
      <c r="AA107" s="7"/>
      <c r="AB107" s="39"/>
      <c r="AC107" s="30" t="s">
        <v>173</v>
      </c>
      <c r="AD107" s="102"/>
      <c r="AE107" s="99"/>
      <c r="AF107" s="11">
        <v>56</v>
      </c>
      <c r="AG107" s="11">
        <v>861</v>
      </c>
      <c r="AH107" s="11">
        <v>13</v>
      </c>
      <c r="AI107" s="11">
        <v>122</v>
      </c>
      <c r="AJ107" s="11">
        <v>6</v>
      </c>
      <c r="AK107" s="11"/>
      <c r="AL107" s="11"/>
      <c r="AM107" s="11"/>
      <c r="AN107" s="11"/>
      <c r="AO107" s="11"/>
      <c r="AP107" s="11">
        <v>69</v>
      </c>
      <c r="AQ107" s="11">
        <v>0</v>
      </c>
      <c r="AR107" s="9">
        <v>5.8</v>
      </c>
      <c r="BE107" s="14"/>
      <c r="BU107" s="10" t="s">
        <v>642</v>
      </c>
    </row>
    <row r="108" spans="1:73" ht="12">
      <c r="A108" s="27" t="s">
        <v>342</v>
      </c>
      <c r="B108" s="27" t="s">
        <v>343</v>
      </c>
      <c r="C108" s="50" t="s">
        <v>607</v>
      </c>
      <c r="D108" s="54"/>
      <c r="E108" s="55"/>
      <c r="F108" s="54"/>
      <c r="G108" s="55"/>
      <c r="H108" s="28"/>
      <c r="I108" s="24">
        <v>65.6</v>
      </c>
      <c r="J108" s="25">
        <v>15.4</v>
      </c>
      <c r="K108" s="34">
        <v>2.46</v>
      </c>
      <c r="L108" s="7">
        <v>4.22</v>
      </c>
      <c r="M108" s="29">
        <v>1.98</v>
      </c>
      <c r="N108" s="7">
        <v>2.3</v>
      </c>
      <c r="O108" s="7">
        <v>3.86</v>
      </c>
      <c r="P108" s="7">
        <v>4.08</v>
      </c>
      <c r="Q108" s="7">
        <v>3.59</v>
      </c>
      <c r="R108" s="7">
        <v>0.6</v>
      </c>
      <c r="S108" s="7">
        <v>0.3</v>
      </c>
      <c r="T108" s="7">
        <v>0.07</v>
      </c>
      <c r="U108" s="29"/>
      <c r="V108" s="29"/>
      <c r="W108" s="29"/>
      <c r="X108" s="29"/>
      <c r="Y108" s="29">
        <v>0.68</v>
      </c>
      <c r="Z108" s="7">
        <f t="shared" si="7"/>
        <v>100.01999999999998</v>
      </c>
      <c r="AA108" s="7"/>
      <c r="AB108" s="8">
        <v>2.6</v>
      </c>
      <c r="AC108" s="30">
        <v>10</v>
      </c>
      <c r="AD108" s="102"/>
      <c r="AE108" s="99">
        <v>1240</v>
      </c>
      <c r="AF108" s="11">
        <v>68</v>
      </c>
      <c r="AG108" s="11">
        <v>760</v>
      </c>
      <c r="AH108" s="11">
        <v>12</v>
      </c>
      <c r="AI108" s="11">
        <v>156</v>
      </c>
      <c r="AJ108" s="11">
        <v>11</v>
      </c>
      <c r="AK108" s="11">
        <v>25</v>
      </c>
      <c r="AL108" s="11">
        <v>73</v>
      </c>
      <c r="AM108" s="11">
        <v>43</v>
      </c>
      <c r="AN108" s="11">
        <v>31</v>
      </c>
      <c r="AO108" s="11">
        <v>25</v>
      </c>
      <c r="AP108" s="11">
        <v>63</v>
      </c>
      <c r="AQ108" s="11"/>
      <c r="AR108" s="9"/>
      <c r="BA108" s="5">
        <v>77.3</v>
      </c>
      <c r="BB108" s="14">
        <v>29.61</v>
      </c>
      <c r="BC108" s="14">
        <v>5.14</v>
      </c>
      <c r="BD108" s="15">
        <v>1.36</v>
      </c>
      <c r="BE108" s="14">
        <v>3.8</v>
      </c>
      <c r="BG108" s="14">
        <v>2.56</v>
      </c>
      <c r="BH108" s="14">
        <v>1.23</v>
      </c>
      <c r="BI108" s="14">
        <v>1.04</v>
      </c>
      <c r="BU108" s="20" t="s">
        <v>645</v>
      </c>
    </row>
    <row r="109" spans="1:73" ht="12">
      <c r="A109" s="27" t="s">
        <v>344</v>
      </c>
      <c r="B109" s="27" t="s">
        <v>345</v>
      </c>
      <c r="C109" s="50" t="s">
        <v>607</v>
      </c>
      <c r="D109" s="11"/>
      <c r="E109" s="23"/>
      <c r="F109" s="11"/>
      <c r="G109" s="23"/>
      <c r="H109" s="28" t="s">
        <v>346</v>
      </c>
      <c r="I109" s="24">
        <v>66.922934185</v>
      </c>
      <c r="J109" s="25">
        <v>14.7027658438</v>
      </c>
      <c r="K109" s="34">
        <v>3.14</v>
      </c>
      <c r="L109" s="7">
        <v>4.38</v>
      </c>
      <c r="M109" s="29">
        <v>0.09</v>
      </c>
      <c r="N109" s="7">
        <v>2.3118831809</v>
      </c>
      <c r="O109" s="7">
        <v>3.9950963741</v>
      </c>
      <c r="P109" s="7">
        <v>3.7314605728</v>
      </c>
      <c r="Q109" s="7">
        <v>3.0419515539</v>
      </c>
      <c r="R109" s="7">
        <v>0.5881106338</v>
      </c>
      <c r="S109" s="7">
        <v>0.2737756398</v>
      </c>
      <c r="T109" s="7">
        <v>0.0912585466</v>
      </c>
      <c r="U109" s="29" t="s">
        <v>173</v>
      </c>
      <c r="V109" s="29" t="s">
        <v>173</v>
      </c>
      <c r="W109" s="29" t="s">
        <v>173</v>
      </c>
      <c r="X109" s="29" t="s">
        <v>173</v>
      </c>
      <c r="Y109" s="7">
        <v>0.48</v>
      </c>
      <c r="Z109" s="7">
        <f t="shared" si="7"/>
        <v>100.0392365307</v>
      </c>
      <c r="AA109" s="7"/>
      <c r="AB109" s="35">
        <v>2.2</v>
      </c>
      <c r="AC109" s="30">
        <v>9.4</v>
      </c>
      <c r="AD109" s="102"/>
      <c r="AE109" s="99">
        <v>1190</v>
      </c>
      <c r="AF109" s="37">
        <v>53</v>
      </c>
      <c r="AG109" s="37">
        <v>745</v>
      </c>
      <c r="AH109" s="37">
        <v>12</v>
      </c>
      <c r="AI109" s="37">
        <v>134</v>
      </c>
      <c r="AJ109" s="37">
        <v>9.5</v>
      </c>
      <c r="AK109" s="37">
        <v>22</v>
      </c>
      <c r="AL109" s="37">
        <v>75</v>
      </c>
      <c r="AM109" s="37">
        <v>53</v>
      </c>
      <c r="AN109" s="37">
        <v>29</v>
      </c>
      <c r="AO109" s="37">
        <v>9</v>
      </c>
      <c r="AP109" s="37">
        <v>57</v>
      </c>
      <c r="AQ109" s="37" t="s">
        <v>173</v>
      </c>
      <c r="AR109" s="30" t="s">
        <v>173</v>
      </c>
      <c r="BE109" s="14"/>
      <c r="BU109" s="10" t="s">
        <v>646</v>
      </c>
    </row>
    <row r="110" spans="1:73" ht="12">
      <c r="A110" s="27" t="s">
        <v>502</v>
      </c>
      <c r="B110" s="27" t="s">
        <v>503</v>
      </c>
      <c r="C110" s="50" t="s">
        <v>607</v>
      </c>
      <c r="D110" s="11"/>
      <c r="E110" s="23"/>
      <c r="F110" s="11"/>
      <c r="G110" s="23"/>
      <c r="H110" s="28" t="s">
        <v>630</v>
      </c>
      <c r="I110" s="24">
        <v>65.9</v>
      </c>
      <c r="J110" s="25">
        <v>15.7</v>
      </c>
      <c r="K110" s="34">
        <v>2.45</v>
      </c>
      <c r="L110" s="7">
        <v>4.27</v>
      </c>
      <c r="M110" s="7">
        <v>2.04</v>
      </c>
      <c r="N110" s="7">
        <v>2.25</v>
      </c>
      <c r="O110" s="7">
        <v>4.02</v>
      </c>
      <c r="P110" s="19">
        <v>4.47</v>
      </c>
      <c r="Q110" s="7">
        <v>2.44</v>
      </c>
      <c r="R110" s="7">
        <v>0.56</v>
      </c>
      <c r="S110" s="7">
        <v>0.28</v>
      </c>
      <c r="T110" s="7">
        <v>0.07</v>
      </c>
      <c r="U110" s="29"/>
      <c r="V110" s="29"/>
      <c r="W110" s="29"/>
      <c r="X110" s="29"/>
      <c r="Y110" s="7">
        <v>3.45</v>
      </c>
      <c r="Z110" s="7">
        <f t="shared" si="7"/>
        <v>99.96</v>
      </c>
      <c r="AA110" s="7"/>
      <c r="AB110" s="35">
        <v>3.6</v>
      </c>
      <c r="AC110" s="30">
        <v>11</v>
      </c>
      <c r="AD110" s="102"/>
      <c r="AE110" s="99">
        <v>1450</v>
      </c>
      <c r="AF110" s="37">
        <v>148</v>
      </c>
      <c r="AG110" s="37">
        <v>840</v>
      </c>
      <c r="AH110" s="37">
        <v>15</v>
      </c>
      <c r="AI110" s="37">
        <v>139</v>
      </c>
      <c r="AJ110" s="37">
        <v>9.5</v>
      </c>
      <c r="AK110" s="37">
        <v>23</v>
      </c>
      <c r="AL110" s="37">
        <v>66</v>
      </c>
      <c r="AM110" s="37">
        <v>42</v>
      </c>
      <c r="AN110" s="37">
        <v>26</v>
      </c>
      <c r="AO110" s="37">
        <v>22</v>
      </c>
      <c r="AP110" s="37">
        <v>68</v>
      </c>
      <c r="AQ110" s="37"/>
      <c r="AR110" s="30"/>
      <c r="BA110" s="5">
        <v>68.07</v>
      </c>
      <c r="BB110" s="14">
        <v>28.91</v>
      </c>
      <c r="BC110" s="14">
        <v>5.02</v>
      </c>
      <c r="BD110" s="15">
        <v>1.34</v>
      </c>
      <c r="BE110" s="14">
        <v>3.78</v>
      </c>
      <c r="BG110" s="14">
        <v>2.8</v>
      </c>
      <c r="BH110" s="14">
        <v>1.5</v>
      </c>
      <c r="BI110" s="14">
        <v>1.36</v>
      </c>
      <c r="BU110" s="20" t="s">
        <v>645</v>
      </c>
    </row>
    <row r="111" spans="2:73" s="82" customFormat="1" ht="12">
      <c r="B111" s="67" t="s">
        <v>155</v>
      </c>
      <c r="C111" s="68"/>
      <c r="D111" s="89"/>
      <c r="E111" s="90"/>
      <c r="F111" s="89"/>
      <c r="G111" s="90"/>
      <c r="H111" s="91"/>
      <c r="I111" s="105">
        <f aca="true" t="shared" si="8" ref="I111:Z111">AVERAGE(I100:I110)</f>
        <v>65.37481219863638</v>
      </c>
      <c r="J111" s="72">
        <f t="shared" si="8"/>
        <v>15.354796894890908</v>
      </c>
      <c r="K111" s="72">
        <f t="shared" si="8"/>
        <v>3.625</v>
      </c>
      <c r="L111" s="72">
        <f t="shared" si="8"/>
        <v>4.83909090909091</v>
      </c>
      <c r="M111" s="72">
        <f t="shared" si="8"/>
        <v>1.0399999999999998</v>
      </c>
      <c r="N111" s="72">
        <f t="shared" si="8"/>
        <v>2.296534834627273</v>
      </c>
      <c r="O111" s="72">
        <f t="shared" si="8"/>
        <v>3.970463306736363</v>
      </c>
      <c r="P111" s="72">
        <f t="shared" si="8"/>
        <v>3.816496415709091</v>
      </c>
      <c r="Q111" s="72">
        <f t="shared" si="8"/>
        <v>3.2065410503545455</v>
      </c>
      <c r="R111" s="72">
        <f t="shared" si="8"/>
        <v>0.6307373303454546</v>
      </c>
      <c r="S111" s="72">
        <f t="shared" si="8"/>
        <v>0.2794341490727273</v>
      </c>
      <c r="T111" s="72">
        <f t="shared" si="8"/>
        <v>0.0864780496909091</v>
      </c>
      <c r="U111" s="72">
        <f t="shared" si="8"/>
        <v>2.3333333333333335</v>
      </c>
      <c r="V111" s="72">
        <f t="shared" si="8"/>
        <v>1.8</v>
      </c>
      <c r="W111" s="72">
        <f t="shared" si="8"/>
        <v>1.5333333333333332</v>
      </c>
      <c r="X111" s="72">
        <f t="shared" si="8"/>
        <v>0.07</v>
      </c>
      <c r="Y111" s="72">
        <f t="shared" si="8"/>
        <v>1.3428571428571427</v>
      </c>
      <c r="Z111" s="72">
        <f t="shared" si="8"/>
        <v>99.85538513915454</v>
      </c>
      <c r="AA111" s="72"/>
      <c r="AB111" s="83">
        <f>AVERAGE(AB100:AB110)</f>
        <v>2.6333333333333333</v>
      </c>
      <c r="AC111" s="84">
        <f>AVERAGE(AC100:AC110)</f>
        <v>8.95</v>
      </c>
      <c r="AD111" s="103"/>
      <c r="AE111" s="76">
        <f aca="true" t="shared" si="9" ref="AE111:AR111">AVERAGE(AE100:AE110)</f>
        <v>1293.3333333333333</v>
      </c>
      <c r="AF111" s="76">
        <f t="shared" si="9"/>
        <v>65.63636363636364</v>
      </c>
      <c r="AG111" s="76">
        <f t="shared" si="9"/>
        <v>825.3636363636364</v>
      </c>
      <c r="AH111" s="76">
        <f t="shared" si="9"/>
        <v>12.909090909090908</v>
      </c>
      <c r="AI111" s="76">
        <f t="shared" si="9"/>
        <v>128.63636363636363</v>
      </c>
      <c r="AJ111" s="76">
        <f t="shared" si="9"/>
        <v>8.090909090909092</v>
      </c>
      <c r="AK111" s="76">
        <f t="shared" si="9"/>
        <v>23.333333333333332</v>
      </c>
      <c r="AL111" s="76">
        <f t="shared" si="9"/>
        <v>71.33333333333333</v>
      </c>
      <c r="AM111" s="76">
        <f t="shared" si="9"/>
        <v>46</v>
      </c>
      <c r="AN111" s="76">
        <f t="shared" si="9"/>
        <v>28.666666666666668</v>
      </c>
      <c r="AO111" s="76">
        <f t="shared" si="9"/>
        <v>18.666666666666668</v>
      </c>
      <c r="AP111" s="76">
        <f t="shared" si="9"/>
        <v>68.72727272727273</v>
      </c>
      <c r="AQ111" s="76">
        <f t="shared" si="9"/>
        <v>0</v>
      </c>
      <c r="AR111" s="84">
        <f t="shared" si="9"/>
        <v>5.142857142857143</v>
      </c>
      <c r="AT111" s="85"/>
      <c r="AX111" s="86"/>
      <c r="AY111" s="86"/>
      <c r="BB111" s="87"/>
      <c r="BC111" s="87"/>
      <c r="BD111" s="88"/>
      <c r="BE111" s="88"/>
      <c r="BF111" s="87"/>
      <c r="BG111" s="87"/>
      <c r="BH111" s="87"/>
      <c r="BI111" s="87"/>
      <c r="BJ111" s="88"/>
      <c r="BK111" s="87"/>
      <c r="BL111" s="87"/>
      <c r="BM111" s="87"/>
      <c r="BN111" s="87"/>
      <c r="BO111" s="87"/>
      <c r="BP111" s="87"/>
      <c r="BQ111" s="87"/>
      <c r="BR111" s="87"/>
      <c r="BS111" s="87"/>
      <c r="BU111" s="93"/>
    </row>
    <row r="112" spans="9:44" ht="12">
      <c r="I112" s="24"/>
      <c r="J112" s="25"/>
      <c r="K112" s="2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8"/>
      <c r="AC112" s="9"/>
      <c r="AD112" s="100"/>
      <c r="AE112" s="43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9"/>
    </row>
    <row r="113" spans="1:44" ht="12">
      <c r="A113" s="16"/>
      <c r="B113" s="48" t="s">
        <v>347</v>
      </c>
      <c r="I113" s="24"/>
      <c r="J113" s="25"/>
      <c r="L113" s="7"/>
      <c r="Z113" s="7"/>
      <c r="AA113" s="7"/>
      <c r="AB113" s="8"/>
      <c r="AC113" s="9"/>
      <c r="AD113" s="100"/>
      <c r="AE113" s="43"/>
      <c r="AR113" s="9"/>
    </row>
    <row r="114" spans="1:73" ht="12">
      <c r="A114" s="27" t="s">
        <v>348</v>
      </c>
      <c r="B114" s="27" t="s">
        <v>524</v>
      </c>
      <c r="C114" s="51" t="s">
        <v>606</v>
      </c>
      <c r="D114" s="54">
        <v>36</v>
      </c>
      <c r="E114" s="55">
        <v>54.37</v>
      </c>
      <c r="F114" s="54">
        <v>105</v>
      </c>
      <c r="G114" s="55">
        <v>27.15</v>
      </c>
      <c r="H114" s="28" t="s">
        <v>349</v>
      </c>
      <c r="I114" s="24">
        <v>66</v>
      </c>
      <c r="J114" s="25">
        <v>16.2</v>
      </c>
      <c r="K114" s="26">
        <v>4.5</v>
      </c>
      <c r="L114" s="7">
        <f>SUM(0.9*K114+M114)</f>
        <v>4.64</v>
      </c>
      <c r="M114" s="7">
        <v>0.59</v>
      </c>
      <c r="N114" s="7">
        <v>0.51</v>
      </c>
      <c r="O114" s="7">
        <v>3.5</v>
      </c>
      <c r="P114" s="7">
        <v>3.2</v>
      </c>
      <c r="Q114" s="7">
        <v>3.7</v>
      </c>
      <c r="R114" s="7">
        <v>1.2</v>
      </c>
      <c r="S114" s="7">
        <v>0.53</v>
      </c>
      <c r="T114" s="7">
        <v>0.03</v>
      </c>
      <c r="U114" s="7">
        <v>0.59</v>
      </c>
      <c r="V114" s="7">
        <v>0.77</v>
      </c>
      <c r="W114" s="7">
        <v>0.12</v>
      </c>
      <c r="X114" s="29" t="s">
        <v>173</v>
      </c>
      <c r="Y114" s="29" t="s">
        <v>173</v>
      </c>
      <c r="Z114" s="7">
        <f>SUM(I114:J114,L114,N114:T114)</f>
        <v>99.51000000000002</v>
      </c>
      <c r="AA114" s="7"/>
      <c r="AB114" s="8">
        <v>1.8</v>
      </c>
      <c r="AC114" s="9">
        <v>7.1</v>
      </c>
      <c r="AD114" s="100"/>
      <c r="AE114" s="43"/>
      <c r="AF114" s="11">
        <v>113</v>
      </c>
      <c r="AG114" s="11">
        <v>444</v>
      </c>
      <c r="AH114" s="11">
        <v>36</v>
      </c>
      <c r="AI114" s="11">
        <v>315</v>
      </c>
      <c r="AJ114" s="11">
        <v>25</v>
      </c>
      <c r="AK114" s="11"/>
      <c r="AL114" s="11"/>
      <c r="AM114" s="11"/>
      <c r="AN114" s="11"/>
      <c r="AO114" s="11"/>
      <c r="AP114" s="11">
        <v>180</v>
      </c>
      <c r="AQ114" s="11" t="s">
        <v>88</v>
      </c>
      <c r="AR114" s="9">
        <v>5.3</v>
      </c>
      <c r="AT114" s="31">
        <v>5.9</v>
      </c>
      <c r="AU114" s="5">
        <v>1160</v>
      </c>
      <c r="AV114" s="3">
        <v>107</v>
      </c>
      <c r="AW114" s="3">
        <v>421</v>
      </c>
      <c r="AX114" s="3">
        <v>6.28</v>
      </c>
      <c r="AY114" s="3">
        <v>1.77</v>
      </c>
      <c r="AZ114" s="3">
        <v>45</v>
      </c>
      <c r="BA114" s="3">
        <v>95.3</v>
      </c>
      <c r="BB114" s="3">
        <v>47.6</v>
      </c>
      <c r="BC114" s="3">
        <v>9.43</v>
      </c>
      <c r="BD114" s="4">
        <v>2.77</v>
      </c>
      <c r="BE114" s="38">
        <v>8.3</v>
      </c>
      <c r="BF114" s="3">
        <v>1.31</v>
      </c>
      <c r="BG114" s="3">
        <v>7.36</v>
      </c>
      <c r="BH114" s="3"/>
      <c r="BI114" s="3">
        <v>3.14</v>
      </c>
      <c r="BJ114" s="4">
        <v>0.436</v>
      </c>
      <c r="BK114" s="3"/>
      <c r="BL114" s="3">
        <v>7.48</v>
      </c>
      <c r="BM114" s="3">
        <v>0.4</v>
      </c>
      <c r="BN114" s="3">
        <v>7.2</v>
      </c>
      <c r="BO114" s="3">
        <v>260</v>
      </c>
      <c r="BP114" s="3">
        <v>5.75</v>
      </c>
      <c r="BQ114" s="3">
        <v>1.67</v>
      </c>
      <c r="BR114" s="3">
        <v>286</v>
      </c>
      <c r="BS114" s="3">
        <v>8.27</v>
      </c>
      <c r="BU114" s="10" t="s">
        <v>651</v>
      </c>
    </row>
    <row r="115" spans="1:73" ht="12">
      <c r="A115" s="27" t="s">
        <v>350</v>
      </c>
      <c r="B115" s="27" t="s">
        <v>568</v>
      </c>
      <c r="C115" s="51" t="s">
        <v>606</v>
      </c>
      <c r="D115" s="54">
        <v>36</v>
      </c>
      <c r="E115" s="55">
        <v>54.78</v>
      </c>
      <c r="F115" s="54">
        <v>105</v>
      </c>
      <c r="G115" s="55">
        <v>31.91</v>
      </c>
      <c r="H115" s="28" t="s">
        <v>351</v>
      </c>
      <c r="I115" s="24">
        <v>65.1</v>
      </c>
      <c r="J115" s="25">
        <v>15.8</v>
      </c>
      <c r="K115" s="26">
        <v>4.9</v>
      </c>
      <c r="L115" s="7">
        <f>SUM(0.9*K115+M115)</f>
        <v>5.0600000000000005</v>
      </c>
      <c r="M115" s="7">
        <v>0.65</v>
      </c>
      <c r="N115" s="7">
        <v>1.1</v>
      </c>
      <c r="O115" s="7">
        <v>3.4</v>
      </c>
      <c r="P115" s="7">
        <v>4.1</v>
      </c>
      <c r="Q115" s="7">
        <v>3.5</v>
      </c>
      <c r="R115" s="7">
        <v>0.95</v>
      </c>
      <c r="S115" s="7">
        <v>0.35</v>
      </c>
      <c r="T115" s="7">
        <v>0.09</v>
      </c>
      <c r="U115" s="7">
        <v>0.73</v>
      </c>
      <c r="V115" s="7">
        <v>1</v>
      </c>
      <c r="W115" s="7">
        <v>0.06</v>
      </c>
      <c r="X115" s="29" t="s">
        <v>173</v>
      </c>
      <c r="Y115" s="29" t="s">
        <v>173</v>
      </c>
      <c r="Z115" s="7">
        <f>SUM(I115:J115,L115,N115:T115)</f>
        <v>99.44999999999999</v>
      </c>
      <c r="AA115" s="7"/>
      <c r="AB115" s="8">
        <v>2</v>
      </c>
      <c r="AC115" s="9">
        <v>8.7</v>
      </c>
      <c r="AD115" s="100"/>
      <c r="AE115" s="43"/>
      <c r="AF115" s="11">
        <v>80</v>
      </c>
      <c r="AG115" s="11">
        <v>457</v>
      </c>
      <c r="AH115" s="11">
        <v>41</v>
      </c>
      <c r="AI115" s="11">
        <v>318</v>
      </c>
      <c r="AJ115" s="11">
        <v>25</v>
      </c>
      <c r="AK115" s="11"/>
      <c r="AL115" s="11"/>
      <c r="AM115" s="11"/>
      <c r="AN115" s="11"/>
      <c r="AO115" s="11"/>
      <c r="AP115" s="11">
        <v>140</v>
      </c>
      <c r="AQ115" s="11" t="s">
        <v>88</v>
      </c>
      <c r="AR115" s="30" t="s">
        <v>173</v>
      </c>
      <c r="BU115" s="10" t="s">
        <v>646</v>
      </c>
    </row>
    <row r="116" spans="1:73" ht="12">
      <c r="A116" s="27" t="s">
        <v>352</v>
      </c>
      <c r="B116" s="27" t="s">
        <v>569</v>
      </c>
      <c r="C116" s="51" t="s">
        <v>606</v>
      </c>
      <c r="D116" s="54">
        <v>36</v>
      </c>
      <c r="E116" s="55">
        <v>54.78</v>
      </c>
      <c r="F116" s="54">
        <v>105</v>
      </c>
      <c r="G116" s="55">
        <v>31.91</v>
      </c>
      <c r="H116" s="28" t="s">
        <v>353</v>
      </c>
      <c r="I116" s="24">
        <v>64.5</v>
      </c>
      <c r="J116" s="25">
        <v>15.8</v>
      </c>
      <c r="K116" s="26">
        <v>5.8</v>
      </c>
      <c r="L116" s="7">
        <f>SUM(0.9*K116+M116)</f>
        <v>5.84</v>
      </c>
      <c r="M116" s="7">
        <v>0.62</v>
      </c>
      <c r="N116" s="7">
        <v>0.82</v>
      </c>
      <c r="O116" s="7">
        <v>3.3</v>
      </c>
      <c r="P116" s="7">
        <v>4.2</v>
      </c>
      <c r="Q116" s="7">
        <v>3.5</v>
      </c>
      <c r="R116" s="7">
        <v>0.92</v>
      </c>
      <c r="S116" s="7">
        <v>0.33</v>
      </c>
      <c r="T116" s="7">
        <v>0.14</v>
      </c>
      <c r="U116" s="7">
        <v>0.54</v>
      </c>
      <c r="V116" s="7">
        <v>0.63</v>
      </c>
      <c r="W116" s="7">
        <v>0.05</v>
      </c>
      <c r="X116" s="29" t="s">
        <v>173</v>
      </c>
      <c r="Y116" s="29" t="s">
        <v>173</v>
      </c>
      <c r="Z116" s="7">
        <f>SUM(I116:J116,L116,N116:T116)</f>
        <v>99.35</v>
      </c>
      <c r="AA116" s="7"/>
      <c r="AB116" s="8">
        <v>2.3</v>
      </c>
      <c r="AC116" s="9">
        <v>10.6</v>
      </c>
      <c r="AD116" s="100"/>
      <c r="AE116" s="43"/>
      <c r="AF116" s="11">
        <v>83</v>
      </c>
      <c r="AG116" s="11">
        <v>461</v>
      </c>
      <c r="AH116" s="11">
        <v>45</v>
      </c>
      <c r="AI116" s="11">
        <v>333</v>
      </c>
      <c r="AJ116" s="11">
        <v>24</v>
      </c>
      <c r="AK116" s="11"/>
      <c r="AL116" s="11"/>
      <c r="AM116" s="11"/>
      <c r="AN116" s="11"/>
      <c r="AO116" s="11"/>
      <c r="AP116" s="11">
        <v>140</v>
      </c>
      <c r="AQ116" s="11" t="s">
        <v>88</v>
      </c>
      <c r="AR116" s="30" t="s">
        <v>173</v>
      </c>
      <c r="BU116" s="10" t="s">
        <v>646</v>
      </c>
    </row>
    <row r="117" spans="1:73" ht="12">
      <c r="A117" s="27" t="s">
        <v>354</v>
      </c>
      <c r="B117" s="27" t="s">
        <v>504</v>
      </c>
      <c r="C117" s="51" t="s">
        <v>606</v>
      </c>
      <c r="D117" s="11"/>
      <c r="E117" s="23"/>
      <c r="F117" s="11"/>
      <c r="G117" s="23"/>
      <c r="H117" s="28" t="s">
        <v>185</v>
      </c>
      <c r="I117" s="24">
        <v>65.3</v>
      </c>
      <c r="J117" s="25">
        <v>14.7</v>
      </c>
      <c r="K117" s="34">
        <v>6.17</v>
      </c>
      <c r="L117" s="7">
        <v>5.79</v>
      </c>
      <c r="M117" s="7">
        <v>0.14</v>
      </c>
      <c r="N117" s="7">
        <v>0.56</v>
      </c>
      <c r="O117" s="7">
        <v>4.06</v>
      </c>
      <c r="P117" s="19">
        <v>3.9</v>
      </c>
      <c r="Q117" s="19">
        <v>4.36</v>
      </c>
      <c r="R117" s="7">
        <v>0.91</v>
      </c>
      <c r="S117" s="7">
        <v>0.42</v>
      </c>
      <c r="T117" s="7">
        <v>0.07</v>
      </c>
      <c r="U117" s="29"/>
      <c r="V117" s="29"/>
      <c r="W117" s="29"/>
      <c r="X117" s="29"/>
      <c r="Y117" s="7">
        <v>1.8</v>
      </c>
      <c r="Z117" s="7">
        <f>SUM(I117:J117,L117,N117:T117)</f>
        <v>100.07000000000001</v>
      </c>
      <c r="AA117" s="7"/>
      <c r="AB117" s="35">
        <v>2.2</v>
      </c>
      <c r="AC117" s="30">
        <v>8.6</v>
      </c>
      <c r="AD117" s="102"/>
      <c r="AE117" s="99">
        <v>1070</v>
      </c>
      <c r="AF117" s="37">
        <v>82</v>
      </c>
      <c r="AG117" s="37">
        <v>376</v>
      </c>
      <c r="AH117" s="37">
        <v>39</v>
      </c>
      <c r="AI117" s="37">
        <v>330</v>
      </c>
      <c r="AJ117" s="37">
        <v>25</v>
      </c>
      <c r="AK117" s="37">
        <v>12</v>
      </c>
      <c r="AL117" s="37">
        <v>6</v>
      </c>
      <c r="AM117" s="11" t="s">
        <v>209</v>
      </c>
      <c r="AN117" s="37">
        <v>3</v>
      </c>
      <c r="AO117" s="37">
        <v>4</v>
      </c>
      <c r="AP117" s="37">
        <v>97</v>
      </c>
      <c r="AQ117" s="37"/>
      <c r="AR117" s="30"/>
      <c r="BA117" s="13">
        <v>104.7</v>
      </c>
      <c r="BB117" s="14">
        <v>50.16</v>
      </c>
      <c r="BC117" s="14">
        <v>10.21</v>
      </c>
      <c r="BD117" s="15">
        <v>2.76</v>
      </c>
      <c r="BE117" s="14">
        <v>9.25</v>
      </c>
      <c r="BG117" s="14">
        <v>7.95</v>
      </c>
      <c r="BH117" s="14">
        <v>4.26</v>
      </c>
      <c r="BI117" s="14">
        <v>3.83</v>
      </c>
      <c r="BU117" s="20" t="s">
        <v>645</v>
      </c>
    </row>
    <row r="118" spans="1:73" ht="12">
      <c r="A118" s="27" t="s">
        <v>186</v>
      </c>
      <c r="B118" s="27" t="s">
        <v>505</v>
      </c>
      <c r="C118" s="51" t="s">
        <v>606</v>
      </c>
      <c r="D118" s="54">
        <v>36</v>
      </c>
      <c r="E118" s="55">
        <v>54.39</v>
      </c>
      <c r="F118" s="54">
        <v>105</v>
      </c>
      <c r="G118" s="55">
        <v>26.54</v>
      </c>
      <c r="H118" s="64" t="s">
        <v>620</v>
      </c>
      <c r="I118" s="32" t="s">
        <v>173</v>
      </c>
      <c r="J118" s="33" t="s">
        <v>173</v>
      </c>
      <c r="K118" s="34" t="s">
        <v>173</v>
      </c>
      <c r="L118" s="29" t="s">
        <v>173</v>
      </c>
      <c r="M118" s="29" t="s">
        <v>173</v>
      </c>
      <c r="N118" s="29" t="s">
        <v>173</v>
      </c>
      <c r="O118" s="29" t="s">
        <v>173</v>
      </c>
      <c r="P118" s="29" t="s">
        <v>173</v>
      </c>
      <c r="Q118" s="29" t="s">
        <v>173</v>
      </c>
      <c r="R118" s="29" t="s">
        <v>173</v>
      </c>
      <c r="S118" s="29" t="s">
        <v>173</v>
      </c>
      <c r="T118" s="29" t="s">
        <v>173</v>
      </c>
      <c r="U118" s="29" t="s">
        <v>173</v>
      </c>
      <c r="V118" s="29" t="s">
        <v>173</v>
      </c>
      <c r="W118" s="29" t="s">
        <v>173</v>
      </c>
      <c r="X118" s="29" t="s">
        <v>173</v>
      </c>
      <c r="Y118" s="29" t="s">
        <v>173</v>
      </c>
      <c r="Z118" s="7"/>
      <c r="AA118" s="7"/>
      <c r="AB118" s="35" t="s">
        <v>173</v>
      </c>
      <c r="AC118" s="30" t="s">
        <v>173</v>
      </c>
      <c r="AD118" s="102"/>
      <c r="AE118" s="99"/>
      <c r="AF118" s="11">
        <v>74</v>
      </c>
      <c r="AG118" s="11">
        <v>436</v>
      </c>
      <c r="AH118" s="11">
        <v>37</v>
      </c>
      <c r="AI118" s="11">
        <v>301</v>
      </c>
      <c r="AJ118" s="11">
        <v>24</v>
      </c>
      <c r="AK118" s="11"/>
      <c r="AL118" s="11"/>
      <c r="AM118" s="11"/>
      <c r="AN118" s="11"/>
      <c r="AO118" s="11"/>
      <c r="AP118" s="11">
        <v>116</v>
      </c>
      <c r="AQ118" s="11">
        <v>0</v>
      </c>
      <c r="AR118" s="9">
        <v>8.9</v>
      </c>
      <c r="BE118" s="14"/>
      <c r="BU118" s="10">
        <v>4</v>
      </c>
    </row>
    <row r="119" spans="1:73" ht="12">
      <c r="A119" s="27" t="s">
        <v>187</v>
      </c>
      <c r="B119" s="27" t="s">
        <v>540</v>
      </c>
      <c r="C119" s="51" t="s">
        <v>606</v>
      </c>
      <c r="D119" s="62"/>
      <c r="E119" s="63"/>
      <c r="F119" s="49"/>
      <c r="G119" s="23"/>
      <c r="H119" s="28" t="s">
        <v>188</v>
      </c>
      <c r="I119" s="24">
        <v>65.7</v>
      </c>
      <c r="J119" s="25">
        <v>16.7</v>
      </c>
      <c r="K119" s="34">
        <v>4.38</v>
      </c>
      <c r="L119" s="7">
        <v>4.15</v>
      </c>
      <c r="M119" s="7">
        <v>0.19</v>
      </c>
      <c r="N119" s="7">
        <v>0.35</v>
      </c>
      <c r="O119" s="7">
        <v>4.08</v>
      </c>
      <c r="P119" s="7">
        <v>4.08</v>
      </c>
      <c r="Q119" s="7">
        <v>3.17</v>
      </c>
      <c r="R119" s="7">
        <v>1.05</v>
      </c>
      <c r="S119" s="7">
        <v>0.51</v>
      </c>
      <c r="T119" s="7">
        <v>0.12</v>
      </c>
      <c r="U119" s="29"/>
      <c r="V119" s="29"/>
      <c r="W119" s="29"/>
      <c r="X119" s="29"/>
      <c r="Y119" s="7">
        <v>2.69</v>
      </c>
      <c r="Z119" s="7">
        <f>SUM(I119:J119,L119,N119:T119)</f>
        <v>99.91000000000001</v>
      </c>
      <c r="AA119" s="7"/>
      <c r="AB119" s="35">
        <v>3</v>
      </c>
      <c r="AC119" s="30">
        <v>8.4</v>
      </c>
      <c r="AD119" s="102"/>
      <c r="AE119" s="99">
        <v>1160</v>
      </c>
      <c r="AF119" s="37">
        <v>58</v>
      </c>
      <c r="AG119" s="37">
        <v>482</v>
      </c>
      <c r="AH119" s="37">
        <v>42</v>
      </c>
      <c r="AI119" s="37">
        <v>360</v>
      </c>
      <c r="AJ119" s="37">
        <v>27.5</v>
      </c>
      <c r="AK119" s="37">
        <v>12</v>
      </c>
      <c r="AL119" s="37">
        <v>6</v>
      </c>
      <c r="AM119" s="11" t="s">
        <v>209</v>
      </c>
      <c r="AN119" s="37">
        <v>4</v>
      </c>
      <c r="AO119" s="37">
        <v>3</v>
      </c>
      <c r="AP119" s="37">
        <v>143</v>
      </c>
      <c r="AQ119" s="37"/>
      <c r="AR119" s="30"/>
      <c r="BA119" s="13">
        <v>112.4</v>
      </c>
      <c r="BB119" s="14">
        <v>53.58</v>
      </c>
      <c r="BC119" s="14">
        <v>10.96</v>
      </c>
      <c r="BD119" s="15">
        <v>3.05</v>
      </c>
      <c r="BE119" s="14">
        <v>9.93</v>
      </c>
      <c r="BG119" s="14">
        <v>8.67</v>
      </c>
      <c r="BH119" s="14">
        <v>4.53</v>
      </c>
      <c r="BI119" s="14">
        <v>4</v>
      </c>
      <c r="BU119" s="20" t="s">
        <v>645</v>
      </c>
    </row>
    <row r="120" spans="1:73" s="77" customFormat="1" ht="12">
      <c r="A120" s="66"/>
      <c r="B120" s="67" t="s">
        <v>155</v>
      </c>
      <c r="C120" s="68"/>
      <c r="D120" s="69"/>
      <c r="E120" s="70"/>
      <c r="F120" s="69"/>
      <c r="G120" s="70"/>
      <c r="H120" s="71"/>
      <c r="I120" s="105">
        <f aca="true" t="shared" si="10" ref="I120:W120">AVERAGE(I114:I119)</f>
        <v>65.32</v>
      </c>
      <c r="J120" s="72">
        <f t="shared" si="10"/>
        <v>15.84</v>
      </c>
      <c r="K120" s="72">
        <f t="shared" si="10"/>
        <v>5.1499999999999995</v>
      </c>
      <c r="L120" s="72">
        <f t="shared" si="10"/>
        <v>5.095999999999999</v>
      </c>
      <c r="M120" s="72">
        <f t="shared" si="10"/>
        <v>0.438</v>
      </c>
      <c r="N120" s="72">
        <f t="shared" si="10"/>
        <v>0.668</v>
      </c>
      <c r="O120" s="72">
        <f t="shared" si="10"/>
        <v>3.6679999999999993</v>
      </c>
      <c r="P120" s="72">
        <f t="shared" si="10"/>
        <v>3.896</v>
      </c>
      <c r="Q120" s="72">
        <f t="shared" si="10"/>
        <v>3.6459999999999995</v>
      </c>
      <c r="R120" s="72">
        <f t="shared" si="10"/>
        <v>1.006</v>
      </c>
      <c r="S120" s="72">
        <f t="shared" si="10"/>
        <v>0.42799999999999994</v>
      </c>
      <c r="T120" s="72">
        <f t="shared" si="10"/>
        <v>0.09</v>
      </c>
      <c r="U120" s="72">
        <f t="shared" si="10"/>
        <v>0.62</v>
      </c>
      <c r="V120" s="72">
        <f t="shared" si="10"/>
        <v>0.7999999999999999</v>
      </c>
      <c r="W120" s="72">
        <f t="shared" si="10"/>
        <v>0.07666666666666666</v>
      </c>
      <c r="X120" s="72"/>
      <c r="Y120" s="72">
        <f>AVERAGE(Y114:Y119)</f>
        <v>2.245</v>
      </c>
      <c r="Z120" s="72">
        <f>AVERAGE(Z114:Z119)</f>
        <v>99.658</v>
      </c>
      <c r="AA120" s="73"/>
      <c r="AB120" s="74"/>
      <c r="AC120" s="75"/>
      <c r="AD120" s="104"/>
      <c r="AE120" s="76">
        <f aca="true" t="shared" si="11" ref="AE120:AL120">AVERAGE(AE114:AE119)</f>
        <v>1115</v>
      </c>
      <c r="AF120" s="76">
        <f t="shared" si="11"/>
        <v>81.66666666666667</v>
      </c>
      <c r="AG120" s="76">
        <f t="shared" si="11"/>
        <v>442.6666666666667</v>
      </c>
      <c r="AH120" s="76">
        <f t="shared" si="11"/>
        <v>40</v>
      </c>
      <c r="AI120" s="76">
        <f t="shared" si="11"/>
        <v>326.1666666666667</v>
      </c>
      <c r="AJ120" s="76">
        <f t="shared" si="11"/>
        <v>25.083333333333332</v>
      </c>
      <c r="AK120" s="76">
        <f t="shared" si="11"/>
        <v>12</v>
      </c>
      <c r="AL120" s="76">
        <f t="shared" si="11"/>
        <v>6</v>
      </c>
      <c r="AM120" s="76"/>
      <c r="AN120" s="76">
        <f>AVERAGE(AN114:AN119)</f>
        <v>3.5</v>
      </c>
      <c r="AO120" s="76">
        <f>AVERAGE(AO114:AO119)</f>
        <v>3.5</v>
      </c>
      <c r="AP120" s="76">
        <f>AVERAGE(AP114:AP119)</f>
        <v>136</v>
      </c>
      <c r="AQ120" s="76"/>
      <c r="AR120" s="84">
        <f>AVERAGE(AR114:AR119)</f>
        <v>7.1</v>
      </c>
      <c r="AT120" s="78"/>
      <c r="AX120" s="79"/>
      <c r="AY120" s="79"/>
      <c r="BA120" s="79"/>
      <c r="BB120" s="80"/>
      <c r="BC120" s="80"/>
      <c r="BD120" s="81"/>
      <c r="BE120" s="80"/>
      <c r="BF120" s="80"/>
      <c r="BG120" s="80"/>
      <c r="BH120" s="80"/>
      <c r="BI120" s="80"/>
      <c r="BJ120" s="81"/>
      <c r="BK120" s="80"/>
      <c r="BL120" s="80"/>
      <c r="BM120" s="80"/>
      <c r="BN120" s="80"/>
      <c r="BO120" s="80"/>
      <c r="BP120" s="80"/>
      <c r="BQ120" s="80"/>
      <c r="BR120" s="80"/>
      <c r="BS120" s="80"/>
      <c r="BU120" s="94"/>
    </row>
    <row r="121" spans="1:73" ht="12">
      <c r="A121" s="27" t="s">
        <v>189</v>
      </c>
      <c r="B121" s="27" t="s">
        <v>190</v>
      </c>
      <c r="C121" s="51" t="s">
        <v>605</v>
      </c>
      <c r="D121" s="54">
        <v>36</v>
      </c>
      <c r="E121" s="55">
        <v>47.57</v>
      </c>
      <c r="F121" s="54">
        <v>105</v>
      </c>
      <c r="G121" s="55">
        <v>22.63</v>
      </c>
      <c r="H121" s="28" t="s">
        <v>191</v>
      </c>
      <c r="I121" s="24">
        <v>70.3</v>
      </c>
      <c r="J121" s="25">
        <v>14.9</v>
      </c>
      <c r="K121" s="26">
        <v>4.1</v>
      </c>
      <c r="L121" s="7">
        <f>SUM(0.9*K121+M121)</f>
        <v>3.8</v>
      </c>
      <c r="M121" s="7">
        <v>0.11</v>
      </c>
      <c r="N121" s="7">
        <v>0.1</v>
      </c>
      <c r="O121" s="7">
        <v>0.49</v>
      </c>
      <c r="P121" s="7">
        <v>3.6</v>
      </c>
      <c r="Q121" s="7">
        <v>5.9</v>
      </c>
      <c r="R121" s="7">
        <v>0.43</v>
      </c>
      <c r="S121" s="7">
        <v>0.1</v>
      </c>
      <c r="T121" s="7">
        <v>0.04</v>
      </c>
      <c r="U121" s="7">
        <v>0.34</v>
      </c>
      <c r="V121" s="7">
        <v>0.24</v>
      </c>
      <c r="W121" s="7">
        <v>0.08</v>
      </c>
      <c r="X121" s="29" t="s">
        <v>173</v>
      </c>
      <c r="Y121" s="29" t="s">
        <v>173</v>
      </c>
      <c r="Z121" s="7">
        <f>SUM(I121:J121,L121,N121:T121)</f>
        <v>99.66</v>
      </c>
      <c r="AA121" s="7"/>
      <c r="AB121" s="8">
        <v>3.7</v>
      </c>
      <c r="AC121" s="9">
        <v>13.9</v>
      </c>
      <c r="AD121" s="100"/>
      <c r="AE121" s="43"/>
      <c r="AF121" s="11">
        <v>94</v>
      </c>
      <c r="AG121" s="11">
        <v>18</v>
      </c>
      <c r="AH121" s="11">
        <v>55</v>
      </c>
      <c r="AI121" s="11">
        <v>835</v>
      </c>
      <c r="AJ121" s="11">
        <v>29</v>
      </c>
      <c r="AK121" s="11"/>
      <c r="AL121" s="11"/>
      <c r="AM121" s="11"/>
      <c r="AN121" s="11"/>
      <c r="AO121" s="11"/>
      <c r="AP121" s="11">
        <v>130</v>
      </c>
      <c r="AQ121" s="11">
        <v>11</v>
      </c>
      <c r="AR121" s="36">
        <v>4</v>
      </c>
      <c r="AS121" s="40"/>
      <c r="AT121" s="31">
        <v>1.11</v>
      </c>
      <c r="AU121" s="5">
        <v>445</v>
      </c>
      <c r="AV121" s="3">
        <v>89</v>
      </c>
      <c r="AW121" s="3"/>
      <c r="AX121" s="41">
        <v>11.8</v>
      </c>
      <c r="AY121" s="3">
        <v>3.68</v>
      </c>
      <c r="AZ121" s="3">
        <v>92.3</v>
      </c>
      <c r="BA121" s="3">
        <v>200</v>
      </c>
      <c r="BB121" s="3">
        <v>84.3</v>
      </c>
      <c r="BC121" s="3">
        <v>12.9</v>
      </c>
      <c r="BD121" s="38">
        <v>2.07</v>
      </c>
      <c r="BE121" s="41">
        <v>11</v>
      </c>
      <c r="BF121" s="3">
        <v>1.68</v>
      </c>
      <c r="BG121" s="3">
        <v>9.19</v>
      </c>
      <c r="BH121" s="3"/>
      <c r="BI121" s="38">
        <v>5.83</v>
      </c>
      <c r="BJ121" s="3">
        <v>0.875</v>
      </c>
      <c r="BK121" s="3"/>
      <c r="BL121" s="3">
        <v>0.497</v>
      </c>
      <c r="BM121" s="3">
        <v>0.5</v>
      </c>
      <c r="BN121" s="3">
        <v>15.4</v>
      </c>
      <c r="BO121" s="3">
        <v>367</v>
      </c>
      <c r="BP121" s="3">
        <v>0.1</v>
      </c>
      <c r="BQ121" s="3">
        <v>1.8</v>
      </c>
      <c r="BR121" s="3">
        <v>729</v>
      </c>
      <c r="BS121" s="3">
        <v>9.41</v>
      </c>
      <c r="BU121" s="10" t="s">
        <v>651</v>
      </c>
    </row>
    <row r="122" spans="1:73" ht="12" customHeight="1">
      <c r="A122" s="27" t="s">
        <v>192</v>
      </c>
      <c r="B122" s="27" t="s">
        <v>541</v>
      </c>
      <c r="C122" s="51" t="s">
        <v>605</v>
      </c>
      <c r="D122" s="52">
        <v>36</v>
      </c>
      <c r="E122" s="53">
        <v>47.52</v>
      </c>
      <c r="F122" s="52">
        <v>105</v>
      </c>
      <c r="G122" s="53">
        <v>20.53</v>
      </c>
      <c r="H122" s="64" t="s">
        <v>620</v>
      </c>
      <c r="I122" s="32" t="s">
        <v>173</v>
      </c>
      <c r="J122" s="33" t="s">
        <v>173</v>
      </c>
      <c r="K122" s="34" t="s">
        <v>173</v>
      </c>
      <c r="L122" s="29" t="s">
        <v>173</v>
      </c>
      <c r="M122" s="29" t="s">
        <v>173</v>
      </c>
      <c r="N122" s="29" t="s">
        <v>173</v>
      </c>
      <c r="O122" s="29" t="s">
        <v>173</v>
      </c>
      <c r="P122" s="29" t="s">
        <v>173</v>
      </c>
      <c r="Q122" s="29" t="s">
        <v>173</v>
      </c>
      <c r="R122" s="29" t="s">
        <v>173</v>
      </c>
      <c r="S122" s="29" t="s">
        <v>173</v>
      </c>
      <c r="T122" s="29" t="s">
        <v>173</v>
      </c>
      <c r="U122" s="29" t="s">
        <v>173</v>
      </c>
      <c r="V122" s="29" t="s">
        <v>173</v>
      </c>
      <c r="W122" s="29" t="s">
        <v>173</v>
      </c>
      <c r="X122" s="29" t="s">
        <v>173</v>
      </c>
      <c r="Y122" s="29" t="s">
        <v>173</v>
      </c>
      <c r="Z122" s="7"/>
      <c r="AA122" s="7"/>
      <c r="AB122" s="35"/>
      <c r="AC122" s="30" t="s">
        <v>173</v>
      </c>
      <c r="AD122" s="102"/>
      <c r="AE122" s="99"/>
      <c r="AF122" s="11">
        <v>92</v>
      </c>
      <c r="AG122" s="11">
        <v>12</v>
      </c>
      <c r="AH122" s="11">
        <v>51</v>
      </c>
      <c r="AI122" s="11">
        <v>867</v>
      </c>
      <c r="AJ122" s="11">
        <v>28</v>
      </c>
      <c r="AK122" s="11"/>
      <c r="AL122" s="11"/>
      <c r="AM122" s="11"/>
      <c r="AN122" s="11"/>
      <c r="AO122" s="11"/>
      <c r="AP122" s="11">
        <v>90</v>
      </c>
      <c r="AQ122" s="11">
        <v>9</v>
      </c>
      <c r="AR122" s="9">
        <v>2.6</v>
      </c>
      <c r="AT122" s="31"/>
      <c r="AV122" s="3"/>
      <c r="AW122" s="3"/>
      <c r="AX122" s="1"/>
      <c r="AY122" s="1"/>
      <c r="AZ122" s="1"/>
      <c r="BA122" s="1"/>
      <c r="BB122" s="1"/>
      <c r="BC122" s="1"/>
      <c r="BD122" s="2"/>
      <c r="BE122" s="1"/>
      <c r="BF122" s="1"/>
      <c r="BG122" s="1"/>
      <c r="BH122" s="1"/>
      <c r="BI122" s="1"/>
      <c r="BJ122" s="2"/>
      <c r="BK122" s="1"/>
      <c r="BL122" s="3"/>
      <c r="BM122" s="3"/>
      <c r="BN122" s="3"/>
      <c r="BO122" s="3"/>
      <c r="BP122" s="3"/>
      <c r="BQ122" s="3"/>
      <c r="BR122" s="3"/>
      <c r="BS122" s="3"/>
      <c r="BU122" s="10">
        <v>4</v>
      </c>
    </row>
    <row r="123" spans="1:73" ht="12" customHeight="1">
      <c r="A123" s="27" t="s">
        <v>481</v>
      </c>
      <c r="B123" s="27" t="s">
        <v>482</v>
      </c>
      <c r="C123" s="51" t="s">
        <v>605</v>
      </c>
      <c r="I123" s="32">
        <v>71.5</v>
      </c>
      <c r="J123" s="33">
        <v>14.7</v>
      </c>
      <c r="K123" s="34"/>
      <c r="L123" s="29">
        <v>3.11</v>
      </c>
      <c r="M123" s="29"/>
      <c r="N123" s="7" t="s">
        <v>393</v>
      </c>
      <c r="O123" s="29">
        <v>0.43</v>
      </c>
      <c r="P123" s="29">
        <v>3.87</v>
      </c>
      <c r="Q123" s="29">
        <v>5.78</v>
      </c>
      <c r="R123" s="29">
        <v>0.43</v>
      </c>
      <c r="S123" s="29">
        <v>0.07</v>
      </c>
      <c r="T123" s="7" t="s">
        <v>479</v>
      </c>
      <c r="U123" s="29"/>
      <c r="V123" s="29"/>
      <c r="W123" s="29"/>
      <c r="X123" s="29"/>
      <c r="Y123" s="29"/>
      <c r="Z123" s="7">
        <f>SUM(I123:J123,L123,N123:T123)</f>
        <v>99.89000000000001</v>
      </c>
      <c r="AA123" s="7"/>
      <c r="AB123" s="35">
        <v>2.6</v>
      </c>
      <c r="AC123" s="30">
        <v>15.8</v>
      </c>
      <c r="AD123" s="102"/>
      <c r="AE123" s="99"/>
      <c r="AF123" s="11">
        <v>95</v>
      </c>
      <c r="AG123" s="11">
        <v>14</v>
      </c>
      <c r="AH123" s="11">
        <v>34</v>
      </c>
      <c r="AI123" s="11"/>
      <c r="AJ123" s="11"/>
      <c r="AK123" s="11">
        <v>18</v>
      </c>
      <c r="AL123" s="11"/>
      <c r="AM123" s="11"/>
      <c r="AN123" s="11"/>
      <c r="AO123" s="11"/>
      <c r="AP123" s="11"/>
      <c r="AQ123" s="11"/>
      <c r="AR123" s="9"/>
      <c r="AT123" s="31"/>
      <c r="AV123" s="3"/>
      <c r="AW123" s="3"/>
      <c r="AX123" s="1"/>
      <c r="AY123" s="1"/>
      <c r="AZ123" s="1"/>
      <c r="BA123" s="1"/>
      <c r="BB123" s="1"/>
      <c r="BC123" s="1"/>
      <c r="BD123" s="2"/>
      <c r="BE123" s="1"/>
      <c r="BF123" s="1"/>
      <c r="BG123" s="1"/>
      <c r="BH123" s="1"/>
      <c r="BI123" s="1"/>
      <c r="BJ123" s="2"/>
      <c r="BK123" s="1"/>
      <c r="BL123" s="3"/>
      <c r="BM123" s="3"/>
      <c r="BN123" s="3"/>
      <c r="BO123" s="3"/>
      <c r="BP123" s="3"/>
      <c r="BQ123" s="3"/>
      <c r="BR123" s="3"/>
      <c r="BS123" s="3"/>
      <c r="BU123" s="10" t="s">
        <v>648</v>
      </c>
    </row>
    <row r="124" spans="1:73" ht="12">
      <c r="A124" s="27" t="s">
        <v>193</v>
      </c>
      <c r="B124" s="27" t="s">
        <v>190</v>
      </c>
      <c r="C124" s="51" t="s">
        <v>605</v>
      </c>
      <c r="D124" s="11"/>
      <c r="E124" s="23"/>
      <c r="F124" s="11"/>
      <c r="G124" s="23"/>
      <c r="H124" s="28" t="s">
        <v>194</v>
      </c>
      <c r="I124" s="24">
        <v>72.199229197</v>
      </c>
      <c r="J124" s="25">
        <v>12.8128209561</v>
      </c>
      <c r="K124" s="26">
        <v>4.3207679557</v>
      </c>
      <c r="L124" s="7">
        <f>SUM(0.9*K124+M124)</f>
        <v>3.89886006563</v>
      </c>
      <c r="M124" s="7">
        <v>0.0101689055</v>
      </c>
      <c r="N124" s="7">
        <v>0.1321957718</v>
      </c>
      <c r="O124" s="7">
        <v>0.9050325913</v>
      </c>
      <c r="P124" s="7">
        <v>3.7828328537</v>
      </c>
      <c r="Q124" s="7">
        <v>5.2369863432</v>
      </c>
      <c r="R124" s="7">
        <v>0.3864184098</v>
      </c>
      <c r="S124" s="7">
        <v>0.0711823386</v>
      </c>
      <c r="T124" s="7">
        <v>0.1423646773</v>
      </c>
      <c r="Y124" s="7">
        <v>1.34</v>
      </c>
      <c r="Z124" s="7">
        <f>SUM(I124:J124,L124,N124:T124)</f>
        <v>99.56792320442999</v>
      </c>
      <c r="AA124" s="7"/>
      <c r="AB124" s="8">
        <v>4.4</v>
      </c>
      <c r="AC124" s="9">
        <v>13.6</v>
      </c>
      <c r="AD124" s="100"/>
      <c r="AE124" s="43">
        <v>450</v>
      </c>
      <c r="AF124" s="19">
        <v>82</v>
      </c>
      <c r="AG124" s="19">
        <v>24.5</v>
      </c>
      <c r="AH124" s="19">
        <v>54</v>
      </c>
      <c r="AI124" s="19">
        <v>795</v>
      </c>
      <c r="AJ124" s="19">
        <v>26</v>
      </c>
      <c r="AK124" s="19">
        <v>16</v>
      </c>
      <c r="AL124" s="11" t="s">
        <v>209</v>
      </c>
      <c r="AM124" s="11" t="s">
        <v>209</v>
      </c>
      <c r="AN124" s="19">
        <v>2</v>
      </c>
      <c r="AO124" s="19">
        <v>4</v>
      </c>
      <c r="AP124" s="19">
        <v>111</v>
      </c>
      <c r="AR124" s="9"/>
      <c r="BA124" s="13">
        <v>212</v>
      </c>
      <c r="BB124" s="14">
        <v>93.07</v>
      </c>
      <c r="BC124" s="14">
        <v>15.02</v>
      </c>
      <c r="BD124" s="15">
        <v>2.1</v>
      </c>
      <c r="BE124" s="14">
        <v>11.79</v>
      </c>
      <c r="BG124" s="14">
        <v>10.49</v>
      </c>
      <c r="BH124" s="14">
        <v>5.95</v>
      </c>
      <c r="BI124" s="14">
        <v>5.68</v>
      </c>
      <c r="BU124" s="20" t="s">
        <v>645</v>
      </c>
    </row>
    <row r="125" spans="1:73" ht="12">
      <c r="A125" s="27" t="s">
        <v>195</v>
      </c>
      <c r="B125" s="27" t="s">
        <v>190</v>
      </c>
      <c r="C125" s="51" t="s">
        <v>605</v>
      </c>
      <c r="D125" s="11"/>
      <c r="E125" s="23"/>
      <c r="F125" s="11"/>
      <c r="G125" s="23"/>
      <c r="H125" s="28" t="s">
        <v>196</v>
      </c>
      <c r="I125" s="24">
        <v>70.146273226</v>
      </c>
      <c r="J125" s="25">
        <v>14.4955449007</v>
      </c>
      <c r="K125" s="26">
        <v>4.2381729531</v>
      </c>
      <c r="L125" s="7">
        <f>SUM(0.9*K125+M125)</f>
        <v>3.90558635999</v>
      </c>
      <c r="M125" s="7">
        <v>0.0912307022</v>
      </c>
      <c r="N125" s="7">
        <v>0.1013674469</v>
      </c>
      <c r="O125" s="7">
        <v>0.5980679365</v>
      </c>
      <c r="P125" s="7">
        <v>4.034424385</v>
      </c>
      <c r="Q125" s="7">
        <v>5.7373974922</v>
      </c>
      <c r="R125" s="7">
        <v>0.4257432768</v>
      </c>
      <c r="S125" s="7">
        <v>0.0709572128</v>
      </c>
      <c r="T125" s="7">
        <v>0.0608204681</v>
      </c>
      <c r="Y125" s="7">
        <v>1.24</v>
      </c>
      <c r="Z125" s="7">
        <f>SUM(I125:J125,L125,N125:T125)</f>
        <v>99.57618270499</v>
      </c>
      <c r="AA125" s="7"/>
      <c r="AB125" s="8">
        <v>5.6</v>
      </c>
      <c r="AC125" s="9">
        <v>15.8</v>
      </c>
      <c r="AD125" s="100"/>
      <c r="AE125" s="43">
        <v>520</v>
      </c>
      <c r="AF125" s="19">
        <v>92</v>
      </c>
      <c r="AG125" s="19">
        <v>25</v>
      </c>
      <c r="AH125" s="19">
        <v>47</v>
      </c>
      <c r="AI125" s="19">
        <v>865</v>
      </c>
      <c r="AJ125" s="19">
        <v>28</v>
      </c>
      <c r="AK125" s="19">
        <v>19</v>
      </c>
      <c r="AL125" s="11" t="s">
        <v>209</v>
      </c>
      <c r="AM125" s="19">
        <v>1</v>
      </c>
      <c r="AN125" s="19">
        <v>2</v>
      </c>
      <c r="AO125" s="19">
        <v>5</v>
      </c>
      <c r="AP125" s="19">
        <v>115</v>
      </c>
      <c r="AR125" s="9"/>
      <c r="BU125" s="10" t="s">
        <v>646</v>
      </c>
    </row>
    <row r="126" spans="1:73" s="77" customFormat="1" ht="12">
      <c r="A126" s="66"/>
      <c r="B126" s="67" t="s">
        <v>155</v>
      </c>
      <c r="C126" s="68"/>
      <c r="D126" s="69"/>
      <c r="E126" s="70"/>
      <c r="F126" s="69"/>
      <c r="G126" s="70"/>
      <c r="H126" s="71"/>
      <c r="I126" s="105">
        <f>AVERAGE(I121:I125)</f>
        <v>71.03637560575001</v>
      </c>
      <c r="J126" s="72">
        <f aca="true" t="shared" si="12" ref="J126:Z126">AVERAGE(J121:J125)</f>
        <v>14.2270914642</v>
      </c>
      <c r="K126" s="72">
        <f t="shared" si="12"/>
        <v>4.2196469696</v>
      </c>
      <c r="L126" s="72">
        <f t="shared" si="12"/>
        <v>3.678611606405</v>
      </c>
      <c r="M126" s="72">
        <f t="shared" si="12"/>
        <v>0.0704665359</v>
      </c>
      <c r="N126" s="72">
        <f t="shared" si="12"/>
        <v>0.11118773956666667</v>
      </c>
      <c r="O126" s="72">
        <f t="shared" si="12"/>
        <v>0.60577513195</v>
      </c>
      <c r="P126" s="72">
        <f t="shared" si="12"/>
        <v>3.821814309675</v>
      </c>
      <c r="Q126" s="72">
        <f t="shared" si="12"/>
        <v>5.66359595885</v>
      </c>
      <c r="R126" s="72">
        <f t="shared" si="12"/>
        <v>0.41804042165</v>
      </c>
      <c r="S126" s="72">
        <f t="shared" si="12"/>
        <v>0.07803488785000001</v>
      </c>
      <c r="T126" s="72">
        <f t="shared" si="12"/>
        <v>0.08106171513333334</v>
      </c>
      <c r="U126" s="72">
        <f t="shared" si="12"/>
        <v>0.34</v>
      </c>
      <c r="V126" s="72">
        <f t="shared" si="12"/>
        <v>0.24</v>
      </c>
      <c r="W126" s="72">
        <f t="shared" si="12"/>
        <v>0.08</v>
      </c>
      <c r="X126" s="72"/>
      <c r="Y126" s="72">
        <f t="shared" si="12"/>
        <v>1.29</v>
      </c>
      <c r="Z126" s="72">
        <f t="shared" si="12"/>
        <v>99.673526477355</v>
      </c>
      <c r="AA126" s="73"/>
      <c r="AB126" s="74"/>
      <c r="AC126" s="75"/>
      <c r="AD126" s="104"/>
      <c r="AE126" s="76">
        <f aca="true" t="shared" si="13" ref="AE126:AK126">AVERAGE(AE121:AE125)</f>
        <v>485</v>
      </c>
      <c r="AF126" s="76">
        <f t="shared" si="13"/>
        <v>91</v>
      </c>
      <c r="AG126" s="76">
        <f t="shared" si="13"/>
        <v>18.7</v>
      </c>
      <c r="AH126" s="76">
        <f t="shared" si="13"/>
        <v>48.2</v>
      </c>
      <c r="AI126" s="76">
        <f t="shared" si="13"/>
        <v>840.5</v>
      </c>
      <c r="AJ126" s="76">
        <f t="shared" si="13"/>
        <v>27.75</v>
      </c>
      <c r="AK126" s="76">
        <f t="shared" si="13"/>
        <v>17.666666666666668</v>
      </c>
      <c r="AL126" s="76"/>
      <c r="AM126" s="76">
        <f aca="true" t="shared" si="14" ref="AM126:AR126">AVERAGE(AM121:AM125)</f>
        <v>1</v>
      </c>
      <c r="AN126" s="76">
        <f t="shared" si="14"/>
        <v>2</v>
      </c>
      <c r="AO126" s="76">
        <f t="shared" si="14"/>
        <v>4.5</v>
      </c>
      <c r="AP126" s="76">
        <f t="shared" si="14"/>
        <v>111.5</v>
      </c>
      <c r="AQ126" s="76">
        <f t="shared" si="14"/>
        <v>10</v>
      </c>
      <c r="AR126" s="84">
        <f t="shared" si="14"/>
        <v>3.3</v>
      </c>
      <c r="AT126" s="78"/>
      <c r="AX126" s="79"/>
      <c r="AY126" s="79"/>
      <c r="BA126" s="79"/>
      <c r="BB126" s="80"/>
      <c r="BC126" s="80"/>
      <c r="BD126" s="81"/>
      <c r="BE126" s="80"/>
      <c r="BF126" s="80"/>
      <c r="BG126" s="80"/>
      <c r="BH126" s="80"/>
      <c r="BI126" s="80"/>
      <c r="BJ126" s="81"/>
      <c r="BK126" s="80"/>
      <c r="BL126" s="80"/>
      <c r="BM126" s="80"/>
      <c r="BN126" s="80"/>
      <c r="BO126" s="80"/>
      <c r="BP126" s="80"/>
      <c r="BQ126" s="80"/>
      <c r="BR126" s="80"/>
      <c r="BS126" s="80"/>
      <c r="BU126" s="94"/>
    </row>
    <row r="127" spans="9:44" ht="12">
      <c r="I127" s="24"/>
      <c r="J127" s="25"/>
      <c r="K127" s="26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8"/>
      <c r="AC127" s="9"/>
      <c r="AD127" s="100"/>
      <c r="AE127" s="43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9"/>
    </row>
    <row r="128" spans="1:44" ht="12">
      <c r="A128" s="16"/>
      <c r="B128" s="48" t="s">
        <v>671</v>
      </c>
      <c r="I128" s="24"/>
      <c r="J128" s="25"/>
      <c r="K128" s="26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8"/>
      <c r="AC128" s="9"/>
      <c r="AD128" s="100"/>
      <c r="AE128" s="43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9"/>
    </row>
    <row r="129" spans="1:44" ht="12">
      <c r="A129" s="16"/>
      <c r="B129" s="48" t="s">
        <v>672</v>
      </c>
      <c r="I129" s="24"/>
      <c r="J129" s="25"/>
      <c r="L129" s="7"/>
      <c r="AB129" s="8"/>
      <c r="AC129" s="9"/>
      <c r="AD129" s="100"/>
      <c r="AE129" s="43"/>
      <c r="AR129" s="9"/>
    </row>
    <row r="130" spans="1:73" ht="12">
      <c r="A130" s="27" t="s">
        <v>197</v>
      </c>
      <c r="B130" s="27" t="s">
        <v>198</v>
      </c>
      <c r="C130" s="50" t="s">
        <v>613</v>
      </c>
      <c r="D130" s="54">
        <v>36</v>
      </c>
      <c r="E130" s="55">
        <v>43.74</v>
      </c>
      <c r="F130" s="54">
        <v>105</v>
      </c>
      <c r="G130" s="55">
        <v>25.47</v>
      </c>
      <c r="H130" s="28" t="s">
        <v>199</v>
      </c>
      <c r="I130" s="24">
        <v>77.9</v>
      </c>
      <c r="J130" s="25">
        <v>12.1</v>
      </c>
      <c r="K130" s="26">
        <v>1.2</v>
      </c>
      <c r="L130" s="7">
        <f>SUM(0.9*K130+M130)</f>
        <v>1.12</v>
      </c>
      <c r="M130" s="7">
        <v>0.04</v>
      </c>
      <c r="N130" s="7">
        <v>0.06</v>
      </c>
      <c r="O130" s="7">
        <v>0.21</v>
      </c>
      <c r="P130" s="7">
        <v>3.4</v>
      </c>
      <c r="Q130" s="7">
        <v>4.9</v>
      </c>
      <c r="R130" s="7">
        <v>0.14</v>
      </c>
      <c r="S130" s="7">
        <v>0.01</v>
      </c>
      <c r="T130" s="29" t="s">
        <v>173</v>
      </c>
      <c r="U130" s="7">
        <v>0.87</v>
      </c>
      <c r="V130" s="7">
        <v>0.44</v>
      </c>
      <c r="W130" s="7">
        <v>0.04</v>
      </c>
      <c r="X130" s="7">
        <v>0.03</v>
      </c>
      <c r="Y130" s="29" t="s">
        <v>173</v>
      </c>
      <c r="Z130" s="7">
        <f>SUM(I130:J130,L130,N130:T130)</f>
        <v>99.84000000000002</v>
      </c>
      <c r="AA130" s="7"/>
      <c r="AB130" s="8">
        <v>5.8</v>
      </c>
      <c r="AC130" s="9">
        <v>12.5</v>
      </c>
      <c r="AD130" s="100"/>
      <c r="AE130" s="43"/>
      <c r="AF130" s="11">
        <v>144</v>
      </c>
      <c r="AG130" s="11">
        <v>5</v>
      </c>
      <c r="AH130" s="11">
        <v>44</v>
      </c>
      <c r="AI130" s="11">
        <v>309</v>
      </c>
      <c r="AJ130" s="11">
        <v>39</v>
      </c>
      <c r="AK130" s="11"/>
      <c r="AL130" s="11"/>
      <c r="AM130" s="11"/>
      <c r="AN130" s="11"/>
      <c r="AO130" s="11"/>
      <c r="AP130" s="11">
        <v>90</v>
      </c>
      <c r="AQ130" s="11">
        <v>3</v>
      </c>
      <c r="AR130" s="9">
        <v>0.8</v>
      </c>
      <c r="AZ130" s="3">
        <v>4</v>
      </c>
      <c r="BA130" s="3">
        <v>6.7</v>
      </c>
      <c r="BB130" s="3">
        <v>4.1</v>
      </c>
      <c r="BC130" s="3">
        <v>0.9</v>
      </c>
      <c r="BD130" s="4">
        <v>0.23</v>
      </c>
      <c r="BE130" s="3">
        <v>1.7</v>
      </c>
      <c r="BF130" s="3"/>
      <c r="BG130" s="3">
        <v>4.8</v>
      </c>
      <c r="BH130" s="3">
        <v>0.9</v>
      </c>
      <c r="BI130" s="3">
        <v>5.6</v>
      </c>
      <c r="BJ130" s="3">
        <v>0.76</v>
      </c>
      <c r="BU130" s="10" t="s">
        <v>643</v>
      </c>
    </row>
    <row r="131" spans="1:73" ht="12">
      <c r="A131" s="27" t="s">
        <v>200</v>
      </c>
      <c r="B131" s="27" t="s">
        <v>201</v>
      </c>
      <c r="C131" s="50" t="s">
        <v>613</v>
      </c>
      <c r="D131" s="54">
        <v>36</v>
      </c>
      <c r="E131" s="55">
        <v>44.02</v>
      </c>
      <c r="F131" s="54">
        <v>105</v>
      </c>
      <c r="G131" s="55">
        <v>33.76</v>
      </c>
      <c r="H131" s="28" t="s">
        <v>202</v>
      </c>
      <c r="I131" s="24">
        <v>79.3</v>
      </c>
      <c r="J131" s="25">
        <v>11.8</v>
      </c>
      <c r="K131" s="26">
        <v>0.47</v>
      </c>
      <c r="L131" s="7">
        <f>SUM(0.9*K131+M131)</f>
        <v>0.46299999999999997</v>
      </c>
      <c r="M131" s="7">
        <v>0.04</v>
      </c>
      <c r="N131" s="7">
        <v>0.03</v>
      </c>
      <c r="O131" s="29" t="s">
        <v>173</v>
      </c>
      <c r="P131" s="7">
        <v>3.4</v>
      </c>
      <c r="Q131" s="7">
        <v>4.9</v>
      </c>
      <c r="R131" s="7">
        <v>0.14</v>
      </c>
      <c r="S131" s="7">
        <v>0.02</v>
      </c>
      <c r="T131" s="29" t="s">
        <v>173</v>
      </c>
      <c r="U131" s="7">
        <v>0.59</v>
      </c>
      <c r="V131" s="7">
        <v>0.35</v>
      </c>
      <c r="W131" s="7">
        <v>0.01</v>
      </c>
      <c r="X131" s="7">
        <v>0.01</v>
      </c>
      <c r="Y131" s="29" t="s">
        <v>173</v>
      </c>
      <c r="Z131" s="7">
        <f>SUM(I131:J131,L131,N131:T131)</f>
        <v>100.053</v>
      </c>
      <c r="AA131" s="7"/>
      <c r="AB131" s="8">
        <v>5.2</v>
      </c>
      <c r="AC131" s="9">
        <v>10</v>
      </c>
      <c r="AD131" s="100"/>
      <c r="AE131" s="43"/>
      <c r="AF131" s="11">
        <v>132</v>
      </c>
      <c r="AG131" s="11">
        <v>5</v>
      </c>
      <c r="AH131" s="11">
        <v>54</v>
      </c>
      <c r="AI131" s="11">
        <v>394</v>
      </c>
      <c r="AJ131" s="11">
        <v>40</v>
      </c>
      <c r="AK131" s="11"/>
      <c r="AL131" s="11"/>
      <c r="AM131" s="11"/>
      <c r="AN131" s="11"/>
      <c r="AO131" s="11"/>
      <c r="AP131" s="11">
        <v>30</v>
      </c>
      <c r="AQ131" s="11">
        <v>71</v>
      </c>
      <c r="AR131" s="30" t="s">
        <v>173</v>
      </c>
      <c r="BU131" s="10" t="s">
        <v>644</v>
      </c>
    </row>
    <row r="132" spans="1:73" ht="12">
      <c r="A132" s="27" t="s">
        <v>203</v>
      </c>
      <c r="B132" s="27" t="s">
        <v>204</v>
      </c>
      <c r="C132" s="50" t="s">
        <v>613</v>
      </c>
      <c r="H132" s="64" t="s">
        <v>620</v>
      </c>
      <c r="I132" s="32" t="s">
        <v>173</v>
      </c>
      <c r="J132" s="33" t="s">
        <v>173</v>
      </c>
      <c r="K132" s="34" t="s">
        <v>173</v>
      </c>
      <c r="L132" s="7"/>
      <c r="M132" s="29" t="s">
        <v>173</v>
      </c>
      <c r="N132" s="29" t="s">
        <v>173</v>
      </c>
      <c r="O132" s="29" t="s">
        <v>173</v>
      </c>
      <c r="P132" s="29" t="s">
        <v>173</v>
      </c>
      <c r="Q132" s="29" t="s">
        <v>173</v>
      </c>
      <c r="R132" s="29" t="s">
        <v>173</v>
      </c>
      <c r="S132" s="29" t="s">
        <v>173</v>
      </c>
      <c r="T132" s="29" t="s">
        <v>173</v>
      </c>
      <c r="U132" s="29" t="s">
        <v>173</v>
      </c>
      <c r="V132" s="29" t="s">
        <v>173</v>
      </c>
      <c r="W132" s="29" t="s">
        <v>173</v>
      </c>
      <c r="X132" s="29" t="s">
        <v>173</v>
      </c>
      <c r="Y132" s="29" t="s">
        <v>173</v>
      </c>
      <c r="Z132" s="7"/>
      <c r="AA132" s="7"/>
      <c r="AB132" s="35" t="s">
        <v>173</v>
      </c>
      <c r="AC132" s="30" t="s">
        <v>173</v>
      </c>
      <c r="AD132" s="102"/>
      <c r="AE132" s="99"/>
      <c r="AF132" s="11">
        <v>130</v>
      </c>
      <c r="AG132" s="11">
        <v>7</v>
      </c>
      <c r="AH132" s="11">
        <v>48</v>
      </c>
      <c r="AI132" s="11">
        <v>392</v>
      </c>
      <c r="AJ132" s="11">
        <v>39</v>
      </c>
      <c r="AK132" s="11"/>
      <c r="AL132" s="11"/>
      <c r="AM132" s="11"/>
      <c r="AN132" s="11"/>
      <c r="AO132" s="11"/>
      <c r="AP132" s="11">
        <v>54</v>
      </c>
      <c r="AQ132" s="11">
        <v>8</v>
      </c>
      <c r="AR132" s="9">
        <v>1.3</v>
      </c>
      <c r="BU132" s="10">
        <v>4</v>
      </c>
    </row>
    <row r="133" spans="1:73" ht="12">
      <c r="A133" s="27" t="s">
        <v>205</v>
      </c>
      <c r="B133" s="27" t="s">
        <v>206</v>
      </c>
      <c r="C133" s="50" t="s">
        <v>613</v>
      </c>
      <c r="D133" s="54">
        <v>36</v>
      </c>
      <c r="E133" s="55">
        <v>42.7</v>
      </c>
      <c r="F133" s="54">
        <v>105</v>
      </c>
      <c r="G133" s="55">
        <v>38.45</v>
      </c>
      <c r="H133" s="28" t="s">
        <v>207</v>
      </c>
      <c r="I133" s="24">
        <v>76</v>
      </c>
      <c r="J133" s="25">
        <v>12.2</v>
      </c>
      <c r="K133" s="34" t="s">
        <v>173</v>
      </c>
      <c r="L133" s="7">
        <v>2.7</v>
      </c>
      <c r="M133" s="29" t="s">
        <v>173</v>
      </c>
      <c r="N133" s="7">
        <v>0.16</v>
      </c>
      <c r="O133" s="7">
        <v>0.43</v>
      </c>
      <c r="P133" s="7">
        <v>3.3</v>
      </c>
      <c r="Q133" s="7">
        <v>4.9</v>
      </c>
      <c r="R133" s="7">
        <v>0.11</v>
      </c>
      <c r="S133" s="7">
        <v>0.05</v>
      </c>
      <c r="T133" s="7">
        <v>0.14</v>
      </c>
      <c r="U133" s="29" t="s">
        <v>173</v>
      </c>
      <c r="V133" s="29" t="s">
        <v>173</v>
      </c>
      <c r="W133" s="29" t="s">
        <v>173</v>
      </c>
      <c r="X133" s="29" t="s">
        <v>173</v>
      </c>
      <c r="Y133" s="7">
        <v>0.56</v>
      </c>
      <c r="Z133" s="7">
        <f>SUM(I133:J133,L133,N133:T133)</f>
        <v>99.99000000000001</v>
      </c>
      <c r="AA133" s="7"/>
      <c r="AB133" s="35" t="s">
        <v>173</v>
      </c>
      <c r="AC133" s="30" t="s">
        <v>173</v>
      </c>
      <c r="AD133" s="102"/>
      <c r="AE133" s="99"/>
      <c r="AF133" s="11">
        <v>125</v>
      </c>
      <c r="AG133" s="11">
        <v>28</v>
      </c>
      <c r="AH133" s="11">
        <v>64</v>
      </c>
      <c r="AI133" s="11">
        <v>317</v>
      </c>
      <c r="AJ133" s="11">
        <v>31</v>
      </c>
      <c r="AK133" s="11"/>
      <c r="AL133" s="11"/>
      <c r="AM133" s="11"/>
      <c r="AN133" s="11"/>
      <c r="AO133" s="11"/>
      <c r="AP133" s="11">
        <v>118</v>
      </c>
      <c r="AQ133" s="11">
        <v>5</v>
      </c>
      <c r="AR133" s="9">
        <v>2.5</v>
      </c>
      <c r="BU133" s="10" t="s">
        <v>642</v>
      </c>
    </row>
    <row r="134" spans="1:73" ht="12">
      <c r="A134" s="27" t="s">
        <v>219</v>
      </c>
      <c r="B134" s="27" t="s">
        <v>220</v>
      </c>
      <c r="C134" s="50" t="s">
        <v>613</v>
      </c>
      <c r="D134" s="54">
        <v>36</v>
      </c>
      <c r="E134" s="55">
        <v>42.73</v>
      </c>
      <c r="F134" s="54">
        <v>105</v>
      </c>
      <c r="G134" s="55">
        <v>33.33</v>
      </c>
      <c r="H134" s="28" t="s">
        <v>221</v>
      </c>
      <c r="I134" s="24">
        <v>77.1</v>
      </c>
      <c r="J134" s="25">
        <v>12.7</v>
      </c>
      <c r="K134" s="34" t="s">
        <v>173</v>
      </c>
      <c r="L134" s="7">
        <v>1.5</v>
      </c>
      <c r="M134" s="29" t="s">
        <v>173</v>
      </c>
      <c r="N134" s="7">
        <v>0.1</v>
      </c>
      <c r="O134" s="7">
        <v>0.06</v>
      </c>
      <c r="P134" s="7">
        <v>3.4</v>
      </c>
      <c r="Q134" s="7">
        <v>5</v>
      </c>
      <c r="R134" s="7">
        <v>0.11</v>
      </c>
      <c r="S134" s="7">
        <v>0.05</v>
      </c>
      <c r="T134" s="7">
        <v>0.09</v>
      </c>
      <c r="U134" s="29" t="s">
        <v>173</v>
      </c>
      <c r="V134" s="29" t="s">
        <v>173</v>
      </c>
      <c r="W134" s="29" t="s">
        <v>173</v>
      </c>
      <c r="X134" s="29" t="s">
        <v>173</v>
      </c>
      <c r="Y134" s="7">
        <v>0.61</v>
      </c>
      <c r="Z134" s="7">
        <f>SUM(I134:J134,L134,N134:T134)</f>
        <v>100.11</v>
      </c>
      <c r="AA134" s="7"/>
      <c r="AB134" s="35" t="s">
        <v>173</v>
      </c>
      <c r="AC134" s="30" t="s">
        <v>173</v>
      </c>
      <c r="AD134" s="102"/>
      <c r="AE134" s="99"/>
      <c r="AF134" s="11">
        <v>140</v>
      </c>
      <c r="AG134" s="11">
        <v>12</v>
      </c>
      <c r="AH134" s="11">
        <v>46</v>
      </c>
      <c r="AI134" s="11">
        <v>321</v>
      </c>
      <c r="AJ134" s="11">
        <v>36</v>
      </c>
      <c r="AK134" s="11"/>
      <c r="AL134" s="11"/>
      <c r="AM134" s="11"/>
      <c r="AN134" s="11"/>
      <c r="AO134" s="11"/>
      <c r="AP134" s="11">
        <v>90</v>
      </c>
      <c r="AQ134" s="11">
        <v>7</v>
      </c>
      <c r="AR134" s="9">
        <v>1.4</v>
      </c>
      <c r="BU134" s="10" t="s">
        <v>642</v>
      </c>
    </row>
    <row r="135" spans="1:73" ht="12">
      <c r="A135" s="27" t="s">
        <v>222</v>
      </c>
      <c r="B135" s="27" t="s">
        <v>489</v>
      </c>
      <c r="C135" s="50" t="s">
        <v>613</v>
      </c>
      <c r="D135" s="54">
        <v>36</v>
      </c>
      <c r="E135" s="55">
        <v>42.73</v>
      </c>
      <c r="F135" s="54">
        <v>105</v>
      </c>
      <c r="G135" s="55">
        <v>33.33</v>
      </c>
      <c r="H135" s="64" t="s">
        <v>620</v>
      </c>
      <c r="I135" s="32" t="s">
        <v>173</v>
      </c>
      <c r="J135" s="33" t="s">
        <v>173</v>
      </c>
      <c r="K135" s="34" t="s">
        <v>173</v>
      </c>
      <c r="L135" s="29" t="s">
        <v>173</v>
      </c>
      <c r="M135" s="29" t="s">
        <v>173</v>
      </c>
      <c r="N135" s="29" t="s">
        <v>173</v>
      </c>
      <c r="O135" s="29" t="s">
        <v>173</v>
      </c>
      <c r="P135" s="29" t="s">
        <v>173</v>
      </c>
      <c r="Q135" s="29" t="s">
        <v>173</v>
      </c>
      <c r="R135" s="29" t="s">
        <v>173</v>
      </c>
      <c r="S135" s="29" t="s">
        <v>173</v>
      </c>
      <c r="T135" s="29" t="s">
        <v>173</v>
      </c>
      <c r="U135" s="29" t="s">
        <v>173</v>
      </c>
      <c r="V135" s="29" t="s">
        <v>173</v>
      </c>
      <c r="W135" s="29" t="s">
        <v>173</v>
      </c>
      <c r="X135" s="29" t="s">
        <v>173</v>
      </c>
      <c r="Y135" s="29" t="s">
        <v>173</v>
      </c>
      <c r="Z135" s="7"/>
      <c r="AA135" s="7"/>
      <c r="AB135" s="35" t="s">
        <v>173</v>
      </c>
      <c r="AC135" s="30" t="s">
        <v>173</v>
      </c>
      <c r="AD135" s="102"/>
      <c r="AE135" s="99"/>
      <c r="AF135" s="11">
        <v>136</v>
      </c>
      <c r="AG135" s="11">
        <v>20</v>
      </c>
      <c r="AH135" s="11">
        <v>52</v>
      </c>
      <c r="AI135" s="11">
        <v>323</v>
      </c>
      <c r="AJ135" s="11">
        <v>35</v>
      </c>
      <c r="AK135" s="11"/>
      <c r="AL135" s="11"/>
      <c r="AM135" s="11"/>
      <c r="AN135" s="11"/>
      <c r="AO135" s="11"/>
      <c r="AP135" s="11">
        <v>62</v>
      </c>
      <c r="AQ135" s="11">
        <v>5</v>
      </c>
      <c r="AR135" s="9">
        <v>1.1</v>
      </c>
      <c r="BU135" s="10">
        <v>4</v>
      </c>
    </row>
    <row r="136" spans="1:73" ht="12">
      <c r="A136" s="27" t="s">
        <v>223</v>
      </c>
      <c r="B136" s="27" t="s">
        <v>573</v>
      </c>
      <c r="C136" s="50" t="s">
        <v>613</v>
      </c>
      <c r="D136" s="54">
        <v>36</v>
      </c>
      <c r="E136" s="55">
        <v>42.01</v>
      </c>
      <c r="F136" s="54">
        <v>105</v>
      </c>
      <c r="G136" s="55">
        <v>32.38</v>
      </c>
      <c r="H136" s="28" t="s">
        <v>224</v>
      </c>
      <c r="I136" s="24">
        <v>77.4</v>
      </c>
      <c r="J136" s="25">
        <v>12.3</v>
      </c>
      <c r="K136" s="34" t="s">
        <v>173</v>
      </c>
      <c r="L136" s="7">
        <v>1.4</v>
      </c>
      <c r="M136" s="29" t="s">
        <v>173</v>
      </c>
      <c r="N136" s="7">
        <v>0.1</v>
      </c>
      <c r="O136" s="7">
        <v>0.05</v>
      </c>
      <c r="P136" s="7">
        <v>3.5</v>
      </c>
      <c r="Q136" s="7">
        <v>5</v>
      </c>
      <c r="R136" s="7">
        <v>0.1</v>
      </c>
      <c r="S136" s="7">
        <v>0.05</v>
      </c>
      <c r="T136" s="7">
        <v>0.08</v>
      </c>
      <c r="U136" s="29" t="s">
        <v>173</v>
      </c>
      <c r="V136" s="29" t="s">
        <v>173</v>
      </c>
      <c r="W136" s="29" t="s">
        <v>173</v>
      </c>
      <c r="X136" s="29" t="s">
        <v>173</v>
      </c>
      <c r="Y136" s="7">
        <v>0.37</v>
      </c>
      <c r="Z136" s="7">
        <f>SUM(I136:J136,L136,N136:T136)</f>
        <v>99.97999999999999</v>
      </c>
      <c r="AA136" s="7"/>
      <c r="AB136" s="35" t="s">
        <v>173</v>
      </c>
      <c r="AC136" s="30" t="s">
        <v>173</v>
      </c>
      <c r="AD136" s="102"/>
      <c r="AE136" s="99"/>
      <c r="AF136" s="11">
        <v>139</v>
      </c>
      <c r="AG136" s="11">
        <v>7</v>
      </c>
      <c r="AH136" s="11">
        <v>47</v>
      </c>
      <c r="AI136" s="11">
        <v>308</v>
      </c>
      <c r="AJ136" s="11">
        <v>34</v>
      </c>
      <c r="AK136" s="11"/>
      <c r="AL136" s="11"/>
      <c r="AM136" s="11"/>
      <c r="AN136" s="11"/>
      <c r="AO136" s="11"/>
      <c r="AP136" s="11">
        <v>109</v>
      </c>
      <c r="AQ136" s="11">
        <v>6</v>
      </c>
      <c r="AR136" s="9">
        <v>1.4</v>
      </c>
      <c r="BU136" s="10" t="s">
        <v>642</v>
      </c>
    </row>
    <row r="137" spans="1:73" ht="12">
      <c r="A137" s="27" t="s">
        <v>225</v>
      </c>
      <c r="B137" s="27" t="s">
        <v>571</v>
      </c>
      <c r="C137" s="50" t="s">
        <v>613</v>
      </c>
      <c r="D137" s="54">
        <v>36</v>
      </c>
      <c r="E137" s="53">
        <v>43.47</v>
      </c>
      <c r="F137" s="54">
        <v>105</v>
      </c>
      <c r="G137" s="53">
        <v>33.91</v>
      </c>
      <c r="H137" s="64" t="s">
        <v>620</v>
      </c>
      <c r="I137" s="32" t="s">
        <v>173</v>
      </c>
      <c r="J137" s="33" t="s">
        <v>173</v>
      </c>
      <c r="K137" s="34" t="s">
        <v>173</v>
      </c>
      <c r="L137" s="29" t="s">
        <v>173</v>
      </c>
      <c r="M137" s="29" t="s">
        <v>173</v>
      </c>
      <c r="N137" s="29" t="s">
        <v>173</v>
      </c>
      <c r="O137" s="29" t="s">
        <v>173</v>
      </c>
      <c r="P137" s="29" t="s">
        <v>173</v>
      </c>
      <c r="Q137" s="29" t="s">
        <v>173</v>
      </c>
      <c r="R137" s="29" t="s">
        <v>173</v>
      </c>
      <c r="S137" s="29" t="s">
        <v>173</v>
      </c>
      <c r="T137" s="29" t="s">
        <v>173</v>
      </c>
      <c r="U137" s="29" t="s">
        <v>173</v>
      </c>
      <c r="V137" s="29" t="s">
        <v>173</v>
      </c>
      <c r="W137" s="29" t="s">
        <v>173</v>
      </c>
      <c r="X137" s="29" t="s">
        <v>173</v>
      </c>
      <c r="Y137" s="29" t="s">
        <v>173</v>
      </c>
      <c r="Z137" s="7"/>
      <c r="AA137" s="7"/>
      <c r="AB137" s="35" t="s">
        <v>173</v>
      </c>
      <c r="AC137" s="30" t="s">
        <v>173</v>
      </c>
      <c r="AD137" s="102"/>
      <c r="AE137" s="99"/>
      <c r="AF137" s="11">
        <v>135</v>
      </c>
      <c r="AG137" s="11">
        <v>6</v>
      </c>
      <c r="AH137" s="11">
        <v>43</v>
      </c>
      <c r="AI137" s="11">
        <v>379</v>
      </c>
      <c r="AJ137" s="11">
        <v>36</v>
      </c>
      <c r="AK137" s="11"/>
      <c r="AL137" s="11"/>
      <c r="AM137" s="11"/>
      <c r="AN137" s="11"/>
      <c r="AO137" s="11"/>
      <c r="AP137" s="11">
        <v>100</v>
      </c>
      <c r="AQ137" s="11">
        <v>5</v>
      </c>
      <c r="AR137" s="9">
        <v>1.6</v>
      </c>
      <c r="BU137" s="10">
        <v>4</v>
      </c>
    </row>
    <row r="138" spans="1:73" ht="12">
      <c r="A138" s="27" t="s">
        <v>226</v>
      </c>
      <c r="B138" s="27" t="s">
        <v>227</v>
      </c>
      <c r="C138" s="50" t="s">
        <v>613</v>
      </c>
      <c r="D138" s="54">
        <v>36</v>
      </c>
      <c r="E138" s="53">
        <v>43.59</v>
      </c>
      <c r="F138" s="54">
        <v>105</v>
      </c>
      <c r="G138" s="53">
        <v>34</v>
      </c>
      <c r="H138" s="64" t="s">
        <v>620</v>
      </c>
      <c r="I138" s="32" t="s">
        <v>173</v>
      </c>
      <c r="J138" s="33" t="s">
        <v>173</v>
      </c>
      <c r="K138" s="34" t="s">
        <v>173</v>
      </c>
      <c r="L138" s="29" t="s">
        <v>173</v>
      </c>
      <c r="M138" s="29" t="s">
        <v>173</v>
      </c>
      <c r="N138" s="29" t="s">
        <v>173</v>
      </c>
      <c r="O138" s="29" t="s">
        <v>173</v>
      </c>
      <c r="P138" s="29" t="s">
        <v>173</v>
      </c>
      <c r="Q138" s="29" t="s">
        <v>173</v>
      </c>
      <c r="R138" s="29" t="s">
        <v>173</v>
      </c>
      <c r="S138" s="29" t="s">
        <v>173</v>
      </c>
      <c r="T138" s="29" t="s">
        <v>173</v>
      </c>
      <c r="U138" s="29" t="s">
        <v>173</v>
      </c>
      <c r="V138" s="29" t="s">
        <v>173</v>
      </c>
      <c r="W138" s="29" t="s">
        <v>173</v>
      </c>
      <c r="X138" s="29" t="s">
        <v>173</v>
      </c>
      <c r="Y138" s="29" t="s">
        <v>173</v>
      </c>
      <c r="Z138" s="7"/>
      <c r="AA138" s="7"/>
      <c r="AB138" s="35" t="s">
        <v>173</v>
      </c>
      <c r="AC138" s="30" t="s">
        <v>173</v>
      </c>
      <c r="AD138" s="102"/>
      <c r="AE138" s="99"/>
      <c r="AF138" s="11">
        <v>133</v>
      </c>
      <c r="AG138" s="11">
        <v>1</v>
      </c>
      <c r="AH138" s="11">
        <v>55</v>
      </c>
      <c r="AI138" s="11">
        <v>309</v>
      </c>
      <c r="AJ138" s="11">
        <v>37</v>
      </c>
      <c r="AK138" s="11"/>
      <c r="AL138" s="11"/>
      <c r="AM138" s="11"/>
      <c r="AN138" s="11"/>
      <c r="AO138" s="11"/>
      <c r="AP138" s="11">
        <v>148</v>
      </c>
      <c r="AQ138" s="11">
        <v>8</v>
      </c>
      <c r="AR138" s="9">
        <v>2.4</v>
      </c>
      <c r="BU138" s="10">
        <v>4</v>
      </c>
    </row>
    <row r="139" spans="1:73" ht="12">
      <c r="A139" s="27" t="s">
        <v>228</v>
      </c>
      <c r="B139" s="27" t="s">
        <v>572</v>
      </c>
      <c r="C139" s="50" t="s">
        <v>613</v>
      </c>
      <c r="D139" s="54">
        <v>36</v>
      </c>
      <c r="E139" s="55">
        <v>43.62</v>
      </c>
      <c r="F139" s="54">
        <v>105</v>
      </c>
      <c r="G139" s="55">
        <v>33.99</v>
      </c>
      <c r="H139" s="64" t="s">
        <v>620</v>
      </c>
      <c r="I139" s="32" t="s">
        <v>173</v>
      </c>
      <c r="J139" s="33" t="s">
        <v>173</v>
      </c>
      <c r="K139" s="34" t="s">
        <v>173</v>
      </c>
      <c r="L139" s="29" t="s">
        <v>173</v>
      </c>
      <c r="M139" s="29" t="s">
        <v>173</v>
      </c>
      <c r="N139" s="29" t="s">
        <v>173</v>
      </c>
      <c r="O139" s="29" t="s">
        <v>173</v>
      </c>
      <c r="P139" s="29" t="s">
        <v>173</v>
      </c>
      <c r="Q139" s="29" t="s">
        <v>173</v>
      </c>
      <c r="R139" s="29" t="s">
        <v>173</v>
      </c>
      <c r="S139" s="29" t="s">
        <v>173</v>
      </c>
      <c r="T139" s="29" t="s">
        <v>173</v>
      </c>
      <c r="U139" s="29" t="s">
        <v>173</v>
      </c>
      <c r="V139" s="29" t="s">
        <v>173</v>
      </c>
      <c r="W139" s="29" t="s">
        <v>173</v>
      </c>
      <c r="X139" s="29" t="s">
        <v>173</v>
      </c>
      <c r="Y139" s="29" t="s">
        <v>173</v>
      </c>
      <c r="Z139" s="7"/>
      <c r="AA139" s="7"/>
      <c r="AB139" s="35" t="s">
        <v>173</v>
      </c>
      <c r="AC139" s="30" t="s">
        <v>173</v>
      </c>
      <c r="AD139" s="102"/>
      <c r="AE139" s="99"/>
      <c r="AF139" s="11">
        <v>123</v>
      </c>
      <c r="AG139" s="11">
        <v>54</v>
      </c>
      <c r="AH139" s="11">
        <v>76</v>
      </c>
      <c r="AI139" s="11">
        <v>268</v>
      </c>
      <c r="AJ139" s="11">
        <v>31</v>
      </c>
      <c r="AK139" s="11"/>
      <c r="AL139" s="11"/>
      <c r="AM139" s="11"/>
      <c r="AN139" s="11"/>
      <c r="AO139" s="11"/>
      <c r="AP139" s="11">
        <v>130</v>
      </c>
      <c r="AQ139" s="11">
        <v>1</v>
      </c>
      <c r="AR139" s="9">
        <v>2.1</v>
      </c>
      <c r="BU139" s="10">
        <v>4</v>
      </c>
    </row>
    <row r="140" spans="1:73" ht="12">
      <c r="A140" s="27" t="s">
        <v>229</v>
      </c>
      <c r="B140" s="27" t="s">
        <v>588</v>
      </c>
      <c r="C140" s="50" t="s">
        <v>613</v>
      </c>
      <c r="D140" s="54">
        <v>36</v>
      </c>
      <c r="E140" s="55">
        <v>43.62</v>
      </c>
      <c r="F140" s="54">
        <v>105</v>
      </c>
      <c r="G140" s="55">
        <v>33.99</v>
      </c>
      <c r="H140" s="28" t="s">
        <v>230</v>
      </c>
      <c r="I140" s="24">
        <v>76.4</v>
      </c>
      <c r="J140" s="25">
        <v>12.1</v>
      </c>
      <c r="K140" s="34" t="s">
        <v>173</v>
      </c>
      <c r="L140" s="7">
        <v>2.8</v>
      </c>
      <c r="M140" s="29" t="s">
        <v>173</v>
      </c>
      <c r="N140" s="7">
        <v>0.19</v>
      </c>
      <c r="O140" s="7">
        <v>0.51</v>
      </c>
      <c r="P140" s="7">
        <v>2.5</v>
      </c>
      <c r="Q140" s="7">
        <v>5.2</v>
      </c>
      <c r="R140" s="7">
        <v>0.1</v>
      </c>
      <c r="S140" s="7">
        <v>0.05</v>
      </c>
      <c r="T140" s="7">
        <v>0.16</v>
      </c>
      <c r="U140" s="29" t="s">
        <v>173</v>
      </c>
      <c r="V140" s="29" t="s">
        <v>173</v>
      </c>
      <c r="W140" s="29" t="s">
        <v>173</v>
      </c>
      <c r="X140" s="29" t="s">
        <v>173</v>
      </c>
      <c r="Y140" s="7">
        <v>0.96</v>
      </c>
      <c r="Z140" s="7">
        <f>SUM(I140:J140,L140,N140:T140)</f>
        <v>100.00999999999999</v>
      </c>
      <c r="AA140" s="7"/>
      <c r="AB140" s="35" t="s">
        <v>173</v>
      </c>
      <c r="AC140" s="30" t="s">
        <v>173</v>
      </c>
      <c r="AD140" s="102"/>
      <c r="AE140" s="99"/>
      <c r="AF140" s="11">
        <v>140</v>
      </c>
      <c r="AG140" s="11">
        <v>24</v>
      </c>
      <c r="AH140" s="11">
        <v>68</v>
      </c>
      <c r="AI140" s="11">
        <v>285</v>
      </c>
      <c r="AJ140" s="11">
        <v>34</v>
      </c>
      <c r="AK140" s="11"/>
      <c r="AL140" s="11"/>
      <c r="AM140" s="11"/>
      <c r="AN140" s="11"/>
      <c r="AO140" s="11"/>
      <c r="AP140" s="11">
        <v>151</v>
      </c>
      <c r="AQ140" s="11">
        <v>5</v>
      </c>
      <c r="AR140" s="9">
        <v>2.6</v>
      </c>
      <c r="BU140" s="10" t="s">
        <v>642</v>
      </c>
    </row>
    <row r="141" spans="1:73" ht="12">
      <c r="A141" s="27" t="s">
        <v>231</v>
      </c>
      <c r="B141" s="27" t="s">
        <v>694</v>
      </c>
      <c r="C141" s="50" t="s">
        <v>613</v>
      </c>
      <c r="H141" s="64" t="s">
        <v>620</v>
      </c>
      <c r="I141" s="32" t="s">
        <v>173</v>
      </c>
      <c r="J141" s="33" t="s">
        <v>173</v>
      </c>
      <c r="K141" s="34" t="s">
        <v>173</v>
      </c>
      <c r="L141" s="29" t="s">
        <v>173</v>
      </c>
      <c r="M141" s="29" t="s">
        <v>173</v>
      </c>
      <c r="N141" s="29" t="s">
        <v>173</v>
      </c>
      <c r="O141" s="29" t="s">
        <v>173</v>
      </c>
      <c r="P141" s="29" t="s">
        <v>173</v>
      </c>
      <c r="Q141" s="29" t="s">
        <v>173</v>
      </c>
      <c r="R141" s="29" t="s">
        <v>173</v>
      </c>
      <c r="S141" s="29" t="s">
        <v>173</v>
      </c>
      <c r="T141" s="29" t="s">
        <v>173</v>
      </c>
      <c r="U141" s="29" t="s">
        <v>173</v>
      </c>
      <c r="V141" s="29" t="s">
        <v>173</v>
      </c>
      <c r="W141" s="29" t="s">
        <v>173</v>
      </c>
      <c r="X141" s="29" t="s">
        <v>173</v>
      </c>
      <c r="Y141" s="29" t="s">
        <v>173</v>
      </c>
      <c r="Z141" s="7"/>
      <c r="AA141" s="7"/>
      <c r="AB141" s="35" t="s">
        <v>173</v>
      </c>
      <c r="AC141" s="30" t="s">
        <v>173</v>
      </c>
      <c r="AD141" s="102"/>
      <c r="AE141" s="99"/>
      <c r="AF141" s="11">
        <v>182</v>
      </c>
      <c r="AG141" s="11">
        <v>85</v>
      </c>
      <c r="AH141" s="11">
        <v>50</v>
      </c>
      <c r="AI141" s="11">
        <v>240</v>
      </c>
      <c r="AJ141" s="11">
        <v>32</v>
      </c>
      <c r="AK141" s="11"/>
      <c r="AL141" s="11"/>
      <c r="AM141" s="11"/>
      <c r="AN141" s="11"/>
      <c r="AO141" s="11"/>
      <c r="AP141" s="11">
        <v>30</v>
      </c>
      <c r="AQ141" s="11">
        <v>8</v>
      </c>
      <c r="AR141" s="9">
        <v>2.2</v>
      </c>
      <c r="BU141" s="10">
        <v>4</v>
      </c>
    </row>
    <row r="142" spans="1:73" ht="12">
      <c r="A142" s="27" t="s">
        <v>66</v>
      </c>
      <c r="B142" s="27" t="s">
        <v>694</v>
      </c>
      <c r="C142" s="50" t="s">
        <v>613</v>
      </c>
      <c r="H142" s="64" t="s">
        <v>620</v>
      </c>
      <c r="I142" s="32" t="s">
        <v>173</v>
      </c>
      <c r="J142" s="33" t="s">
        <v>173</v>
      </c>
      <c r="K142" s="34" t="s">
        <v>173</v>
      </c>
      <c r="L142" s="29" t="s">
        <v>173</v>
      </c>
      <c r="M142" s="29" t="s">
        <v>173</v>
      </c>
      <c r="N142" s="29" t="s">
        <v>173</v>
      </c>
      <c r="O142" s="29" t="s">
        <v>173</v>
      </c>
      <c r="P142" s="29" t="s">
        <v>173</v>
      </c>
      <c r="Q142" s="29" t="s">
        <v>173</v>
      </c>
      <c r="R142" s="29" t="s">
        <v>173</v>
      </c>
      <c r="S142" s="29" t="s">
        <v>173</v>
      </c>
      <c r="T142" s="29" t="s">
        <v>173</v>
      </c>
      <c r="U142" s="29" t="s">
        <v>173</v>
      </c>
      <c r="V142" s="29" t="s">
        <v>173</v>
      </c>
      <c r="W142" s="29" t="s">
        <v>173</v>
      </c>
      <c r="X142" s="29" t="s">
        <v>173</v>
      </c>
      <c r="Y142" s="29" t="s">
        <v>173</v>
      </c>
      <c r="Z142" s="7"/>
      <c r="AA142" s="7"/>
      <c r="AB142" s="35" t="s">
        <v>173</v>
      </c>
      <c r="AC142" s="30" t="s">
        <v>173</v>
      </c>
      <c r="AD142" s="102"/>
      <c r="AE142" s="99"/>
      <c r="AF142" s="11">
        <v>137</v>
      </c>
      <c r="AG142" s="11">
        <v>260</v>
      </c>
      <c r="AH142" s="11">
        <v>52</v>
      </c>
      <c r="AI142" s="11">
        <v>241</v>
      </c>
      <c r="AJ142" s="11">
        <v>30</v>
      </c>
      <c r="AK142" s="11"/>
      <c r="AL142" s="11"/>
      <c r="AM142" s="11"/>
      <c r="AN142" s="11"/>
      <c r="AO142" s="11"/>
      <c r="AP142" s="11">
        <v>88</v>
      </c>
      <c r="AQ142" s="11">
        <v>9</v>
      </c>
      <c r="AR142" s="9">
        <v>2.7</v>
      </c>
      <c r="BU142" s="10">
        <v>4</v>
      </c>
    </row>
    <row r="143" spans="1:73" ht="12">
      <c r="A143" s="27" t="s">
        <v>67</v>
      </c>
      <c r="B143" s="27" t="s">
        <v>694</v>
      </c>
      <c r="C143" s="50" t="s">
        <v>613</v>
      </c>
      <c r="D143" s="52">
        <v>36</v>
      </c>
      <c r="E143" s="53">
        <v>41.6</v>
      </c>
      <c r="F143" s="52">
        <v>105</v>
      </c>
      <c r="G143" s="53">
        <v>21.35</v>
      </c>
      <c r="H143" s="6" t="s">
        <v>68</v>
      </c>
      <c r="I143" s="32">
        <v>80.3</v>
      </c>
      <c r="J143" s="33">
        <v>12.4</v>
      </c>
      <c r="K143" s="34"/>
      <c r="L143" s="29">
        <v>2.33</v>
      </c>
      <c r="M143" s="29"/>
      <c r="N143" s="29">
        <v>0.55</v>
      </c>
      <c r="O143" s="29">
        <v>0.03</v>
      </c>
      <c r="P143" s="29">
        <v>0.15</v>
      </c>
      <c r="Q143" s="29">
        <v>3.78</v>
      </c>
      <c r="R143" s="29">
        <v>0.22</v>
      </c>
      <c r="S143" s="29">
        <v>0.05</v>
      </c>
      <c r="T143" s="29">
        <v>0.1</v>
      </c>
      <c r="U143" s="29"/>
      <c r="V143" s="29"/>
      <c r="W143" s="29"/>
      <c r="X143" s="29"/>
      <c r="Y143" s="29">
        <v>2.25</v>
      </c>
      <c r="Z143" s="7">
        <f>SUM(I143:J143,L143,N143:T143)</f>
        <v>99.91</v>
      </c>
      <c r="AA143" s="7"/>
      <c r="AB143" s="35"/>
      <c r="AC143" s="30"/>
      <c r="AD143" s="102"/>
      <c r="AE143" s="99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9"/>
      <c r="BU143" s="10" t="s">
        <v>642</v>
      </c>
    </row>
    <row r="144" spans="1:73" ht="12">
      <c r="A144" s="27" t="s">
        <v>69</v>
      </c>
      <c r="B144" s="27" t="s">
        <v>70</v>
      </c>
      <c r="C144" s="50" t="s">
        <v>613</v>
      </c>
      <c r="D144" s="52">
        <v>36</v>
      </c>
      <c r="E144" s="53">
        <v>41.8</v>
      </c>
      <c r="F144" s="52">
        <v>105</v>
      </c>
      <c r="G144" s="53">
        <v>29.5</v>
      </c>
      <c r="H144" s="64" t="s">
        <v>620</v>
      </c>
      <c r="I144" s="32" t="s">
        <v>173</v>
      </c>
      <c r="J144" s="33" t="s">
        <v>173</v>
      </c>
      <c r="K144" s="34" t="s">
        <v>173</v>
      </c>
      <c r="L144" s="29" t="s">
        <v>173</v>
      </c>
      <c r="M144" s="29" t="s">
        <v>173</v>
      </c>
      <c r="N144" s="29" t="s">
        <v>173</v>
      </c>
      <c r="O144" s="29" t="s">
        <v>173</v>
      </c>
      <c r="P144" s="29" t="s">
        <v>173</v>
      </c>
      <c r="Q144" s="29" t="s">
        <v>173</v>
      </c>
      <c r="R144" s="29" t="s">
        <v>173</v>
      </c>
      <c r="S144" s="29" t="s">
        <v>173</v>
      </c>
      <c r="T144" s="29" t="s">
        <v>173</v>
      </c>
      <c r="U144" s="29" t="s">
        <v>173</v>
      </c>
      <c r="V144" s="29" t="s">
        <v>173</v>
      </c>
      <c r="W144" s="29" t="s">
        <v>173</v>
      </c>
      <c r="X144" s="29" t="s">
        <v>173</v>
      </c>
      <c r="Y144" s="29" t="s">
        <v>173</v>
      </c>
      <c r="Z144" s="7"/>
      <c r="AA144" s="7"/>
      <c r="AB144" s="35" t="s">
        <v>173</v>
      </c>
      <c r="AC144" s="30" t="s">
        <v>173</v>
      </c>
      <c r="AD144" s="102"/>
      <c r="AE144" s="99"/>
      <c r="AF144" s="11">
        <v>151</v>
      </c>
      <c r="AG144" s="11">
        <v>100</v>
      </c>
      <c r="AH144" s="11">
        <v>115</v>
      </c>
      <c r="AI144" s="11">
        <v>288</v>
      </c>
      <c r="AJ144" s="11">
        <v>30</v>
      </c>
      <c r="AK144" s="11"/>
      <c r="AL144" s="11"/>
      <c r="AM144" s="11"/>
      <c r="AN144" s="11"/>
      <c r="AO144" s="11"/>
      <c r="AP144" s="11">
        <v>112</v>
      </c>
      <c r="AQ144" s="11">
        <v>5</v>
      </c>
      <c r="AR144" s="9">
        <v>3</v>
      </c>
      <c r="BU144" s="10">
        <v>4</v>
      </c>
    </row>
    <row r="145" spans="1:73" ht="12">
      <c r="A145" s="27" t="s">
        <v>233</v>
      </c>
      <c r="B145" s="27" t="s">
        <v>695</v>
      </c>
      <c r="C145" s="50" t="s">
        <v>613</v>
      </c>
      <c r="H145" s="64" t="s">
        <v>620</v>
      </c>
      <c r="I145" s="32" t="s">
        <v>173</v>
      </c>
      <c r="J145" s="33" t="s">
        <v>173</v>
      </c>
      <c r="K145" s="34" t="s">
        <v>173</v>
      </c>
      <c r="L145" s="29" t="s">
        <v>173</v>
      </c>
      <c r="M145" s="29" t="s">
        <v>173</v>
      </c>
      <c r="N145" s="29" t="s">
        <v>173</v>
      </c>
      <c r="O145" s="29" t="s">
        <v>173</v>
      </c>
      <c r="P145" s="29" t="s">
        <v>173</v>
      </c>
      <c r="Q145" s="29" t="s">
        <v>173</v>
      </c>
      <c r="R145" s="29" t="s">
        <v>173</v>
      </c>
      <c r="S145" s="29" t="s">
        <v>173</v>
      </c>
      <c r="T145" s="29" t="s">
        <v>173</v>
      </c>
      <c r="U145" s="29" t="s">
        <v>173</v>
      </c>
      <c r="V145" s="29" t="s">
        <v>173</v>
      </c>
      <c r="W145" s="29" t="s">
        <v>173</v>
      </c>
      <c r="X145" s="29" t="s">
        <v>173</v>
      </c>
      <c r="Y145" s="29" t="s">
        <v>173</v>
      </c>
      <c r="Z145" s="7"/>
      <c r="AA145" s="7"/>
      <c r="AB145" s="35" t="s">
        <v>173</v>
      </c>
      <c r="AC145" s="30" t="s">
        <v>173</v>
      </c>
      <c r="AD145" s="102"/>
      <c r="AE145" s="99"/>
      <c r="AF145" s="11">
        <v>130</v>
      </c>
      <c r="AG145" s="11">
        <v>32</v>
      </c>
      <c r="AH145" s="11">
        <v>54</v>
      </c>
      <c r="AI145" s="11">
        <v>387</v>
      </c>
      <c r="AJ145" s="11">
        <v>42</v>
      </c>
      <c r="AK145" s="11"/>
      <c r="AL145" s="11"/>
      <c r="AM145" s="11"/>
      <c r="AN145" s="11"/>
      <c r="AO145" s="11"/>
      <c r="AP145" s="11">
        <v>79</v>
      </c>
      <c r="AQ145" s="11">
        <v>8</v>
      </c>
      <c r="AR145" s="9">
        <v>1.9</v>
      </c>
      <c r="BU145" s="10">
        <v>4</v>
      </c>
    </row>
    <row r="146" spans="1:73" ht="12">
      <c r="A146" s="27" t="s">
        <v>234</v>
      </c>
      <c r="B146" s="27" t="s">
        <v>237</v>
      </c>
      <c r="C146" s="50" t="s">
        <v>613</v>
      </c>
      <c r="D146" s="54">
        <v>36</v>
      </c>
      <c r="E146" s="55">
        <v>42.47</v>
      </c>
      <c r="F146" s="54">
        <v>105</v>
      </c>
      <c r="G146" s="55">
        <v>31.34</v>
      </c>
      <c r="H146" s="28" t="s">
        <v>235</v>
      </c>
      <c r="I146" s="24">
        <v>70.6</v>
      </c>
      <c r="J146" s="25">
        <v>13.4</v>
      </c>
      <c r="K146" s="34" t="s">
        <v>173</v>
      </c>
      <c r="L146" s="7">
        <v>4.5</v>
      </c>
      <c r="M146" s="29" t="s">
        <v>173</v>
      </c>
      <c r="N146" s="7">
        <v>1.6</v>
      </c>
      <c r="O146" s="7">
        <v>2.2</v>
      </c>
      <c r="P146" s="7">
        <v>2.8</v>
      </c>
      <c r="Q146" s="7">
        <v>4.2</v>
      </c>
      <c r="R146" s="7">
        <v>0.38</v>
      </c>
      <c r="S146" s="7">
        <v>0.16</v>
      </c>
      <c r="T146" s="7">
        <v>0.31</v>
      </c>
      <c r="U146" s="29" t="s">
        <v>173</v>
      </c>
      <c r="V146" s="29" t="s">
        <v>173</v>
      </c>
      <c r="W146" s="29" t="s">
        <v>173</v>
      </c>
      <c r="X146" s="29" t="s">
        <v>173</v>
      </c>
      <c r="Y146" s="7">
        <v>2.6</v>
      </c>
      <c r="Z146" s="7">
        <f>SUM(I146:J146,L146,N146:T146)</f>
        <v>100.14999999999999</v>
      </c>
      <c r="AA146" s="7"/>
      <c r="AB146" s="8"/>
      <c r="AC146" s="9"/>
      <c r="AD146" s="100"/>
      <c r="AE146" s="43"/>
      <c r="AF146" s="11">
        <v>117</v>
      </c>
      <c r="AG146" s="11">
        <v>213</v>
      </c>
      <c r="AH146" s="11">
        <v>42</v>
      </c>
      <c r="AI146" s="11">
        <v>202</v>
      </c>
      <c r="AJ146" s="11">
        <v>27</v>
      </c>
      <c r="AK146" s="11"/>
      <c r="AL146" s="11"/>
      <c r="AM146" s="11"/>
      <c r="AN146" s="11"/>
      <c r="AO146" s="11"/>
      <c r="AP146" s="11">
        <v>130</v>
      </c>
      <c r="AQ146" s="11">
        <v>4</v>
      </c>
      <c r="AR146" s="9">
        <v>4.1</v>
      </c>
      <c r="BU146" s="10" t="s">
        <v>642</v>
      </c>
    </row>
    <row r="147" spans="1:73" ht="12">
      <c r="A147" s="27" t="s">
        <v>236</v>
      </c>
      <c r="B147" s="27" t="s">
        <v>237</v>
      </c>
      <c r="C147" s="50" t="s">
        <v>613</v>
      </c>
      <c r="D147" s="54">
        <v>36</v>
      </c>
      <c r="E147" s="53">
        <v>42</v>
      </c>
      <c r="F147" s="54">
        <v>105</v>
      </c>
      <c r="G147" s="53">
        <v>32.43</v>
      </c>
      <c r="H147" s="64" t="s">
        <v>620</v>
      </c>
      <c r="I147" s="32" t="s">
        <v>173</v>
      </c>
      <c r="J147" s="33" t="s">
        <v>173</v>
      </c>
      <c r="K147" s="34" t="s">
        <v>173</v>
      </c>
      <c r="L147" s="29" t="s">
        <v>173</v>
      </c>
      <c r="M147" s="29" t="s">
        <v>173</v>
      </c>
      <c r="N147" s="29" t="s">
        <v>173</v>
      </c>
      <c r="O147" s="29" t="s">
        <v>173</v>
      </c>
      <c r="P147" s="29" t="s">
        <v>173</v>
      </c>
      <c r="Q147" s="29" t="s">
        <v>173</v>
      </c>
      <c r="R147" s="29" t="s">
        <v>173</v>
      </c>
      <c r="S147" s="29" t="s">
        <v>173</v>
      </c>
      <c r="T147" s="29" t="s">
        <v>173</v>
      </c>
      <c r="U147" s="29" t="s">
        <v>173</v>
      </c>
      <c r="V147" s="29" t="s">
        <v>173</v>
      </c>
      <c r="W147" s="29" t="s">
        <v>173</v>
      </c>
      <c r="X147" s="29" t="s">
        <v>173</v>
      </c>
      <c r="Y147" s="29" t="s">
        <v>173</v>
      </c>
      <c r="Z147" s="7"/>
      <c r="AA147" s="7"/>
      <c r="AB147" s="35" t="s">
        <v>173</v>
      </c>
      <c r="AC147" s="30" t="s">
        <v>173</v>
      </c>
      <c r="AD147" s="102"/>
      <c r="AE147" s="99"/>
      <c r="AF147" s="11">
        <v>108</v>
      </c>
      <c r="AG147" s="11">
        <v>5</v>
      </c>
      <c r="AH147" s="11">
        <v>61</v>
      </c>
      <c r="AI147" s="11">
        <v>359</v>
      </c>
      <c r="AJ147" s="11">
        <v>33</v>
      </c>
      <c r="AK147" s="11"/>
      <c r="AL147" s="11"/>
      <c r="AM147" s="11"/>
      <c r="AN147" s="11"/>
      <c r="AO147" s="11"/>
      <c r="AP147" s="11">
        <v>12</v>
      </c>
      <c r="AQ147" s="11">
        <v>4</v>
      </c>
      <c r="AR147" s="9">
        <v>0.8</v>
      </c>
      <c r="BU147" s="10">
        <v>4</v>
      </c>
    </row>
    <row r="148" spans="1:73" ht="12">
      <c r="A148" s="27" t="s">
        <v>238</v>
      </c>
      <c r="B148" s="27" t="s">
        <v>239</v>
      </c>
      <c r="C148" s="50" t="s">
        <v>613</v>
      </c>
      <c r="D148" s="54">
        <v>36</v>
      </c>
      <c r="E148" s="55">
        <v>41.75</v>
      </c>
      <c r="F148" s="54">
        <v>105</v>
      </c>
      <c r="G148" s="55">
        <v>31.92</v>
      </c>
      <c r="H148" s="28" t="s">
        <v>240</v>
      </c>
      <c r="I148" s="24">
        <v>82</v>
      </c>
      <c r="J148" s="25">
        <v>11.8</v>
      </c>
      <c r="K148" s="34" t="s">
        <v>173</v>
      </c>
      <c r="L148" s="7">
        <v>1.1</v>
      </c>
      <c r="M148" s="29" t="s">
        <v>173</v>
      </c>
      <c r="N148" s="7">
        <v>0.61</v>
      </c>
      <c r="O148" s="7">
        <v>0.02</v>
      </c>
      <c r="P148" s="7">
        <v>0.15</v>
      </c>
      <c r="Q148" s="7">
        <v>3.8</v>
      </c>
      <c r="R148" s="7">
        <v>0.3</v>
      </c>
      <c r="S148" s="7">
        <v>0.05</v>
      </c>
      <c r="T148" s="7">
        <v>0.06</v>
      </c>
      <c r="U148" s="29" t="s">
        <v>173</v>
      </c>
      <c r="V148" s="29" t="s">
        <v>173</v>
      </c>
      <c r="W148" s="29" t="s">
        <v>173</v>
      </c>
      <c r="X148" s="29" t="s">
        <v>173</v>
      </c>
      <c r="Y148" s="7">
        <v>1.8</v>
      </c>
      <c r="Z148" s="7">
        <f>SUM(I148:J148,L148,N148:T148)</f>
        <v>99.88999999999999</v>
      </c>
      <c r="AA148" s="7"/>
      <c r="AB148" s="35" t="s">
        <v>173</v>
      </c>
      <c r="AC148" s="30" t="s">
        <v>173</v>
      </c>
      <c r="AD148" s="102"/>
      <c r="AE148" s="99"/>
      <c r="AF148" s="11">
        <v>157</v>
      </c>
      <c r="AG148" s="11">
        <v>5</v>
      </c>
      <c r="AH148" s="11">
        <v>9</v>
      </c>
      <c r="AI148" s="11">
        <v>127</v>
      </c>
      <c r="AJ148" s="11">
        <v>20</v>
      </c>
      <c r="AK148" s="11"/>
      <c r="AL148" s="11"/>
      <c r="AM148" s="11"/>
      <c r="AN148" s="11"/>
      <c r="AO148" s="11"/>
      <c r="AP148" s="11">
        <v>38</v>
      </c>
      <c r="AQ148" s="11">
        <v>9</v>
      </c>
      <c r="AR148" s="9">
        <v>1</v>
      </c>
      <c r="BU148" s="10" t="s">
        <v>642</v>
      </c>
    </row>
    <row r="149" spans="1:73" ht="12">
      <c r="A149" s="27" t="s">
        <v>241</v>
      </c>
      <c r="B149" s="27" t="s">
        <v>239</v>
      </c>
      <c r="C149" s="50" t="s">
        <v>613</v>
      </c>
      <c r="D149" s="54">
        <v>36</v>
      </c>
      <c r="E149" s="55">
        <v>41.75</v>
      </c>
      <c r="F149" s="54">
        <v>105</v>
      </c>
      <c r="G149" s="55">
        <v>31.92</v>
      </c>
      <c r="H149" s="28" t="s">
        <v>242</v>
      </c>
      <c r="I149" s="24">
        <v>75.8</v>
      </c>
      <c r="J149" s="25">
        <v>14.6</v>
      </c>
      <c r="K149" s="34" t="s">
        <v>173</v>
      </c>
      <c r="L149" s="7">
        <v>3.2</v>
      </c>
      <c r="M149" s="29" t="s">
        <v>173</v>
      </c>
      <c r="N149" s="7">
        <v>0.77</v>
      </c>
      <c r="O149" s="7">
        <v>0.04</v>
      </c>
      <c r="P149" s="7">
        <v>0.17</v>
      </c>
      <c r="Q149" s="7">
        <v>4.9</v>
      </c>
      <c r="R149" s="7">
        <v>0.35</v>
      </c>
      <c r="S149" s="7">
        <v>0.09</v>
      </c>
      <c r="T149" s="7">
        <v>0.12</v>
      </c>
      <c r="U149" s="29" t="s">
        <v>173</v>
      </c>
      <c r="V149" s="29" t="s">
        <v>173</v>
      </c>
      <c r="W149" s="29" t="s">
        <v>173</v>
      </c>
      <c r="X149" s="29" t="s">
        <v>173</v>
      </c>
      <c r="Y149" s="7">
        <v>3.1</v>
      </c>
      <c r="Z149" s="7">
        <f>SUM(I149:J149,L149,N149:T149)</f>
        <v>100.04</v>
      </c>
      <c r="AA149" s="7"/>
      <c r="AB149" s="35" t="s">
        <v>173</v>
      </c>
      <c r="AC149" s="30" t="s">
        <v>173</v>
      </c>
      <c r="AD149" s="102"/>
      <c r="AE149" s="99"/>
      <c r="AF149" s="11">
        <v>165</v>
      </c>
      <c r="AG149" s="11">
        <v>96</v>
      </c>
      <c r="AH149" s="11">
        <v>11</v>
      </c>
      <c r="AI149" s="11">
        <v>162</v>
      </c>
      <c r="AJ149" s="11">
        <v>25</v>
      </c>
      <c r="AK149" s="11"/>
      <c r="AL149" s="11"/>
      <c r="AM149" s="11"/>
      <c r="AN149" s="11"/>
      <c r="AO149" s="11"/>
      <c r="AP149" s="11">
        <v>34</v>
      </c>
      <c r="AQ149" s="11">
        <v>12</v>
      </c>
      <c r="AR149" s="9">
        <v>3.5</v>
      </c>
      <c r="BU149" s="10" t="s">
        <v>642</v>
      </c>
    </row>
    <row r="150" spans="1:73" ht="12">
      <c r="A150" s="27" t="s">
        <v>243</v>
      </c>
      <c r="B150" s="27" t="s">
        <v>239</v>
      </c>
      <c r="C150" s="50" t="s">
        <v>613</v>
      </c>
      <c r="D150" s="54">
        <v>36</v>
      </c>
      <c r="E150" s="53">
        <v>41.86</v>
      </c>
      <c r="F150" s="54">
        <v>105</v>
      </c>
      <c r="G150" s="53">
        <v>32.2</v>
      </c>
      <c r="H150" s="64" t="s">
        <v>620</v>
      </c>
      <c r="I150" s="32" t="s">
        <v>173</v>
      </c>
      <c r="J150" s="33" t="s">
        <v>173</v>
      </c>
      <c r="K150" s="34" t="s">
        <v>173</v>
      </c>
      <c r="L150" s="29" t="s">
        <v>173</v>
      </c>
      <c r="M150" s="29" t="s">
        <v>173</v>
      </c>
      <c r="N150" s="29" t="s">
        <v>173</v>
      </c>
      <c r="O150" s="29" t="s">
        <v>173</v>
      </c>
      <c r="P150" s="29" t="s">
        <v>173</v>
      </c>
      <c r="Q150" s="29" t="s">
        <v>173</v>
      </c>
      <c r="R150" s="29" t="s">
        <v>173</v>
      </c>
      <c r="S150" s="29" t="s">
        <v>173</v>
      </c>
      <c r="T150" s="29" t="s">
        <v>173</v>
      </c>
      <c r="U150" s="29" t="s">
        <v>173</v>
      </c>
      <c r="V150" s="29" t="s">
        <v>173</v>
      </c>
      <c r="W150" s="29" t="s">
        <v>173</v>
      </c>
      <c r="X150" s="29" t="s">
        <v>173</v>
      </c>
      <c r="Y150" s="29" t="s">
        <v>173</v>
      </c>
      <c r="Z150" s="7"/>
      <c r="AA150" s="7"/>
      <c r="AB150" s="35" t="s">
        <v>173</v>
      </c>
      <c r="AC150" s="30" t="s">
        <v>173</v>
      </c>
      <c r="AD150" s="102"/>
      <c r="AE150" s="99"/>
      <c r="AF150" s="11">
        <v>176</v>
      </c>
      <c r="AG150" s="11">
        <v>122</v>
      </c>
      <c r="AH150" s="11">
        <v>6</v>
      </c>
      <c r="AI150" s="11">
        <v>145</v>
      </c>
      <c r="AJ150" s="11">
        <v>22</v>
      </c>
      <c r="AK150" s="11"/>
      <c r="AL150" s="11"/>
      <c r="AM150" s="11"/>
      <c r="AN150" s="11"/>
      <c r="AO150" s="11"/>
      <c r="AP150" s="11">
        <v>49</v>
      </c>
      <c r="AQ150" s="11">
        <v>7</v>
      </c>
      <c r="AR150" s="9">
        <v>1.8</v>
      </c>
      <c r="BU150" s="10">
        <v>4</v>
      </c>
    </row>
    <row r="151" spans="1:73" ht="12">
      <c r="A151" s="27" t="s">
        <v>244</v>
      </c>
      <c r="B151" s="27" t="s">
        <v>632</v>
      </c>
      <c r="C151" s="50" t="s">
        <v>613</v>
      </c>
      <c r="D151" s="52">
        <v>36</v>
      </c>
      <c r="E151" s="53">
        <v>47.16</v>
      </c>
      <c r="F151" s="52">
        <v>105</v>
      </c>
      <c r="G151" s="53">
        <v>33.65</v>
      </c>
      <c r="H151" s="64" t="s">
        <v>620</v>
      </c>
      <c r="I151" s="32" t="s">
        <v>173</v>
      </c>
      <c r="J151" s="33" t="s">
        <v>173</v>
      </c>
      <c r="K151" s="34" t="s">
        <v>173</v>
      </c>
      <c r="L151" s="29" t="s">
        <v>173</v>
      </c>
      <c r="M151" s="29" t="s">
        <v>173</v>
      </c>
      <c r="N151" s="29" t="s">
        <v>173</v>
      </c>
      <c r="O151" s="29" t="s">
        <v>173</v>
      </c>
      <c r="P151" s="29" t="s">
        <v>173</v>
      </c>
      <c r="Q151" s="29" t="s">
        <v>173</v>
      </c>
      <c r="R151" s="29" t="s">
        <v>173</v>
      </c>
      <c r="S151" s="29" t="s">
        <v>173</v>
      </c>
      <c r="T151" s="29" t="s">
        <v>173</v>
      </c>
      <c r="U151" s="29" t="s">
        <v>173</v>
      </c>
      <c r="V151" s="29" t="s">
        <v>173</v>
      </c>
      <c r="W151" s="29" t="s">
        <v>173</v>
      </c>
      <c r="X151" s="29" t="s">
        <v>173</v>
      </c>
      <c r="Y151" s="29" t="s">
        <v>173</v>
      </c>
      <c r="Z151" s="7"/>
      <c r="AA151" s="7"/>
      <c r="AB151" s="35" t="s">
        <v>173</v>
      </c>
      <c r="AC151" s="30" t="s">
        <v>173</v>
      </c>
      <c r="AD151" s="102"/>
      <c r="AE151" s="99"/>
      <c r="AF151" s="11">
        <v>113</v>
      </c>
      <c r="AG151" s="11">
        <v>184</v>
      </c>
      <c r="AH151" s="11">
        <v>33</v>
      </c>
      <c r="AI151" s="11">
        <v>99</v>
      </c>
      <c r="AJ151" s="11">
        <v>24</v>
      </c>
      <c r="AK151" s="11"/>
      <c r="AL151" s="11"/>
      <c r="AM151" s="11"/>
      <c r="AN151" s="11"/>
      <c r="AO151" s="11"/>
      <c r="AP151" s="37" t="s">
        <v>173</v>
      </c>
      <c r="AQ151" s="37" t="s">
        <v>173</v>
      </c>
      <c r="AR151" s="30" t="s">
        <v>173</v>
      </c>
      <c r="BU151" s="10">
        <v>4</v>
      </c>
    </row>
    <row r="152" spans="1:73" ht="12">
      <c r="A152" s="27" t="s">
        <v>245</v>
      </c>
      <c r="B152" s="27" t="s">
        <v>633</v>
      </c>
      <c r="C152" s="50" t="s">
        <v>613</v>
      </c>
      <c r="D152" s="52">
        <v>36</v>
      </c>
      <c r="E152" s="53">
        <v>47.26</v>
      </c>
      <c r="F152" s="52">
        <v>105</v>
      </c>
      <c r="G152" s="53">
        <v>33.5</v>
      </c>
      <c r="H152" s="64" t="s">
        <v>620</v>
      </c>
      <c r="I152" s="32" t="s">
        <v>173</v>
      </c>
      <c r="J152" s="33" t="s">
        <v>173</v>
      </c>
      <c r="K152" s="34" t="s">
        <v>173</v>
      </c>
      <c r="L152" s="29" t="s">
        <v>173</v>
      </c>
      <c r="M152" s="29" t="s">
        <v>173</v>
      </c>
      <c r="N152" s="29" t="s">
        <v>173</v>
      </c>
      <c r="O152" s="29" t="s">
        <v>173</v>
      </c>
      <c r="P152" s="29" t="s">
        <v>173</v>
      </c>
      <c r="Q152" s="29" t="s">
        <v>173</v>
      </c>
      <c r="R152" s="29" t="s">
        <v>173</v>
      </c>
      <c r="S152" s="29" t="s">
        <v>173</v>
      </c>
      <c r="T152" s="29" t="s">
        <v>173</v>
      </c>
      <c r="U152" s="29" t="s">
        <v>173</v>
      </c>
      <c r="V152" s="29" t="s">
        <v>173</v>
      </c>
      <c r="W152" s="29" t="s">
        <v>173</v>
      </c>
      <c r="X152" s="29" t="s">
        <v>173</v>
      </c>
      <c r="Y152" s="29" t="s">
        <v>173</v>
      </c>
      <c r="Z152" s="7"/>
      <c r="AA152" s="7"/>
      <c r="AB152" s="35" t="s">
        <v>173</v>
      </c>
      <c r="AC152" s="30" t="s">
        <v>173</v>
      </c>
      <c r="AD152" s="102"/>
      <c r="AE152" s="99"/>
      <c r="AF152" s="11">
        <v>128</v>
      </c>
      <c r="AG152" s="11">
        <v>126</v>
      </c>
      <c r="AH152" s="11">
        <v>55</v>
      </c>
      <c r="AI152" s="11">
        <v>211</v>
      </c>
      <c r="AJ152" s="11">
        <v>31</v>
      </c>
      <c r="AK152" s="11"/>
      <c r="AL152" s="11"/>
      <c r="AM152" s="11"/>
      <c r="AN152" s="11"/>
      <c r="AO152" s="11"/>
      <c r="AP152" s="37" t="s">
        <v>173</v>
      </c>
      <c r="AQ152" s="37" t="s">
        <v>173</v>
      </c>
      <c r="AR152" s="30" t="s">
        <v>173</v>
      </c>
      <c r="BU152" s="10">
        <v>4</v>
      </c>
    </row>
    <row r="153" spans="1:73" ht="12">
      <c r="A153" s="27" t="s">
        <v>246</v>
      </c>
      <c r="B153" s="27" t="s">
        <v>633</v>
      </c>
      <c r="C153" s="50" t="s">
        <v>613</v>
      </c>
      <c r="D153" s="52">
        <v>36</v>
      </c>
      <c r="E153" s="53">
        <v>47.26</v>
      </c>
      <c r="F153" s="52">
        <v>105</v>
      </c>
      <c r="G153" s="53">
        <v>33.5</v>
      </c>
      <c r="H153" s="64" t="s">
        <v>620</v>
      </c>
      <c r="I153" s="32" t="s">
        <v>173</v>
      </c>
      <c r="J153" s="33" t="s">
        <v>173</v>
      </c>
      <c r="K153" s="34" t="s">
        <v>173</v>
      </c>
      <c r="L153" s="29" t="s">
        <v>173</v>
      </c>
      <c r="M153" s="29" t="s">
        <v>173</v>
      </c>
      <c r="N153" s="29" t="s">
        <v>173</v>
      </c>
      <c r="O153" s="29" t="s">
        <v>173</v>
      </c>
      <c r="P153" s="29" t="s">
        <v>173</v>
      </c>
      <c r="Q153" s="29" t="s">
        <v>173</v>
      </c>
      <c r="R153" s="29" t="s">
        <v>173</v>
      </c>
      <c r="S153" s="29" t="s">
        <v>173</v>
      </c>
      <c r="T153" s="29" t="s">
        <v>173</v>
      </c>
      <c r="U153" s="29" t="s">
        <v>173</v>
      </c>
      <c r="V153" s="29" t="s">
        <v>173</v>
      </c>
      <c r="W153" s="29" t="s">
        <v>173</v>
      </c>
      <c r="X153" s="29" t="s">
        <v>173</v>
      </c>
      <c r="Y153" s="29" t="s">
        <v>173</v>
      </c>
      <c r="Z153" s="7"/>
      <c r="AA153" s="7"/>
      <c r="AB153" s="35" t="s">
        <v>173</v>
      </c>
      <c r="AC153" s="30" t="s">
        <v>173</v>
      </c>
      <c r="AD153" s="102"/>
      <c r="AE153" s="99"/>
      <c r="AF153" s="11">
        <v>128</v>
      </c>
      <c r="AG153" s="11">
        <v>20</v>
      </c>
      <c r="AH153" s="11">
        <v>26</v>
      </c>
      <c r="AI153" s="11">
        <v>381</v>
      </c>
      <c r="AJ153" s="11">
        <v>37</v>
      </c>
      <c r="AK153" s="11"/>
      <c r="AL153" s="11"/>
      <c r="AM153" s="11"/>
      <c r="AN153" s="11"/>
      <c r="AO153" s="11"/>
      <c r="AP153" s="37" t="s">
        <v>173</v>
      </c>
      <c r="AQ153" s="37" t="s">
        <v>173</v>
      </c>
      <c r="AR153" s="30" t="s">
        <v>173</v>
      </c>
      <c r="BU153" s="10">
        <v>4</v>
      </c>
    </row>
    <row r="154" spans="1:73" ht="12">
      <c r="A154" s="27" t="s">
        <v>247</v>
      </c>
      <c r="B154" s="27" t="s">
        <v>634</v>
      </c>
      <c r="C154" s="50" t="s">
        <v>613</v>
      </c>
      <c r="D154" s="52">
        <v>36</v>
      </c>
      <c r="E154" s="53">
        <v>47.78</v>
      </c>
      <c r="F154" s="52">
        <v>105</v>
      </c>
      <c r="G154" s="53">
        <v>26.71</v>
      </c>
      <c r="H154" s="64" t="s">
        <v>620</v>
      </c>
      <c r="I154" s="32" t="s">
        <v>173</v>
      </c>
      <c r="J154" s="33" t="s">
        <v>173</v>
      </c>
      <c r="K154" s="34" t="s">
        <v>173</v>
      </c>
      <c r="L154" s="29" t="s">
        <v>173</v>
      </c>
      <c r="M154" s="29" t="s">
        <v>173</v>
      </c>
      <c r="N154" s="29" t="s">
        <v>173</v>
      </c>
      <c r="O154" s="29" t="s">
        <v>173</v>
      </c>
      <c r="P154" s="29" t="s">
        <v>173</v>
      </c>
      <c r="Q154" s="29" t="s">
        <v>173</v>
      </c>
      <c r="R154" s="29" t="s">
        <v>173</v>
      </c>
      <c r="S154" s="29" t="s">
        <v>173</v>
      </c>
      <c r="T154" s="29" t="s">
        <v>173</v>
      </c>
      <c r="U154" s="29" t="s">
        <v>173</v>
      </c>
      <c r="V154" s="29" t="s">
        <v>173</v>
      </c>
      <c r="W154" s="29" t="s">
        <v>173</v>
      </c>
      <c r="X154" s="29" t="s">
        <v>173</v>
      </c>
      <c r="Y154" s="29" t="s">
        <v>173</v>
      </c>
      <c r="Z154" s="7"/>
      <c r="AA154" s="7"/>
      <c r="AB154" s="35" t="s">
        <v>173</v>
      </c>
      <c r="AC154" s="30" t="s">
        <v>173</v>
      </c>
      <c r="AD154" s="102"/>
      <c r="AE154" s="99"/>
      <c r="AF154" s="11">
        <v>172</v>
      </c>
      <c r="AG154" s="11">
        <v>4</v>
      </c>
      <c r="AH154" s="11">
        <v>49</v>
      </c>
      <c r="AI154" s="11">
        <v>334</v>
      </c>
      <c r="AJ154" s="11">
        <v>38</v>
      </c>
      <c r="AK154" s="11"/>
      <c r="AL154" s="11"/>
      <c r="AM154" s="11"/>
      <c r="AN154" s="11"/>
      <c r="AO154" s="11"/>
      <c r="AP154" s="11">
        <v>155</v>
      </c>
      <c r="AQ154" s="11">
        <v>7</v>
      </c>
      <c r="AR154" s="9">
        <v>1.6</v>
      </c>
      <c r="BU154" s="10">
        <v>4</v>
      </c>
    </row>
    <row r="155" spans="1:73" ht="12">
      <c r="A155" s="27"/>
      <c r="B155" s="67" t="s">
        <v>155</v>
      </c>
      <c r="C155" s="68"/>
      <c r="D155" s="89"/>
      <c r="E155" s="90"/>
      <c r="F155" s="89"/>
      <c r="G155" s="90"/>
      <c r="H155" s="91"/>
      <c r="I155" s="105">
        <f>AVERAGE(I130:I154)</f>
        <v>77.27999999999999</v>
      </c>
      <c r="J155" s="72">
        <f aca="true" t="shared" si="15" ref="J155:Z155">AVERAGE(J130:J154)</f>
        <v>12.54</v>
      </c>
      <c r="K155" s="72">
        <f t="shared" si="15"/>
        <v>0.835</v>
      </c>
      <c r="L155" s="72">
        <f t="shared" si="15"/>
        <v>2.1113000000000004</v>
      </c>
      <c r="M155" s="72">
        <f t="shared" si="15"/>
        <v>0.04</v>
      </c>
      <c r="N155" s="72">
        <f t="shared" si="15"/>
        <v>0.417</v>
      </c>
      <c r="O155" s="72">
        <f t="shared" si="15"/>
        <v>0.3944444444444445</v>
      </c>
      <c r="P155" s="72">
        <f t="shared" si="15"/>
        <v>2.277</v>
      </c>
      <c r="Q155" s="72">
        <f t="shared" si="15"/>
        <v>4.6579999999999995</v>
      </c>
      <c r="R155" s="72">
        <f t="shared" si="15"/>
        <v>0.19499999999999998</v>
      </c>
      <c r="S155" s="72">
        <f t="shared" si="15"/>
        <v>0.057999999999999996</v>
      </c>
      <c r="T155" s="72">
        <f t="shared" si="15"/>
        <v>0.1325</v>
      </c>
      <c r="U155" s="72">
        <f t="shared" si="15"/>
        <v>0.73</v>
      </c>
      <c r="V155" s="72">
        <f t="shared" si="15"/>
        <v>0.395</v>
      </c>
      <c r="W155" s="72">
        <f t="shared" si="15"/>
        <v>0.025</v>
      </c>
      <c r="X155" s="72">
        <f t="shared" si="15"/>
        <v>0.02</v>
      </c>
      <c r="Y155" s="72">
        <f t="shared" si="15"/>
        <v>1.53125</v>
      </c>
      <c r="Z155" s="72">
        <f t="shared" si="15"/>
        <v>99.9973</v>
      </c>
      <c r="AA155" s="7"/>
      <c r="AB155" s="35"/>
      <c r="AC155" s="30"/>
      <c r="AD155" s="102"/>
      <c r="AE155" s="99"/>
      <c r="AF155" s="76">
        <f>AVERAGE(AF130:AF154)</f>
        <v>139.20833333333334</v>
      </c>
      <c r="AG155" s="76">
        <f>AVERAGE(AG130:AG154)</f>
        <v>59.208333333333336</v>
      </c>
      <c r="AH155" s="76">
        <f>AVERAGE(AH130:AH154)</f>
        <v>48.333333333333336</v>
      </c>
      <c r="AI155" s="76">
        <f>AVERAGE(AI130:AI154)</f>
        <v>282.5416666666667</v>
      </c>
      <c r="AJ155" s="76">
        <f>AVERAGE(AJ130:AJ154)</f>
        <v>32.625</v>
      </c>
      <c r="AK155" s="11"/>
      <c r="AL155" s="11"/>
      <c r="AM155" s="11"/>
      <c r="AN155" s="11"/>
      <c r="AO155" s="11"/>
      <c r="AP155" s="76">
        <f>AVERAGE(AP130:AP154)</f>
        <v>86.14285714285714</v>
      </c>
      <c r="AQ155" s="76">
        <f>AVERAGE(AQ130:AQ154)</f>
        <v>9.380952380952381</v>
      </c>
      <c r="AR155" s="84">
        <f>AVERAGE(AR130:AR154)</f>
        <v>1.9899999999999995</v>
      </c>
      <c r="BU155" s="10"/>
    </row>
    <row r="156" spans="1:44" ht="12">
      <c r="A156" s="16" t="s">
        <v>669</v>
      </c>
      <c r="B156" s="48" t="s">
        <v>673</v>
      </c>
      <c r="I156" s="24"/>
      <c r="J156" s="25"/>
      <c r="K156" s="2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8"/>
      <c r="AC156" s="9"/>
      <c r="AD156" s="100"/>
      <c r="AE156" s="43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9"/>
    </row>
    <row r="157" spans="1:73" ht="12">
      <c r="A157" s="27" t="s">
        <v>407</v>
      </c>
      <c r="B157" s="27" t="s">
        <v>696</v>
      </c>
      <c r="C157" s="50" t="s">
        <v>613</v>
      </c>
      <c r="D157" s="54"/>
      <c r="E157" s="55"/>
      <c r="F157" s="54"/>
      <c r="G157" s="55"/>
      <c r="H157" s="28" t="s">
        <v>408</v>
      </c>
      <c r="I157" s="24">
        <v>80.7</v>
      </c>
      <c r="J157" s="25">
        <v>10.3</v>
      </c>
      <c r="K157" s="26">
        <v>1.2</v>
      </c>
      <c r="L157" s="7">
        <f>SUM(0.9*K157+M157)</f>
        <v>1.1400000000000001</v>
      </c>
      <c r="M157" s="7">
        <v>0.06</v>
      </c>
      <c r="N157" s="29" t="s">
        <v>173</v>
      </c>
      <c r="O157" s="7">
        <v>0.27</v>
      </c>
      <c r="P157" s="7">
        <v>3</v>
      </c>
      <c r="Q157" s="7">
        <v>4.2</v>
      </c>
      <c r="R157" s="7">
        <v>0.08</v>
      </c>
      <c r="S157" s="7">
        <v>0.06</v>
      </c>
      <c r="T157" s="7">
        <v>0.07</v>
      </c>
      <c r="U157" s="7">
        <v>0.39</v>
      </c>
      <c r="V157" s="7">
        <v>0.71</v>
      </c>
      <c r="W157" s="7">
        <v>0.05</v>
      </c>
      <c r="X157" s="29" t="s">
        <v>173</v>
      </c>
      <c r="Y157" s="29" t="s">
        <v>173</v>
      </c>
      <c r="Z157" s="7">
        <f>SUM(I157:J157,L157,N157:T157)</f>
        <v>99.82</v>
      </c>
      <c r="AA157" s="7"/>
      <c r="AB157" s="35" t="s">
        <v>173</v>
      </c>
      <c r="AC157" s="30" t="s">
        <v>173</v>
      </c>
      <c r="AD157" s="102"/>
      <c r="AE157" s="99"/>
      <c r="AF157" s="37" t="s">
        <v>173</v>
      </c>
      <c r="AG157" s="37" t="s">
        <v>173</v>
      </c>
      <c r="AH157" s="37" t="s">
        <v>173</v>
      </c>
      <c r="AI157" s="37" t="s">
        <v>173</v>
      </c>
      <c r="AJ157" s="37" t="s">
        <v>173</v>
      </c>
      <c r="AK157" s="37"/>
      <c r="AL157" s="37"/>
      <c r="AM157" s="37"/>
      <c r="AN157" s="37"/>
      <c r="AO157" s="37"/>
      <c r="AP157" s="37" t="s">
        <v>173</v>
      </c>
      <c r="AQ157" s="37" t="s">
        <v>173</v>
      </c>
      <c r="AR157" s="30" t="s">
        <v>173</v>
      </c>
      <c r="BU157" s="10">
        <v>1</v>
      </c>
    </row>
    <row r="158" spans="1:73" ht="12">
      <c r="A158" s="27" t="s">
        <v>409</v>
      </c>
      <c r="B158" s="27" t="s">
        <v>410</v>
      </c>
      <c r="C158" s="50" t="s">
        <v>613</v>
      </c>
      <c r="D158" s="54">
        <v>36</v>
      </c>
      <c r="E158" s="55">
        <v>59.28</v>
      </c>
      <c r="F158" s="52">
        <v>105</v>
      </c>
      <c r="G158" s="55">
        <v>13.52</v>
      </c>
      <c r="H158" s="64" t="s">
        <v>620</v>
      </c>
      <c r="I158" s="32" t="s">
        <v>173</v>
      </c>
      <c r="J158" s="33" t="s">
        <v>173</v>
      </c>
      <c r="K158" s="34" t="s">
        <v>173</v>
      </c>
      <c r="L158" s="29" t="s">
        <v>173</v>
      </c>
      <c r="M158" s="29" t="s">
        <v>173</v>
      </c>
      <c r="N158" s="29" t="s">
        <v>173</v>
      </c>
      <c r="O158" s="29" t="s">
        <v>173</v>
      </c>
      <c r="P158" s="29" t="s">
        <v>173</v>
      </c>
      <c r="Q158" s="29" t="s">
        <v>173</v>
      </c>
      <c r="R158" s="29" t="s">
        <v>173</v>
      </c>
      <c r="S158" s="29" t="s">
        <v>173</v>
      </c>
      <c r="T158" s="29" t="s">
        <v>173</v>
      </c>
      <c r="U158" s="29" t="s">
        <v>173</v>
      </c>
      <c r="V158" s="29" t="s">
        <v>173</v>
      </c>
      <c r="W158" s="29" t="s">
        <v>173</v>
      </c>
      <c r="X158" s="29" t="s">
        <v>173</v>
      </c>
      <c r="Y158" s="29" t="s">
        <v>173</v>
      </c>
      <c r="Z158" s="7"/>
      <c r="AA158" s="7"/>
      <c r="AB158" s="35" t="s">
        <v>173</v>
      </c>
      <c r="AC158" s="30" t="s">
        <v>173</v>
      </c>
      <c r="AD158" s="102"/>
      <c r="AE158" s="99"/>
      <c r="AF158" s="11">
        <v>110</v>
      </c>
      <c r="AG158" s="11">
        <v>24</v>
      </c>
      <c r="AH158" s="11">
        <v>55</v>
      </c>
      <c r="AI158" s="11">
        <v>235</v>
      </c>
      <c r="AJ158" s="11">
        <v>28</v>
      </c>
      <c r="AK158" s="11"/>
      <c r="AL158" s="11"/>
      <c r="AM158" s="11"/>
      <c r="AN158" s="11"/>
      <c r="AO158" s="11"/>
      <c r="AP158" s="11">
        <v>118</v>
      </c>
      <c r="AQ158" s="11">
        <v>5</v>
      </c>
      <c r="AR158" s="9">
        <v>1.8</v>
      </c>
      <c r="BU158" s="10">
        <v>4</v>
      </c>
    </row>
    <row r="159" spans="1:73" ht="12">
      <c r="A159" s="27" t="s">
        <v>411</v>
      </c>
      <c r="B159" s="27" t="s">
        <v>576</v>
      </c>
      <c r="C159" s="50" t="s">
        <v>613</v>
      </c>
      <c r="D159" s="54">
        <v>36</v>
      </c>
      <c r="E159" s="55">
        <v>59.24</v>
      </c>
      <c r="F159" s="52">
        <v>105</v>
      </c>
      <c r="G159" s="55">
        <v>13.38</v>
      </c>
      <c r="H159" s="28" t="s">
        <v>412</v>
      </c>
      <c r="I159" s="24">
        <v>80.1</v>
      </c>
      <c r="J159" s="25">
        <v>10.5</v>
      </c>
      <c r="K159" s="34" t="s">
        <v>173</v>
      </c>
      <c r="L159" s="7">
        <v>1.6</v>
      </c>
      <c r="M159" s="29" t="s">
        <v>173</v>
      </c>
      <c r="N159" s="7">
        <v>0.1</v>
      </c>
      <c r="O159" s="7">
        <v>0.19</v>
      </c>
      <c r="P159" s="7">
        <v>3.1</v>
      </c>
      <c r="Q159" s="7">
        <v>4.2</v>
      </c>
      <c r="R159" s="7">
        <v>0.09</v>
      </c>
      <c r="S159" s="7">
        <v>0.05</v>
      </c>
      <c r="T159" s="7">
        <v>0.03</v>
      </c>
      <c r="U159" s="29" t="s">
        <v>173</v>
      </c>
      <c r="V159" s="29" t="s">
        <v>173</v>
      </c>
      <c r="W159" s="29" t="s">
        <v>173</v>
      </c>
      <c r="X159" s="29" t="s">
        <v>173</v>
      </c>
      <c r="Y159" s="7">
        <v>0.74</v>
      </c>
      <c r="Z159" s="7">
        <f>SUM(I159:J159,L159,N159:T159)</f>
        <v>99.95999999999998</v>
      </c>
      <c r="AA159" s="7"/>
      <c r="AB159" s="35" t="s">
        <v>173</v>
      </c>
      <c r="AC159" s="30" t="s">
        <v>173</v>
      </c>
      <c r="AD159" s="102"/>
      <c r="AE159" s="99"/>
      <c r="AF159" s="11">
        <v>126</v>
      </c>
      <c r="AG159" s="11">
        <v>19</v>
      </c>
      <c r="AH159" s="11">
        <v>60</v>
      </c>
      <c r="AI159" s="11">
        <v>242</v>
      </c>
      <c r="AJ159" s="11">
        <v>33</v>
      </c>
      <c r="AK159" s="11"/>
      <c r="AL159" s="11"/>
      <c r="AM159" s="11"/>
      <c r="AN159" s="11"/>
      <c r="AO159" s="11"/>
      <c r="AP159" s="11">
        <v>112</v>
      </c>
      <c r="AQ159" s="11">
        <v>6</v>
      </c>
      <c r="AR159" s="9">
        <v>1.7</v>
      </c>
      <c r="BU159" s="10" t="s">
        <v>642</v>
      </c>
    </row>
    <row r="160" spans="1:73" ht="12">
      <c r="A160" s="27" t="s">
        <v>413</v>
      </c>
      <c r="B160" s="27" t="s">
        <v>574</v>
      </c>
      <c r="C160" s="50" t="s">
        <v>613</v>
      </c>
      <c r="D160" s="54">
        <v>36</v>
      </c>
      <c r="E160" s="55">
        <v>59.28</v>
      </c>
      <c r="F160" s="52">
        <v>105</v>
      </c>
      <c r="G160" s="55">
        <v>13.52</v>
      </c>
      <c r="H160" s="28" t="s">
        <v>414</v>
      </c>
      <c r="I160" s="24">
        <v>76.6</v>
      </c>
      <c r="J160" s="25">
        <v>11.4</v>
      </c>
      <c r="K160" s="34" t="s">
        <v>173</v>
      </c>
      <c r="L160" s="7">
        <v>3.3</v>
      </c>
      <c r="M160" s="29" t="s">
        <v>173</v>
      </c>
      <c r="N160" s="7">
        <v>0.1</v>
      </c>
      <c r="O160" s="7">
        <v>0.11</v>
      </c>
      <c r="P160" s="7">
        <v>3.7</v>
      </c>
      <c r="Q160" s="7">
        <v>4.7</v>
      </c>
      <c r="R160" s="7">
        <v>0.11</v>
      </c>
      <c r="S160" s="7">
        <v>0.05</v>
      </c>
      <c r="T160" s="7">
        <v>0.03</v>
      </c>
      <c r="U160" s="29" t="s">
        <v>173</v>
      </c>
      <c r="V160" s="29" t="s">
        <v>173</v>
      </c>
      <c r="W160" s="29" t="s">
        <v>173</v>
      </c>
      <c r="X160" s="29" t="s">
        <v>173</v>
      </c>
      <c r="Y160" s="7">
        <v>0.25</v>
      </c>
      <c r="Z160" s="7">
        <f>SUM(I160:J160,L160,N160:T160)</f>
        <v>100.1</v>
      </c>
      <c r="AA160" s="7"/>
      <c r="AB160" s="35" t="s">
        <v>173</v>
      </c>
      <c r="AC160" s="30" t="s">
        <v>173</v>
      </c>
      <c r="AD160" s="102"/>
      <c r="AE160" s="99"/>
      <c r="AF160" s="11">
        <v>133</v>
      </c>
      <c r="AG160" s="11">
        <v>1</v>
      </c>
      <c r="AH160" s="11">
        <v>58</v>
      </c>
      <c r="AI160" s="11">
        <v>318</v>
      </c>
      <c r="AJ160" s="11">
        <v>36</v>
      </c>
      <c r="AK160" s="11"/>
      <c r="AL160" s="11"/>
      <c r="AM160" s="11"/>
      <c r="AN160" s="11"/>
      <c r="AO160" s="11"/>
      <c r="AP160" s="11">
        <v>146</v>
      </c>
      <c r="AQ160" s="11">
        <v>5</v>
      </c>
      <c r="AR160" s="9">
        <v>3</v>
      </c>
      <c r="BU160" s="10" t="s">
        <v>642</v>
      </c>
    </row>
    <row r="161" spans="1:73" ht="12">
      <c r="A161" s="27" t="s">
        <v>415</v>
      </c>
      <c r="B161" s="27" t="s">
        <v>575</v>
      </c>
      <c r="C161" s="50" t="s">
        <v>613</v>
      </c>
      <c r="D161" s="54">
        <v>36</v>
      </c>
      <c r="E161" s="55">
        <v>56.15</v>
      </c>
      <c r="F161" s="52">
        <v>105</v>
      </c>
      <c r="G161" s="55">
        <v>13.21</v>
      </c>
      <c r="H161" s="28" t="s">
        <v>259</v>
      </c>
      <c r="I161" s="24">
        <v>77.2</v>
      </c>
      <c r="J161" s="25">
        <v>11.8</v>
      </c>
      <c r="K161" s="34" t="s">
        <v>173</v>
      </c>
      <c r="L161" s="7">
        <v>1.6</v>
      </c>
      <c r="M161" s="29" t="s">
        <v>173</v>
      </c>
      <c r="N161" s="7">
        <v>0.1</v>
      </c>
      <c r="O161" s="7">
        <v>0.03</v>
      </c>
      <c r="P161" s="7">
        <v>4.2</v>
      </c>
      <c r="Q161" s="7">
        <v>4.7</v>
      </c>
      <c r="R161" s="7">
        <v>0.14</v>
      </c>
      <c r="S161" s="7">
        <v>0.05</v>
      </c>
      <c r="T161" s="7">
        <v>0.14</v>
      </c>
      <c r="U161" s="29" t="s">
        <v>173</v>
      </c>
      <c r="V161" s="29" t="s">
        <v>173</v>
      </c>
      <c r="W161" s="29" t="s">
        <v>173</v>
      </c>
      <c r="X161" s="29" t="s">
        <v>173</v>
      </c>
      <c r="Y161" s="7">
        <v>0.4</v>
      </c>
      <c r="Z161" s="7">
        <f>SUM(I161:J161,L161,N161:T161)</f>
        <v>99.96</v>
      </c>
      <c r="AA161" s="7"/>
      <c r="AB161" s="35" t="s">
        <v>173</v>
      </c>
      <c r="AC161" s="30" t="s">
        <v>173</v>
      </c>
      <c r="AD161" s="102"/>
      <c r="AE161" s="99"/>
      <c r="AF161" s="11">
        <v>142</v>
      </c>
      <c r="AG161" s="11">
        <v>0</v>
      </c>
      <c r="AH161" s="11">
        <v>27</v>
      </c>
      <c r="AI161" s="11">
        <v>389</v>
      </c>
      <c r="AJ161" s="11">
        <v>37</v>
      </c>
      <c r="AK161" s="11"/>
      <c r="AL161" s="11"/>
      <c r="AM161" s="11"/>
      <c r="AN161" s="11"/>
      <c r="AO161" s="11"/>
      <c r="AP161" s="11">
        <v>106</v>
      </c>
      <c r="AQ161" s="11">
        <v>5</v>
      </c>
      <c r="AR161" s="9">
        <v>1.5</v>
      </c>
      <c r="BU161" s="10" t="s">
        <v>642</v>
      </c>
    </row>
    <row r="162" spans="1:73" ht="12">
      <c r="A162" s="27" t="s">
        <v>260</v>
      </c>
      <c r="B162" s="27" t="s">
        <v>575</v>
      </c>
      <c r="C162" s="50" t="s">
        <v>613</v>
      </c>
      <c r="D162" s="54">
        <v>36</v>
      </c>
      <c r="E162" s="55">
        <v>56.15</v>
      </c>
      <c r="F162" s="52">
        <v>105</v>
      </c>
      <c r="G162" s="55">
        <v>13.21</v>
      </c>
      <c r="H162" s="64" t="s">
        <v>620</v>
      </c>
      <c r="I162" s="32" t="s">
        <v>173</v>
      </c>
      <c r="J162" s="33" t="s">
        <v>173</v>
      </c>
      <c r="K162" s="34" t="s">
        <v>173</v>
      </c>
      <c r="L162" s="29" t="s">
        <v>173</v>
      </c>
      <c r="M162" s="29" t="s">
        <v>173</v>
      </c>
      <c r="N162" s="29" t="s">
        <v>173</v>
      </c>
      <c r="O162" s="29" t="s">
        <v>173</v>
      </c>
      <c r="P162" s="29" t="s">
        <v>173</v>
      </c>
      <c r="Q162" s="29" t="s">
        <v>173</v>
      </c>
      <c r="R162" s="29" t="s">
        <v>173</v>
      </c>
      <c r="S162" s="29" t="s">
        <v>173</v>
      </c>
      <c r="T162" s="29" t="s">
        <v>173</v>
      </c>
      <c r="U162" s="29" t="s">
        <v>173</v>
      </c>
      <c r="V162" s="29" t="s">
        <v>173</v>
      </c>
      <c r="W162" s="29" t="s">
        <v>173</v>
      </c>
      <c r="X162" s="29" t="s">
        <v>173</v>
      </c>
      <c r="Y162" s="29" t="s">
        <v>173</v>
      </c>
      <c r="Z162" s="7"/>
      <c r="AA162" s="7"/>
      <c r="AB162" s="35" t="s">
        <v>173</v>
      </c>
      <c r="AC162" s="30" t="s">
        <v>173</v>
      </c>
      <c r="AD162" s="102"/>
      <c r="AE162" s="99"/>
      <c r="AF162" s="11">
        <v>114</v>
      </c>
      <c r="AG162" s="11">
        <v>94</v>
      </c>
      <c r="AH162" s="11">
        <v>39</v>
      </c>
      <c r="AI162" s="11">
        <v>201</v>
      </c>
      <c r="AJ162" s="11">
        <v>25</v>
      </c>
      <c r="AK162" s="11"/>
      <c r="AL162" s="11"/>
      <c r="AM162" s="11"/>
      <c r="AN162" s="11"/>
      <c r="AO162" s="11"/>
      <c r="AP162" s="11">
        <v>41</v>
      </c>
      <c r="AQ162" s="11">
        <v>9</v>
      </c>
      <c r="AR162" s="9">
        <v>1.5</v>
      </c>
      <c r="BU162" s="10">
        <v>4</v>
      </c>
    </row>
    <row r="163" spans="1:73" ht="12">
      <c r="A163" s="27" t="s">
        <v>261</v>
      </c>
      <c r="B163" s="27" t="s">
        <v>575</v>
      </c>
      <c r="C163" s="50" t="s">
        <v>613</v>
      </c>
      <c r="D163" s="54">
        <v>36</v>
      </c>
      <c r="E163" s="55">
        <v>56.16</v>
      </c>
      <c r="F163" s="52">
        <v>105</v>
      </c>
      <c r="G163" s="55">
        <v>13.21</v>
      </c>
      <c r="H163" s="28" t="s">
        <v>262</v>
      </c>
      <c r="I163" s="24">
        <v>77.8</v>
      </c>
      <c r="J163" s="25">
        <v>11.3</v>
      </c>
      <c r="K163" s="34" t="s">
        <v>173</v>
      </c>
      <c r="L163" s="7">
        <v>1.7</v>
      </c>
      <c r="M163" s="29" t="s">
        <v>173</v>
      </c>
      <c r="N163" s="7">
        <v>0.1</v>
      </c>
      <c r="O163" s="7">
        <v>0.06</v>
      </c>
      <c r="P163" s="7">
        <v>4</v>
      </c>
      <c r="Q163" s="7">
        <v>4.7</v>
      </c>
      <c r="R163" s="7">
        <v>0.19</v>
      </c>
      <c r="S163" s="7">
        <v>0.05</v>
      </c>
      <c r="T163" s="7">
        <v>0.15</v>
      </c>
      <c r="U163" s="29" t="s">
        <v>173</v>
      </c>
      <c r="V163" s="29" t="s">
        <v>173</v>
      </c>
      <c r="W163" s="29" t="s">
        <v>173</v>
      </c>
      <c r="X163" s="29" t="s">
        <v>173</v>
      </c>
      <c r="Y163" s="7">
        <v>0.35</v>
      </c>
      <c r="Z163" s="7">
        <f aca="true" t="shared" si="16" ref="Z163:Z169">SUM(I163:J163,L163,N163:T163)</f>
        <v>100.05</v>
      </c>
      <c r="AA163" s="7"/>
      <c r="AB163" s="35" t="s">
        <v>173</v>
      </c>
      <c r="AC163" s="30" t="s">
        <v>173</v>
      </c>
      <c r="AD163" s="102"/>
      <c r="AE163" s="99"/>
      <c r="AF163" s="11">
        <v>103</v>
      </c>
      <c r="AG163" s="11">
        <v>0</v>
      </c>
      <c r="AH163" s="11">
        <v>44</v>
      </c>
      <c r="AI163" s="11">
        <v>319</v>
      </c>
      <c r="AJ163" s="11">
        <v>29</v>
      </c>
      <c r="AK163" s="11"/>
      <c r="AL163" s="11"/>
      <c r="AM163" s="11"/>
      <c r="AN163" s="11"/>
      <c r="AO163" s="11"/>
      <c r="AP163" s="11">
        <v>97</v>
      </c>
      <c r="AQ163" s="11">
        <v>9</v>
      </c>
      <c r="AR163" s="9">
        <v>1.5</v>
      </c>
      <c r="BU163" s="10" t="s">
        <v>642</v>
      </c>
    </row>
    <row r="164" spans="1:73" ht="12">
      <c r="A164" s="27" t="s">
        <v>263</v>
      </c>
      <c r="B164" s="27" t="s">
        <v>586</v>
      </c>
      <c r="C164" s="50" t="s">
        <v>613</v>
      </c>
      <c r="D164" s="54">
        <v>36</v>
      </c>
      <c r="E164" s="55">
        <v>56.18</v>
      </c>
      <c r="F164" s="52">
        <v>105</v>
      </c>
      <c r="G164" s="55">
        <v>13.22</v>
      </c>
      <c r="H164" s="28" t="s">
        <v>264</v>
      </c>
      <c r="I164" s="24">
        <v>78</v>
      </c>
      <c r="J164" s="25">
        <v>11.3</v>
      </c>
      <c r="K164" s="34" t="s">
        <v>173</v>
      </c>
      <c r="L164" s="7">
        <v>2</v>
      </c>
      <c r="M164" s="29" t="s">
        <v>173</v>
      </c>
      <c r="N164" s="7">
        <v>0.1</v>
      </c>
      <c r="O164" s="7">
        <v>0.15</v>
      </c>
      <c r="P164" s="7">
        <v>3.6</v>
      </c>
      <c r="Q164" s="7">
        <v>4.7</v>
      </c>
      <c r="R164" s="7">
        <v>0.11</v>
      </c>
      <c r="S164" s="7">
        <v>0.05</v>
      </c>
      <c r="T164" s="7">
        <v>0.05</v>
      </c>
      <c r="U164" s="29" t="s">
        <v>173</v>
      </c>
      <c r="V164" s="29" t="s">
        <v>173</v>
      </c>
      <c r="W164" s="29" t="s">
        <v>173</v>
      </c>
      <c r="X164" s="29" t="s">
        <v>173</v>
      </c>
      <c r="Y164" s="7">
        <v>0.64</v>
      </c>
      <c r="Z164" s="7">
        <f t="shared" si="16"/>
        <v>100.05999999999999</v>
      </c>
      <c r="AA164" s="7"/>
      <c r="AB164" s="35" t="s">
        <v>173</v>
      </c>
      <c r="AC164" s="30" t="s">
        <v>173</v>
      </c>
      <c r="AD164" s="102"/>
      <c r="AE164" s="99"/>
      <c r="AF164" s="11">
        <v>124</v>
      </c>
      <c r="AG164" s="11">
        <v>4</v>
      </c>
      <c r="AH164" s="11">
        <v>63</v>
      </c>
      <c r="AI164" s="11">
        <v>310</v>
      </c>
      <c r="AJ164" s="11">
        <v>37</v>
      </c>
      <c r="AK164" s="11"/>
      <c r="AL164" s="11"/>
      <c r="AM164" s="11"/>
      <c r="AN164" s="11"/>
      <c r="AO164" s="11"/>
      <c r="AP164" s="11">
        <v>118</v>
      </c>
      <c r="AQ164" s="11">
        <v>7</v>
      </c>
      <c r="AR164" s="9">
        <v>1.9</v>
      </c>
      <c r="BU164" s="10" t="s">
        <v>642</v>
      </c>
    </row>
    <row r="165" spans="1:73" ht="12">
      <c r="A165" s="27" t="s">
        <v>265</v>
      </c>
      <c r="B165" s="27" t="s">
        <v>635</v>
      </c>
      <c r="C165" s="50" t="s">
        <v>613</v>
      </c>
      <c r="D165" s="54">
        <v>36</v>
      </c>
      <c r="E165" s="55">
        <v>56.18</v>
      </c>
      <c r="F165" s="52">
        <v>105</v>
      </c>
      <c r="G165" s="55">
        <v>13.23</v>
      </c>
      <c r="H165" s="28" t="s">
        <v>266</v>
      </c>
      <c r="I165" s="24">
        <v>77.3</v>
      </c>
      <c r="J165" s="25">
        <v>11.7</v>
      </c>
      <c r="K165" s="34" t="s">
        <v>173</v>
      </c>
      <c r="L165" s="7">
        <v>1.9</v>
      </c>
      <c r="M165" s="29" t="s">
        <v>173</v>
      </c>
      <c r="N165" s="7">
        <v>0.1</v>
      </c>
      <c r="O165" s="7">
        <v>0.2</v>
      </c>
      <c r="P165" s="7">
        <v>3.9</v>
      </c>
      <c r="Q165" s="7">
        <v>4.8</v>
      </c>
      <c r="R165" s="7">
        <v>0.14</v>
      </c>
      <c r="S165" s="7">
        <v>0.05</v>
      </c>
      <c r="T165" s="7">
        <v>0.03</v>
      </c>
      <c r="U165" s="29" t="s">
        <v>173</v>
      </c>
      <c r="V165" s="29" t="s">
        <v>173</v>
      </c>
      <c r="W165" s="29" t="s">
        <v>173</v>
      </c>
      <c r="X165" s="29" t="s">
        <v>173</v>
      </c>
      <c r="Y165" s="7">
        <v>0.42</v>
      </c>
      <c r="Z165" s="7">
        <f t="shared" si="16"/>
        <v>100.12</v>
      </c>
      <c r="AA165" s="7"/>
      <c r="AB165" s="35" t="s">
        <v>173</v>
      </c>
      <c r="AC165" s="30" t="s">
        <v>173</v>
      </c>
      <c r="AD165" s="102"/>
      <c r="AE165" s="99"/>
      <c r="AF165" s="11">
        <v>132</v>
      </c>
      <c r="AG165" s="11">
        <v>30</v>
      </c>
      <c r="AH165" s="11">
        <v>66</v>
      </c>
      <c r="AI165" s="11">
        <v>287</v>
      </c>
      <c r="AJ165" s="11">
        <v>35</v>
      </c>
      <c r="AK165" s="11"/>
      <c r="AL165" s="11"/>
      <c r="AM165" s="11"/>
      <c r="AN165" s="11"/>
      <c r="AO165" s="11"/>
      <c r="AP165" s="11">
        <v>126</v>
      </c>
      <c r="AQ165" s="11">
        <v>5</v>
      </c>
      <c r="AR165" s="9">
        <v>1.8</v>
      </c>
      <c r="BU165" s="10" t="s">
        <v>642</v>
      </c>
    </row>
    <row r="166" spans="1:73" ht="12">
      <c r="A166" s="27" t="s">
        <v>267</v>
      </c>
      <c r="B166" s="27" t="s">
        <v>579</v>
      </c>
      <c r="C166" s="50" t="s">
        <v>613</v>
      </c>
      <c r="D166" s="54">
        <v>36</v>
      </c>
      <c r="E166" s="55">
        <v>56.21</v>
      </c>
      <c r="F166" s="52">
        <v>105</v>
      </c>
      <c r="G166" s="55">
        <v>13.25</v>
      </c>
      <c r="H166" s="28" t="s">
        <v>268</v>
      </c>
      <c r="I166" s="24">
        <v>74.3</v>
      </c>
      <c r="J166" s="25">
        <v>13.2</v>
      </c>
      <c r="K166" s="34" t="s">
        <v>173</v>
      </c>
      <c r="L166" s="7">
        <v>2.3</v>
      </c>
      <c r="M166" s="29" t="s">
        <v>173</v>
      </c>
      <c r="N166" s="7">
        <v>0.74</v>
      </c>
      <c r="O166" s="7">
        <v>1.1</v>
      </c>
      <c r="P166" s="7">
        <v>2.8</v>
      </c>
      <c r="Q166" s="7">
        <v>5.3</v>
      </c>
      <c r="R166" s="7">
        <v>0.2</v>
      </c>
      <c r="S166" s="7">
        <v>0.07</v>
      </c>
      <c r="T166" s="7">
        <v>0.03</v>
      </c>
      <c r="U166" s="29" t="s">
        <v>173</v>
      </c>
      <c r="V166" s="29" t="s">
        <v>173</v>
      </c>
      <c r="W166" s="29" t="s">
        <v>173</v>
      </c>
      <c r="X166" s="29" t="s">
        <v>173</v>
      </c>
      <c r="Y166" s="7">
        <v>4.4</v>
      </c>
      <c r="Z166" s="7">
        <f t="shared" si="16"/>
        <v>100.03999999999998</v>
      </c>
      <c r="AA166" s="7"/>
      <c r="AB166" s="35" t="s">
        <v>173</v>
      </c>
      <c r="AC166" s="30" t="s">
        <v>173</v>
      </c>
      <c r="AD166" s="102"/>
      <c r="AE166" s="99"/>
      <c r="AF166" s="11">
        <v>164</v>
      </c>
      <c r="AG166" s="11">
        <v>171</v>
      </c>
      <c r="AH166" s="11">
        <v>71</v>
      </c>
      <c r="AI166" s="11">
        <v>204</v>
      </c>
      <c r="AJ166" s="11">
        <v>39</v>
      </c>
      <c r="AK166" s="11"/>
      <c r="AL166" s="11"/>
      <c r="AM166" s="11"/>
      <c r="AN166" s="11"/>
      <c r="AO166" s="11"/>
      <c r="AP166" s="11">
        <v>137</v>
      </c>
      <c r="AQ166" s="11">
        <v>2</v>
      </c>
      <c r="AR166" s="9">
        <v>2</v>
      </c>
      <c r="BU166" s="10" t="s">
        <v>642</v>
      </c>
    </row>
    <row r="167" spans="1:73" ht="12">
      <c r="A167" s="27" t="s">
        <v>269</v>
      </c>
      <c r="B167" s="27" t="s">
        <v>580</v>
      </c>
      <c r="C167" s="50" t="s">
        <v>613</v>
      </c>
      <c r="D167" s="54">
        <v>36</v>
      </c>
      <c r="E167" s="55">
        <v>56.24</v>
      </c>
      <c r="F167" s="52">
        <v>105</v>
      </c>
      <c r="G167" s="55">
        <v>13.27</v>
      </c>
      <c r="H167" s="28" t="s">
        <v>270</v>
      </c>
      <c r="I167" s="24">
        <v>73.7</v>
      </c>
      <c r="J167" s="25">
        <v>13.6</v>
      </c>
      <c r="K167" s="34" t="s">
        <v>173</v>
      </c>
      <c r="L167" s="7">
        <v>2.6</v>
      </c>
      <c r="M167" s="29" t="s">
        <v>173</v>
      </c>
      <c r="N167" s="7">
        <v>0.83</v>
      </c>
      <c r="O167" s="7">
        <v>1.3</v>
      </c>
      <c r="P167" s="7">
        <v>2.7</v>
      </c>
      <c r="Q167" s="7">
        <v>4.9</v>
      </c>
      <c r="R167" s="7">
        <v>0.25</v>
      </c>
      <c r="S167" s="7">
        <v>0.09</v>
      </c>
      <c r="T167" s="7">
        <v>0.05</v>
      </c>
      <c r="U167" s="29" t="s">
        <v>173</v>
      </c>
      <c r="V167" s="29" t="s">
        <v>173</v>
      </c>
      <c r="W167" s="29" t="s">
        <v>173</v>
      </c>
      <c r="X167" s="29" t="s">
        <v>173</v>
      </c>
      <c r="Y167" s="7">
        <v>4.4</v>
      </c>
      <c r="Z167" s="7">
        <f t="shared" si="16"/>
        <v>100.02</v>
      </c>
      <c r="AA167" s="7"/>
      <c r="AB167" s="35" t="s">
        <v>173</v>
      </c>
      <c r="AC167" s="30" t="s">
        <v>173</v>
      </c>
      <c r="AD167" s="102"/>
      <c r="AE167" s="99"/>
      <c r="AF167" s="11">
        <v>165</v>
      </c>
      <c r="AG167" s="11">
        <v>263</v>
      </c>
      <c r="AH167" s="11">
        <v>61</v>
      </c>
      <c r="AI167" s="11">
        <v>182</v>
      </c>
      <c r="AJ167" s="11">
        <v>34</v>
      </c>
      <c r="AK167" s="11"/>
      <c r="AL167" s="11"/>
      <c r="AM167" s="11"/>
      <c r="AN167" s="11"/>
      <c r="AO167" s="11"/>
      <c r="AP167" s="11">
        <v>142</v>
      </c>
      <c r="AQ167" s="11">
        <v>6</v>
      </c>
      <c r="AR167" s="9">
        <v>2.4</v>
      </c>
      <c r="BU167" s="10" t="s">
        <v>642</v>
      </c>
    </row>
    <row r="168" spans="1:73" ht="12">
      <c r="A168" s="27" t="s">
        <v>271</v>
      </c>
      <c r="B168" s="27" t="s">
        <v>581</v>
      </c>
      <c r="C168" s="50" t="s">
        <v>613</v>
      </c>
      <c r="D168" s="54">
        <v>36</v>
      </c>
      <c r="E168" s="55">
        <v>56.28</v>
      </c>
      <c r="F168" s="52">
        <v>105</v>
      </c>
      <c r="G168" s="55">
        <v>13.28</v>
      </c>
      <c r="H168" s="28" t="s">
        <v>272</v>
      </c>
      <c r="I168" s="24">
        <v>73.8</v>
      </c>
      <c r="J168" s="25">
        <v>13.9</v>
      </c>
      <c r="K168" s="34" t="s">
        <v>173</v>
      </c>
      <c r="L168" s="7">
        <v>2.3</v>
      </c>
      <c r="M168" s="29" t="s">
        <v>173</v>
      </c>
      <c r="N168" s="7">
        <v>0.99</v>
      </c>
      <c r="O168" s="7">
        <v>1.4</v>
      </c>
      <c r="P168" s="7">
        <v>2.6</v>
      </c>
      <c r="Q168" s="7">
        <v>4.7</v>
      </c>
      <c r="R168" s="7">
        <v>0.2</v>
      </c>
      <c r="S168" s="7">
        <v>0.08</v>
      </c>
      <c r="T168" s="7">
        <v>0.03</v>
      </c>
      <c r="U168" s="29" t="s">
        <v>173</v>
      </c>
      <c r="V168" s="29" t="s">
        <v>173</v>
      </c>
      <c r="W168" s="29" t="s">
        <v>173</v>
      </c>
      <c r="X168" s="29" t="s">
        <v>173</v>
      </c>
      <c r="Y168" s="7">
        <v>6.4</v>
      </c>
      <c r="Z168" s="7">
        <f t="shared" si="16"/>
        <v>100</v>
      </c>
      <c r="AA168" s="7"/>
      <c r="AB168" s="35" t="s">
        <v>173</v>
      </c>
      <c r="AC168" s="30" t="s">
        <v>173</v>
      </c>
      <c r="AD168" s="102"/>
      <c r="AE168" s="99"/>
      <c r="AF168" s="11">
        <v>150</v>
      </c>
      <c r="AG168" s="11">
        <v>201</v>
      </c>
      <c r="AH168" s="11">
        <v>71</v>
      </c>
      <c r="AI168" s="11">
        <v>176</v>
      </c>
      <c r="AJ168" s="11">
        <v>41</v>
      </c>
      <c r="AK168" s="11"/>
      <c r="AL168" s="11"/>
      <c r="AM168" s="11"/>
      <c r="AN168" s="11"/>
      <c r="AO168" s="11"/>
      <c r="AP168" s="11">
        <v>136</v>
      </c>
      <c r="AQ168" s="11">
        <v>3</v>
      </c>
      <c r="AR168" s="9">
        <v>2</v>
      </c>
      <c r="BU168" s="10" t="s">
        <v>642</v>
      </c>
    </row>
    <row r="169" spans="1:73" ht="12">
      <c r="A169" s="27" t="s">
        <v>273</v>
      </c>
      <c r="B169" s="27" t="s">
        <v>582</v>
      </c>
      <c r="C169" s="50" t="s">
        <v>613</v>
      </c>
      <c r="D169" s="54">
        <v>36</v>
      </c>
      <c r="E169" s="55">
        <v>56.31</v>
      </c>
      <c r="F169" s="52">
        <v>105</v>
      </c>
      <c r="G169" s="55">
        <v>13.31</v>
      </c>
      <c r="H169" s="28" t="s">
        <v>274</v>
      </c>
      <c r="I169" s="24">
        <v>75.1</v>
      </c>
      <c r="J169" s="25">
        <v>13.6</v>
      </c>
      <c r="K169" s="34" t="s">
        <v>173</v>
      </c>
      <c r="L169" s="7">
        <v>2</v>
      </c>
      <c r="M169" s="29" t="s">
        <v>173</v>
      </c>
      <c r="N169" s="7">
        <v>0.74</v>
      </c>
      <c r="O169" s="7">
        <v>0.92</v>
      </c>
      <c r="P169" s="7">
        <v>2.6</v>
      </c>
      <c r="Q169" s="7">
        <v>4.9</v>
      </c>
      <c r="R169" s="7">
        <v>0.15</v>
      </c>
      <c r="S169" s="7">
        <v>0.05</v>
      </c>
      <c r="T169" s="7">
        <v>0.04</v>
      </c>
      <c r="U169" s="29" t="s">
        <v>173</v>
      </c>
      <c r="V169" s="29" t="s">
        <v>173</v>
      </c>
      <c r="W169" s="29" t="s">
        <v>173</v>
      </c>
      <c r="X169" s="29" t="s">
        <v>173</v>
      </c>
      <c r="Y169" s="7">
        <v>5.3</v>
      </c>
      <c r="Z169" s="7">
        <f t="shared" si="16"/>
        <v>100.1</v>
      </c>
      <c r="AA169" s="7"/>
      <c r="AB169" s="35" t="s">
        <v>173</v>
      </c>
      <c r="AC169" s="30" t="s">
        <v>173</v>
      </c>
      <c r="AD169" s="102"/>
      <c r="AE169" s="99"/>
      <c r="AF169" s="11">
        <v>164</v>
      </c>
      <c r="AG169" s="11">
        <v>115</v>
      </c>
      <c r="AH169" s="11">
        <v>84</v>
      </c>
      <c r="AI169" s="11">
        <v>156</v>
      </c>
      <c r="AJ169" s="11">
        <v>49</v>
      </c>
      <c r="AK169" s="11"/>
      <c r="AL169" s="11"/>
      <c r="AM169" s="11"/>
      <c r="AN169" s="11"/>
      <c r="AO169" s="11"/>
      <c r="AP169" s="11">
        <v>112</v>
      </c>
      <c r="AQ169" s="11">
        <v>4</v>
      </c>
      <c r="AR169" s="9">
        <v>1.7</v>
      </c>
      <c r="BU169" s="10" t="s">
        <v>642</v>
      </c>
    </row>
    <row r="170" spans="1:73" ht="12">
      <c r="A170" s="27" t="s">
        <v>275</v>
      </c>
      <c r="B170" s="27" t="s">
        <v>622</v>
      </c>
      <c r="C170" s="50" t="s">
        <v>613</v>
      </c>
      <c r="D170" s="54"/>
      <c r="E170" s="56"/>
      <c r="G170" s="56"/>
      <c r="I170" s="22">
        <v>78</v>
      </c>
      <c r="J170" s="19">
        <v>11.5</v>
      </c>
      <c r="L170" s="19">
        <v>1.24</v>
      </c>
      <c r="N170" s="19" t="s">
        <v>393</v>
      </c>
      <c r="O170" s="19">
        <v>0.06</v>
      </c>
      <c r="P170" s="19">
        <v>4.27</v>
      </c>
      <c r="Q170" s="42">
        <v>4.68</v>
      </c>
      <c r="R170" s="42">
        <v>0.17</v>
      </c>
      <c r="S170" s="19" t="s">
        <v>208</v>
      </c>
      <c r="T170" s="42">
        <v>0.1</v>
      </c>
      <c r="Y170" s="42">
        <v>0.77</v>
      </c>
      <c r="Z170" s="7">
        <f aca="true" t="shared" si="17" ref="Z170:Z180">SUM(I170:J170,L170,N170:T170)</f>
        <v>100.02</v>
      </c>
      <c r="AB170" s="17">
        <v>4</v>
      </c>
      <c r="AC170" s="18">
        <v>16.2</v>
      </c>
      <c r="AE170" s="98">
        <v>44</v>
      </c>
      <c r="AF170" s="19">
        <v>110</v>
      </c>
      <c r="AG170" s="19">
        <v>7.5</v>
      </c>
      <c r="AH170" s="19">
        <v>46</v>
      </c>
      <c r="AI170" s="19">
        <v>378</v>
      </c>
      <c r="AJ170" s="19">
        <v>37</v>
      </c>
      <c r="AK170" s="19">
        <v>21</v>
      </c>
      <c r="AL170" s="19">
        <v>3</v>
      </c>
      <c r="AM170" s="19" t="s">
        <v>209</v>
      </c>
      <c r="AN170" s="19" t="s">
        <v>209</v>
      </c>
      <c r="AO170" s="19" t="s">
        <v>209</v>
      </c>
      <c r="AP170" s="19">
        <v>102</v>
      </c>
      <c r="BA170" s="5">
        <v>78.62</v>
      </c>
      <c r="BB170" s="14">
        <v>38.07</v>
      </c>
      <c r="BC170" s="14">
        <v>10.13</v>
      </c>
      <c r="BD170" s="15">
        <v>0.604</v>
      </c>
      <c r="BE170" s="14">
        <v>8.99</v>
      </c>
      <c r="BG170" s="14">
        <v>10.24</v>
      </c>
      <c r="BH170" s="14">
        <v>5.91</v>
      </c>
      <c r="BI170" s="14">
        <v>5.48</v>
      </c>
      <c r="BU170" s="10" t="s">
        <v>649</v>
      </c>
    </row>
    <row r="171" spans="1:73" ht="12">
      <c r="A171" s="27" t="s">
        <v>376</v>
      </c>
      <c r="B171" s="27" t="s">
        <v>623</v>
      </c>
      <c r="C171" s="50" t="s">
        <v>629</v>
      </c>
      <c r="D171" s="54"/>
      <c r="E171" s="56"/>
      <c r="G171" s="56"/>
      <c r="H171" s="28" t="s">
        <v>377</v>
      </c>
      <c r="I171" s="22">
        <v>78.5</v>
      </c>
      <c r="J171" s="19">
        <v>11.9</v>
      </c>
      <c r="K171" s="21">
        <v>1.68</v>
      </c>
      <c r="L171" s="19">
        <v>1.58</v>
      </c>
      <c r="M171" s="42">
        <v>0.06</v>
      </c>
      <c r="N171" s="42">
        <v>0.17</v>
      </c>
      <c r="O171" s="19">
        <v>0.19</v>
      </c>
      <c r="P171" s="19">
        <v>2.13</v>
      </c>
      <c r="Q171" s="42">
        <v>5.36</v>
      </c>
      <c r="R171" s="42">
        <v>0.1</v>
      </c>
      <c r="S171" s="19" t="s">
        <v>208</v>
      </c>
      <c r="T171" s="42">
        <v>0.02</v>
      </c>
      <c r="Y171" s="42">
        <v>1.83</v>
      </c>
      <c r="Z171" s="7">
        <f t="shared" si="17"/>
        <v>99.94999999999999</v>
      </c>
      <c r="AB171" s="17">
        <v>5</v>
      </c>
      <c r="AC171" s="18">
        <v>18.9</v>
      </c>
      <c r="AE171" s="98">
        <v>115</v>
      </c>
      <c r="AF171" s="19">
        <v>152</v>
      </c>
      <c r="AG171" s="19">
        <v>49</v>
      </c>
      <c r="AH171" s="19">
        <v>45</v>
      </c>
      <c r="AI171" s="19">
        <v>333</v>
      </c>
      <c r="AJ171" s="19">
        <v>35.5</v>
      </c>
      <c r="AK171" s="19">
        <v>19</v>
      </c>
      <c r="AL171" s="19">
        <v>4</v>
      </c>
      <c r="AM171" s="19" t="s">
        <v>209</v>
      </c>
      <c r="AN171" s="19" t="s">
        <v>209</v>
      </c>
      <c r="AO171" s="19">
        <v>3</v>
      </c>
      <c r="AP171" s="19">
        <v>121</v>
      </c>
      <c r="BE171" s="14"/>
      <c r="BU171" s="10" t="s">
        <v>646</v>
      </c>
    </row>
    <row r="172" spans="1:73" ht="12">
      <c r="A172" s="27" t="s">
        <v>363</v>
      </c>
      <c r="B172" s="27" t="s">
        <v>624</v>
      </c>
      <c r="C172" s="50" t="s">
        <v>613</v>
      </c>
      <c r="D172" s="54"/>
      <c r="E172" s="56"/>
      <c r="G172" s="56"/>
      <c r="H172" s="6" t="s">
        <v>364</v>
      </c>
      <c r="I172" s="22">
        <v>77</v>
      </c>
      <c r="J172" s="19">
        <v>11.8</v>
      </c>
      <c r="K172" s="21">
        <v>0.84</v>
      </c>
      <c r="L172" s="19">
        <v>1.65</v>
      </c>
      <c r="M172" s="19">
        <v>0.9</v>
      </c>
      <c r="N172" s="19" t="s">
        <v>393</v>
      </c>
      <c r="O172" s="19">
        <v>0.49</v>
      </c>
      <c r="P172" s="19">
        <v>4.12</v>
      </c>
      <c r="Q172" s="42">
        <v>4.85</v>
      </c>
      <c r="R172" s="42">
        <v>0.11</v>
      </c>
      <c r="S172" s="19" t="s">
        <v>208</v>
      </c>
      <c r="T172" s="42">
        <v>0.04</v>
      </c>
      <c r="Y172" s="42">
        <v>3.61</v>
      </c>
      <c r="Z172" s="7">
        <f t="shared" si="17"/>
        <v>100.06</v>
      </c>
      <c r="AB172" s="17">
        <v>5.4</v>
      </c>
      <c r="AC172" s="18">
        <v>17.4</v>
      </c>
      <c r="AE172" s="98">
        <v>8</v>
      </c>
      <c r="AF172" s="19">
        <v>134</v>
      </c>
      <c r="AG172" s="19">
        <v>16</v>
      </c>
      <c r="AH172" s="19">
        <v>68</v>
      </c>
      <c r="AI172" s="19">
        <v>350</v>
      </c>
      <c r="AJ172" s="19">
        <v>40</v>
      </c>
      <c r="AK172" s="19">
        <v>29</v>
      </c>
      <c r="AL172" s="19" t="s">
        <v>209</v>
      </c>
      <c r="AM172" s="19" t="s">
        <v>394</v>
      </c>
      <c r="AN172" s="19" t="s">
        <v>209</v>
      </c>
      <c r="AO172" s="19">
        <v>4</v>
      </c>
      <c r="AP172" s="19">
        <v>161</v>
      </c>
      <c r="BA172" s="13">
        <v>158.3</v>
      </c>
      <c r="BB172" s="14">
        <v>68.25</v>
      </c>
      <c r="BC172" s="14">
        <v>14.45</v>
      </c>
      <c r="BD172" s="14">
        <v>0.41</v>
      </c>
      <c r="BE172" s="14">
        <v>12.77</v>
      </c>
      <c r="BG172" s="14">
        <v>12.91</v>
      </c>
      <c r="BH172" s="14">
        <v>7.58</v>
      </c>
      <c r="BI172" s="14">
        <v>7.1</v>
      </c>
      <c r="BU172" s="10" t="s">
        <v>649</v>
      </c>
    </row>
    <row r="173" spans="1:73" ht="12">
      <c r="A173" s="27" t="s">
        <v>115</v>
      </c>
      <c r="B173" s="27" t="s">
        <v>625</v>
      </c>
      <c r="C173" s="50" t="s">
        <v>629</v>
      </c>
      <c r="D173" s="54"/>
      <c r="E173" s="56"/>
      <c r="G173" s="56"/>
      <c r="H173" s="28" t="s">
        <v>116</v>
      </c>
      <c r="I173" s="24">
        <v>76.236904885</v>
      </c>
      <c r="J173" s="25">
        <v>12.4468416139</v>
      </c>
      <c r="K173" s="26">
        <v>1.4521315216</v>
      </c>
      <c r="L173" s="7">
        <f>SUM(0.9*K173+M173)</f>
        <v>1.41064204954</v>
      </c>
      <c r="M173" s="7">
        <v>0.1037236801</v>
      </c>
      <c r="N173" s="7">
        <v>0.2489368323</v>
      </c>
      <c r="O173" s="7">
        <v>0.5393631366</v>
      </c>
      <c r="P173" s="7">
        <v>2.3545275386</v>
      </c>
      <c r="Q173" s="7">
        <v>6.4516129032</v>
      </c>
      <c r="R173" s="7">
        <v>0.0933513121</v>
      </c>
      <c r="S173" s="7">
        <v>0.0518618401</v>
      </c>
      <c r="T173" s="7">
        <v>0.020744736</v>
      </c>
      <c r="U173" s="7"/>
      <c r="Y173" s="7">
        <v>3.97</v>
      </c>
      <c r="Z173" s="7">
        <f t="shared" si="17"/>
        <v>99.85478684734001</v>
      </c>
      <c r="AA173" s="7"/>
      <c r="AB173" s="8">
        <v>8</v>
      </c>
      <c r="AC173" s="9">
        <v>21.5</v>
      </c>
      <c r="AD173" s="100"/>
      <c r="AE173" s="43"/>
      <c r="AF173" s="19">
        <v>204</v>
      </c>
      <c r="AG173" s="19">
        <v>36.5</v>
      </c>
      <c r="AH173" s="19">
        <v>86</v>
      </c>
      <c r="AK173" s="19">
        <v>23</v>
      </c>
      <c r="AR173" s="9"/>
      <c r="BE173" s="14"/>
      <c r="BU173" s="10" t="s">
        <v>646</v>
      </c>
    </row>
    <row r="174" spans="1:73" ht="12">
      <c r="A174" s="27" t="s">
        <v>287</v>
      </c>
      <c r="B174" s="27" t="s">
        <v>625</v>
      </c>
      <c r="C174" s="50" t="s">
        <v>629</v>
      </c>
      <c r="D174" s="54"/>
      <c r="E174" s="56"/>
      <c r="G174" s="56"/>
      <c r="H174" s="28" t="s">
        <v>288</v>
      </c>
      <c r="I174" s="24">
        <v>76.326326326</v>
      </c>
      <c r="J174" s="25">
        <v>12.4082415749</v>
      </c>
      <c r="K174" s="26">
        <v>1.4014014014</v>
      </c>
      <c r="L174" s="7">
        <f>SUM(0.9*K174+M174)</f>
        <v>1.4280947614600001</v>
      </c>
      <c r="M174" s="7">
        <v>0.1668335002</v>
      </c>
      <c r="N174" s="7">
        <v>0.260677344</v>
      </c>
      <c r="O174" s="7">
        <v>0.5422088755</v>
      </c>
      <c r="P174" s="7">
        <v>2.3982315649</v>
      </c>
      <c r="Q174" s="7">
        <v>6.3292459126</v>
      </c>
      <c r="R174" s="7">
        <v>0.0938438438</v>
      </c>
      <c r="S174" s="7">
        <v>0.0521354688</v>
      </c>
      <c r="T174" s="7">
        <v>0.0208541875</v>
      </c>
      <c r="U174" s="7"/>
      <c r="Y174" s="7">
        <v>4.11</v>
      </c>
      <c r="Z174" s="7">
        <f t="shared" si="17"/>
        <v>99.85985985946002</v>
      </c>
      <c r="AA174" s="7"/>
      <c r="AB174" s="8">
        <v>7.4</v>
      </c>
      <c r="AC174" s="9">
        <v>20.5</v>
      </c>
      <c r="AD174" s="100"/>
      <c r="AE174" s="43"/>
      <c r="AF174" s="19">
        <v>205</v>
      </c>
      <c r="AG174" s="19">
        <v>35.5</v>
      </c>
      <c r="AH174" s="19">
        <v>81</v>
      </c>
      <c r="AK174" s="19">
        <v>21</v>
      </c>
      <c r="AR174" s="9"/>
      <c r="BE174" s="14"/>
      <c r="BU174" s="10" t="s">
        <v>646</v>
      </c>
    </row>
    <row r="175" spans="1:73" ht="12">
      <c r="A175" s="27" t="s">
        <v>289</v>
      </c>
      <c r="B175" s="27" t="s">
        <v>625</v>
      </c>
      <c r="C175" s="50" t="s">
        <v>629</v>
      </c>
      <c r="D175" s="54"/>
      <c r="E175" s="56"/>
      <c r="G175" s="56"/>
      <c r="H175" s="28" t="s">
        <v>290</v>
      </c>
      <c r="I175" s="24">
        <v>76.195067758</v>
      </c>
      <c r="J175" s="25">
        <v>12.5769025185</v>
      </c>
      <c r="K175" s="26">
        <v>1.1979499649</v>
      </c>
      <c r="L175" s="7">
        <f>SUM(0.9*K175+M175)</f>
        <v>1.46594279611</v>
      </c>
      <c r="M175" s="7">
        <v>0.3877878277</v>
      </c>
      <c r="N175" s="7">
        <v>0.3249033151</v>
      </c>
      <c r="O175" s="7">
        <v>0.6498066301</v>
      </c>
      <c r="P175" s="7">
        <v>2.3476884701</v>
      </c>
      <c r="Q175" s="7">
        <v>6.1417207299</v>
      </c>
      <c r="R175" s="7">
        <v>0.104807521</v>
      </c>
      <c r="S175" s="7">
        <v>0.0524037605</v>
      </c>
      <c r="T175" s="7">
        <v>0.0209615042</v>
      </c>
      <c r="U175" s="7"/>
      <c r="Y175" s="7">
        <v>4.83</v>
      </c>
      <c r="Z175" s="7">
        <f t="shared" si="17"/>
        <v>99.88020500351</v>
      </c>
      <c r="AA175" s="7"/>
      <c r="AB175" s="8">
        <v>6.8</v>
      </c>
      <c r="AC175" s="9">
        <v>22</v>
      </c>
      <c r="AD175" s="100"/>
      <c r="AE175" s="43"/>
      <c r="AF175" s="19">
        <v>208</v>
      </c>
      <c r="AG175" s="19">
        <v>54</v>
      </c>
      <c r="AH175" s="19">
        <v>86</v>
      </c>
      <c r="AK175" s="19">
        <v>29</v>
      </c>
      <c r="AR175" s="9"/>
      <c r="BE175" s="14"/>
      <c r="BU175" s="10" t="s">
        <v>646</v>
      </c>
    </row>
    <row r="176" spans="1:73" ht="12">
      <c r="A176" s="27" t="s">
        <v>277</v>
      </c>
      <c r="B176" s="27" t="s">
        <v>636</v>
      </c>
      <c r="C176" s="50" t="s">
        <v>613</v>
      </c>
      <c r="D176" s="54"/>
      <c r="E176" s="56"/>
      <c r="G176" s="56"/>
      <c r="H176" s="28" t="s">
        <v>278</v>
      </c>
      <c r="I176" s="24">
        <v>77.318012346</v>
      </c>
      <c r="J176" s="25">
        <v>11.7148503555</v>
      </c>
      <c r="K176" s="26">
        <v>1.8193671943</v>
      </c>
      <c r="L176" s="7">
        <f>SUM(0.9*K176+M176)</f>
        <v>1.6781777804700002</v>
      </c>
      <c r="M176" s="7">
        <v>0.0407473056</v>
      </c>
      <c r="N176" s="7">
        <v>0.1528023959</v>
      </c>
      <c r="O176" s="7">
        <v>0.3259784447</v>
      </c>
      <c r="P176" s="7">
        <v>3.5348287594</v>
      </c>
      <c r="Q176" s="7">
        <v>4.8794898437</v>
      </c>
      <c r="R176" s="7">
        <v>0.1324287431</v>
      </c>
      <c r="S176" s="7">
        <v>0.050934132</v>
      </c>
      <c r="T176" s="7">
        <v>0.0305604792</v>
      </c>
      <c r="U176" s="7"/>
      <c r="Y176" s="7">
        <v>1.12</v>
      </c>
      <c r="Z176" s="7">
        <f t="shared" si="17"/>
        <v>99.81806327996999</v>
      </c>
      <c r="AA176" s="7"/>
      <c r="AB176" s="8">
        <v>2.6</v>
      </c>
      <c r="AC176" s="9">
        <v>17.4</v>
      </c>
      <c r="AD176" s="100"/>
      <c r="AE176" s="43"/>
      <c r="AF176" s="19">
        <v>126</v>
      </c>
      <c r="AG176" s="19">
        <v>50</v>
      </c>
      <c r="AH176" s="19">
        <v>64</v>
      </c>
      <c r="AK176" s="19">
        <v>24</v>
      </c>
      <c r="AR176" s="9"/>
      <c r="BE176" s="14"/>
      <c r="BU176" s="10" t="s">
        <v>646</v>
      </c>
    </row>
    <row r="177" spans="1:73" ht="12">
      <c r="A177" s="27" t="s">
        <v>480</v>
      </c>
      <c r="B177" s="27" t="s">
        <v>636</v>
      </c>
      <c r="C177" s="50" t="s">
        <v>613</v>
      </c>
      <c r="D177" s="54"/>
      <c r="E177" s="56"/>
      <c r="G177" s="56"/>
      <c r="H177" s="28"/>
      <c r="I177" s="24">
        <v>76.9</v>
      </c>
      <c r="J177" s="25">
        <v>12</v>
      </c>
      <c r="K177" s="26">
        <v>1</v>
      </c>
      <c r="L177" s="7">
        <f>SUM(0.9*K177+M177)</f>
        <v>2.78</v>
      </c>
      <c r="M177" s="7">
        <v>1.88</v>
      </c>
      <c r="N177" s="19" t="s">
        <v>393</v>
      </c>
      <c r="O177" s="7">
        <v>0.19</v>
      </c>
      <c r="P177" s="7">
        <v>3.61</v>
      </c>
      <c r="Q177" s="7">
        <v>4.56</v>
      </c>
      <c r="R177" s="7">
        <v>0.1</v>
      </c>
      <c r="S177" s="19" t="s">
        <v>208</v>
      </c>
      <c r="T177" s="7" t="s">
        <v>479</v>
      </c>
      <c r="U177" s="7"/>
      <c r="Y177" s="7"/>
      <c r="Z177" s="7">
        <f t="shared" si="17"/>
        <v>100.14</v>
      </c>
      <c r="AA177" s="7"/>
      <c r="AB177" s="8">
        <v>5.4</v>
      </c>
      <c r="AC177" s="9">
        <v>17</v>
      </c>
      <c r="AD177" s="100"/>
      <c r="AE177" s="43"/>
      <c r="AF177" s="19">
        <v>138</v>
      </c>
      <c r="AG177" s="19">
        <v>34.5</v>
      </c>
      <c r="AH177" s="19">
        <v>66</v>
      </c>
      <c r="AK177" s="19">
        <v>16</v>
      </c>
      <c r="AR177" s="9"/>
      <c r="BE177" s="14"/>
      <c r="BU177" s="10" t="s">
        <v>646</v>
      </c>
    </row>
    <row r="178" spans="1:73" ht="12">
      <c r="A178" s="27" t="s">
        <v>276</v>
      </c>
      <c r="B178" s="27" t="s">
        <v>626</v>
      </c>
      <c r="C178" s="50" t="s">
        <v>629</v>
      </c>
      <c r="D178" s="54"/>
      <c r="E178" s="56"/>
      <c r="G178" s="56"/>
      <c r="I178" s="22">
        <v>77.4</v>
      </c>
      <c r="J178" s="18">
        <v>12</v>
      </c>
      <c r="L178" s="19">
        <v>1.47</v>
      </c>
      <c r="N178" s="19" t="s">
        <v>393</v>
      </c>
      <c r="O178" s="19">
        <v>0.09</v>
      </c>
      <c r="P178" s="42">
        <v>3.9</v>
      </c>
      <c r="Q178" s="42">
        <v>5.04</v>
      </c>
      <c r="R178" s="42">
        <v>0.1</v>
      </c>
      <c r="S178" s="19" t="s">
        <v>208</v>
      </c>
      <c r="T178" s="42">
        <v>0.02</v>
      </c>
      <c r="Y178" s="19">
        <v>0.58</v>
      </c>
      <c r="Z178" s="7">
        <f t="shared" si="17"/>
        <v>100.02000000000001</v>
      </c>
      <c r="AB178" s="17">
        <v>3.2</v>
      </c>
      <c r="AC178" s="18">
        <v>17.4</v>
      </c>
      <c r="AE178" s="98">
        <v>24</v>
      </c>
      <c r="AF178" s="19">
        <v>152</v>
      </c>
      <c r="AG178" s="19">
        <v>5</v>
      </c>
      <c r="AH178" s="19">
        <v>49</v>
      </c>
      <c r="AI178" s="19">
        <v>357</v>
      </c>
      <c r="AJ178" s="19">
        <v>43</v>
      </c>
      <c r="AK178" s="19">
        <v>18</v>
      </c>
      <c r="AL178" s="19">
        <v>3</v>
      </c>
      <c r="AM178" s="19" t="s">
        <v>209</v>
      </c>
      <c r="AN178" s="19">
        <v>1</v>
      </c>
      <c r="AO178" s="19">
        <v>4</v>
      </c>
      <c r="AP178" s="19">
        <v>112</v>
      </c>
      <c r="BA178" s="13">
        <v>124.3</v>
      </c>
      <c r="BB178" s="14">
        <v>63.41</v>
      </c>
      <c r="BC178" s="14">
        <v>12.84</v>
      </c>
      <c r="BD178" s="14">
        <v>0.369</v>
      </c>
      <c r="BE178" s="14">
        <v>9.82</v>
      </c>
      <c r="BG178" s="14">
        <v>9.56</v>
      </c>
      <c r="BH178" s="14">
        <v>5.52</v>
      </c>
      <c r="BI178" s="14">
        <v>5.31</v>
      </c>
      <c r="BU178" s="10" t="s">
        <v>645</v>
      </c>
    </row>
    <row r="179" spans="1:73" ht="12">
      <c r="A179" s="27" t="s">
        <v>291</v>
      </c>
      <c r="B179" s="27" t="s">
        <v>626</v>
      </c>
      <c r="C179" s="50" t="s">
        <v>629</v>
      </c>
      <c r="D179" s="54"/>
      <c r="E179" s="56"/>
      <c r="G179" s="56"/>
      <c r="H179" s="28" t="s">
        <v>292</v>
      </c>
      <c r="I179" s="24">
        <v>76.544444444</v>
      </c>
      <c r="J179" s="25">
        <v>12.5490196078</v>
      </c>
      <c r="K179" s="26">
        <v>1.1137254902</v>
      </c>
      <c r="L179" s="7">
        <f>SUM(0.9*K179+M179)</f>
        <v>1.3683660130800002</v>
      </c>
      <c r="M179" s="7">
        <v>0.3660130719</v>
      </c>
      <c r="N179" s="7">
        <v>0.2405228758</v>
      </c>
      <c r="O179" s="7">
        <v>0.5751633987</v>
      </c>
      <c r="P179" s="7">
        <v>2.6352941176</v>
      </c>
      <c r="Q179" s="7">
        <v>5.908496732</v>
      </c>
      <c r="R179" s="7">
        <v>0.0836601307</v>
      </c>
      <c r="S179" s="7">
        <v>0.0522875817</v>
      </c>
      <c r="T179" s="7">
        <v>0.031372549</v>
      </c>
      <c r="U179" s="7"/>
      <c r="Y179" s="7">
        <v>4.62</v>
      </c>
      <c r="Z179" s="7">
        <f t="shared" si="17"/>
        <v>99.98862745038001</v>
      </c>
      <c r="AA179" s="7"/>
      <c r="AB179" s="8">
        <v>8.8</v>
      </c>
      <c r="AC179" s="9">
        <v>20.5</v>
      </c>
      <c r="AD179" s="100"/>
      <c r="AE179" s="43">
        <v>54</v>
      </c>
      <c r="AF179" s="19">
        <v>203</v>
      </c>
      <c r="AG179" s="19">
        <v>46.5</v>
      </c>
      <c r="AH179" s="19">
        <v>89</v>
      </c>
      <c r="AI179" s="19">
        <v>221</v>
      </c>
      <c r="AJ179" s="19">
        <v>54</v>
      </c>
      <c r="AK179" s="19">
        <v>34</v>
      </c>
      <c r="AL179" s="19">
        <v>3</v>
      </c>
      <c r="AM179" s="19">
        <v>3</v>
      </c>
      <c r="AN179" s="19">
        <v>3</v>
      </c>
      <c r="AO179" s="19">
        <v>5</v>
      </c>
      <c r="AP179" s="19">
        <v>176</v>
      </c>
      <c r="AR179" s="9"/>
      <c r="BA179" s="5">
        <v>48.88</v>
      </c>
      <c r="BB179" s="14">
        <v>31.78</v>
      </c>
      <c r="BC179" s="14">
        <v>11.25</v>
      </c>
      <c r="BD179" s="15">
        <v>0.134</v>
      </c>
      <c r="BE179" s="14">
        <v>12.51</v>
      </c>
      <c r="BG179" s="14">
        <v>15.61</v>
      </c>
      <c r="BH179" s="14">
        <v>9.71</v>
      </c>
      <c r="BI179" s="14">
        <v>9.04</v>
      </c>
      <c r="BU179" s="10" t="s">
        <v>645</v>
      </c>
    </row>
    <row r="180" spans="1:73" ht="12">
      <c r="A180" s="27" t="s">
        <v>279</v>
      </c>
      <c r="B180" s="27" t="s">
        <v>627</v>
      </c>
      <c r="C180" s="50" t="s">
        <v>613</v>
      </c>
      <c r="D180" s="54"/>
      <c r="E180" s="56"/>
      <c r="G180" s="56"/>
      <c r="H180" s="28" t="s">
        <v>114</v>
      </c>
      <c r="I180" s="24">
        <v>77.39357116</v>
      </c>
      <c r="J180" s="25">
        <v>11.6648239626</v>
      </c>
      <c r="K180" s="26">
        <v>1.8430421861</v>
      </c>
      <c r="L180" s="7">
        <f>SUM(0.9*K180+M180)</f>
        <v>1.68916794309</v>
      </c>
      <c r="M180" s="7">
        <v>0.0304299756</v>
      </c>
      <c r="N180" s="7">
        <v>0.1521498778</v>
      </c>
      <c r="O180" s="7">
        <v>0.3550163815</v>
      </c>
      <c r="P180" s="7">
        <v>3.509590514</v>
      </c>
      <c r="Q180" s="7">
        <v>4.828222788</v>
      </c>
      <c r="R180" s="7">
        <v>0.1318632274</v>
      </c>
      <c r="S180" s="7">
        <v>0.0507166259</v>
      </c>
      <c r="T180" s="7">
        <v>0.0405733007</v>
      </c>
      <c r="U180" s="7"/>
      <c r="Y180" s="7">
        <v>1.22</v>
      </c>
      <c r="Z180" s="7">
        <f t="shared" si="17"/>
        <v>99.81569578098998</v>
      </c>
      <c r="AA180" s="7"/>
      <c r="AB180" s="17">
        <v>3.4</v>
      </c>
      <c r="AC180" s="36">
        <v>16.8</v>
      </c>
      <c r="AD180" s="100"/>
      <c r="AE180" s="43">
        <v>110</v>
      </c>
      <c r="AF180" s="19">
        <v>125</v>
      </c>
      <c r="AG180" s="19">
        <v>47</v>
      </c>
      <c r="AH180" s="19">
        <v>56</v>
      </c>
      <c r="AI180" s="19">
        <v>284</v>
      </c>
      <c r="AJ180" s="19">
        <v>37</v>
      </c>
      <c r="AK180" s="19">
        <v>23</v>
      </c>
      <c r="AL180" s="19">
        <v>9</v>
      </c>
      <c r="AM180" s="19">
        <v>5</v>
      </c>
      <c r="AN180" s="19">
        <v>2</v>
      </c>
      <c r="AO180" s="19">
        <v>6</v>
      </c>
      <c r="AP180" s="19">
        <v>129</v>
      </c>
      <c r="AR180" s="9"/>
      <c r="BU180" s="10" t="s">
        <v>646</v>
      </c>
    </row>
    <row r="181" spans="1:73" ht="12">
      <c r="A181" s="27"/>
      <c r="B181" s="67" t="s">
        <v>155</v>
      </c>
      <c r="C181" s="68"/>
      <c r="D181" s="89"/>
      <c r="E181" s="90"/>
      <c r="F181" s="89"/>
      <c r="G181" s="90"/>
      <c r="H181" s="91"/>
      <c r="I181" s="105">
        <f>AVERAGE(I157:I180)</f>
        <v>76.92792395086364</v>
      </c>
      <c r="J181" s="72">
        <f aca="true" t="shared" si="18" ref="J181:Z181">AVERAGE(J157:J180)</f>
        <v>12.052758165145455</v>
      </c>
      <c r="K181" s="72">
        <f t="shared" si="18"/>
        <v>1.3547617758500001</v>
      </c>
      <c r="L181" s="72">
        <f t="shared" si="18"/>
        <v>1.8272905156249997</v>
      </c>
      <c r="M181" s="72">
        <f t="shared" si="18"/>
        <v>0.39955353611</v>
      </c>
      <c r="N181" s="72">
        <f t="shared" si="18"/>
        <v>0.3205878024058824</v>
      </c>
      <c r="O181" s="72">
        <f t="shared" si="18"/>
        <v>0.44261531214090916</v>
      </c>
      <c r="P181" s="72">
        <f t="shared" si="18"/>
        <v>3.2277345893000002</v>
      </c>
      <c r="Q181" s="72">
        <f t="shared" si="18"/>
        <v>5.037672223154546</v>
      </c>
      <c r="R181" s="72">
        <f t="shared" si="18"/>
        <v>0.13090703536818185</v>
      </c>
      <c r="S181" s="72">
        <f t="shared" si="18"/>
        <v>0.056490553470588234</v>
      </c>
      <c r="T181" s="72">
        <f t="shared" si="18"/>
        <v>0.04738413126666668</v>
      </c>
      <c r="U181" s="72">
        <f t="shared" si="18"/>
        <v>0.39</v>
      </c>
      <c r="V181" s="72">
        <f t="shared" si="18"/>
        <v>0.71</v>
      </c>
      <c r="W181" s="72">
        <f t="shared" si="18"/>
        <v>0.05</v>
      </c>
      <c r="X181" s="72"/>
      <c r="Y181" s="72">
        <f t="shared" si="18"/>
        <v>2.4979999999999993</v>
      </c>
      <c r="Z181" s="72">
        <f t="shared" si="18"/>
        <v>99.98351082825683</v>
      </c>
      <c r="AA181" s="7"/>
      <c r="AB181" s="83">
        <f>AVERAGE(AB157:AB180)</f>
        <v>5.454545454545454</v>
      </c>
      <c r="AC181" s="84">
        <f>AVERAGE(AC157:AC180)</f>
        <v>18.69090909090909</v>
      </c>
      <c r="AD181" s="100"/>
      <c r="AE181" s="76">
        <f aca="true" t="shared" si="19" ref="AE181:AR181">AVERAGE(AE157:AE180)</f>
        <v>59.166666666666664</v>
      </c>
      <c r="AF181" s="76">
        <f t="shared" si="19"/>
        <v>147.1304347826087</v>
      </c>
      <c r="AG181" s="76">
        <f t="shared" si="19"/>
        <v>56.67391304347826</v>
      </c>
      <c r="AH181" s="76">
        <f t="shared" si="19"/>
        <v>62.391304347826086</v>
      </c>
      <c r="AI181" s="76">
        <f t="shared" si="19"/>
        <v>274.55555555555554</v>
      </c>
      <c r="AJ181" s="76">
        <f t="shared" si="19"/>
        <v>37.19444444444444</v>
      </c>
      <c r="AK181" s="76">
        <f t="shared" si="19"/>
        <v>23.363636363636363</v>
      </c>
      <c r="AL181" s="76">
        <f t="shared" si="19"/>
        <v>4.4</v>
      </c>
      <c r="AM181" s="76">
        <f t="shared" si="19"/>
        <v>4</v>
      </c>
      <c r="AN181" s="76">
        <f t="shared" si="19"/>
        <v>2</v>
      </c>
      <c r="AO181" s="76">
        <f t="shared" si="19"/>
        <v>4.4</v>
      </c>
      <c r="AP181" s="76">
        <f t="shared" si="19"/>
        <v>121.77777777777777</v>
      </c>
      <c r="AQ181" s="76">
        <f t="shared" si="19"/>
        <v>5.5</v>
      </c>
      <c r="AR181" s="84">
        <f t="shared" si="19"/>
        <v>1.9000000000000001</v>
      </c>
      <c r="BU181" s="10"/>
    </row>
    <row r="182" spans="1:44" ht="12">
      <c r="A182" s="16"/>
      <c r="B182" s="48" t="s">
        <v>674</v>
      </c>
      <c r="I182" s="24"/>
      <c r="J182" s="25"/>
      <c r="K182" s="2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8"/>
      <c r="AC182" s="9"/>
      <c r="AD182" s="100"/>
      <c r="AE182" s="43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9"/>
    </row>
    <row r="183" spans="1:73" ht="12">
      <c r="A183" s="27" t="s">
        <v>293</v>
      </c>
      <c r="B183" s="27" t="s">
        <v>294</v>
      </c>
      <c r="C183" s="50" t="s">
        <v>628</v>
      </c>
      <c r="D183" s="54">
        <v>36</v>
      </c>
      <c r="E183" s="55">
        <v>55.84</v>
      </c>
      <c r="F183" s="54">
        <v>105</v>
      </c>
      <c r="G183" s="55">
        <v>31.71</v>
      </c>
      <c r="H183" s="64" t="s">
        <v>620</v>
      </c>
      <c r="I183" s="32" t="s">
        <v>173</v>
      </c>
      <c r="J183" s="33" t="s">
        <v>173</v>
      </c>
      <c r="K183" s="34" t="s">
        <v>173</v>
      </c>
      <c r="L183" s="7"/>
      <c r="M183" s="29" t="s">
        <v>173</v>
      </c>
      <c r="N183" s="29" t="s">
        <v>173</v>
      </c>
      <c r="O183" s="29" t="s">
        <v>173</v>
      </c>
      <c r="P183" s="29" t="s">
        <v>173</v>
      </c>
      <c r="Q183" s="29" t="s">
        <v>173</v>
      </c>
      <c r="R183" s="29" t="s">
        <v>173</v>
      </c>
      <c r="S183" s="29" t="s">
        <v>173</v>
      </c>
      <c r="T183" s="29" t="s">
        <v>173</v>
      </c>
      <c r="U183" s="29" t="s">
        <v>173</v>
      </c>
      <c r="V183" s="29" t="s">
        <v>173</v>
      </c>
      <c r="W183" s="29" t="s">
        <v>173</v>
      </c>
      <c r="X183" s="29" t="s">
        <v>173</v>
      </c>
      <c r="Y183" s="29" t="s">
        <v>173</v>
      </c>
      <c r="Z183" s="7"/>
      <c r="AA183" s="7"/>
      <c r="AB183" s="35" t="s">
        <v>173</v>
      </c>
      <c r="AC183" s="30" t="s">
        <v>173</v>
      </c>
      <c r="AD183" s="102"/>
      <c r="AE183" s="99"/>
      <c r="AF183" s="11">
        <v>256</v>
      </c>
      <c r="AG183" s="11">
        <v>86</v>
      </c>
      <c r="AH183" s="11">
        <v>49</v>
      </c>
      <c r="AI183" s="11">
        <v>172</v>
      </c>
      <c r="AJ183" s="11">
        <v>26</v>
      </c>
      <c r="AK183" s="11"/>
      <c r="AL183" s="11"/>
      <c r="AM183" s="11"/>
      <c r="AN183" s="11"/>
      <c r="AO183" s="11"/>
      <c r="AP183" s="11">
        <v>90</v>
      </c>
      <c r="AQ183" s="11">
        <v>5</v>
      </c>
      <c r="AR183" s="9">
        <v>2</v>
      </c>
      <c r="BU183" s="10">
        <v>4</v>
      </c>
    </row>
    <row r="184" spans="1:73" ht="12">
      <c r="A184" s="27" t="s">
        <v>295</v>
      </c>
      <c r="B184" s="27" t="s">
        <v>300</v>
      </c>
      <c r="C184" s="50" t="s">
        <v>628</v>
      </c>
      <c r="D184" s="54">
        <v>36</v>
      </c>
      <c r="E184" s="55">
        <v>55.84</v>
      </c>
      <c r="F184" s="54">
        <v>105</v>
      </c>
      <c r="G184" s="55">
        <v>31.71</v>
      </c>
      <c r="H184" s="64" t="s">
        <v>620</v>
      </c>
      <c r="I184" s="32" t="s">
        <v>173</v>
      </c>
      <c r="J184" s="33" t="s">
        <v>173</v>
      </c>
      <c r="K184" s="34" t="s">
        <v>173</v>
      </c>
      <c r="L184" s="7"/>
      <c r="M184" s="29" t="s">
        <v>173</v>
      </c>
      <c r="N184" s="29" t="s">
        <v>173</v>
      </c>
      <c r="O184" s="29" t="s">
        <v>173</v>
      </c>
      <c r="P184" s="29" t="s">
        <v>173</v>
      </c>
      <c r="Q184" s="29" t="s">
        <v>173</v>
      </c>
      <c r="R184" s="29" t="s">
        <v>173</v>
      </c>
      <c r="S184" s="29" t="s">
        <v>173</v>
      </c>
      <c r="T184" s="29" t="s">
        <v>173</v>
      </c>
      <c r="U184" s="29" t="s">
        <v>173</v>
      </c>
      <c r="V184" s="29" t="s">
        <v>173</v>
      </c>
      <c r="W184" s="29" t="s">
        <v>173</v>
      </c>
      <c r="X184" s="29" t="s">
        <v>173</v>
      </c>
      <c r="Y184" s="29" t="s">
        <v>173</v>
      </c>
      <c r="Z184" s="7"/>
      <c r="AA184" s="7"/>
      <c r="AB184" s="35" t="s">
        <v>173</v>
      </c>
      <c r="AC184" s="30" t="s">
        <v>173</v>
      </c>
      <c r="AD184" s="102"/>
      <c r="AE184" s="99"/>
      <c r="AF184" s="11">
        <v>209</v>
      </c>
      <c r="AG184" s="11">
        <v>2650</v>
      </c>
      <c r="AH184" s="11">
        <v>53</v>
      </c>
      <c r="AI184" s="11">
        <v>163</v>
      </c>
      <c r="AJ184" s="11">
        <v>52</v>
      </c>
      <c r="AK184" s="11"/>
      <c r="AL184" s="11"/>
      <c r="AM184" s="11"/>
      <c r="AN184" s="11"/>
      <c r="AO184" s="11"/>
      <c r="AP184" s="11">
        <v>130</v>
      </c>
      <c r="AQ184" s="11">
        <v>0</v>
      </c>
      <c r="AR184" s="9">
        <v>1.5</v>
      </c>
      <c r="BU184" s="10">
        <v>4</v>
      </c>
    </row>
    <row r="185" spans="1:73" ht="12">
      <c r="A185" s="27" t="s">
        <v>301</v>
      </c>
      <c r="B185" s="27" t="s">
        <v>302</v>
      </c>
      <c r="C185" s="50" t="s">
        <v>613</v>
      </c>
      <c r="D185" s="54">
        <v>36</v>
      </c>
      <c r="E185" s="55">
        <v>55.84</v>
      </c>
      <c r="F185" s="54">
        <v>105</v>
      </c>
      <c r="G185" s="55">
        <v>31.71</v>
      </c>
      <c r="H185" s="64" t="s">
        <v>620</v>
      </c>
      <c r="I185" s="32" t="s">
        <v>173</v>
      </c>
      <c r="J185" s="33" t="s">
        <v>173</v>
      </c>
      <c r="K185" s="34" t="s">
        <v>173</v>
      </c>
      <c r="L185" s="7"/>
      <c r="M185" s="29" t="s">
        <v>173</v>
      </c>
      <c r="N185" s="29" t="s">
        <v>173</v>
      </c>
      <c r="O185" s="29" t="s">
        <v>173</v>
      </c>
      <c r="P185" s="29" t="s">
        <v>173</v>
      </c>
      <c r="Q185" s="29" t="s">
        <v>173</v>
      </c>
      <c r="R185" s="29" t="s">
        <v>173</v>
      </c>
      <c r="S185" s="29" t="s">
        <v>173</v>
      </c>
      <c r="T185" s="29" t="s">
        <v>173</v>
      </c>
      <c r="U185" s="29" t="s">
        <v>173</v>
      </c>
      <c r="V185" s="29" t="s">
        <v>173</v>
      </c>
      <c r="W185" s="29" t="s">
        <v>173</v>
      </c>
      <c r="X185" s="29" t="s">
        <v>173</v>
      </c>
      <c r="Y185" s="29" t="s">
        <v>173</v>
      </c>
      <c r="Z185" s="7"/>
      <c r="AA185" s="7"/>
      <c r="AB185" s="35" t="s">
        <v>173</v>
      </c>
      <c r="AC185" s="30" t="s">
        <v>173</v>
      </c>
      <c r="AD185" s="102"/>
      <c r="AE185" s="99"/>
      <c r="AF185" s="11">
        <v>190</v>
      </c>
      <c r="AG185" s="11">
        <v>1590</v>
      </c>
      <c r="AH185" s="11">
        <v>75</v>
      </c>
      <c r="AI185" s="11">
        <v>169</v>
      </c>
      <c r="AJ185" s="11">
        <v>36</v>
      </c>
      <c r="AK185" s="11"/>
      <c r="AL185" s="11"/>
      <c r="AM185" s="11"/>
      <c r="AN185" s="11"/>
      <c r="AO185" s="11"/>
      <c r="AP185" s="11">
        <v>169</v>
      </c>
      <c r="AQ185" s="11">
        <v>0</v>
      </c>
      <c r="AR185" s="9">
        <v>2</v>
      </c>
      <c r="BU185" s="10">
        <v>4</v>
      </c>
    </row>
    <row r="186" spans="1:73" ht="12">
      <c r="A186" s="27" t="s">
        <v>303</v>
      </c>
      <c r="B186" s="27" t="s">
        <v>304</v>
      </c>
      <c r="C186" s="50" t="s">
        <v>613</v>
      </c>
      <c r="D186" s="54">
        <v>36</v>
      </c>
      <c r="E186" s="55">
        <v>55.84</v>
      </c>
      <c r="F186" s="54">
        <v>105</v>
      </c>
      <c r="G186" s="55">
        <v>31.71</v>
      </c>
      <c r="H186" s="28" t="s">
        <v>305</v>
      </c>
      <c r="I186" s="24">
        <v>79.2</v>
      </c>
      <c r="J186" s="25">
        <v>10</v>
      </c>
      <c r="K186" s="26">
        <v>1.6</v>
      </c>
      <c r="L186" s="7">
        <f aca="true" t="shared" si="20" ref="L186:L191">SUM(0.9*K186+M186)</f>
        <v>1.5400000000000003</v>
      </c>
      <c r="M186" s="7">
        <v>0.1</v>
      </c>
      <c r="N186" s="7">
        <v>0.24</v>
      </c>
      <c r="O186" s="7">
        <v>0.7</v>
      </c>
      <c r="P186" s="7">
        <v>7.9</v>
      </c>
      <c r="Q186" s="7">
        <v>0.13</v>
      </c>
      <c r="R186" s="7">
        <v>0.1</v>
      </c>
      <c r="S186" s="7">
        <v>0.02</v>
      </c>
      <c r="T186" s="7">
        <v>0.64</v>
      </c>
      <c r="U186" s="7">
        <v>0.11</v>
      </c>
      <c r="V186" s="7">
        <v>0.21</v>
      </c>
      <c r="W186" s="7">
        <v>0.02</v>
      </c>
      <c r="X186" s="7">
        <v>0.02</v>
      </c>
      <c r="Z186" s="7">
        <f>SUM(I186:J186,L186,N186:T186)</f>
        <v>100.47</v>
      </c>
      <c r="AA186" s="7"/>
      <c r="AB186" s="8">
        <v>5</v>
      </c>
      <c r="AC186" s="9">
        <v>13.2</v>
      </c>
      <c r="AD186" s="100"/>
      <c r="AE186" s="43"/>
      <c r="AF186" s="11">
        <v>200</v>
      </c>
      <c r="AG186" s="11">
        <v>33</v>
      </c>
      <c r="AH186" s="11">
        <v>45</v>
      </c>
      <c r="AI186" s="11">
        <v>193</v>
      </c>
      <c r="AJ186" s="11">
        <v>27</v>
      </c>
      <c r="AK186" s="11"/>
      <c r="AL186" s="11"/>
      <c r="AM186" s="11"/>
      <c r="AN186" s="11"/>
      <c r="AO186" s="11"/>
      <c r="AP186" s="11">
        <v>193</v>
      </c>
      <c r="AQ186" s="11">
        <v>7</v>
      </c>
      <c r="AR186" s="9">
        <v>1.5</v>
      </c>
      <c r="AT186" s="31">
        <v>1.55</v>
      </c>
      <c r="AU186" s="5">
        <v>121</v>
      </c>
      <c r="AV186" s="3">
        <v>200</v>
      </c>
      <c r="AW186" s="3"/>
      <c r="AX186" s="3">
        <v>11.4</v>
      </c>
      <c r="AY186" s="3">
        <v>5.02</v>
      </c>
      <c r="AZ186" s="3">
        <v>33.2</v>
      </c>
      <c r="BA186" s="3">
        <v>75.8</v>
      </c>
      <c r="BB186" s="3">
        <v>35.8</v>
      </c>
      <c r="BC186" s="3">
        <v>8.63</v>
      </c>
      <c r="BD186" s="4">
        <v>0.352</v>
      </c>
      <c r="BE186" s="3">
        <v>8.89</v>
      </c>
      <c r="BF186" s="3">
        <v>1.43</v>
      </c>
      <c r="BG186" s="3">
        <v>9.18</v>
      </c>
      <c r="BH186" s="3">
        <v>0.87</v>
      </c>
      <c r="BI186" s="3">
        <v>5.38</v>
      </c>
      <c r="BJ186" s="4">
        <v>0.78</v>
      </c>
      <c r="BK186" s="3"/>
      <c r="BL186" s="3">
        <v>1.25</v>
      </c>
      <c r="BM186" s="3">
        <v>11</v>
      </c>
      <c r="BN186" s="3">
        <v>6.58</v>
      </c>
      <c r="BO186" s="3">
        <v>226</v>
      </c>
      <c r="BP186" s="3">
        <v>0.446</v>
      </c>
      <c r="BQ186" s="3">
        <v>2.05</v>
      </c>
      <c r="BR186" s="3">
        <v>209</v>
      </c>
      <c r="BS186" s="3">
        <v>1.32</v>
      </c>
      <c r="BU186" s="10" t="s">
        <v>651</v>
      </c>
    </row>
    <row r="187" spans="1:73" ht="12">
      <c r="A187" s="27" t="s">
        <v>306</v>
      </c>
      <c r="B187" s="27" t="s">
        <v>304</v>
      </c>
      <c r="C187" s="50" t="s">
        <v>613</v>
      </c>
      <c r="D187" s="54">
        <v>36</v>
      </c>
      <c r="E187" s="55">
        <v>55.84</v>
      </c>
      <c r="F187" s="54">
        <v>105</v>
      </c>
      <c r="G187" s="55">
        <v>31.71</v>
      </c>
      <c r="H187" s="28" t="s">
        <v>307</v>
      </c>
      <c r="I187" s="24">
        <v>75.3</v>
      </c>
      <c r="J187" s="25">
        <v>12.4</v>
      </c>
      <c r="K187" s="26">
        <v>1.4</v>
      </c>
      <c r="L187" s="7">
        <f t="shared" si="20"/>
        <v>1.52</v>
      </c>
      <c r="M187" s="7">
        <v>0.26</v>
      </c>
      <c r="N187" s="7">
        <v>0.1</v>
      </c>
      <c r="O187" s="7">
        <v>0.28</v>
      </c>
      <c r="P187" s="7">
        <v>1.6</v>
      </c>
      <c r="Q187" s="7">
        <v>8.4</v>
      </c>
      <c r="R187" s="7">
        <v>0.1</v>
      </c>
      <c r="S187" s="7">
        <v>0.1</v>
      </c>
      <c r="T187" s="7">
        <v>0.02</v>
      </c>
      <c r="U187" s="7">
        <v>0.85</v>
      </c>
      <c r="V187" s="7">
        <v>0.22</v>
      </c>
      <c r="W187" s="7">
        <v>0.01</v>
      </c>
      <c r="X187" s="7">
        <v>0.01</v>
      </c>
      <c r="Y187" s="29" t="s">
        <v>173</v>
      </c>
      <c r="Z187" s="7">
        <f>SUM(I187:J187,L187,N187:T187)</f>
        <v>99.81999999999998</v>
      </c>
      <c r="AA187" s="7"/>
      <c r="AB187" s="8">
        <v>5.1</v>
      </c>
      <c r="AC187" s="9">
        <v>19.9</v>
      </c>
      <c r="AD187" s="100"/>
      <c r="AE187" s="43"/>
      <c r="AF187" s="11">
        <v>309</v>
      </c>
      <c r="AG187" s="11">
        <v>42</v>
      </c>
      <c r="AH187" s="11">
        <v>62</v>
      </c>
      <c r="AI187" s="11">
        <v>292</v>
      </c>
      <c r="AJ187" s="11">
        <v>35</v>
      </c>
      <c r="AK187" s="11"/>
      <c r="AL187" s="11"/>
      <c r="AM187" s="11"/>
      <c r="AN187" s="11"/>
      <c r="AO187" s="11"/>
      <c r="AP187" s="11">
        <v>292</v>
      </c>
      <c r="AQ187" s="11">
        <v>8</v>
      </c>
      <c r="AR187" s="9">
        <v>1.8</v>
      </c>
      <c r="AT187" s="31">
        <v>2.3</v>
      </c>
      <c r="AV187" s="3">
        <v>266</v>
      </c>
      <c r="AW187" s="3"/>
      <c r="AX187" s="3">
        <v>14.2</v>
      </c>
      <c r="AY187" s="3">
        <v>5.09</v>
      </c>
      <c r="AZ187" s="3">
        <v>56.8</v>
      </c>
      <c r="BA187" s="3">
        <v>115</v>
      </c>
      <c r="BB187" s="3">
        <v>54.4</v>
      </c>
      <c r="BC187" s="3">
        <v>12.2</v>
      </c>
      <c r="BD187" s="4">
        <v>0.347</v>
      </c>
      <c r="BE187" s="3">
        <v>11.2</v>
      </c>
      <c r="BF187" s="3">
        <v>1.97</v>
      </c>
      <c r="BG187" s="3">
        <v>12.2</v>
      </c>
      <c r="BH187" s="3">
        <v>1.12</v>
      </c>
      <c r="BI187" s="3">
        <v>6.9</v>
      </c>
      <c r="BJ187" s="4">
        <v>1</v>
      </c>
      <c r="BK187" s="3"/>
      <c r="BL187" s="3">
        <v>2.55</v>
      </c>
      <c r="BM187" s="3"/>
      <c r="BN187" s="3">
        <v>9.19</v>
      </c>
      <c r="BO187" s="3">
        <v>249</v>
      </c>
      <c r="BP187" s="3">
        <v>2.02</v>
      </c>
      <c r="BQ187" s="3">
        <v>2.62</v>
      </c>
      <c r="BR187" s="3">
        <v>297</v>
      </c>
      <c r="BS187" s="3">
        <v>0.34</v>
      </c>
      <c r="BU187" s="10" t="s">
        <v>645</v>
      </c>
    </row>
    <row r="188" spans="1:73" ht="12">
      <c r="A188" s="27" t="s">
        <v>308</v>
      </c>
      <c r="B188" s="27" t="s">
        <v>304</v>
      </c>
      <c r="C188" s="50" t="s">
        <v>613</v>
      </c>
      <c r="D188" s="54">
        <v>36</v>
      </c>
      <c r="E188" s="55">
        <v>55.84</v>
      </c>
      <c r="F188" s="54">
        <v>105</v>
      </c>
      <c r="G188" s="55">
        <v>31.71</v>
      </c>
      <c r="H188" s="64" t="s">
        <v>620</v>
      </c>
      <c r="I188" s="32" t="s">
        <v>173</v>
      </c>
      <c r="J188" s="33" t="s">
        <v>173</v>
      </c>
      <c r="K188" s="34" t="s">
        <v>173</v>
      </c>
      <c r="L188" s="7"/>
      <c r="M188" s="29" t="s">
        <v>173</v>
      </c>
      <c r="N188" s="29" t="s">
        <v>173</v>
      </c>
      <c r="O188" s="29" t="s">
        <v>173</v>
      </c>
      <c r="P188" s="29" t="s">
        <v>173</v>
      </c>
      <c r="Q188" s="29" t="s">
        <v>173</v>
      </c>
      <c r="R188" s="29" t="s">
        <v>173</v>
      </c>
      <c r="S188" s="29" t="s">
        <v>173</v>
      </c>
      <c r="T188" s="29" t="s">
        <v>173</v>
      </c>
      <c r="U188" s="29" t="s">
        <v>173</v>
      </c>
      <c r="V188" s="29" t="s">
        <v>173</v>
      </c>
      <c r="W188" s="29" t="s">
        <v>173</v>
      </c>
      <c r="X188" s="29" t="s">
        <v>173</v>
      </c>
      <c r="Y188" s="29" t="s">
        <v>173</v>
      </c>
      <c r="Z188" s="7"/>
      <c r="AA188" s="7"/>
      <c r="AB188" s="35" t="s">
        <v>173</v>
      </c>
      <c r="AC188" s="30" t="s">
        <v>173</v>
      </c>
      <c r="AD188" s="102"/>
      <c r="AE188" s="99"/>
      <c r="AF188" s="11">
        <v>294</v>
      </c>
      <c r="AG188" s="11">
        <v>22</v>
      </c>
      <c r="AH188" s="11">
        <v>62</v>
      </c>
      <c r="AI188" s="11">
        <v>286</v>
      </c>
      <c r="AJ188" s="11">
        <v>32</v>
      </c>
      <c r="AK188" s="11"/>
      <c r="AL188" s="11"/>
      <c r="AM188" s="11"/>
      <c r="AN188" s="11"/>
      <c r="AO188" s="11"/>
      <c r="AP188" s="11">
        <v>286</v>
      </c>
      <c r="AQ188" s="11">
        <v>7</v>
      </c>
      <c r="AR188" s="9">
        <v>1.6</v>
      </c>
      <c r="BU188" s="10">
        <v>4</v>
      </c>
    </row>
    <row r="189" spans="1:73" ht="12">
      <c r="A189" s="27" t="s">
        <v>309</v>
      </c>
      <c r="B189" s="27" t="s">
        <v>304</v>
      </c>
      <c r="C189" s="50" t="s">
        <v>613</v>
      </c>
      <c r="D189" s="54">
        <v>36</v>
      </c>
      <c r="E189" s="55">
        <v>55.84</v>
      </c>
      <c r="F189" s="54">
        <v>105</v>
      </c>
      <c r="G189" s="55">
        <v>31.71</v>
      </c>
      <c r="H189" s="64" t="s">
        <v>620</v>
      </c>
      <c r="I189" s="32" t="s">
        <v>173</v>
      </c>
      <c r="J189" s="33" t="s">
        <v>173</v>
      </c>
      <c r="K189" s="34" t="s">
        <v>173</v>
      </c>
      <c r="L189" s="7"/>
      <c r="M189" s="29" t="s">
        <v>173</v>
      </c>
      <c r="N189" s="29" t="s">
        <v>173</v>
      </c>
      <c r="O189" s="29" t="s">
        <v>173</v>
      </c>
      <c r="P189" s="29" t="s">
        <v>173</v>
      </c>
      <c r="Q189" s="29" t="s">
        <v>173</v>
      </c>
      <c r="R189" s="29" t="s">
        <v>173</v>
      </c>
      <c r="S189" s="29" t="s">
        <v>173</v>
      </c>
      <c r="T189" s="29" t="s">
        <v>173</v>
      </c>
      <c r="U189" s="29" t="s">
        <v>173</v>
      </c>
      <c r="V189" s="29" t="s">
        <v>173</v>
      </c>
      <c r="W189" s="29" t="s">
        <v>173</v>
      </c>
      <c r="X189" s="29" t="s">
        <v>173</v>
      </c>
      <c r="Y189" s="29" t="s">
        <v>173</v>
      </c>
      <c r="Z189" s="7"/>
      <c r="AA189" s="7"/>
      <c r="AB189" s="35" t="s">
        <v>173</v>
      </c>
      <c r="AC189" s="30" t="s">
        <v>173</v>
      </c>
      <c r="AD189" s="102"/>
      <c r="AE189" s="99"/>
      <c r="AF189" s="11">
        <v>256</v>
      </c>
      <c r="AG189" s="11">
        <v>24</v>
      </c>
      <c r="AH189" s="11">
        <v>54</v>
      </c>
      <c r="AI189" s="11">
        <v>360</v>
      </c>
      <c r="AJ189" s="11">
        <v>34</v>
      </c>
      <c r="AK189" s="11"/>
      <c r="AL189" s="11"/>
      <c r="AM189" s="11"/>
      <c r="AN189" s="11"/>
      <c r="AO189" s="11"/>
      <c r="AP189" s="11">
        <v>360</v>
      </c>
      <c r="AQ189" s="11">
        <v>7</v>
      </c>
      <c r="AR189" s="9">
        <v>1.4</v>
      </c>
      <c r="BU189" s="10">
        <v>4</v>
      </c>
    </row>
    <row r="190" spans="1:73" ht="12">
      <c r="A190" s="27" t="s">
        <v>310</v>
      </c>
      <c r="B190" s="27" t="s">
        <v>304</v>
      </c>
      <c r="C190" s="50" t="s">
        <v>613</v>
      </c>
      <c r="D190" s="54">
        <v>36</v>
      </c>
      <c r="E190" s="55">
        <v>55.84</v>
      </c>
      <c r="F190" s="54">
        <v>105</v>
      </c>
      <c r="G190" s="55">
        <v>31.71</v>
      </c>
      <c r="H190" s="28" t="s">
        <v>311</v>
      </c>
      <c r="I190" s="24">
        <v>81</v>
      </c>
      <c r="J190" s="25">
        <v>9.4</v>
      </c>
      <c r="K190" s="26">
        <v>1.6</v>
      </c>
      <c r="L190" s="7">
        <f t="shared" si="20"/>
        <v>1.4900000000000002</v>
      </c>
      <c r="M190" s="7">
        <v>0.05</v>
      </c>
      <c r="N190" s="7">
        <v>0.1</v>
      </c>
      <c r="O190" s="7">
        <v>0.08</v>
      </c>
      <c r="P190" s="7">
        <v>1.1</v>
      </c>
      <c r="Q190" s="7">
        <v>6.6</v>
      </c>
      <c r="R190" s="7">
        <v>0.1</v>
      </c>
      <c r="S190" s="7">
        <v>0.1</v>
      </c>
      <c r="T190" s="7">
        <v>0.02</v>
      </c>
      <c r="U190" s="7">
        <v>0.6</v>
      </c>
      <c r="V190" s="7">
        <v>0.01</v>
      </c>
      <c r="W190" s="7">
        <v>0.01</v>
      </c>
      <c r="X190" s="7">
        <v>0.01</v>
      </c>
      <c r="Y190" s="29" t="s">
        <v>173</v>
      </c>
      <c r="Z190" s="7">
        <f aca="true" t="shared" si="21" ref="Z190:Z197">SUM(I190:J190,L190,N190:T190)</f>
        <v>99.98999999999997</v>
      </c>
      <c r="AA190" s="7"/>
      <c r="AB190" s="8">
        <v>3.6</v>
      </c>
      <c r="AC190" s="9">
        <v>16.7</v>
      </c>
      <c r="AD190" s="100"/>
      <c r="AE190" s="43"/>
      <c r="AF190" s="11">
        <v>241</v>
      </c>
      <c r="AG190" s="11">
        <v>30</v>
      </c>
      <c r="AH190" s="11">
        <v>43</v>
      </c>
      <c r="AI190" s="11">
        <v>302</v>
      </c>
      <c r="AJ190" s="11">
        <v>30</v>
      </c>
      <c r="AK190" s="11"/>
      <c r="AL190" s="11"/>
      <c r="AM190" s="11"/>
      <c r="AN190" s="11"/>
      <c r="AO190" s="11"/>
      <c r="AP190" s="11">
        <v>302</v>
      </c>
      <c r="AQ190" s="11">
        <v>8</v>
      </c>
      <c r="AR190" s="9">
        <v>1.7</v>
      </c>
      <c r="AT190" s="31">
        <v>1.98</v>
      </c>
      <c r="AV190" s="3">
        <v>192</v>
      </c>
      <c r="AW190" s="3"/>
      <c r="AX190" s="3">
        <v>11.2</v>
      </c>
      <c r="AY190" s="3">
        <v>3.6</v>
      </c>
      <c r="AZ190" s="3">
        <v>52.6</v>
      </c>
      <c r="BA190" s="3">
        <v>99.7</v>
      </c>
      <c r="BB190" s="3">
        <v>44.3</v>
      </c>
      <c r="BC190" s="3">
        <v>8.76</v>
      </c>
      <c r="BD190" s="4">
        <v>0.268</v>
      </c>
      <c r="BE190" s="3">
        <v>8.12</v>
      </c>
      <c r="BF190" s="3">
        <v>1.25</v>
      </c>
      <c r="BG190" s="3">
        <v>7.8</v>
      </c>
      <c r="BH190" s="3">
        <v>0.72</v>
      </c>
      <c r="BI190" s="3">
        <v>4.39</v>
      </c>
      <c r="BJ190" s="4">
        <v>0.27</v>
      </c>
      <c r="BK190" s="3"/>
      <c r="BL190" s="3">
        <v>0.354</v>
      </c>
      <c r="BM190" s="3">
        <v>1</v>
      </c>
      <c r="BN190" s="3">
        <v>8.1</v>
      </c>
      <c r="BO190" s="3">
        <v>243</v>
      </c>
      <c r="BP190" s="3">
        <v>0.764</v>
      </c>
      <c r="BQ190" s="3">
        <v>1.85</v>
      </c>
      <c r="BR190" s="3">
        <v>278</v>
      </c>
      <c r="BS190" s="3">
        <v>0.289</v>
      </c>
      <c r="BU190" s="10" t="s">
        <v>645</v>
      </c>
    </row>
    <row r="191" spans="1:73" ht="12">
      <c r="A191" s="27" t="s">
        <v>312</v>
      </c>
      <c r="B191" s="27" t="s">
        <v>304</v>
      </c>
      <c r="C191" s="50" t="s">
        <v>613</v>
      </c>
      <c r="D191" s="54">
        <v>36</v>
      </c>
      <c r="E191" s="55">
        <v>55.84</v>
      </c>
      <c r="F191" s="54">
        <v>105</v>
      </c>
      <c r="G191" s="55">
        <v>31.71</v>
      </c>
      <c r="H191" s="28" t="s">
        <v>313</v>
      </c>
      <c r="I191" s="24">
        <v>77.3</v>
      </c>
      <c r="J191" s="25">
        <v>11.8</v>
      </c>
      <c r="K191" s="26">
        <v>1.3</v>
      </c>
      <c r="L191" s="7">
        <f t="shared" si="20"/>
        <v>1.7000000000000002</v>
      </c>
      <c r="M191" s="7">
        <v>0.53</v>
      </c>
      <c r="N191" s="7">
        <v>0.09</v>
      </c>
      <c r="O191" s="7">
        <v>0.22</v>
      </c>
      <c r="P191" s="7">
        <v>1.7</v>
      </c>
      <c r="Q191" s="7">
        <v>6.8</v>
      </c>
      <c r="R191" s="7">
        <v>0.12</v>
      </c>
      <c r="S191" s="7">
        <v>0.02</v>
      </c>
      <c r="T191" s="7">
        <v>0.03</v>
      </c>
      <c r="U191" s="7">
        <v>0.2</v>
      </c>
      <c r="V191" s="7">
        <v>1</v>
      </c>
      <c r="W191" s="7">
        <v>0.05</v>
      </c>
      <c r="X191" s="29" t="s">
        <v>173</v>
      </c>
      <c r="Y191" s="29" t="s">
        <v>173</v>
      </c>
      <c r="Z191" s="7">
        <f t="shared" si="21"/>
        <v>99.78</v>
      </c>
      <c r="AA191" s="7"/>
      <c r="AB191" s="35" t="s">
        <v>173</v>
      </c>
      <c r="AC191" s="30" t="s">
        <v>173</v>
      </c>
      <c r="AD191" s="102"/>
      <c r="AE191" s="99"/>
      <c r="AF191" s="37" t="s">
        <v>173</v>
      </c>
      <c r="AG191" s="37" t="s">
        <v>173</v>
      </c>
      <c r="AH191" s="37" t="s">
        <v>173</v>
      </c>
      <c r="AI191" s="37" t="s">
        <v>173</v>
      </c>
      <c r="AJ191" s="37" t="s">
        <v>173</v>
      </c>
      <c r="AK191" s="37"/>
      <c r="AL191" s="37"/>
      <c r="AM191" s="37"/>
      <c r="AN191" s="37"/>
      <c r="AO191" s="37"/>
      <c r="AP191" s="37" t="s">
        <v>173</v>
      </c>
      <c r="AQ191" s="37" t="s">
        <v>173</v>
      </c>
      <c r="AR191" s="30" t="s">
        <v>173</v>
      </c>
      <c r="BU191" s="10">
        <v>1</v>
      </c>
    </row>
    <row r="192" spans="1:73" ht="12">
      <c r="A192" s="27" t="s">
        <v>314</v>
      </c>
      <c r="B192" s="27" t="s">
        <v>315</v>
      </c>
      <c r="C192" s="50" t="s">
        <v>613</v>
      </c>
      <c r="D192" s="54">
        <v>36</v>
      </c>
      <c r="E192" s="55">
        <v>55.45</v>
      </c>
      <c r="F192" s="54">
        <v>105</v>
      </c>
      <c r="G192" s="55">
        <v>31.42</v>
      </c>
      <c r="H192" s="28" t="s">
        <v>316</v>
      </c>
      <c r="I192" s="24">
        <v>78</v>
      </c>
      <c r="J192" s="25">
        <v>11.2</v>
      </c>
      <c r="K192" s="34" t="s">
        <v>173</v>
      </c>
      <c r="L192" s="7">
        <v>2.1</v>
      </c>
      <c r="M192" s="29" t="s">
        <v>173</v>
      </c>
      <c r="N192" s="7">
        <v>0.13</v>
      </c>
      <c r="O192" s="7">
        <v>0.06</v>
      </c>
      <c r="P192" s="7">
        <v>3.1</v>
      </c>
      <c r="Q192" s="7">
        <v>5.1</v>
      </c>
      <c r="R192" s="7">
        <v>0.21</v>
      </c>
      <c r="S192" s="7">
        <v>0.05</v>
      </c>
      <c r="T192" s="7">
        <v>0.07</v>
      </c>
      <c r="U192" s="29" t="s">
        <v>173</v>
      </c>
      <c r="V192" s="29" t="s">
        <v>173</v>
      </c>
      <c r="W192" s="29" t="s">
        <v>173</v>
      </c>
      <c r="X192" s="29" t="s">
        <v>173</v>
      </c>
      <c r="Y192" s="7">
        <v>0.19</v>
      </c>
      <c r="Z192" s="7">
        <f t="shared" si="21"/>
        <v>100.01999999999997</v>
      </c>
      <c r="AA192" s="7"/>
      <c r="AB192" s="35" t="s">
        <v>173</v>
      </c>
      <c r="AC192" s="30" t="s">
        <v>173</v>
      </c>
      <c r="AD192" s="102"/>
      <c r="AE192" s="99"/>
      <c r="AF192" s="11">
        <v>83</v>
      </c>
      <c r="AG192" s="11">
        <v>19</v>
      </c>
      <c r="AH192" s="11">
        <v>92</v>
      </c>
      <c r="AI192" s="11">
        <v>258</v>
      </c>
      <c r="AJ192" s="11">
        <v>21</v>
      </c>
      <c r="AK192" s="11"/>
      <c r="AL192" s="11"/>
      <c r="AM192" s="11"/>
      <c r="AN192" s="11"/>
      <c r="AO192" s="11"/>
      <c r="AP192" s="11">
        <v>71</v>
      </c>
      <c r="AQ192" s="11">
        <v>5</v>
      </c>
      <c r="AR192" s="9">
        <v>1.7</v>
      </c>
      <c r="AT192" s="31">
        <v>0.458</v>
      </c>
      <c r="AU192" s="5">
        <v>115</v>
      </c>
      <c r="AV192" s="3">
        <v>77.2</v>
      </c>
      <c r="AX192" s="3">
        <v>7.8</v>
      </c>
      <c r="AY192" s="3">
        <v>4.3</v>
      </c>
      <c r="AZ192" s="3">
        <v>42.8</v>
      </c>
      <c r="BA192" s="3">
        <v>102</v>
      </c>
      <c r="BB192" s="3">
        <v>63.8</v>
      </c>
      <c r="BC192" s="3">
        <v>18.3</v>
      </c>
      <c r="BD192" s="4">
        <v>1.34</v>
      </c>
      <c r="BE192" s="3">
        <v>21.3</v>
      </c>
      <c r="BF192" s="3">
        <v>3.3</v>
      </c>
      <c r="BG192" s="3">
        <v>19.2</v>
      </c>
      <c r="BH192" s="3">
        <v>1.18</v>
      </c>
      <c r="BI192" s="3">
        <v>5.81</v>
      </c>
      <c r="BJ192" s="4">
        <v>0.772</v>
      </c>
      <c r="BK192" s="3"/>
      <c r="BL192" s="3">
        <v>1.06</v>
      </c>
      <c r="BM192" s="3">
        <v>6.5</v>
      </c>
      <c r="BN192" s="3">
        <v>6.3</v>
      </c>
      <c r="BO192" s="3">
        <v>550</v>
      </c>
      <c r="BP192" s="3">
        <v>0.301</v>
      </c>
      <c r="BQ192" s="3">
        <v>1.56</v>
      </c>
      <c r="BR192" s="3">
        <v>331</v>
      </c>
      <c r="BS192" s="3">
        <v>2.51</v>
      </c>
      <c r="BU192" s="10" t="s">
        <v>136</v>
      </c>
    </row>
    <row r="193" spans="1:73" ht="12">
      <c r="A193" s="27" t="s">
        <v>476</v>
      </c>
      <c r="B193" s="27" t="s">
        <v>317</v>
      </c>
      <c r="C193" s="50" t="s">
        <v>613</v>
      </c>
      <c r="D193" s="54"/>
      <c r="E193" s="55"/>
      <c r="F193" s="54"/>
      <c r="G193" s="55"/>
      <c r="H193" s="28" t="s">
        <v>318</v>
      </c>
      <c r="I193" s="24">
        <v>78.7</v>
      </c>
      <c r="J193" s="25">
        <v>10.7</v>
      </c>
      <c r="K193" s="34" t="s">
        <v>173</v>
      </c>
      <c r="L193" s="7">
        <v>1.8</v>
      </c>
      <c r="M193" s="29" t="s">
        <v>173</v>
      </c>
      <c r="N193" s="7">
        <v>0.1</v>
      </c>
      <c r="O193" s="7">
        <v>0.07</v>
      </c>
      <c r="P193" s="7">
        <v>1.4</v>
      </c>
      <c r="Q193" s="7">
        <v>7.1</v>
      </c>
      <c r="R193" s="7">
        <v>0.11</v>
      </c>
      <c r="S193" s="7">
        <v>0.05</v>
      </c>
      <c r="T193" s="7">
        <v>0.02</v>
      </c>
      <c r="U193" s="29" t="s">
        <v>173</v>
      </c>
      <c r="V193" s="29" t="s">
        <v>173</v>
      </c>
      <c r="W193" s="7">
        <v>0.01</v>
      </c>
      <c r="X193" s="29" t="s">
        <v>173</v>
      </c>
      <c r="Y193" s="7">
        <v>0.93</v>
      </c>
      <c r="Z193" s="7">
        <f t="shared" si="21"/>
        <v>100.04999999999998</v>
      </c>
      <c r="AA193" s="7"/>
      <c r="AB193" s="35" t="s">
        <v>173</v>
      </c>
      <c r="AC193" s="30" t="s">
        <v>173</v>
      </c>
      <c r="AD193" s="102"/>
      <c r="AE193" s="99"/>
      <c r="AF193" s="11">
        <v>198</v>
      </c>
      <c r="AG193" s="11">
        <v>15</v>
      </c>
      <c r="AH193" s="11">
        <v>63</v>
      </c>
      <c r="AI193" s="11">
        <v>319</v>
      </c>
      <c r="AJ193" s="11">
        <v>32</v>
      </c>
      <c r="AK193" s="11"/>
      <c r="AL193" s="11"/>
      <c r="AM193" s="11"/>
      <c r="AN193" s="11"/>
      <c r="AO193" s="11"/>
      <c r="AP193" s="11">
        <v>103</v>
      </c>
      <c r="AQ193" s="11">
        <v>3</v>
      </c>
      <c r="AR193" s="9">
        <v>1.6</v>
      </c>
      <c r="BU193" s="10">
        <v>2.4</v>
      </c>
    </row>
    <row r="194" spans="1:73" ht="12">
      <c r="A194" s="27" t="s">
        <v>477</v>
      </c>
      <c r="B194" s="27" t="s">
        <v>317</v>
      </c>
      <c r="C194" s="50" t="s">
        <v>613</v>
      </c>
      <c r="D194" s="54"/>
      <c r="E194" s="55"/>
      <c r="F194" s="54"/>
      <c r="G194" s="55"/>
      <c r="H194" s="28" t="s">
        <v>319</v>
      </c>
      <c r="I194" s="24">
        <v>78.9</v>
      </c>
      <c r="J194" s="25">
        <v>10.9</v>
      </c>
      <c r="K194" s="34" t="s">
        <v>173</v>
      </c>
      <c r="L194" s="7">
        <v>1.7</v>
      </c>
      <c r="M194" s="29" t="s">
        <v>173</v>
      </c>
      <c r="N194" s="7">
        <v>0.1</v>
      </c>
      <c r="O194" s="7">
        <v>0.06</v>
      </c>
      <c r="P194" s="7">
        <v>2.3</v>
      </c>
      <c r="Q194" s="7">
        <v>5.9</v>
      </c>
      <c r="R194" s="7">
        <v>0.1</v>
      </c>
      <c r="S194" s="7">
        <v>0.05</v>
      </c>
      <c r="T194" s="7">
        <v>0.02</v>
      </c>
      <c r="U194" s="29" t="s">
        <v>173</v>
      </c>
      <c r="V194" s="29" t="s">
        <v>173</v>
      </c>
      <c r="W194" s="7">
        <v>0.01</v>
      </c>
      <c r="X194" s="29" t="s">
        <v>173</v>
      </c>
      <c r="Y194" s="7">
        <v>0.7</v>
      </c>
      <c r="Z194" s="7">
        <f t="shared" si="21"/>
        <v>100.03</v>
      </c>
      <c r="AA194" s="7"/>
      <c r="AB194" s="35" t="s">
        <v>173</v>
      </c>
      <c r="AC194" s="30" t="s">
        <v>173</v>
      </c>
      <c r="AD194" s="102"/>
      <c r="AE194" s="99"/>
      <c r="AF194" s="11">
        <v>160</v>
      </c>
      <c r="AG194" s="11">
        <v>7</v>
      </c>
      <c r="AH194" s="11">
        <v>65</v>
      </c>
      <c r="AI194" s="11">
        <v>292</v>
      </c>
      <c r="AJ194" s="11">
        <v>32</v>
      </c>
      <c r="AK194" s="11"/>
      <c r="AL194" s="11"/>
      <c r="AM194" s="11"/>
      <c r="AN194" s="11"/>
      <c r="AO194" s="11"/>
      <c r="AP194" s="11">
        <v>121</v>
      </c>
      <c r="AQ194" s="11">
        <v>3</v>
      </c>
      <c r="AR194" s="9">
        <v>1.5</v>
      </c>
      <c r="BU194" s="10" t="s">
        <v>642</v>
      </c>
    </row>
    <row r="195" spans="1:73" ht="12">
      <c r="A195" s="27" t="s">
        <v>478</v>
      </c>
      <c r="B195" s="27" t="s">
        <v>317</v>
      </c>
      <c r="C195" s="50" t="s">
        <v>613</v>
      </c>
      <c r="D195" s="54"/>
      <c r="E195" s="55"/>
      <c r="F195" s="54"/>
      <c r="G195" s="55"/>
      <c r="H195" s="28" t="s">
        <v>320</v>
      </c>
      <c r="I195" s="24">
        <v>79.4</v>
      </c>
      <c r="J195" s="25">
        <v>10.7</v>
      </c>
      <c r="K195" s="34" t="s">
        <v>173</v>
      </c>
      <c r="L195" s="7">
        <v>1.7</v>
      </c>
      <c r="M195" s="29" t="s">
        <v>173</v>
      </c>
      <c r="N195" s="7">
        <v>0.1</v>
      </c>
      <c r="O195" s="7">
        <v>0.05</v>
      </c>
      <c r="P195" s="7">
        <v>2.5</v>
      </c>
      <c r="Q195" s="7">
        <v>5.5</v>
      </c>
      <c r="R195" s="7">
        <v>0.1</v>
      </c>
      <c r="S195" s="7">
        <v>0.05</v>
      </c>
      <c r="T195" s="7">
        <v>0.02</v>
      </c>
      <c r="U195" s="29" t="s">
        <v>173</v>
      </c>
      <c r="V195" s="29" t="s">
        <v>173</v>
      </c>
      <c r="W195" s="7">
        <v>0.01</v>
      </c>
      <c r="X195" s="29" t="s">
        <v>173</v>
      </c>
      <c r="Y195" s="7">
        <v>0.69</v>
      </c>
      <c r="Z195" s="7">
        <f t="shared" si="21"/>
        <v>100.11999999999999</v>
      </c>
      <c r="AA195" s="7"/>
      <c r="AB195" s="35" t="s">
        <v>173</v>
      </c>
      <c r="AC195" s="30" t="s">
        <v>173</v>
      </c>
      <c r="AD195" s="102"/>
      <c r="AE195" s="99"/>
      <c r="AF195" s="11">
        <v>145</v>
      </c>
      <c r="AG195" s="11">
        <v>8</v>
      </c>
      <c r="AH195" s="11">
        <v>61</v>
      </c>
      <c r="AI195" s="11">
        <v>289</v>
      </c>
      <c r="AJ195" s="11">
        <v>31</v>
      </c>
      <c r="AK195" s="11"/>
      <c r="AL195" s="11"/>
      <c r="AM195" s="11"/>
      <c r="AN195" s="11"/>
      <c r="AO195" s="11"/>
      <c r="AP195" s="11">
        <v>113</v>
      </c>
      <c r="AQ195" s="11">
        <v>4</v>
      </c>
      <c r="AR195" s="9">
        <v>1.5</v>
      </c>
      <c r="BU195" s="10" t="s">
        <v>642</v>
      </c>
    </row>
    <row r="196" spans="1:73" ht="12">
      <c r="A196" s="27" t="s">
        <v>321</v>
      </c>
      <c r="B196" s="27" t="s">
        <v>322</v>
      </c>
      <c r="C196" s="50" t="s">
        <v>613</v>
      </c>
      <c r="D196" s="54">
        <v>36</v>
      </c>
      <c r="E196" s="55">
        <v>57.08</v>
      </c>
      <c r="F196" s="54">
        <v>105</v>
      </c>
      <c r="G196" s="55">
        <v>28.07</v>
      </c>
      <c r="H196" s="28" t="s">
        <v>323</v>
      </c>
      <c r="I196" s="24">
        <v>81.7</v>
      </c>
      <c r="J196" s="25">
        <v>9.3</v>
      </c>
      <c r="K196" s="26">
        <v>1.2</v>
      </c>
      <c r="L196" s="7">
        <f>SUM(0.9*K196+M196)</f>
        <v>1.12</v>
      </c>
      <c r="M196" s="7">
        <v>0.04</v>
      </c>
      <c r="N196" s="29" t="s">
        <v>173</v>
      </c>
      <c r="O196" s="29" t="s">
        <v>173</v>
      </c>
      <c r="P196" s="7">
        <v>0.65</v>
      </c>
      <c r="Q196" s="7">
        <v>6.9</v>
      </c>
      <c r="R196" s="7">
        <v>0.1</v>
      </c>
      <c r="S196" s="7">
        <v>0.04</v>
      </c>
      <c r="T196" s="29" t="s">
        <v>173</v>
      </c>
      <c r="U196" s="7">
        <v>0.55</v>
      </c>
      <c r="V196" s="7">
        <v>0.26</v>
      </c>
      <c r="W196" s="7">
        <v>0.02</v>
      </c>
      <c r="X196" s="7">
        <v>0.01</v>
      </c>
      <c r="Y196" s="29" t="s">
        <v>173</v>
      </c>
      <c r="Z196" s="7">
        <f t="shared" si="21"/>
        <v>99.81000000000002</v>
      </c>
      <c r="AA196" s="7"/>
      <c r="AB196" s="8">
        <v>6.7</v>
      </c>
      <c r="AC196" s="9">
        <v>8</v>
      </c>
      <c r="AD196" s="100"/>
      <c r="AE196" s="43"/>
      <c r="AF196" s="11">
        <v>204</v>
      </c>
      <c r="AG196" s="11">
        <v>10</v>
      </c>
      <c r="AH196" s="11">
        <v>62</v>
      </c>
      <c r="AI196" s="11">
        <v>215</v>
      </c>
      <c r="AJ196" s="11">
        <v>27</v>
      </c>
      <c r="AK196" s="11"/>
      <c r="AL196" s="11"/>
      <c r="AM196" s="11"/>
      <c r="AN196" s="11"/>
      <c r="AO196" s="11"/>
      <c r="AP196" s="11">
        <v>50</v>
      </c>
      <c r="AQ196" s="11">
        <v>5</v>
      </c>
      <c r="AR196" s="30" t="s">
        <v>173</v>
      </c>
      <c r="AT196" s="31">
        <v>1.38</v>
      </c>
      <c r="AU196" s="5">
        <v>304</v>
      </c>
      <c r="AV196" s="3">
        <v>191</v>
      </c>
      <c r="AW196" s="3"/>
      <c r="AX196" s="3">
        <v>11.8</v>
      </c>
      <c r="AY196" s="3">
        <v>6.68</v>
      </c>
      <c r="AZ196" s="3">
        <v>45.3</v>
      </c>
      <c r="BA196" s="3">
        <v>91.5</v>
      </c>
      <c r="BB196" s="3">
        <v>43.3</v>
      </c>
      <c r="BC196" s="3">
        <v>10</v>
      </c>
      <c r="BD196" s="4">
        <v>0.289</v>
      </c>
      <c r="BE196" s="3">
        <v>9.07</v>
      </c>
      <c r="BF196" s="3">
        <v>1.68</v>
      </c>
      <c r="BG196" s="3">
        <v>10.5</v>
      </c>
      <c r="BH196" s="3"/>
      <c r="BI196" s="3">
        <v>5.95</v>
      </c>
      <c r="BJ196" s="4">
        <v>0.879</v>
      </c>
      <c r="BK196" s="3"/>
      <c r="BL196" s="3">
        <v>0.253</v>
      </c>
      <c r="BM196" s="3"/>
      <c r="BN196" s="3">
        <v>7.26</v>
      </c>
      <c r="BO196" s="3">
        <v>105</v>
      </c>
      <c r="BP196" s="3">
        <v>3.22</v>
      </c>
      <c r="BQ196" s="3">
        <v>2.12</v>
      </c>
      <c r="BR196" s="3"/>
      <c r="BS196" s="3">
        <v>0.266</v>
      </c>
      <c r="BU196" s="10" t="s">
        <v>651</v>
      </c>
    </row>
    <row r="197" spans="1:73" ht="12">
      <c r="A197" s="27" t="s">
        <v>324</v>
      </c>
      <c r="B197" s="27" t="s">
        <v>322</v>
      </c>
      <c r="C197" s="50" t="s">
        <v>613</v>
      </c>
      <c r="I197" s="22">
        <v>77.6</v>
      </c>
      <c r="J197" s="19">
        <v>11.6</v>
      </c>
      <c r="L197" s="21">
        <v>1.81</v>
      </c>
      <c r="N197" s="19" t="s">
        <v>393</v>
      </c>
      <c r="O197" s="19">
        <v>0.25</v>
      </c>
      <c r="P197" s="19">
        <v>3.51</v>
      </c>
      <c r="Q197" s="19">
        <v>4.93</v>
      </c>
      <c r="R197" s="19">
        <v>0.1</v>
      </c>
      <c r="S197" s="19" t="s">
        <v>208</v>
      </c>
      <c r="T197" s="19" t="s">
        <v>479</v>
      </c>
      <c r="Z197" s="7">
        <f t="shared" si="21"/>
        <v>99.79999999999998</v>
      </c>
      <c r="AB197" s="17">
        <v>3.2</v>
      </c>
      <c r="AC197" s="18">
        <v>18</v>
      </c>
      <c r="AF197" s="19">
        <v>142</v>
      </c>
      <c r="AG197" s="19">
        <v>29</v>
      </c>
      <c r="AH197" s="19">
        <v>59</v>
      </c>
      <c r="AK197" s="19">
        <v>27</v>
      </c>
      <c r="BU197" s="10" t="s">
        <v>648</v>
      </c>
    </row>
    <row r="198" spans="1:73" ht="12">
      <c r="A198" s="27"/>
      <c r="B198" s="67" t="s">
        <v>155</v>
      </c>
      <c r="C198" s="68"/>
      <c r="D198" s="89"/>
      <c r="E198" s="90"/>
      <c r="F198" s="89"/>
      <c r="G198" s="90"/>
      <c r="H198" s="91"/>
      <c r="I198" s="105">
        <f>AVERAGE(I183:I197)</f>
        <v>78.71000000000001</v>
      </c>
      <c r="J198" s="72">
        <f aca="true" t="shared" si="22" ref="J198:Z198">AVERAGE(J183:J197)</f>
        <v>10.8</v>
      </c>
      <c r="K198" s="72">
        <f t="shared" si="22"/>
        <v>1.42</v>
      </c>
      <c r="L198" s="72">
        <f t="shared" si="22"/>
        <v>1.6480000000000001</v>
      </c>
      <c r="M198" s="72">
        <f t="shared" si="22"/>
        <v>0.196</v>
      </c>
      <c r="N198" s="72">
        <f t="shared" si="22"/>
        <v>0.11999999999999998</v>
      </c>
      <c r="O198" s="72">
        <f t="shared" si="22"/>
        <v>0.19666666666666668</v>
      </c>
      <c r="P198" s="72">
        <f t="shared" si="22"/>
        <v>2.5759999999999996</v>
      </c>
      <c r="Q198" s="72">
        <f t="shared" si="22"/>
        <v>5.736</v>
      </c>
      <c r="R198" s="72">
        <f t="shared" si="22"/>
        <v>0.11400000000000002</v>
      </c>
      <c r="S198" s="72">
        <f t="shared" si="22"/>
        <v>0.05333333333333333</v>
      </c>
      <c r="T198" s="72">
        <f t="shared" si="22"/>
        <v>0.10500000000000001</v>
      </c>
      <c r="U198" s="72">
        <f t="shared" si="22"/>
        <v>0.462</v>
      </c>
      <c r="V198" s="72">
        <f t="shared" si="22"/>
        <v>0.33999999999999997</v>
      </c>
      <c r="W198" s="72">
        <f t="shared" si="22"/>
        <v>0.017499999999999998</v>
      </c>
      <c r="X198" s="72">
        <f t="shared" si="22"/>
        <v>0.0125</v>
      </c>
      <c r="Y198" s="72">
        <f t="shared" si="22"/>
        <v>0.6275</v>
      </c>
      <c r="Z198" s="72">
        <f t="shared" si="22"/>
        <v>99.98899999999999</v>
      </c>
      <c r="AB198" s="83">
        <f>AVERAGE(AB183:AB197)</f>
        <v>4.72</v>
      </c>
      <c r="AC198" s="84">
        <f>AVERAGE(AC183:AC197)</f>
        <v>15.16</v>
      </c>
      <c r="AF198" s="76">
        <f aca="true" t="shared" si="23" ref="AF198:AK198">AVERAGE(AF183:AF197)</f>
        <v>206.21428571428572</v>
      </c>
      <c r="AG198" s="76">
        <f t="shared" si="23"/>
        <v>326.07142857142856</v>
      </c>
      <c r="AH198" s="76">
        <f t="shared" si="23"/>
        <v>60.357142857142854</v>
      </c>
      <c r="AI198" s="76">
        <f t="shared" si="23"/>
        <v>254.6153846153846</v>
      </c>
      <c r="AJ198" s="76">
        <f t="shared" si="23"/>
        <v>31.923076923076923</v>
      </c>
      <c r="AK198" s="76">
        <f t="shared" si="23"/>
        <v>27</v>
      </c>
      <c r="AP198" s="76">
        <f>AVERAGE(AP183:AP197)</f>
        <v>175.3846153846154</v>
      </c>
      <c r="AQ198" s="76">
        <f>AVERAGE(AQ183:AQ197)</f>
        <v>4.769230769230769</v>
      </c>
      <c r="AR198" s="84">
        <f>AVERAGE(AR183:AR197)</f>
        <v>1.6500000000000001</v>
      </c>
      <c r="BU198" s="10"/>
    </row>
    <row r="199" spans="1:44" ht="12">
      <c r="A199" s="16" t="s">
        <v>669</v>
      </c>
      <c r="B199" s="48" t="s">
        <v>675</v>
      </c>
      <c r="H199" s="64" t="s">
        <v>620</v>
      </c>
      <c r="I199" s="24"/>
      <c r="J199" s="25"/>
      <c r="L199" s="7"/>
      <c r="AB199" s="8"/>
      <c r="AC199" s="9"/>
      <c r="AD199" s="100"/>
      <c r="AE199" s="43"/>
      <c r="AR199" s="9"/>
    </row>
    <row r="200" spans="1:73" ht="12">
      <c r="A200" s="27" t="s">
        <v>152</v>
      </c>
      <c r="B200" s="27" t="s">
        <v>525</v>
      </c>
      <c r="C200" s="50" t="s">
        <v>613</v>
      </c>
      <c r="D200" s="47">
        <v>36</v>
      </c>
      <c r="E200" s="63">
        <v>45</v>
      </c>
      <c r="F200" s="49">
        <v>105</v>
      </c>
      <c r="G200" s="63">
        <v>30</v>
      </c>
      <c r="H200" s="28" t="s">
        <v>325</v>
      </c>
      <c r="I200" s="24">
        <v>76.347788098</v>
      </c>
      <c r="J200" s="25">
        <v>12.0658629692</v>
      </c>
      <c r="K200" s="26">
        <v>1.2679557724</v>
      </c>
      <c r="L200" s="7">
        <f>SUM(0.9*K200+M200)</f>
        <v>1.77565816166</v>
      </c>
      <c r="M200" s="7">
        <v>0.6344979665</v>
      </c>
      <c r="N200" s="7">
        <v>0.1040160601</v>
      </c>
      <c r="O200" s="7">
        <v>0.4576706644</v>
      </c>
      <c r="P200" s="7">
        <v>3.3909235586</v>
      </c>
      <c r="Q200" s="7">
        <v>5.4920479722</v>
      </c>
      <c r="R200" s="7">
        <v>0.1456224841</v>
      </c>
      <c r="S200" s="7">
        <v>0.05200803</v>
      </c>
      <c r="T200" s="7">
        <v>0.041606424</v>
      </c>
      <c r="U200" s="7"/>
      <c r="V200" s="7"/>
      <c r="W200" s="7"/>
      <c r="X200" s="7"/>
      <c r="Y200" s="7">
        <v>3.35</v>
      </c>
      <c r="Z200" s="7">
        <f>SUM(I200:J200,L200,N200:T200)</f>
        <v>99.87320442225997</v>
      </c>
      <c r="AA200" s="7"/>
      <c r="AB200" s="8">
        <v>6</v>
      </c>
      <c r="AC200" s="9">
        <v>19</v>
      </c>
      <c r="AD200" s="100"/>
      <c r="AE200" s="43"/>
      <c r="AF200" s="11">
        <v>133</v>
      </c>
      <c r="AG200" s="11">
        <v>16.5</v>
      </c>
      <c r="AH200" s="11">
        <v>70</v>
      </c>
      <c r="AI200" s="11"/>
      <c r="AJ200" s="11"/>
      <c r="AK200" s="11">
        <v>28</v>
      </c>
      <c r="AL200" s="11"/>
      <c r="AM200" s="11"/>
      <c r="AN200" s="11"/>
      <c r="AO200" s="11"/>
      <c r="AP200" s="11"/>
      <c r="AQ200" s="11"/>
      <c r="AR200" s="9"/>
      <c r="BU200" s="10" t="s">
        <v>646</v>
      </c>
    </row>
    <row r="201" spans="1:73" ht="12">
      <c r="A201" s="27" t="s">
        <v>326</v>
      </c>
      <c r="B201" s="27" t="s">
        <v>583</v>
      </c>
      <c r="C201" s="50" t="s">
        <v>613</v>
      </c>
      <c r="D201" s="54">
        <v>36</v>
      </c>
      <c r="E201" s="53">
        <v>50.33</v>
      </c>
      <c r="F201" s="54">
        <v>105</v>
      </c>
      <c r="G201" s="55">
        <v>24.37</v>
      </c>
      <c r="H201" s="28" t="s">
        <v>327</v>
      </c>
      <c r="I201" s="24">
        <v>77.6</v>
      </c>
      <c r="J201" s="25">
        <v>11.6</v>
      </c>
      <c r="K201" s="34" t="s">
        <v>173</v>
      </c>
      <c r="L201" s="7">
        <v>1.9</v>
      </c>
      <c r="M201" s="29" t="s">
        <v>173</v>
      </c>
      <c r="N201" s="7">
        <v>0.16</v>
      </c>
      <c r="O201" s="7">
        <v>0.24</v>
      </c>
      <c r="P201" s="7">
        <v>3.3</v>
      </c>
      <c r="Q201" s="7">
        <v>4.9</v>
      </c>
      <c r="R201" s="7">
        <v>0.11</v>
      </c>
      <c r="S201" s="7">
        <v>0.05</v>
      </c>
      <c r="T201" s="7">
        <v>0.07</v>
      </c>
      <c r="U201" s="29" t="s">
        <v>173</v>
      </c>
      <c r="V201" s="29" t="s">
        <v>173</v>
      </c>
      <c r="W201" s="29" t="s">
        <v>173</v>
      </c>
      <c r="X201" s="29" t="s">
        <v>173</v>
      </c>
      <c r="Y201" s="7">
        <v>1.2</v>
      </c>
      <c r="Z201" s="7">
        <f>SUM(I201:J201,L201,N201:T201)</f>
        <v>99.92999999999998</v>
      </c>
      <c r="AA201" s="7"/>
      <c r="AB201" s="35" t="s">
        <v>173</v>
      </c>
      <c r="AC201" s="30" t="s">
        <v>173</v>
      </c>
      <c r="AD201" s="102"/>
      <c r="AE201" s="99"/>
      <c r="AF201" s="11">
        <v>91</v>
      </c>
      <c r="AG201" s="11">
        <v>17</v>
      </c>
      <c r="AH201" s="11">
        <v>79</v>
      </c>
      <c r="AI201" s="11">
        <v>273</v>
      </c>
      <c r="AJ201" s="11">
        <v>31</v>
      </c>
      <c r="AK201" s="11"/>
      <c r="AL201" s="11"/>
      <c r="AM201" s="11"/>
      <c r="AN201" s="11"/>
      <c r="AO201" s="11"/>
      <c r="AP201" s="11">
        <v>110</v>
      </c>
      <c r="AQ201" s="11">
        <v>5</v>
      </c>
      <c r="AR201" s="9">
        <v>1.8</v>
      </c>
      <c r="BU201" s="10" t="s">
        <v>642</v>
      </c>
    </row>
    <row r="202" spans="1:73" ht="12">
      <c r="A202" s="27" t="s">
        <v>328</v>
      </c>
      <c r="B202" s="27" t="s">
        <v>587</v>
      </c>
      <c r="C202" s="50" t="s">
        <v>613</v>
      </c>
      <c r="D202" s="54">
        <v>36</v>
      </c>
      <c r="E202" s="53">
        <v>50.33</v>
      </c>
      <c r="F202" s="54">
        <v>105</v>
      </c>
      <c r="G202" s="55">
        <v>24.37</v>
      </c>
      <c r="H202" s="64" t="s">
        <v>620</v>
      </c>
      <c r="I202" s="32" t="s">
        <v>173</v>
      </c>
      <c r="J202" s="33" t="s">
        <v>173</v>
      </c>
      <c r="K202" s="34" t="s">
        <v>173</v>
      </c>
      <c r="L202" s="34" t="s">
        <v>173</v>
      </c>
      <c r="M202" s="29" t="s">
        <v>173</v>
      </c>
      <c r="N202" s="29" t="s">
        <v>173</v>
      </c>
      <c r="O202" s="29" t="s">
        <v>173</v>
      </c>
      <c r="P202" s="29" t="s">
        <v>173</v>
      </c>
      <c r="Q202" s="29" t="s">
        <v>173</v>
      </c>
      <c r="R202" s="29" t="s">
        <v>173</v>
      </c>
      <c r="S202" s="29" t="s">
        <v>173</v>
      </c>
      <c r="T202" s="29" t="s">
        <v>173</v>
      </c>
      <c r="U202" s="29" t="s">
        <v>173</v>
      </c>
      <c r="V202" s="29" t="s">
        <v>173</v>
      </c>
      <c r="W202" s="29" t="s">
        <v>173</v>
      </c>
      <c r="X202" s="29" t="s">
        <v>173</v>
      </c>
      <c r="Y202" s="7"/>
      <c r="Z202" s="7"/>
      <c r="AA202" s="7"/>
      <c r="AB202" s="35" t="s">
        <v>173</v>
      </c>
      <c r="AC202" s="30" t="s">
        <v>173</v>
      </c>
      <c r="AD202" s="102"/>
      <c r="AE202" s="99"/>
      <c r="AF202" s="11">
        <v>125</v>
      </c>
      <c r="AG202" s="11">
        <v>25</v>
      </c>
      <c r="AH202" s="11">
        <v>175</v>
      </c>
      <c r="AI202" s="11">
        <v>290</v>
      </c>
      <c r="AJ202" s="11">
        <v>36</v>
      </c>
      <c r="AK202" s="11"/>
      <c r="AL202" s="11"/>
      <c r="AM202" s="11"/>
      <c r="AN202" s="11"/>
      <c r="AO202" s="11"/>
      <c r="AP202" s="11">
        <v>135</v>
      </c>
      <c r="AQ202" s="11">
        <v>5</v>
      </c>
      <c r="AR202" s="9">
        <v>2</v>
      </c>
      <c r="BU202" s="10">
        <v>4</v>
      </c>
    </row>
    <row r="203" spans="1:73" ht="12">
      <c r="A203" s="27" t="s">
        <v>329</v>
      </c>
      <c r="B203" s="27" t="s">
        <v>330</v>
      </c>
      <c r="C203" s="50" t="s">
        <v>613</v>
      </c>
      <c r="D203" s="54">
        <v>36</v>
      </c>
      <c r="E203" s="53">
        <v>50.33</v>
      </c>
      <c r="F203" s="54">
        <v>105</v>
      </c>
      <c r="G203" s="55">
        <v>24.37</v>
      </c>
      <c r="H203" s="28" t="s">
        <v>331</v>
      </c>
      <c r="I203" s="24">
        <v>78.5</v>
      </c>
      <c r="J203" s="25">
        <v>11.1</v>
      </c>
      <c r="K203" s="34" t="s">
        <v>173</v>
      </c>
      <c r="L203" s="7">
        <v>2</v>
      </c>
      <c r="M203" s="29" t="s">
        <v>173</v>
      </c>
      <c r="N203" s="7">
        <v>0.1</v>
      </c>
      <c r="O203" s="7">
        <v>0.17</v>
      </c>
      <c r="P203" s="7">
        <v>3.4</v>
      </c>
      <c r="Q203" s="7">
        <v>4.5</v>
      </c>
      <c r="R203" s="7">
        <v>0.11</v>
      </c>
      <c r="S203" s="7">
        <v>0.05</v>
      </c>
      <c r="T203" s="7">
        <v>0.06</v>
      </c>
      <c r="U203" s="29" t="s">
        <v>173</v>
      </c>
      <c r="V203" s="29" t="s">
        <v>173</v>
      </c>
      <c r="W203" s="29" t="s">
        <v>173</v>
      </c>
      <c r="X203" s="29" t="s">
        <v>173</v>
      </c>
      <c r="Y203" s="7">
        <v>0.9</v>
      </c>
      <c r="Z203" s="7">
        <f>SUM(I203:J203,L203,N203:T203)</f>
        <v>99.99</v>
      </c>
      <c r="AA203" s="7"/>
      <c r="AB203" s="35" t="s">
        <v>173</v>
      </c>
      <c r="AC203" s="30" t="s">
        <v>173</v>
      </c>
      <c r="AD203" s="102"/>
      <c r="AE203" s="99"/>
      <c r="AF203" s="11">
        <v>118</v>
      </c>
      <c r="AG203" s="11">
        <v>13</v>
      </c>
      <c r="AH203" s="11">
        <v>286</v>
      </c>
      <c r="AI203" s="11">
        <v>289</v>
      </c>
      <c r="AJ203" s="11">
        <v>35</v>
      </c>
      <c r="AK203" s="11"/>
      <c r="AL203" s="11"/>
      <c r="AM203" s="11"/>
      <c r="AN203" s="11"/>
      <c r="AO203" s="11"/>
      <c r="AP203" s="11">
        <v>149</v>
      </c>
      <c r="AQ203" s="11">
        <v>13</v>
      </c>
      <c r="AR203" s="9">
        <v>2</v>
      </c>
      <c r="BU203" s="10" t="s">
        <v>642</v>
      </c>
    </row>
    <row r="204" spans="1:73" ht="12">
      <c r="A204" s="27" t="s">
        <v>332</v>
      </c>
      <c r="B204" s="27" t="s">
        <v>584</v>
      </c>
      <c r="C204" s="50" t="s">
        <v>613</v>
      </c>
      <c r="D204" s="54">
        <v>36</v>
      </c>
      <c r="E204" s="53">
        <v>50.33</v>
      </c>
      <c r="F204" s="54">
        <v>105</v>
      </c>
      <c r="G204" s="55">
        <v>24.37</v>
      </c>
      <c r="H204" s="64" t="s">
        <v>620</v>
      </c>
      <c r="I204" s="32" t="s">
        <v>173</v>
      </c>
      <c r="J204" s="33" t="s">
        <v>173</v>
      </c>
      <c r="K204" s="34" t="s">
        <v>173</v>
      </c>
      <c r="L204" s="34" t="s">
        <v>173</v>
      </c>
      <c r="M204" s="29" t="s">
        <v>173</v>
      </c>
      <c r="N204" s="29" t="s">
        <v>173</v>
      </c>
      <c r="O204" s="29" t="s">
        <v>173</v>
      </c>
      <c r="P204" s="29" t="s">
        <v>173</v>
      </c>
      <c r="Q204" s="29" t="s">
        <v>173</v>
      </c>
      <c r="R204" s="29" t="s">
        <v>173</v>
      </c>
      <c r="S204" s="29" t="s">
        <v>173</v>
      </c>
      <c r="T204" s="29" t="s">
        <v>173</v>
      </c>
      <c r="U204" s="29" t="s">
        <v>173</v>
      </c>
      <c r="V204" s="29" t="s">
        <v>173</v>
      </c>
      <c r="W204" s="29" t="s">
        <v>173</v>
      </c>
      <c r="X204" s="29" t="s">
        <v>173</v>
      </c>
      <c r="Y204" s="29" t="s">
        <v>173</v>
      </c>
      <c r="Z204" s="7"/>
      <c r="AA204" s="7"/>
      <c r="AB204" s="35" t="s">
        <v>173</v>
      </c>
      <c r="AC204" s="30" t="s">
        <v>173</v>
      </c>
      <c r="AD204" s="102"/>
      <c r="AE204" s="99"/>
      <c r="AF204" s="11">
        <v>109</v>
      </c>
      <c r="AG204" s="11">
        <v>14</v>
      </c>
      <c r="AH204" s="11">
        <v>120</v>
      </c>
      <c r="AI204" s="11">
        <v>287</v>
      </c>
      <c r="AJ204" s="11">
        <v>32</v>
      </c>
      <c r="AK204" s="11"/>
      <c r="AL204" s="11"/>
      <c r="AM204" s="11"/>
      <c r="AN204" s="11"/>
      <c r="AO204" s="11"/>
      <c r="AP204" s="11">
        <v>102</v>
      </c>
      <c r="AQ204" s="11">
        <v>9</v>
      </c>
      <c r="AR204" s="9">
        <v>1.9</v>
      </c>
      <c r="BU204" s="10">
        <v>4</v>
      </c>
    </row>
    <row r="205" spans="1:73" ht="12">
      <c r="A205" s="27" t="s">
        <v>333</v>
      </c>
      <c r="B205" s="27" t="s">
        <v>590</v>
      </c>
      <c r="C205" s="50" t="s">
        <v>613</v>
      </c>
      <c r="D205" s="54">
        <v>36</v>
      </c>
      <c r="E205" s="53">
        <v>50.33</v>
      </c>
      <c r="F205" s="54">
        <v>105</v>
      </c>
      <c r="G205" s="55">
        <v>24.37</v>
      </c>
      <c r="H205" s="64" t="s">
        <v>620</v>
      </c>
      <c r="I205" s="32" t="s">
        <v>173</v>
      </c>
      <c r="J205" s="33" t="s">
        <v>173</v>
      </c>
      <c r="K205" s="34" t="s">
        <v>173</v>
      </c>
      <c r="L205" s="34" t="s">
        <v>173</v>
      </c>
      <c r="M205" s="29" t="s">
        <v>173</v>
      </c>
      <c r="N205" s="29" t="s">
        <v>173</v>
      </c>
      <c r="O205" s="29" t="s">
        <v>173</v>
      </c>
      <c r="P205" s="29" t="s">
        <v>173</v>
      </c>
      <c r="Q205" s="29" t="s">
        <v>173</v>
      </c>
      <c r="R205" s="29" t="s">
        <v>173</v>
      </c>
      <c r="S205" s="29" t="s">
        <v>173</v>
      </c>
      <c r="T205" s="29" t="s">
        <v>173</v>
      </c>
      <c r="U205" s="29" t="s">
        <v>173</v>
      </c>
      <c r="V205" s="29" t="s">
        <v>173</v>
      </c>
      <c r="W205" s="29" t="s">
        <v>173</v>
      </c>
      <c r="X205" s="29" t="s">
        <v>173</v>
      </c>
      <c r="Y205" s="29" t="s">
        <v>173</v>
      </c>
      <c r="Z205" s="7"/>
      <c r="AA205" s="7"/>
      <c r="AB205" s="35" t="s">
        <v>173</v>
      </c>
      <c r="AC205" s="30" t="s">
        <v>173</v>
      </c>
      <c r="AD205" s="102"/>
      <c r="AE205" s="99"/>
      <c r="AF205" s="11">
        <v>178</v>
      </c>
      <c r="AG205" s="11">
        <v>19</v>
      </c>
      <c r="AH205" s="11">
        <v>98</v>
      </c>
      <c r="AI205" s="11">
        <v>405</v>
      </c>
      <c r="AJ205" s="11">
        <v>43</v>
      </c>
      <c r="AK205" s="11"/>
      <c r="AL205" s="11"/>
      <c r="AM205" s="11"/>
      <c r="AN205" s="11"/>
      <c r="AO205" s="11"/>
      <c r="AP205" s="11">
        <v>141</v>
      </c>
      <c r="AQ205" s="11">
        <v>7</v>
      </c>
      <c r="AR205" s="9">
        <v>1.6</v>
      </c>
      <c r="BU205" s="10">
        <v>4</v>
      </c>
    </row>
    <row r="206" spans="1:73" ht="12">
      <c r="A206" s="27" t="s">
        <v>334</v>
      </c>
      <c r="B206" s="27" t="s">
        <v>589</v>
      </c>
      <c r="C206" s="50" t="s">
        <v>613</v>
      </c>
      <c r="D206" s="54">
        <v>36</v>
      </c>
      <c r="E206" s="53">
        <v>50.33</v>
      </c>
      <c r="F206" s="54">
        <v>105</v>
      </c>
      <c r="G206" s="55">
        <v>24.37</v>
      </c>
      <c r="H206" s="28" t="s">
        <v>492</v>
      </c>
      <c r="I206" s="24">
        <v>76.3</v>
      </c>
      <c r="J206" s="25">
        <v>12</v>
      </c>
      <c r="K206" s="34" t="s">
        <v>173</v>
      </c>
      <c r="L206" s="7">
        <v>1.8</v>
      </c>
      <c r="M206" s="29" t="s">
        <v>173</v>
      </c>
      <c r="N206" s="7">
        <v>0.14</v>
      </c>
      <c r="O206" s="7">
        <v>0.24</v>
      </c>
      <c r="P206" s="7">
        <v>3.9</v>
      </c>
      <c r="Q206" s="7">
        <v>5.2</v>
      </c>
      <c r="R206" s="7">
        <v>0.17</v>
      </c>
      <c r="S206" s="7">
        <v>0.05</v>
      </c>
      <c r="T206" s="7">
        <v>0.13</v>
      </c>
      <c r="U206" s="29" t="s">
        <v>173</v>
      </c>
      <c r="V206" s="29" t="s">
        <v>173</v>
      </c>
      <c r="W206" s="29" t="s">
        <v>173</v>
      </c>
      <c r="X206" s="29" t="s">
        <v>173</v>
      </c>
      <c r="Y206" s="7">
        <v>1.4</v>
      </c>
      <c r="Z206" s="7">
        <f>SUM(I206:J206,L206,N206:T206)</f>
        <v>99.92999999999999</v>
      </c>
      <c r="AA206" s="7"/>
      <c r="AB206" s="35" t="s">
        <v>173</v>
      </c>
      <c r="AC206" s="30" t="s">
        <v>173</v>
      </c>
      <c r="AD206" s="102"/>
      <c r="AE206" s="99"/>
      <c r="AF206" s="11">
        <v>134</v>
      </c>
      <c r="AG206" s="11">
        <v>9</v>
      </c>
      <c r="AH206" s="11">
        <v>48</v>
      </c>
      <c r="AI206" s="11">
        <v>480</v>
      </c>
      <c r="AJ206" s="11">
        <v>38</v>
      </c>
      <c r="AK206" s="11"/>
      <c r="AL206" s="11"/>
      <c r="AM206" s="11"/>
      <c r="AN206" s="11"/>
      <c r="AO206" s="11"/>
      <c r="AP206" s="11">
        <v>116</v>
      </c>
      <c r="AQ206" s="11">
        <v>8</v>
      </c>
      <c r="AR206" s="9">
        <v>1.8</v>
      </c>
      <c r="BU206" s="10" t="s">
        <v>642</v>
      </c>
    </row>
    <row r="207" spans="1:73" ht="12">
      <c r="A207" s="27" t="s">
        <v>493</v>
      </c>
      <c r="B207" s="27" t="s">
        <v>591</v>
      </c>
      <c r="C207" s="50" t="s">
        <v>613</v>
      </c>
      <c r="D207" s="54">
        <v>36</v>
      </c>
      <c r="E207" s="55">
        <v>52.3</v>
      </c>
      <c r="F207" s="54">
        <v>105</v>
      </c>
      <c r="G207" s="55">
        <v>26.74</v>
      </c>
      <c r="H207" s="28" t="s">
        <v>494</v>
      </c>
      <c r="I207" s="24">
        <v>75.6</v>
      </c>
      <c r="J207" s="25">
        <v>12.1</v>
      </c>
      <c r="K207" s="34" t="s">
        <v>173</v>
      </c>
      <c r="L207" s="7">
        <v>2.8</v>
      </c>
      <c r="M207" s="29" t="s">
        <v>173</v>
      </c>
      <c r="N207" s="7">
        <v>0.14</v>
      </c>
      <c r="O207" s="7">
        <v>0.11</v>
      </c>
      <c r="P207" s="7">
        <v>3</v>
      </c>
      <c r="Q207" s="7">
        <v>6</v>
      </c>
      <c r="R207" s="7">
        <v>0.1</v>
      </c>
      <c r="S207" s="7">
        <v>0.05</v>
      </c>
      <c r="T207" s="7">
        <v>0.02</v>
      </c>
      <c r="U207" s="29" t="s">
        <v>173</v>
      </c>
      <c r="V207" s="29" t="s">
        <v>173</v>
      </c>
      <c r="W207" s="29" t="s">
        <v>173</v>
      </c>
      <c r="X207" s="29" t="s">
        <v>173</v>
      </c>
      <c r="Y207" s="7">
        <v>0.38</v>
      </c>
      <c r="Z207" s="7">
        <f>SUM(I207:J207,L207,N207:T207)</f>
        <v>99.91999999999997</v>
      </c>
      <c r="AA207" s="7"/>
      <c r="AB207" s="35" t="s">
        <v>173</v>
      </c>
      <c r="AC207" s="30" t="s">
        <v>173</v>
      </c>
      <c r="AD207" s="102"/>
      <c r="AE207" s="99"/>
      <c r="AF207" s="11">
        <v>175</v>
      </c>
      <c r="AG207" s="11">
        <v>13</v>
      </c>
      <c r="AH207" s="11">
        <v>57</v>
      </c>
      <c r="AI207" s="11">
        <v>294</v>
      </c>
      <c r="AJ207" s="11">
        <v>39</v>
      </c>
      <c r="AK207" s="11"/>
      <c r="AL207" s="11"/>
      <c r="AM207" s="11"/>
      <c r="AN207" s="11"/>
      <c r="AO207" s="11"/>
      <c r="AP207" s="11">
        <v>121</v>
      </c>
      <c r="AQ207" s="11">
        <v>5</v>
      </c>
      <c r="AR207" s="9">
        <v>2.6</v>
      </c>
      <c r="BU207" s="10" t="s">
        <v>642</v>
      </c>
    </row>
    <row r="208" spans="1:73" ht="12">
      <c r="A208" s="27"/>
      <c r="B208" s="67" t="s">
        <v>155</v>
      </c>
      <c r="C208" s="68"/>
      <c r="D208" s="89"/>
      <c r="E208" s="90"/>
      <c r="F208" s="89"/>
      <c r="G208" s="90"/>
      <c r="H208" s="91"/>
      <c r="I208" s="105">
        <f>AVERAGE(I200:I207)</f>
        <v>76.8695576196</v>
      </c>
      <c r="J208" s="72">
        <f aca="true" t="shared" si="24" ref="J208:T208">AVERAGE(J200:J207)</f>
        <v>11.77317259384</v>
      </c>
      <c r="K208" s="72">
        <f t="shared" si="24"/>
        <v>1.2679557724</v>
      </c>
      <c r="L208" s="72">
        <f t="shared" si="24"/>
        <v>2.055131632332</v>
      </c>
      <c r="M208" s="72">
        <f t="shared" si="24"/>
        <v>0.6344979665</v>
      </c>
      <c r="N208" s="72">
        <f t="shared" si="24"/>
        <v>0.12880321202</v>
      </c>
      <c r="O208" s="72">
        <f t="shared" si="24"/>
        <v>0.24353413288000003</v>
      </c>
      <c r="P208" s="72">
        <f t="shared" si="24"/>
        <v>3.3981847117200004</v>
      </c>
      <c r="Q208" s="72">
        <f t="shared" si="24"/>
        <v>5.21840959444</v>
      </c>
      <c r="R208" s="72">
        <f t="shared" si="24"/>
        <v>0.12712449682</v>
      </c>
      <c r="S208" s="72">
        <f t="shared" si="24"/>
        <v>0.050401606</v>
      </c>
      <c r="T208" s="72">
        <f t="shared" si="24"/>
        <v>0.06432128480000002</v>
      </c>
      <c r="U208" s="29"/>
      <c r="V208" s="29"/>
      <c r="W208" s="29"/>
      <c r="X208" s="29"/>
      <c r="Y208" s="72">
        <f>AVERAGE(Y200:Y207)</f>
        <v>1.446</v>
      </c>
      <c r="Z208" s="72">
        <f>AVERAGE(Z200:Z207)</f>
        <v>99.928640884452</v>
      </c>
      <c r="AA208" s="7"/>
      <c r="AB208" s="83">
        <f>AVERAGE(AB200:AB207)</f>
        <v>6</v>
      </c>
      <c r="AC208" s="84">
        <f>AVERAGE(AC200:AC207)</f>
        <v>19</v>
      </c>
      <c r="AD208" s="102"/>
      <c r="AE208" s="99"/>
      <c r="AF208" s="76">
        <f>AVERAGE(AF200:AF207)</f>
        <v>132.875</v>
      </c>
      <c r="AG208" s="76">
        <f>AVERAGE(AG200:AG207)</f>
        <v>15.8125</v>
      </c>
      <c r="AH208" s="76">
        <f>AVERAGE(AH200:AH207)</f>
        <v>116.625</v>
      </c>
      <c r="AI208" s="76">
        <f>AVERAGE(AI200:AI207)</f>
        <v>331.14285714285717</v>
      </c>
      <c r="AJ208" s="76">
        <f>AVERAGE(AJ200:AJ207)</f>
        <v>36.285714285714285</v>
      </c>
      <c r="AK208" s="11"/>
      <c r="AL208" s="11"/>
      <c r="AM208" s="11"/>
      <c r="AN208" s="11"/>
      <c r="AO208" s="11"/>
      <c r="AP208" s="76">
        <f>AVERAGE(AP200:AP207)</f>
        <v>124.85714285714286</v>
      </c>
      <c r="AQ208" s="76">
        <f>AVERAGE(AQ200:AQ207)</f>
        <v>7.428571428571429</v>
      </c>
      <c r="AR208" s="84">
        <f>AVERAGE(AR200:AR207)</f>
        <v>1.957142857142857</v>
      </c>
      <c r="BU208" s="10"/>
    </row>
    <row r="209" spans="1:44" ht="12">
      <c r="A209" s="16" t="s">
        <v>669</v>
      </c>
      <c r="B209" s="48" t="s">
        <v>676</v>
      </c>
      <c r="I209" s="24"/>
      <c r="J209" s="25"/>
      <c r="L209" s="7"/>
      <c r="AB209" s="8"/>
      <c r="AC209" s="9"/>
      <c r="AD209" s="100"/>
      <c r="AE209" s="43"/>
      <c r="AR209" s="9"/>
    </row>
    <row r="210" spans="1:73" ht="12">
      <c r="A210" s="27" t="s">
        <v>495</v>
      </c>
      <c r="B210" s="27" t="s">
        <v>496</v>
      </c>
      <c r="C210" s="50" t="s">
        <v>613</v>
      </c>
      <c r="D210" s="52">
        <v>36</v>
      </c>
      <c r="E210" s="53">
        <v>50</v>
      </c>
      <c r="F210" s="52">
        <v>105</v>
      </c>
      <c r="G210" s="53">
        <v>21.59</v>
      </c>
      <c r="H210" s="64" t="s">
        <v>620</v>
      </c>
      <c r="I210" s="32" t="s">
        <v>173</v>
      </c>
      <c r="J210" s="33" t="s">
        <v>173</v>
      </c>
      <c r="K210" s="34" t="s">
        <v>173</v>
      </c>
      <c r="L210" s="34" t="s">
        <v>173</v>
      </c>
      <c r="M210" s="29" t="s">
        <v>173</v>
      </c>
      <c r="N210" s="29" t="s">
        <v>173</v>
      </c>
      <c r="O210" s="29" t="s">
        <v>173</v>
      </c>
      <c r="P210" s="29" t="s">
        <v>173</v>
      </c>
      <c r="Q210" s="29" t="s">
        <v>173</v>
      </c>
      <c r="R210" s="29" t="s">
        <v>173</v>
      </c>
      <c r="S210" s="29" t="s">
        <v>173</v>
      </c>
      <c r="T210" s="29" t="s">
        <v>173</v>
      </c>
      <c r="U210" s="29" t="s">
        <v>173</v>
      </c>
      <c r="V210" s="29" t="s">
        <v>173</v>
      </c>
      <c r="W210" s="29" t="s">
        <v>173</v>
      </c>
      <c r="X210" s="29" t="s">
        <v>173</v>
      </c>
      <c r="Y210" s="29" t="s">
        <v>173</v>
      </c>
      <c r="Z210" s="7"/>
      <c r="AA210" s="7"/>
      <c r="AB210" s="35" t="s">
        <v>173</v>
      </c>
      <c r="AC210" s="30" t="s">
        <v>173</v>
      </c>
      <c r="AD210" s="102"/>
      <c r="AE210" s="99"/>
      <c r="AF210" s="11">
        <v>170</v>
      </c>
      <c r="AG210" s="11">
        <v>7</v>
      </c>
      <c r="AH210" s="11">
        <v>58</v>
      </c>
      <c r="AI210" s="11">
        <v>313</v>
      </c>
      <c r="AJ210" s="11">
        <v>45</v>
      </c>
      <c r="AK210" s="11"/>
      <c r="AL210" s="11"/>
      <c r="AM210" s="11"/>
      <c r="AN210" s="11"/>
      <c r="AO210" s="11"/>
      <c r="AP210" s="11">
        <v>133</v>
      </c>
      <c r="AQ210" s="11">
        <v>8</v>
      </c>
      <c r="AR210" s="9">
        <v>1.7</v>
      </c>
      <c r="BU210" s="10">
        <v>4</v>
      </c>
    </row>
    <row r="211" spans="1:73" ht="12">
      <c r="A211" s="27" t="s">
        <v>497</v>
      </c>
      <c r="B211" s="27" t="s">
        <v>498</v>
      </c>
      <c r="C211" s="50" t="s">
        <v>613</v>
      </c>
      <c r="D211" s="52">
        <v>36</v>
      </c>
      <c r="E211" s="53">
        <v>50</v>
      </c>
      <c r="F211" s="52">
        <v>105</v>
      </c>
      <c r="G211" s="53">
        <v>21.59</v>
      </c>
      <c r="H211" s="64" t="s">
        <v>620</v>
      </c>
      <c r="I211" s="32" t="s">
        <v>173</v>
      </c>
      <c r="J211" s="33" t="s">
        <v>173</v>
      </c>
      <c r="K211" s="34" t="s">
        <v>173</v>
      </c>
      <c r="L211" s="34" t="s">
        <v>173</v>
      </c>
      <c r="M211" s="29" t="s">
        <v>173</v>
      </c>
      <c r="N211" s="29" t="s">
        <v>173</v>
      </c>
      <c r="O211" s="29" t="s">
        <v>173</v>
      </c>
      <c r="P211" s="29" t="s">
        <v>173</v>
      </c>
      <c r="Q211" s="29" t="s">
        <v>173</v>
      </c>
      <c r="R211" s="29" t="s">
        <v>173</v>
      </c>
      <c r="S211" s="29" t="s">
        <v>173</v>
      </c>
      <c r="T211" s="29" t="s">
        <v>173</v>
      </c>
      <c r="U211" s="29" t="s">
        <v>173</v>
      </c>
      <c r="V211" s="29" t="s">
        <v>173</v>
      </c>
      <c r="W211" s="29" t="s">
        <v>173</v>
      </c>
      <c r="X211" s="29" t="s">
        <v>173</v>
      </c>
      <c r="Y211" s="29" t="s">
        <v>173</v>
      </c>
      <c r="Z211" s="7"/>
      <c r="AA211" s="7"/>
      <c r="AB211" s="35" t="s">
        <v>173</v>
      </c>
      <c r="AC211" s="30" t="s">
        <v>173</v>
      </c>
      <c r="AD211" s="102"/>
      <c r="AE211" s="99"/>
      <c r="AF211" s="11">
        <v>172</v>
      </c>
      <c r="AG211" s="11">
        <v>1</v>
      </c>
      <c r="AH211" s="11">
        <v>43</v>
      </c>
      <c r="AI211" s="11">
        <v>301</v>
      </c>
      <c r="AJ211" s="11">
        <v>48</v>
      </c>
      <c r="AK211" s="11"/>
      <c r="AL211" s="11"/>
      <c r="AM211" s="11"/>
      <c r="AN211" s="11"/>
      <c r="AO211" s="11"/>
      <c r="AP211" s="11">
        <v>128</v>
      </c>
      <c r="AQ211" s="11">
        <v>4</v>
      </c>
      <c r="AR211" s="9">
        <v>1.7</v>
      </c>
      <c r="BU211" s="10">
        <v>4</v>
      </c>
    </row>
    <row r="212" spans="1:73" ht="12">
      <c r="A212" s="27" t="s">
        <v>499</v>
      </c>
      <c r="B212" s="27" t="s">
        <v>592</v>
      </c>
      <c r="C212" s="50" t="s">
        <v>613</v>
      </c>
      <c r="D212" s="52">
        <v>36</v>
      </c>
      <c r="E212" s="53">
        <v>50</v>
      </c>
      <c r="F212" s="52">
        <v>105</v>
      </c>
      <c r="G212" s="53">
        <v>21.59</v>
      </c>
      <c r="H212" s="64" t="s">
        <v>620</v>
      </c>
      <c r="I212" s="32" t="s">
        <v>173</v>
      </c>
      <c r="J212" s="33" t="s">
        <v>173</v>
      </c>
      <c r="K212" s="34" t="s">
        <v>173</v>
      </c>
      <c r="L212" s="34" t="s">
        <v>173</v>
      </c>
      <c r="M212" s="29" t="s">
        <v>173</v>
      </c>
      <c r="N212" s="29" t="s">
        <v>173</v>
      </c>
      <c r="O212" s="29" t="s">
        <v>173</v>
      </c>
      <c r="P212" s="29" t="s">
        <v>173</v>
      </c>
      <c r="Q212" s="29" t="s">
        <v>173</v>
      </c>
      <c r="R212" s="29" t="s">
        <v>173</v>
      </c>
      <c r="S212" s="29" t="s">
        <v>173</v>
      </c>
      <c r="T212" s="29" t="s">
        <v>173</v>
      </c>
      <c r="U212" s="29" t="s">
        <v>173</v>
      </c>
      <c r="V212" s="29" t="s">
        <v>173</v>
      </c>
      <c r="W212" s="29" t="s">
        <v>173</v>
      </c>
      <c r="X212" s="29" t="s">
        <v>173</v>
      </c>
      <c r="Y212" s="29" t="s">
        <v>173</v>
      </c>
      <c r="Z212" s="7"/>
      <c r="AA212" s="7"/>
      <c r="AB212" s="35" t="s">
        <v>173</v>
      </c>
      <c r="AC212" s="30" t="s">
        <v>173</v>
      </c>
      <c r="AD212" s="102"/>
      <c r="AE212" s="99"/>
      <c r="AF212" s="11">
        <v>179</v>
      </c>
      <c r="AG212" s="11">
        <v>2</v>
      </c>
      <c r="AH212" s="11">
        <v>32</v>
      </c>
      <c r="AI212" s="11">
        <v>328</v>
      </c>
      <c r="AJ212" s="11">
        <v>48</v>
      </c>
      <c r="AK212" s="11"/>
      <c r="AL212" s="11"/>
      <c r="AM212" s="11"/>
      <c r="AN212" s="11"/>
      <c r="AO212" s="11"/>
      <c r="AP212" s="11">
        <v>116</v>
      </c>
      <c r="AQ212" s="11">
        <v>10</v>
      </c>
      <c r="AR212" s="9">
        <v>1.5</v>
      </c>
      <c r="BU212" s="10">
        <v>4</v>
      </c>
    </row>
    <row r="213" spans="1:73" ht="12">
      <c r="A213" s="27" t="s">
        <v>500</v>
      </c>
      <c r="B213" s="27" t="s">
        <v>585</v>
      </c>
      <c r="C213" s="50" t="s">
        <v>613</v>
      </c>
      <c r="D213" s="54">
        <v>36</v>
      </c>
      <c r="E213" s="53">
        <v>47.8</v>
      </c>
      <c r="F213" s="54">
        <v>105</v>
      </c>
      <c r="G213" s="53">
        <v>19.4</v>
      </c>
      <c r="H213" s="64" t="s">
        <v>620</v>
      </c>
      <c r="I213" s="32" t="s">
        <v>173</v>
      </c>
      <c r="J213" s="33" t="s">
        <v>173</v>
      </c>
      <c r="K213" s="34" t="s">
        <v>173</v>
      </c>
      <c r="L213" s="34" t="s">
        <v>173</v>
      </c>
      <c r="M213" s="29" t="s">
        <v>173</v>
      </c>
      <c r="N213" s="29" t="s">
        <v>173</v>
      </c>
      <c r="O213" s="29" t="s">
        <v>173</v>
      </c>
      <c r="P213" s="29" t="s">
        <v>173</v>
      </c>
      <c r="Q213" s="29" t="s">
        <v>173</v>
      </c>
      <c r="R213" s="29" t="s">
        <v>173</v>
      </c>
      <c r="S213" s="29" t="s">
        <v>173</v>
      </c>
      <c r="T213" s="29" t="s">
        <v>173</v>
      </c>
      <c r="U213" s="29" t="s">
        <v>173</v>
      </c>
      <c r="V213" s="29" t="s">
        <v>173</v>
      </c>
      <c r="W213" s="29" t="s">
        <v>173</v>
      </c>
      <c r="X213" s="29" t="s">
        <v>173</v>
      </c>
      <c r="Y213" s="29" t="s">
        <v>173</v>
      </c>
      <c r="Z213" s="7"/>
      <c r="AA213" s="7"/>
      <c r="AB213" s="35" t="s">
        <v>173</v>
      </c>
      <c r="AC213" s="30" t="s">
        <v>173</v>
      </c>
      <c r="AD213" s="102"/>
      <c r="AE213" s="99"/>
      <c r="AF213" s="11">
        <v>112</v>
      </c>
      <c r="AG213" s="11">
        <v>250</v>
      </c>
      <c r="AH213" s="11">
        <v>10</v>
      </c>
      <c r="AI213" s="11">
        <v>98</v>
      </c>
      <c r="AJ213" s="11">
        <v>9</v>
      </c>
      <c r="AK213" s="11"/>
      <c r="AL213" s="11"/>
      <c r="AM213" s="11"/>
      <c r="AN213" s="11"/>
      <c r="AO213" s="11"/>
      <c r="AP213" s="11">
        <v>36</v>
      </c>
      <c r="AQ213" s="11">
        <v>4</v>
      </c>
      <c r="AR213" s="9">
        <v>1.4</v>
      </c>
      <c r="BU213" s="10">
        <v>4</v>
      </c>
    </row>
    <row r="214" spans="1:73" ht="12">
      <c r="A214" s="27" t="s">
        <v>501</v>
      </c>
      <c r="B214" s="27" t="s">
        <v>593</v>
      </c>
      <c r="C214" s="50" t="s">
        <v>613</v>
      </c>
      <c r="D214" s="54">
        <v>36</v>
      </c>
      <c r="E214" s="55">
        <v>48.06</v>
      </c>
      <c r="F214" s="54">
        <v>105</v>
      </c>
      <c r="G214" s="55">
        <v>19.28</v>
      </c>
      <c r="H214" s="28" t="s">
        <v>355</v>
      </c>
      <c r="I214" s="24">
        <v>76</v>
      </c>
      <c r="J214" s="25">
        <v>12.6</v>
      </c>
      <c r="K214" s="34" t="s">
        <v>173</v>
      </c>
      <c r="L214" s="7">
        <v>2.3</v>
      </c>
      <c r="M214" s="29" t="s">
        <v>173</v>
      </c>
      <c r="N214" s="7">
        <v>0.14</v>
      </c>
      <c r="O214" s="7">
        <v>0.17</v>
      </c>
      <c r="P214" s="7">
        <v>3.7</v>
      </c>
      <c r="Q214" s="7">
        <v>4.8</v>
      </c>
      <c r="R214" s="7">
        <v>0.15</v>
      </c>
      <c r="S214" s="7">
        <v>0.05</v>
      </c>
      <c r="T214" s="7">
        <v>0.07</v>
      </c>
      <c r="U214" s="29" t="s">
        <v>173</v>
      </c>
      <c r="V214" s="29" t="s">
        <v>173</v>
      </c>
      <c r="W214" s="29" t="s">
        <v>173</v>
      </c>
      <c r="X214" s="29" t="s">
        <v>173</v>
      </c>
      <c r="Y214" s="7">
        <v>0.59</v>
      </c>
      <c r="Z214" s="7">
        <f>SUM(I214:J214,L214,N214:T214)</f>
        <v>99.97999999999999</v>
      </c>
      <c r="AA214" s="7"/>
      <c r="AB214" s="35" t="s">
        <v>173</v>
      </c>
      <c r="AC214" s="30" t="s">
        <v>173</v>
      </c>
      <c r="AD214" s="102"/>
      <c r="AE214" s="99"/>
      <c r="AF214" s="11">
        <v>144</v>
      </c>
      <c r="AG214" s="11">
        <v>11</v>
      </c>
      <c r="AH214" s="11">
        <v>74</v>
      </c>
      <c r="AI214" s="11">
        <v>329</v>
      </c>
      <c r="AJ214" s="11">
        <v>38</v>
      </c>
      <c r="AK214" s="11"/>
      <c r="AL214" s="11"/>
      <c r="AM214" s="11"/>
      <c r="AN214" s="11"/>
      <c r="AO214" s="11"/>
      <c r="AP214" s="11">
        <v>102</v>
      </c>
      <c r="AQ214" s="11">
        <v>5</v>
      </c>
      <c r="AR214" s="9">
        <v>2.1</v>
      </c>
      <c r="BU214" s="10" t="s">
        <v>642</v>
      </c>
    </row>
    <row r="215" spans="1:73" ht="12">
      <c r="A215" s="27" t="s">
        <v>356</v>
      </c>
      <c r="B215" s="27" t="s">
        <v>526</v>
      </c>
      <c r="C215" s="50" t="s">
        <v>613</v>
      </c>
      <c r="D215" s="54">
        <v>36</v>
      </c>
      <c r="E215" s="55">
        <v>48.42</v>
      </c>
      <c r="F215" s="54">
        <v>105</v>
      </c>
      <c r="G215" s="55">
        <v>19.23</v>
      </c>
      <c r="H215" s="28" t="s">
        <v>357</v>
      </c>
      <c r="I215" s="24">
        <v>76.1</v>
      </c>
      <c r="J215" s="25">
        <v>12.4</v>
      </c>
      <c r="K215" s="34" t="s">
        <v>173</v>
      </c>
      <c r="L215" s="7">
        <v>2.1</v>
      </c>
      <c r="M215" s="29" t="s">
        <v>173</v>
      </c>
      <c r="N215" s="7">
        <v>0.16</v>
      </c>
      <c r="O215" s="7">
        <v>0.26</v>
      </c>
      <c r="P215" s="7">
        <v>3.8</v>
      </c>
      <c r="Q215" s="7">
        <v>4.8</v>
      </c>
      <c r="R215" s="7">
        <v>0.15</v>
      </c>
      <c r="S215" s="7">
        <v>0.05</v>
      </c>
      <c r="T215" s="7">
        <v>0.07</v>
      </c>
      <c r="U215" s="29" t="s">
        <v>173</v>
      </c>
      <c r="V215" s="29" t="s">
        <v>173</v>
      </c>
      <c r="W215" s="29" t="s">
        <v>173</v>
      </c>
      <c r="X215" s="29" t="s">
        <v>173</v>
      </c>
      <c r="Y215" s="7">
        <v>0.54</v>
      </c>
      <c r="Z215" s="7">
        <f>SUM(I215:J215,L215,N215:T215)</f>
        <v>99.88999999999999</v>
      </c>
      <c r="AA215" s="7"/>
      <c r="AB215" s="35" t="s">
        <v>173</v>
      </c>
      <c r="AC215" s="30" t="s">
        <v>173</v>
      </c>
      <c r="AD215" s="102"/>
      <c r="AE215" s="99"/>
      <c r="AF215" s="11">
        <v>130</v>
      </c>
      <c r="AG215" s="11">
        <v>24</v>
      </c>
      <c r="AH215" s="11">
        <v>75</v>
      </c>
      <c r="AI215" s="11">
        <v>323</v>
      </c>
      <c r="AJ215" s="11">
        <v>35</v>
      </c>
      <c r="AK215" s="11"/>
      <c r="AL215" s="11"/>
      <c r="AM215" s="11"/>
      <c r="AN215" s="11"/>
      <c r="AO215" s="11"/>
      <c r="AP215" s="11">
        <v>103</v>
      </c>
      <c r="AQ215" s="11">
        <v>2</v>
      </c>
      <c r="AR215" s="9">
        <v>2</v>
      </c>
      <c r="BU215" s="10" t="s">
        <v>642</v>
      </c>
    </row>
    <row r="216" spans="1:73" ht="12">
      <c r="A216" s="27" t="s">
        <v>358</v>
      </c>
      <c r="B216" s="27" t="s">
        <v>432</v>
      </c>
      <c r="C216" s="50" t="s">
        <v>613</v>
      </c>
      <c r="D216" s="54">
        <v>36</v>
      </c>
      <c r="E216" s="55">
        <v>48.48</v>
      </c>
      <c r="F216" s="54">
        <v>105</v>
      </c>
      <c r="G216" s="55">
        <v>20.16</v>
      </c>
      <c r="H216" s="28" t="s">
        <v>359</v>
      </c>
      <c r="I216" s="32" t="s">
        <v>173</v>
      </c>
      <c r="J216" s="33" t="s">
        <v>173</v>
      </c>
      <c r="K216" s="34" t="s">
        <v>173</v>
      </c>
      <c r="L216" s="34" t="s">
        <v>173</v>
      </c>
      <c r="M216" s="29" t="s">
        <v>173</v>
      </c>
      <c r="N216" s="29" t="s">
        <v>173</v>
      </c>
      <c r="O216" s="29" t="s">
        <v>173</v>
      </c>
      <c r="P216" s="29" t="s">
        <v>173</v>
      </c>
      <c r="Q216" s="29" t="s">
        <v>173</v>
      </c>
      <c r="R216" s="29" t="s">
        <v>173</v>
      </c>
      <c r="S216" s="29" t="s">
        <v>173</v>
      </c>
      <c r="T216" s="29" t="s">
        <v>173</v>
      </c>
      <c r="U216" s="29" t="s">
        <v>173</v>
      </c>
      <c r="V216" s="29" t="s">
        <v>173</v>
      </c>
      <c r="W216" s="29" t="s">
        <v>173</v>
      </c>
      <c r="X216" s="29" t="s">
        <v>173</v>
      </c>
      <c r="Y216" s="29" t="s">
        <v>173</v>
      </c>
      <c r="Z216" s="7"/>
      <c r="AA216" s="7"/>
      <c r="AB216" s="8">
        <v>7.6</v>
      </c>
      <c r="AC216" s="9">
        <v>19</v>
      </c>
      <c r="AD216" s="100"/>
      <c r="AE216" s="43"/>
      <c r="AF216" s="11">
        <v>132</v>
      </c>
      <c r="AG216" s="11">
        <v>5</v>
      </c>
      <c r="AH216" s="11">
        <v>74</v>
      </c>
      <c r="AI216" s="11">
        <v>333</v>
      </c>
      <c r="AJ216" s="11">
        <v>34</v>
      </c>
      <c r="AK216" s="11"/>
      <c r="AL216" s="11"/>
      <c r="AM216" s="11"/>
      <c r="AN216" s="11"/>
      <c r="AO216" s="11"/>
      <c r="AP216" s="11">
        <v>291</v>
      </c>
      <c r="AQ216" s="11">
        <v>7</v>
      </c>
      <c r="AR216" s="9">
        <v>1.8</v>
      </c>
      <c r="BU216" s="10" t="s">
        <v>650</v>
      </c>
    </row>
    <row r="217" spans="1:73" ht="12">
      <c r="A217" s="27" t="s">
        <v>360</v>
      </c>
      <c r="B217" s="27" t="s">
        <v>527</v>
      </c>
      <c r="C217" s="50" t="s">
        <v>613</v>
      </c>
      <c r="D217" s="54">
        <v>36</v>
      </c>
      <c r="E217" s="55">
        <v>48.48</v>
      </c>
      <c r="F217" s="54">
        <v>105</v>
      </c>
      <c r="G217" s="55">
        <v>20.16</v>
      </c>
      <c r="H217" s="64" t="s">
        <v>620</v>
      </c>
      <c r="I217" s="32" t="s">
        <v>173</v>
      </c>
      <c r="J217" s="33" t="s">
        <v>173</v>
      </c>
      <c r="K217" s="34" t="s">
        <v>173</v>
      </c>
      <c r="L217" s="34" t="s">
        <v>173</v>
      </c>
      <c r="M217" s="29" t="s">
        <v>173</v>
      </c>
      <c r="N217" s="29" t="s">
        <v>173</v>
      </c>
      <c r="O217" s="29" t="s">
        <v>173</v>
      </c>
      <c r="P217" s="29" t="s">
        <v>173</v>
      </c>
      <c r="Q217" s="29" t="s">
        <v>173</v>
      </c>
      <c r="R217" s="29" t="s">
        <v>173</v>
      </c>
      <c r="S217" s="29" t="s">
        <v>173</v>
      </c>
      <c r="T217" s="29" t="s">
        <v>173</v>
      </c>
      <c r="U217" s="29" t="s">
        <v>173</v>
      </c>
      <c r="V217" s="29" t="s">
        <v>173</v>
      </c>
      <c r="W217" s="29" t="s">
        <v>173</v>
      </c>
      <c r="X217" s="29" t="s">
        <v>173</v>
      </c>
      <c r="Y217" s="29" t="s">
        <v>173</v>
      </c>
      <c r="Z217" s="7"/>
      <c r="AA217" s="7"/>
      <c r="AB217" s="35" t="s">
        <v>173</v>
      </c>
      <c r="AC217" s="30" t="s">
        <v>173</v>
      </c>
      <c r="AD217" s="102"/>
      <c r="AE217" s="99"/>
      <c r="AF217" s="11">
        <v>137</v>
      </c>
      <c r="AG217" s="11">
        <v>6</v>
      </c>
      <c r="AH217" s="11">
        <v>60</v>
      </c>
      <c r="AI217" s="11">
        <v>453</v>
      </c>
      <c r="AJ217" s="11">
        <v>41</v>
      </c>
      <c r="AK217" s="11"/>
      <c r="AL217" s="11"/>
      <c r="AM217" s="11"/>
      <c r="AN217" s="11"/>
      <c r="AO217" s="11"/>
      <c r="AP217" s="11">
        <v>153</v>
      </c>
      <c r="AQ217" s="11">
        <v>2</v>
      </c>
      <c r="AR217" s="9">
        <v>1.7</v>
      </c>
      <c r="BU217" s="10">
        <v>4</v>
      </c>
    </row>
    <row r="218" spans="1:73" ht="12">
      <c r="A218" s="27" t="s">
        <v>361</v>
      </c>
      <c r="B218" s="27" t="s">
        <v>594</v>
      </c>
      <c r="C218" s="50" t="s">
        <v>613</v>
      </c>
      <c r="D218" s="54">
        <v>36</v>
      </c>
      <c r="E218" s="55">
        <v>46.9</v>
      </c>
      <c r="F218" s="54">
        <v>105</v>
      </c>
      <c r="G218" s="55">
        <v>25.3</v>
      </c>
      <c r="H218" s="28" t="s">
        <v>362</v>
      </c>
      <c r="I218" s="32" t="s">
        <v>173</v>
      </c>
      <c r="J218" s="33" t="s">
        <v>173</v>
      </c>
      <c r="K218" s="34" t="s">
        <v>173</v>
      </c>
      <c r="L218" s="34" t="s">
        <v>173</v>
      </c>
      <c r="M218" s="29" t="s">
        <v>173</v>
      </c>
      <c r="N218" s="29" t="s">
        <v>173</v>
      </c>
      <c r="O218" s="29" t="s">
        <v>173</v>
      </c>
      <c r="P218" s="29" t="s">
        <v>173</v>
      </c>
      <c r="Q218" s="29" t="s">
        <v>173</v>
      </c>
      <c r="R218" s="29" t="s">
        <v>173</v>
      </c>
      <c r="S218" s="29" t="s">
        <v>173</v>
      </c>
      <c r="T218" s="29" t="s">
        <v>173</v>
      </c>
      <c r="U218" s="29" t="s">
        <v>173</v>
      </c>
      <c r="V218" s="29" t="s">
        <v>173</v>
      </c>
      <c r="W218" s="29" t="s">
        <v>173</v>
      </c>
      <c r="X218" s="29" t="s">
        <v>173</v>
      </c>
      <c r="Y218" s="29" t="s">
        <v>173</v>
      </c>
      <c r="Z218" s="7"/>
      <c r="AA218" s="7"/>
      <c r="AB218" s="8">
        <v>6.23</v>
      </c>
      <c r="AC218" s="9">
        <v>17.3</v>
      </c>
      <c r="AD218" s="100"/>
      <c r="AE218" s="43"/>
      <c r="AF218" s="11">
        <v>132</v>
      </c>
      <c r="AG218" s="11">
        <v>114</v>
      </c>
      <c r="AH218" s="11">
        <v>64</v>
      </c>
      <c r="AI218" s="11">
        <v>330</v>
      </c>
      <c r="AJ218" s="11">
        <v>34</v>
      </c>
      <c r="AK218" s="11"/>
      <c r="AL218" s="11"/>
      <c r="AM218" s="11"/>
      <c r="AN218" s="11"/>
      <c r="AO218" s="11"/>
      <c r="AP218" s="11">
        <v>125</v>
      </c>
      <c r="AQ218" s="11">
        <v>6</v>
      </c>
      <c r="AR218" s="9">
        <v>2.2</v>
      </c>
      <c r="BU218" s="10" t="s">
        <v>650</v>
      </c>
    </row>
    <row r="219" spans="1:73" ht="12">
      <c r="A219" s="27" t="s">
        <v>363</v>
      </c>
      <c r="B219" s="27" t="s">
        <v>528</v>
      </c>
      <c r="C219" s="50" t="s">
        <v>613</v>
      </c>
      <c r="G219" s="55"/>
      <c r="H219" s="28" t="s">
        <v>364</v>
      </c>
      <c r="I219" s="24">
        <v>76.919869924</v>
      </c>
      <c r="J219" s="25">
        <v>11.7777036605</v>
      </c>
      <c r="K219" s="26">
        <v>0.8484115734</v>
      </c>
      <c r="L219" s="7">
        <f>SUM(0.9*K219+M219)</f>
        <v>1.6599266238600001</v>
      </c>
      <c r="M219" s="7">
        <v>0.8963562078</v>
      </c>
      <c r="N219" s="7">
        <v>0.104227466</v>
      </c>
      <c r="O219" s="7">
        <v>0.4898690903</v>
      </c>
      <c r="P219" s="7">
        <v>3.9189527224</v>
      </c>
      <c r="Q219" s="7">
        <v>4.8361544234</v>
      </c>
      <c r="R219" s="7">
        <v>0.1146502126</v>
      </c>
      <c r="S219" s="7">
        <v>0.052113733</v>
      </c>
      <c r="T219" s="7">
        <v>0.0416909864</v>
      </c>
      <c r="U219" s="7"/>
      <c r="Y219" s="7">
        <v>3.61</v>
      </c>
      <c r="Z219" s="7">
        <f>SUM(I219:J219,L219,N219:T219)</f>
        <v>99.91515884245999</v>
      </c>
      <c r="AA219" s="7"/>
      <c r="AB219" s="8">
        <v>5.4</v>
      </c>
      <c r="AC219" s="9">
        <v>17.4</v>
      </c>
      <c r="AD219" s="100"/>
      <c r="AE219" s="43"/>
      <c r="AF219" s="19">
        <v>134</v>
      </c>
      <c r="AG219" s="19">
        <v>16</v>
      </c>
      <c r="AH219" s="19">
        <v>68</v>
      </c>
      <c r="AK219" s="19">
        <v>29</v>
      </c>
      <c r="AR219" s="9"/>
      <c r="BU219" s="10" t="s">
        <v>646</v>
      </c>
    </row>
    <row r="220" spans="1:73" ht="12">
      <c r="A220" s="27" t="s">
        <v>365</v>
      </c>
      <c r="B220" s="27" t="s">
        <v>529</v>
      </c>
      <c r="C220" s="50" t="s">
        <v>613</v>
      </c>
      <c r="D220" s="54">
        <v>36</v>
      </c>
      <c r="E220" s="55">
        <v>45.64</v>
      </c>
      <c r="F220" s="54">
        <v>105</v>
      </c>
      <c r="G220" s="55">
        <v>25.3</v>
      </c>
      <c r="H220" s="28" t="s">
        <v>366</v>
      </c>
      <c r="I220" s="32" t="s">
        <v>173</v>
      </c>
      <c r="J220" s="33" t="s">
        <v>173</v>
      </c>
      <c r="K220" s="34" t="s">
        <v>173</v>
      </c>
      <c r="L220" s="34" t="s">
        <v>173</v>
      </c>
      <c r="M220" s="29" t="s">
        <v>173</v>
      </c>
      <c r="N220" s="29" t="s">
        <v>173</v>
      </c>
      <c r="O220" s="29" t="s">
        <v>173</v>
      </c>
      <c r="P220" s="29" t="s">
        <v>173</v>
      </c>
      <c r="Q220" s="29" t="s">
        <v>173</v>
      </c>
      <c r="R220" s="29" t="s">
        <v>173</v>
      </c>
      <c r="S220" s="29" t="s">
        <v>173</v>
      </c>
      <c r="T220" s="29" t="s">
        <v>173</v>
      </c>
      <c r="U220" s="29" t="s">
        <v>173</v>
      </c>
      <c r="V220" s="29" t="s">
        <v>173</v>
      </c>
      <c r="W220" s="29" t="s">
        <v>173</v>
      </c>
      <c r="X220" s="29" t="s">
        <v>173</v>
      </c>
      <c r="Y220" s="29" t="s">
        <v>173</v>
      </c>
      <c r="Z220" s="7">
        <f>SUM(I220:J220,L220,N220:T220)</f>
        <v>0</v>
      </c>
      <c r="AA220" s="7"/>
      <c r="AB220" s="8">
        <v>6.56</v>
      </c>
      <c r="AC220" s="9">
        <v>16.3</v>
      </c>
      <c r="AD220" s="100"/>
      <c r="AE220" s="43"/>
      <c r="AF220" s="11">
        <v>166</v>
      </c>
      <c r="AG220" s="11">
        <v>92</v>
      </c>
      <c r="AH220" s="11">
        <v>64</v>
      </c>
      <c r="AI220" s="11">
        <v>302</v>
      </c>
      <c r="AJ220" s="11">
        <v>38</v>
      </c>
      <c r="AK220" s="11"/>
      <c r="AL220" s="11"/>
      <c r="AM220" s="11"/>
      <c r="AN220" s="11"/>
      <c r="AO220" s="11"/>
      <c r="AP220" s="11">
        <v>140</v>
      </c>
      <c r="AQ220" s="11">
        <v>9</v>
      </c>
      <c r="AR220" s="9">
        <v>1.5</v>
      </c>
      <c r="BU220" s="10" t="s">
        <v>650</v>
      </c>
    </row>
    <row r="221" spans="1:73" ht="12">
      <c r="A221" s="27" t="s">
        <v>367</v>
      </c>
      <c r="B221" s="27" t="s">
        <v>368</v>
      </c>
      <c r="C221" s="50" t="s">
        <v>613</v>
      </c>
      <c r="D221" s="54">
        <v>36</v>
      </c>
      <c r="E221" s="55">
        <v>44.96</v>
      </c>
      <c r="F221" s="54">
        <v>105</v>
      </c>
      <c r="G221" s="55">
        <v>25.52</v>
      </c>
      <c r="H221" s="28" t="s">
        <v>369</v>
      </c>
      <c r="I221" s="24">
        <v>76.2</v>
      </c>
      <c r="J221" s="25">
        <v>11.9</v>
      </c>
      <c r="K221" s="34" t="s">
        <v>173</v>
      </c>
      <c r="L221" s="7">
        <v>2.7</v>
      </c>
      <c r="M221" s="29" t="s">
        <v>173</v>
      </c>
      <c r="N221" s="7">
        <v>0.18</v>
      </c>
      <c r="O221" s="7">
        <v>0.88</v>
      </c>
      <c r="P221" s="7">
        <v>3.4</v>
      </c>
      <c r="Q221" s="7">
        <v>4.5</v>
      </c>
      <c r="R221" s="7">
        <v>0.12</v>
      </c>
      <c r="S221" s="7">
        <v>0.05</v>
      </c>
      <c r="T221" s="7">
        <v>0.04</v>
      </c>
      <c r="U221" s="29" t="s">
        <v>173</v>
      </c>
      <c r="V221" s="29" t="s">
        <v>173</v>
      </c>
      <c r="W221" s="29" t="s">
        <v>173</v>
      </c>
      <c r="X221" s="29" t="s">
        <v>173</v>
      </c>
      <c r="Y221" s="7">
        <v>4.2</v>
      </c>
      <c r="Z221" s="7">
        <f>SUM(I221:J221,L221,N221:T221)</f>
        <v>99.97000000000003</v>
      </c>
      <c r="AA221" s="7"/>
      <c r="AB221" s="35" t="s">
        <v>173</v>
      </c>
      <c r="AC221" s="30" t="s">
        <v>173</v>
      </c>
      <c r="AD221" s="102"/>
      <c r="AE221" s="99"/>
      <c r="AF221" s="11">
        <v>198</v>
      </c>
      <c r="AG221" s="11">
        <v>143</v>
      </c>
      <c r="AH221" s="11">
        <v>60</v>
      </c>
      <c r="AI221" s="11">
        <v>262</v>
      </c>
      <c r="AJ221" s="11">
        <v>33</v>
      </c>
      <c r="AK221" s="11"/>
      <c r="AL221" s="11"/>
      <c r="AM221" s="11"/>
      <c r="AN221" s="11"/>
      <c r="AO221" s="11"/>
      <c r="AP221" s="11">
        <v>142</v>
      </c>
      <c r="AQ221" s="11">
        <v>3</v>
      </c>
      <c r="AR221" s="9">
        <v>2.4</v>
      </c>
      <c r="BU221" s="10" t="s">
        <v>642</v>
      </c>
    </row>
    <row r="222" spans="1:73" ht="12">
      <c r="A222" s="27" t="s">
        <v>370</v>
      </c>
      <c r="B222" s="27" t="s">
        <v>596</v>
      </c>
      <c r="C222" s="50" t="s">
        <v>613</v>
      </c>
      <c r="D222" s="54">
        <v>36</v>
      </c>
      <c r="E222" s="55">
        <v>52.82</v>
      </c>
      <c r="F222" s="54">
        <v>105</v>
      </c>
      <c r="G222" s="55">
        <v>29.14</v>
      </c>
      <c r="H222" s="28" t="s">
        <v>371</v>
      </c>
      <c r="I222" s="24">
        <v>76</v>
      </c>
      <c r="J222" s="25">
        <v>12.6</v>
      </c>
      <c r="K222" s="34" t="s">
        <v>173</v>
      </c>
      <c r="L222" s="7">
        <v>2.1</v>
      </c>
      <c r="M222" s="29" t="s">
        <v>173</v>
      </c>
      <c r="N222" s="7">
        <v>0.54</v>
      </c>
      <c r="O222" s="7">
        <v>0.66</v>
      </c>
      <c r="P222" s="7">
        <v>2.4</v>
      </c>
      <c r="Q222" s="7">
        <v>5.5</v>
      </c>
      <c r="R222" s="7">
        <v>0.08</v>
      </c>
      <c r="S222" s="7">
        <v>0.05</v>
      </c>
      <c r="T222" s="7">
        <v>0.03</v>
      </c>
      <c r="U222" s="29" t="s">
        <v>173</v>
      </c>
      <c r="V222" s="29" t="s">
        <v>173</v>
      </c>
      <c r="W222" s="29" t="s">
        <v>173</v>
      </c>
      <c r="X222" s="29" t="s">
        <v>173</v>
      </c>
      <c r="Y222" s="7">
        <v>5.6</v>
      </c>
      <c r="Z222" s="7">
        <f>SUM(I222:J222,L222,N222:T222)</f>
        <v>99.96</v>
      </c>
      <c r="AA222" s="7"/>
      <c r="AB222" s="35" t="s">
        <v>173</v>
      </c>
      <c r="AC222" s="30" t="s">
        <v>173</v>
      </c>
      <c r="AD222" s="102"/>
      <c r="AE222" s="99"/>
      <c r="AF222" s="11">
        <v>204</v>
      </c>
      <c r="AG222" s="11">
        <v>28</v>
      </c>
      <c r="AH222" s="11">
        <v>68</v>
      </c>
      <c r="AI222" s="11">
        <v>191</v>
      </c>
      <c r="AJ222" s="11">
        <v>42</v>
      </c>
      <c r="AK222" s="11"/>
      <c r="AL222" s="11"/>
      <c r="AM222" s="11"/>
      <c r="AN222" s="11"/>
      <c r="AO222" s="11"/>
      <c r="AP222" s="11">
        <v>136</v>
      </c>
      <c r="AQ222" s="11">
        <v>4</v>
      </c>
      <c r="AR222" s="9">
        <v>1.7</v>
      </c>
      <c r="BU222" s="10" t="s">
        <v>642</v>
      </c>
    </row>
    <row r="223" spans="1:73" ht="12">
      <c r="A223" s="27" t="s">
        <v>372</v>
      </c>
      <c r="B223" s="27" t="s">
        <v>211</v>
      </c>
      <c r="C223" s="50" t="s">
        <v>613</v>
      </c>
      <c r="D223" s="54">
        <v>36</v>
      </c>
      <c r="E223" s="53">
        <v>45.87</v>
      </c>
      <c r="F223" s="54">
        <v>105</v>
      </c>
      <c r="G223" s="53">
        <v>22.92</v>
      </c>
      <c r="I223" s="32" t="s">
        <v>173</v>
      </c>
      <c r="J223" s="33" t="s">
        <v>173</v>
      </c>
      <c r="K223" s="34" t="s">
        <v>173</v>
      </c>
      <c r="L223" s="34" t="s">
        <v>173</v>
      </c>
      <c r="M223" s="29" t="s">
        <v>173</v>
      </c>
      <c r="N223" s="29" t="s">
        <v>173</v>
      </c>
      <c r="O223" s="29" t="s">
        <v>173</v>
      </c>
      <c r="P223" s="29" t="s">
        <v>173</v>
      </c>
      <c r="Q223" s="29" t="s">
        <v>173</v>
      </c>
      <c r="R223" s="29" t="s">
        <v>173</v>
      </c>
      <c r="S223" s="29" t="s">
        <v>173</v>
      </c>
      <c r="T223" s="29" t="s">
        <v>173</v>
      </c>
      <c r="U223" s="29" t="s">
        <v>173</v>
      </c>
      <c r="V223" s="29" t="s">
        <v>173</v>
      </c>
      <c r="W223" s="29" t="s">
        <v>173</v>
      </c>
      <c r="X223" s="29" t="s">
        <v>173</v>
      </c>
      <c r="Y223" s="29" t="s">
        <v>173</v>
      </c>
      <c r="Z223" s="7"/>
      <c r="AA223" s="7"/>
      <c r="AB223" s="35" t="s">
        <v>173</v>
      </c>
      <c r="AC223" s="30" t="s">
        <v>173</v>
      </c>
      <c r="AD223" s="102"/>
      <c r="AE223" s="99"/>
      <c r="AF223" s="11">
        <v>112</v>
      </c>
      <c r="AG223" s="11">
        <v>265</v>
      </c>
      <c r="AH223" s="11">
        <v>13</v>
      </c>
      <c r="AI223" s="11">
        <v>128</v>
      </c>
      <c r="AJ223" s="11">
        <v>12</v>
      </c>
      <c r="AK223" s="11"/>
      <c r="AL223" s="11"/>
      <c r="AM223" s="11"/>
      <c r="AN223" s="11"/>
      <c r="AO223" s="11"/>
      <c r="AP223" s="37" t="s">
        <v>173</v>
      </c>
      <c r="AQ223" s="37" t="s">
        <v>173</v>
      </c>
      <c r="AR223" s="30" t="s">
        <v>173</v>
      </c>
      <c r="BU223" s="10">
        <v>4</v>
      </c>
    </row>
    <row r="224" spans="1:73" ht="12">
      <c r="A224" s="27" t="s">
        <v>212</v>
      </c>
      <c r="B224" s="27" t="s">
        <v>595</v>
      </c>
      <c r="C224" s="50" t="s">
        <v>613</v>
      </c>
      <c r="D224" s="54"/>
      <c r="F224" s="54"/>
      <c r="I224" s="24"/>
      <c r="J224" s="25"/>
      <c r="AB224" s="8"/>
      <c r="AC224" s="9"/>
      <c r="AD224" s="100"/>
      <c r="AE224" s="43"/>
      <c r="AF224" s="11">
        <v>149</v>
      </c>
      <c r="AG224" s="11">
        <v>10</v>
      </c>
      <c r="AH224" s="11">
        <v>43</v>
      </c>
      <c r="AI224" s="11">
        <v>322</v>
      </c>
      <c r="AJ224" s="11">
        <v>42</v>
      </c>
      <c r="AK224" s="11"/>
      <c r="AL224" s="11"/>
      <c r="AM224" s="11"/>
      <c r="AN224" s="11"/>
      <c r="AO224" s="11"/>
      <c r="AP224" s="11">
        <v>89</v>
      </c>
      <c r="AQ224" s="11">
        <v>6</v>
      </c>
      <c r="AR224" s="9">
        <v>2.1</v>
      </c>
      <c r="BU224" s="10">
        <v>4</v>
      </c>
    </row>
    <row r="225" spans="1:73" ht="12">
      <c r="A225" s="27" t="s">
        <v>213</v>
      </c>
      <c r="B225" s="27" t="s">
        <v>621</v>
      </c>
      <c r="C225" s="50" t="s">
        <v>613</v>
      </c>
      <c r="D225" s="11"/>
      <c r="E225" s="23"/>
      <c r="F225" s="11"/>
      <c r="G225" s="23"/>
      <c r="H225" s="28" t="s">
        <v>373</v>
      </c>
      <c r="I225" s="24">
        <v>78.652602371</v>
      </c>
      <c r="J225" s="25">
        <v>11.9356089201</v>
      </c>
      <c r="K225" s="26">
        <v>0.8936404627</v>
      </c>
      <c r="L225" s="7">
        <f>SUM(0.9*K225+M225)</f>
        <v>0.84508191703</v>
      </c>
      <c r="M225" s="7">
        <v>0.0408055006</v>
      </c>
      <c r="N225" s="7">
        <v>0.2040275029</v>
      </c>
      <c r="O225" s="7">
        <v>0.2652357538</v>
      </c>
      <c r="P225" s="7">
        <v>3.0400097933</v>
      </c>
      <c r="Q225" s="7">
        <v>4.7946463183</v>
      </c>
      <c r="R225" s="7">
        <v>0.1020137515</v>
      </c>
      <c r="S225" s="7">
        <v>0.0510068757</v>
      </c>
      <c r="T225" s="7">
        <v>0.0204027503</v>
      </c>
      <c r="U225" s="7"/>
      <c r="Y225" s="7">
        <v>2.05</v>
      </c>
      <c r="Z225" s="7">
        <f>SUM(I225:J225,L225,N225:T225)</f>
        <v>99.91063595392998</v>
      </c>
      <c r="AA225" s="7"/>
      <c r="AB225" s="8">
        <v>4.8</v>
      </c>
      <c r="AC225" s="9">
        <v>17.4</v>
      </c>
      <c r="AD225" s="100"/>
      <c r="AE225" s="43"/>
      <c r="AF225" s="19">
        <v>144</v>
      </c>
      <c r="AG225" s="19">
        <v>13.5</v>
      </c>
      <c r="AH225" s="19">
        <v>45</v>
      </c>
      <c r="AK225" s="19">
        <v>15</v>
      </c>
      <c r="AR225" s="9"/>
      <c r="BU225" s="10" t="s">
        <v>646</v>
      </c>
    </row>
    <row r="226" spans="1:73" ht="12">
      <c r="A226" s="27"/>
      <c r="B226" s="67" t="s">
        <v>155</v>
      </c>
      <c r="C226" s="68"/>
      <c r="D226" s="89"/>
      <c r="E226" s="90"/>
      <c r="F226" s="89"/>
      <c r="G226" s="90"/>
      <c r="H226" s="91"/>
      <c r="I226" s="105">
        <f>AVERAGE(I210:I225)</f>
        <v>76.64541204916667</v>
      </c>
      <c r="J226" s="72">
        <f aca="true" t="shared" si="25" ref="J226:T226">AVERAGE(J210:J225)</f>
        <v>12.202218763433335</v>
      </c>
      <c r="K226" s="72">
        <f t="shared" si="25"/>
        <v>0.87102601805</v>
      </c>
      <c r="L226" s="72">
        <f t="shared" si="25"/>
        <v>1.9508347568150002</v>
      </c>
      <c r="M226" s="72">
        <f t="shared" si="25"/>
        <v>0.4685808542</v>
      </c>
      <c r="N226" s="72">
        <f t="shared" si="25"/>
        <v>0.22137582815</v>
      </c>
      <c r="O226" s="72">
        <f t="shared" si="25"/>
        <v>0.45418414068333335</v>
      </c>
      <c r="P226" s="72">
        <f t="shared" si="25"/>
        <v>3.376493752616667</v>
      </c>
      <c r="Q226" s="72">
        <f t="shared" si="25"/>
        <v>4.871800123616667</v>
      </c>
      <c r="R226" s="72">
        <f t="shared" si="25"/>
        <v>0.11944399401666667</v>
      </c>
      <c r="S226" s="72">
        <f t="shared" si="25"/>
        <v>0.05052010145</v>
      </c>
      <c r="T226" s="72">
        <f t="shared" si="25"/>
        <v>0.045348956116666665</v>
      </c>
      <c r="U226" s="7"/>
      <c r="Y226" s="72">
        <f>AVERAGE(Y210:Y225)</f>
        <v>2.765</v>
      </c>
      <c r="Z226" s="72">
        <f>AVERAGE(Z210:Z225)</f>
        <v>85.66082782805572</v>
      </c>
      <c r="AA226" s="7"/>
      <c r="AB226" s="83">
        <f>AVERAGE(AB210:AB225)</f>
        <v>6.118</v>
      </c>
      <c r="AC226" s="84">
        <f>AVERAGE(AC210:AC225)</f>
        <v>17.48</v>
      </c>
      <c r="AD226" s="100"/>
      <c r="AE226" s="43"/>
      <c r="AF226" s="76">
        <f aca="true" t="shared" si="26" ref="AF226:AK226">AVERAGE(AF210:AF225)</f>
        <v>150.9375</v>
      </c>
      <c r="AG226" s="76">
        <f t="shared" si="26"/>
        <v>61.71875</v>
      </c>
      <c r="AH226" s="76">
        <f t="shared" si="26"/>
        <v>53.1875</v>
      </c>
      <c r="AI226" s="76">
        <f t="shared" si="26"/>
        <v>286.64285714285717</v>
      </c>
      <c r="AJ226" s="76">
        <f t="shared" si="26"/>
        <v>35.642857142857146</v>
      </c>
      <c r="AK226" s="76">
        <f t="shared" si="26"/>
        <v>22</v>
      </c>
      <c r="AL226" s="97"/>
      <c r="AM226" s="97"/>
      <c r="AN226" s="97"/>
      <c r="AO226" s="97"/>
      <c r="AP226" s="76">
        <f>AVERAGE(AP210:AP225)</f>
        <v>130.30769230769232</v>
      </c>
      <c r="AQ226" s="76">
        <f>AVERAGE(AQ210:AQ225)</f>
        <v>5.384615384615385</v>
      </c>
      <c r="AR226" s="84">
        <f>AVERAGE(AR210:AR225)</f>
        <v>1.830769230769231</v>
      </c>
      <c r="BU226" s="10"/>
    </row>
    <row r="227" spans="1:44" ht="12">
      <c r="A227" s="16"/>
      <c r="B227" s="48" t="s">
        <v>677</v>
      </c>
      <c r="H227" s="64" t="s">
        <v>620</v>
      </c>
      <c r="I227" s="24"/>
      <c r="J227" s="25"/>
      <c r="L227" s="7"/>
      <c r="AB227" s="8"/>
      <c r="AC227" s="9"/>
      <c r="AD227" s="100"/>
      <c r="AE227" s="43"/>
      <c r="AR227" s="9"/>
    </row>
    <row r="228" spans="1:73" ht="12">
      <c r="A228" s="27" t="s">
        <v>374</v>
      </c>
      <c r="B228" s="27" t="s">
        <v>597</v>
      </c>
      <c r="C228" s="50" t="s">
        <v>613</v>
      </c>
      <c r="D228" s="54"/>
      <c r="E228" s="55"/>
      <c r="F228" s="54"/>
      <c r="G228" s="55"/>
      <c r="H228" s="28" t="s">
        <v>375</v>
      </c>
      <c r="I228" s="24">
        <v>78.35843649</v>
      </c>
      <c r="J228" s="25">
        <v>11.6877045348</v>
      </c>
      <c r="K228" s="26">
        <v>1.6809968087</v>
      </c>
      <c r="L228" s="7">
        <f>SUM(0.9*K228+M228)</f>
        <v>1.57387645583</v>
      </c>
      <c r="M228" s="7">
        <v>0.060979328</v>
      </c>
      <c r="N228" s="7">
        <v>0.1626115414</v>
      </c>
      <c r="O228" s="7">
        <v>0.1727747627</v>
      </c>
      <c r="P228" s="7">
        <v>2.0529707096</v>
      </c>
      <c r="Q228" s="7">
        <v>5.6304246194</v>
      </c>
      <c r="R228" s="7">
        <v>0.121958656</v>
      </c>
      <c r="S228" s="7">
        <v>0.0508161067</v>
      </c>
      <c r="T228" s="7">
        <v>0.0203264427</v>
      </c>
      <c r="Y228" s="7">
        <v>1.65</v>
      </c>
      <c r="Z228" s="7">
        <f>SUM(I228:J228,L228,N228:T228)</f>
        <v>99.83190031913001</v>
      </c>
      <c r="AA228" s="7"/>
      <c r="AB228" s="8"/>
      <c r="AC228" s="9"/>
      <c r="AD228" s="100"/>
      <c r="AE228" s="43"/>
      <c r="AR228" s="9"/>
      <c r="BU228" s="10" t="s">
        <v>647</v>
      </c>
    </row>
    <row r="229" spans="1:73" ht="12">
      <c r="A229" s="27" t="s">
        <v>376</v>
      </c>
      <c r="B229" s="27" t="s">
        <v>530</v>
      </c>
      <c r="C229" s="50" t="s">
        <v>629</v>
      </c>
      <c r="D229" s="54"/>
      <c r="E229" s="55"/>
      <c r="F229" s="54"/>
      <c r="G229" s="55"/>
      <c r="H229" s="28" t="s">
        <v>377</v>
      </c>
      <c r="I229" s="24">
        <v>78.416196509</v>
      </c>
      <c r="J229" s="25">
        <v>11.9151883007</v>
      </c>
      <c r="K229" s="26">
        <v>1.6844206367</v>
      </c>
      <c r="L229" s="7">
        <f>SUM(0.9*K229+M229)</f>
        <v>1.5770821027300002</v>
      </c>
      <c r="M229" s="7">
        <v>0.0611035297</v>
      </c>
      <c r="N229" s="7">
        <v>0.1731266676</v>
      </c>
      <c r="O229" s="7">
        <v>0.1934945109</v>
      </c>
      <c r="P229" s="7">
        <v>2.0266004033</v>
      </c>
      <c r="Q229" s="7">
        <v>5.3567427745</v>
      </c>
      <c r="R229" s="7">
        <v>0.1018392162</v>
      </c>
      <c r="S229" s="7">
        <v>0.0509196081</v>
      </c>
      <c r="T229" s="7">
        <v>0.0203678432</v>
      </c>
      <c r="Y229" s="7">
        <v>1.11</v>
      </c>
      <c r="Z229" s="7">
        <f>SUM(I229:J229,L229,N229:T229)</f>
        <v>99.83155793623001</v>
      </c>
      <c r="AA229" s="7"/>
      <c r="AB229" s="8">
        <v>5</v>
      </c>
      <c r="AC229" s="9">
        <v>18.6</v>
      </c>
      <c r="AD229" s="100"/>
      <c r="AE229" s="43"/>
      <c r="AF229" s="19">
        <v>152</v>
      </c>
      <c r="AG229" s="19">
        <v>49</v>
      </c>
      <c r="AH229" s="19">
        <v>45</v>
      </c>
      <c r="AK229" s="19">
        <v>19</v>
      </c>
      <c r="AR229" s="9"/>
      <c r="BU229" s="10" t="s">
        <v>646</v>
      </c>
    </row>
    <row r="230" spans="1:73" ht="12">
      <c r="A230" s="27" t="s">
        <v>378</v>
      </c>
      <c r="B230" s="27" t="s">
        <v>657</v>
      </c>
      <c r="C230" s="50" t="s">
        <v>613</v>
      </c>
      <c r="D230" s="11"/>
      <c r="E230" s="23"/>
      <c r="F230" s="11"/>
      <c r="G230" s="23"/>
      <c r="H230" s="28" t="s">
        <v>379</v>
      </c>
      <c r="I230" s="24">
        <v>77.6035384</v>
      </c>
      <c r="J230" s="25">
        <v>11.4595898673</v>
      </c>
      <c r="K230" s="26">
        <v>1.3972657821</v>
      </c>
      <c r="L230" s="7">
        <f>SUM(0.9*K230+M230)</f>
        <v>1.4585846401900002</v>
      </c>
      <c r="M230" s="7">
        <v>0.2010454363</v>
      </c>
      <c r="N230" s="7">
        <v>0.1005227181</v>
      </c>
      <c r="O230" s="7">
        <v>0.0603136309</v>
      </c>
      <c r="P230" s="7">
        <v>4.1616405308</v>
      </c>
      <c r="Q230" s="7">
        <v>4.7044632087</v>
      </c>
      <c r="R230" s="7">
        <v>0.160836349</v>
      </c>
      <c r="S230" s="7">
        <v>0.0502613591</v>
      </c>
      <c r="T230" s="7">
        <v>0.1005227181</v>
      </c>
      <c r="U230" s="7"/>
      <c r="V230" s="7"/>
      <c r="W230" s="7"/>
      <c r="X230" s="7"/>
      <c r="Y230" s="7">
        <v>0.53</v>
      </c>
      <c r="Z230" s="7">
        <f>SUM(I230:J230,L230,N230:T230)</f>
        <v>99.86027342218999</v>
      </c>
      <c r="AA230" s="7"/>
      <c r="AB230" s="8"/>
      <c r="AC230" s="9"/>
      <c r="AD230" s="100"/>
      <c r="AE230" s="43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9"/>
      <c r="BU230" s="10" t="s">
        <v>48</v>
      </c>
    </row>
    <row r="231" spans="1:73" ht="12">
      <c r="A231" s="27" t="s">
        <v>380</v>
      </c>
      <c r="B231" s="27" t="s">
        <v>654</v>
      </c>
      <c r="C231" s="50" t="s">
        <v>613</v>
      </c>
      <c r="H231" s="64" t="s">
        <v>620</v>
      </c>
      <c r="I231" s="24"/>
      <c r="J231" s="25"/>
      <c r="AB231" s="8"/>
      <c r="AC231" s="9"/>
      <c r="AD231" s="100"/>
      <c r="AE231" s="43"/>
      <c r="AF231" s="11">
        <v>88</v>
      </c>
      <c r="AG231" s="11">
        <v>30</v>
      </c>
      <c r="AH231" s="11">
        <v>54</v>
      </c>
      <c r="AI231" s="11">
        <v>286</v>
      </c>
      <c r="AJ231" s="11">
        <v>25</v>
      </c>
      <c r="AK231" s="11">
        <v>141</v>
      </c>
      <c r="AL231" s="11"/>
      <c r="AM231" s="11"/>
      <c r="AN231" s="11"/>
      <c r="AO231" s="11">
        <v>123</v>
      </c>
      <c r="AP231" s="11">
        <v>130</v>
      </c>
      <c r="AQ231" s="11">
        <v>7</v>
      </c>
      <c r="AR231" s="9">
        <v>1.7</v>
      </c>
      <c r="BU231" s="10">
        <v>4</v>
      </c>
    </row>
    <row r="232" spans="1:73" ht="12">
      <c r="A232" s="27" t="s">
        <v>381</v>
      </c>
      <c r="B232" s="27" t="s">
        <v>658</v>
      </c>
      <c r="C232" s="50" t="s">
        <v>613</v>
      </c>
      <c r="H232" s="64" t="s">
        <v>620</v>
      </c>
      <c r="I232" s="24"/>
      <c r="J232" s="25"/>
      <c r="AB232" s="8"/>
      <c r="AC232" s="9"/>
      <c r="AD232" s="100"/>
      <c r="AE232" s="43"/>
      <c r="AF232" s="11">
        <v>112</v>
      </c>
      <c r="AG232" s="11">
        <v>5</v>
      </c>
      <c r="AH232" s="11">
        <v>48</v>
      </c>
      <c r="AI232" s="11">
        <v>296</v>
      </c>
      <c r="AJ232" s="11">
        <v>26</v>
      </c>
      <c r="AK232" s="11">
        <v>1</v>
      </c>
      <c r="AL232" s="11"/>
      <c r="AM232" s="11"/>
      <c r="AN232" s="11"/>
      <c r="AO232" s="11">
        <v>143</v>
      </c>
      <c r="AP232" s="11">
        <v>144</v>
      </c>
      <c r="AQ232" s="11">
        <v>4</v>
      </c>
      <c r="AR232" s="9">
        <v>1.5</v>
      </c>
      <c r="BU232" s="10">
        <v>4</v>
      </c>
    </row>
    <row r="233" spans="1:73" ht="12">
      <c r="A233" s="27" t="s">
        <v>382</v>
      </c>
      <c r="B233" s="27" t="s">
        <v>656</v>
      </c>
      <c r="C233" s="50" t="s">
        <v>613</v>
      </c>
      <c r="H233" s="64" t="s">
        <v>620</v>
      </c>
      <c r="I233" s="24"/>
      <c r="J233" s="25"/>
      <c r="AB233" s="8"/>
      <c r="AC233" s="9"/>
      <c r="AD233" s="100"/>
      <c r="AE233" s="43"/>
      <c r="AF233" s="11">
        <v>150</v>
      </c>
      <c r="AG233" s="11">
        <v>2</v>
      </c>
      <c r="AH233" s="11">
        <v>233</v>
      </c>
      <c r="AI233" s="11">
        <v>474</v>
      </c>
      <c r="AJ233" s="11">
        <v>36</v>
      </c>
      <c r="AK233" s="11">
        <v>1</v>
      </c>
      <c r="AL233" s="11"/>
      <c r="AM233" s="11"/>
      <c r="AN233" s="11"/>
      <c r="AO233" s="11">
        <v>83</v>
      </c>
      <c r="AP233" s="11">
        <v>153</v>
      </c>
      <c r="AQ233" s="11">
        <v>10</v>
      </c>
      <c r="AR233" s="9">
        <v>2.6</v>
      </c>
      <c r="BU233" s="10">
        <v>4</v>
      </c>
    </row>
    <row r="234" spans="1:73" ht="12">
      <c r="A234" s="27" t="s">
        <v>383</v>
      </c>
      <c r="B234" s="27" t="s">
        <v>655</v>
      </c>
      <c r="C234" s="50" t="s">
        <v>629</v>
      </c>
      <c r="H234" s="64" t="s">
        <v>620</v>
      </c>
      <c r="I234" s="24"/>
      <c r="J234" s="25"/>
      <c r="AB234" s="8"/>
      <c r="AC234" s="9"/>
      <c r="AD234" s="100"/>
      <c r="AE234" s="43"/>
      <c r="AF234" s="11">
        <v>128</v>
      </c>
      <c r="AG234" s="11">
        <v>13</v>
      </c>
      <c r="AH234" s="11">
        <v>47</v>
      </c>
      <c r="AI234" s="11">
        <v>335</v>
      </c>
      <c r="AJ234" s="11">
        <v>31</v>
      </c>
      <c r="AK234" s="11">
        <v>14</v>
      </c>
      <c r="AL234" s="11"/>
      <c r="AM234" s="11"/>
      <c r="AN234" s="11"/>
      <c r="AO234" s="11">
        <v>90</v>
      </c>
      <c r="AP234" s="11">
        <v>132</v>
      </c>
      <c r="AQ234" s="11">
        <v>6</v>
      </c>
      <c r="AR234" s="9">
        <v>1.9</v>
      </c>
      <c r="BU234" s="10">
        <v>4</v>
      </c>
    </row>
    <row r="235" spans="1:73" ht="12">
      <c r="A235" s="27"/>
      <c r="B235" s="67" t="s">
        <v>155</v>
      </c>
      <c r="C235" s="68"/>
      <c r="D235" s="89"/>
      <c r="E235" s="90"/>
      <c r="F235" s="89"/>
      <c r="G235" s="90"/>
      <c r="H235" s="91"/>
      <c r="I235" s="105">
        <f>AVERAGE(I228:I234)</f>
        <v>78.126057133</v>
      </c>
      <c r="J235" s="72">
        <f aca="true" t="shared" si="27" ref="J235:T235">AVERAGE(J228:J234)</f>
        <v>11.687494234266666</v>
      </c>
      <c r="K235" s="72">
        <f t="shared" si="27"/>
        <v>1.5875610758333334</v>
      </c>
      <c r="L235" s="72">
        <f t="shared" si="27"/>
        <v>1.5365143995833332</v>
      </c>
      <c r="M235" s="72">
        <f t="shared" si="27"/>
        <v>0.10770943133333333</v>
      </c>
      <c r="N235" s="72">
        <f t="shared" si="27"/>
        <v>0.14542030903333333</v>
      </c>
      <c r="O235" s="72">
        <f t="shared" si="27"/>
        <v>0.1421943015</v>
      </c>
      <c r="P235" s="72">
        <f t="shared" si="27"/>
        <v>2.7470705479</v>
      </c>
      <c r="Q235" s="72">
        <f t="shared" si="27"/>
        <v>5.2305435342</v>
      </c>
      <c r="R235" s="72">
        <f t="shared" si="27"/>
        <v>0.12821140706666667</v>
      </c>
      <c r="S235" s="72">
        <f t="shared" si="27"/>
        <v>0.0506656913</v>
      </c>
      <c r="T235" s="72">
        <f t="shared" si="27"/>
        <v>0.04707233466666667</v>
      </c>
      <c r="Y235" s="72">
        <f>AVERAGE(Y228:Y234)</f>
        <v>1.0966666666666667</v>
      </c>
      <c r="Z235" s="72">
        <f>AVERAGE(Z228:Z234)</f>
        <v>99.84124389251667</v>
      </c>
      <c r="AB235" s="83">
        <f>AVERAGE(AB228:AB234)</f>
        <v>5</v>
      </c>
      <c r="AC235" s="84">
        <f>AVERAGE(AC228:AC234)</f>
        <v>18.6</v>
      </c>
      <c r="AD235" s="100"/>
      <c r="AE235" s="43"/>
      <c r="AF235" s="76">
        <f aca="true" t="shared" si="28" ref="AF235:AK235">AVERAGE(AF228:AF234)</f>
        <v>126</v>
      </c>
      <c r="AG235" s="76">
        <f t="shared" si="28"/>
        <v>19.8</v>
      </c>
      <c r="AH235" s="76">
        <f t="shared" si="28"/>
        <v>85.4</v>
      </c>
      <c r="AI235" s="76">
        <f t="shared" si="28"/>
        <v>347.75</v>
      </c>
      <c r="AJ235" s="76">
        <f t="shared" si="28"/>
        <v>29.5</v>
      </c>
      <c r="AK235" s="76">
        <f t="shared" si="28"/>
        <v>35.2</v>
      </c>
      <c r="AL235" s="11"/>
      <c r="AM235" s="11"/>
      <c r="AN235" s="11"/>
      <c r="AO235" s="76">
        <f>AVERAGE(AO228:AO234)</f>
        <v>109.75</v>
      </c>
      <c r="AP235" s="76">
        <f>AVERAGE(AP228:AP234)</f>
        <v>139.75</v>
      </c>
      <c r="AQ235" s="76">
        <f>AVERAGE(AQ228:AQ234)</f>
        <v>6.75</v>
      </c>
      <c r="AR235" s="84">
        <f>AVERAGE(AR228:AR234)</f>
        <v>1.9250000000000003</v>
      </c>
      <c r="BU235" s="10"/>
    </row>
    <row r="236" spans="1:44" ht="12">
      <c r="A236" s="16" t="s">
        <v>669</v>
      </c>
      <c r="B236" s="48" t="s">
        <v>678</v>
      </c>
      <c r="I236" s="24"/>
      <c r="J236" s="25"/>
      <c r="L236" s="7"/>
      <c r="AB236" s="8"/>
      <c r="AC236" s="9"/>
      <c r="AD236" s="100"/>
      <c r="AE236" s="43"/>
      <c r="AR236" s="9"/>
    </row>
    <row r="237" spans="1:73" ht="12">
      <c r="A237" s="27" t="s">
        <v>384</v>
      </c>
      <c r="B237" s="27" t="s">
        <v>385</v>
      </c>
      <c r="C237" s="50" t="s">
        <v>613</v>
      </c>
      <c r="D237" s="54">
        <v>36</v>
      </c>
      <c r="E237" s="55">
        <v>28.78</v>
      </c>
      <c r="F237" s="54">
        <v>106</v>
      </c>
      <c r="G237" s="55">
        <v>0.1</v>
      </c>
      <c r="H237" s="28" t="s">
        <v>386</v>
      </c>
      <c r="I237" s="24">
        <v>79.3</v>
      </c>
      <c r="J237" s="25">
        <v>11.3</v>
      </c>
      <c r="K237" s="26">
        <v>1.6</v>
      </c>
      <c r="L237" s="7">
        <f>SUM(0.9*K237+M237)</f>
        <v>1.5100000000000002</v>
      </c>
      <c r="M237" s="7">
        <v>0.07</v>
      </c>
      <c r="N237" s="7">
        <v>0.1</v>
      </c>
      <c r="O237" s="7">
        <v>0.14</v>
      </c>
      <c r="P237" s="7">
        <v>3</v>
      </c>
      <c r="Q237" s="7">
        <v>4.6</v>
      </c>
      <c r="R237" s="7">
        <v>0.09</v>
      </c>
      <c r="S237" s="7">
        <v>0.1</v>
      </c>
      <c r="T237" s="7">
        <v>0.02</v>
      </c>
      <c r="U237" s="7">
        <v>0.14</v>
      </c>
      <c r="V237" s="7">
        <v>0.49</v>
      </c>
      <c r="W237" s="7">
        <v>0.04</v>
      </c>
      <c r="X237" s="29" t="s">
        <v>173</v>
      </c>
      <c r="Y237" s="29" t="s">
        <v>173</v>
      </c>
      <c r="Z237" s="7">
        <f>SUM(I237:J237,L237,N237:T237)</f>
        <v>100.15999999999998</v>
      </c>
      <c r="AA237" s="7"/>
      <c r="AB237" s="8">
        <v>4.9</v>
      </c>
      <c r="AC237" s="9">
        <v>15.7</v>
      </c>
      <c r="AD237" s="100"/>
      <c r="AE237" s="43"/>
      <c r="AF237" s="11">
        <v>130</v>
      </c>
      <c r="AG237" s="11">
        <v>6</v>
      </c>
      <c r="AH237" s="11">
        <v>66</v>
      </c>
      <c r="AI237" s="11">
        <v>294</v>
      </c>
      <c r="AJ237" s="11">
        <v>36</v>
      </c>
      <c r="AK237" s="11"/>
      <c r="AL237" s="11"/>
      <c r="AM237" s="11"/>
      <c r="AN237" s="11"/>
      <c r="AO237" s="11"/>
      <c r="AP237" s="11">
        <v>110</v>
      </c>
      <c r="AQ237" s="11">
        <v>9</v>
      </c>
      <c r="AR237" s="9">
        <v>1.7</v>
      </c>
      <c r="AS237" s="41"/>
      <c r="AT237" s="31">
        <v>2.2</v>
      </c>
      <c r="AV237" s="3">
        <v>122</v>
      </c>
      <c r="AW237" s="3"/>
      <c r="AX237" s="3">
        <v>13.4</v>
      </c>
      <c r="AY237" s="3">
        <v>4.89</v>
      </c>
      <c r="AZ237" s="3">
        <v>64.3</v>
      </c>
      <c r="BA237" s="3">
        <v>132</v>
      </c>
      <c r="BB237" s="3">
        <v>59.1</v>
      </c>
      <c r="BC237" s="3">
        <v>12.2</v>
      </c>
      <c r="BD237" s="4">
        <v>0.369</v>
      </c>
      <c r="BE237" s="3">
        <v>10.9</v>
      </c>
      <c r="BF237" s="3">
        <v>1.94</v>
      </c>
      <c r="BG237" s="3">
        <v>10.8</v>
      </c>
      <c r="BH237" s="3"/>
      <c r="BI237" s="3">
        <v>6.44</v>
      </c>
      <c r="BJ237" s="4">
        <v>0.919</v>
      </c>
      <c r="BK237" s="3"/>
      <c r="BL237" s="3">
        <v>0.683</v>
      </c>
      <c r="BM237" s="3">
        <v>1.1</v>
      </c>
      <c r="BN237" s="3">
        <v>9.04</v>
      </c>
      <c r="BO237" s="3">
        <v>198</v>
      </c>
      <c r="BP237" s="3">
        <v>0.227</v>
      </c>
      <c r="BQ237" s="3">
        <v>2.36</v>
      </c>
      <c r="BR237" s="3">
        <v>270</v>
      </c>
      <c r="BS237" s="3">
        <v>0.223</v>
      </c>
      <c r="BU237" s="10" t="s">
        <v>651</v>
      </c>
    </row>
    <row r="238" spans="1:73" ht="12">
      <c r="A238" s="27" t="s">
        <v>387</v>
      </c>
      <c r="B238" s="27" t="s">
        <v>388</v>
      </c>
      <c r="C238" s="50" t="s">
        <v>613</v>
      </c>
      <c r="E238" s="61"/>
      <c r="F238" s="54"/>
      <c r="G238" s="61"/>
      <c r="H238" s="28" t="s">
        <v>389</v>
      </c>
      <c r="I238" s="24">
        <v>79.366696552</v>
      </c>
      <c r="J238" s="25">
        <v>10.6976933735</v>
      </c>
      <c r="K238" s="26">
        <v>1.5506561252</v>
      </c>
      <c r="L238" s="7">
        <f>SUM(0.9*K238+M238)</f>
        <v>1.47709674788</v>
      </c>
      <c r="M238" s="7">
        <v>0.0815062352</v>
      </c>
      <c r="N238" s="7">
        <v>0.101882794</v>
      </c>
      <c r="O238" s="7">
        <v>0.1732007499</v>
      </c>
      <c r="P238" s="7">
        <v>3.4334501589</v>
      </c>
      <c r="Q238" s="7">
        <v>4.4217132611</v>
      </c>
      <c r="R238" s="7">
        <v>0.101882794</v>
      </c>
      <c r="S238" s="7">
        <v>0.050941397</v>
      </c>
      <c r="T238" s="7">
        <v>0.0203765588</v>
      </c>
      <c r="U238" s="7"/>
      <c r="Y238" s="7">
        <v>1.13</v>
      </c>
      <c r="Z238" s="7">
        <f>SUM(I238:J238,L238,N238:T238)</f>
        <v>99.84493438708</v>
      </c>
      <c r="AA238" s="7"/>
      <c r="AB238" s="8">
        <v>8</v>
      </c>
      <c r="AC238" s="9">
        <v>18.2</v>
      </c>
      <c r="AD238" s="100"/>
      <c r="AE238" s="43"/>
      <c r="AF238" s="19">
        <v>144</v>
      </c>
      <c r="AG238" s="19">
        <v>13.5</v>
      </c>
      <c r="AH238" s="19">
        <v>45</v>
      </c>
      <c r="AJ238" s="19">
        <v>15</v>
      </c>
      <c r="AR238" s="9"/>
      <c r="BU238" s="10" t="s">
        <v>646</v>
      </c>
    </row>
    <row r="239" spans="1:73" ht="12">
      <c r="A239" s="27" t="s">
        <v>390</v>
      </c>
      <c r="B239" s="27" t="s">
        <v>598</v>
      </c>
      <c r="C239" s="50" t="s">
        <v>613</v>
      </c>
      <c r="H239" s="64" t="s">
        <v>620</v>
      </c>
      <c r="I239" s="32" t="s">
        <v>173</v>
      </c>
      <c r="J239" s="33" t="s">
        <v>173</v>
      </c>
      <c r="K239" s="34" t="s">
        <v>173</v>
      </c>
      <c r="L239" s="34" t="s">
        <v>173</v>
      </c>
      <c r="M239" s="29" t="s">
        <v>173</v>
      </c>
      <c r="N239" s="29" t="s">
        <v>173</v>
      </c>
      <c r="O239" s="29" t="s">
        <v>173</v>
      </c>
      <c r="P239" s="29" t="s">
        <v>173</v>
      </c>
      <c r="Q239" s="29" t="s">
        <v>173</v>
      </c>
      <c r="R239" s="29" t="s">
        <v>173</v>
      </c>
      <c r="S239" s="29" t="s">
        <v>173</v>
      </c>
      <c r="T239" s="29" t="s">
        <v>173</v>
      </c>
      <c r="U239" s="29" t="s">
        <v>173</v>
      </c>
      <c r="V239" s="29" t="s">
        <v>173</v>
      </c>
      <c r="W239" s="29" t="s">
        <v>173</v>
      </c>
      <c r="X239" s="29" t="s">
        <v>173</v>
      </c>
      <c r="Y239" s="29" t="s">
        <v>173</v>
      </c>
      <c r="Z239" s="7"/>
      <c r="AA239" s="7"/>
      <c r="AB239" s="35" t="s">
        <v>173</v>
      </c>
      <c r="AC239" s="30" t="s">
        <v>173</v>
      </c>
      <c r="AD239" s="102"/>
      <c r="AE239" s="99"/>
      <c r="AF239" s="11">
        <v>76</v>
      </c>
      <c r="AG239" s="11">
        <v>16</v>
      </c>
      <c r="AH239" s="11">
        <v>58</v>
      </c>
      <c r="AI239" s="11">
        <v>278</v>
      </c>
      <c r="AJ239" s="11">
        <v>27</v>
      </c>
      <c r="AK239" s="11"/>
      <c r="AL239" s="11"/>
      <c r="AM239" s="11"/>
      <c r="AN239" s="11"/>
      <c r="AO239" s="11"/>
      <c r="AP239" s="11">
        <v>70</v>
      </c>
      <c r="AQ239" s="11">
        <v>0</v>
      </c>
      <c r="AR239" s="9">
        <v>1.2</v>
      </c>
      <c r="BU239" s="10">
        <v>4</v>
      </c>
    </row>
    <row r="240" spans="1:73" ht="12">
      <c r="A240" s="27" t="s">
        <v>391</v>
      </c>
      <c r="B240" s="27" t="s">
        <v>598</v>
      </c>
      <c r="C240" s="50" t="s">
        <v>613</v>
      </c>
      <c r="H240" s="64" t="s">
        <v>620</v>
      </c>
      <c r="I240" s="32" t="s">
        <v>173</v>
      </c>
      <c r="J240" s="33" t="s">
        <v>173</v>
      </c>
      <c r="K240" s="34" t="s">
        <v>173</v>
      </c>
      <c r="L240" s="34" t="s">
        <v>173</v>
      </c>
      <c r="M240" s="29" t="s">
        <v>173</v>
      </c>
      <c r="N240" s="29" t="s">
        <v>173</v>
      </c>
      <c r="O240" s="29" t="s">
        <v>173</v>
      </c>
      <c r="P240" s="29" t="s">
        <v>173</v>
      </c>
      <c r="Q240" s="29" t="s">
        <v>173</v>
      </c>
      <c r="R240" s="29" t="s">
        <v>173</v>
      </c>
      <c r="S240" s="29" t="s">
        <v>173</v>
      </c>
      <c r="T240" s="29" t="s">
        <v>173</v>
      </c>
      <c r="U240" s="29" t="s">
        <v>173</v>
      </c>
      <c r="V240" s="29" t="s">
        <v>173</v>
      </c>
      <c r="W240" s="29" t="s">
        <v>173</v>
      </c>
      <c r="X240" s="29" t="s">
        <v>173</v>
      </c>
      <c r="Y240" s="29" t="s">
        <v>173</v>
      </c>
      <c r="Z240" s="7"/>
      <c r="AA240" s="7"/>
      <c r="AB240" s="35" t="s">
        <v>173</v>
      </c>
      <c r="AC240" s="30" t="s">
        <v>173</v>
      </c>
      <c r="AD240" s="102"/>
      <c r="AE240" s="99"/>
      <c r="AF240" s="11">
        <v>118</v>
      </c>
      <c r="AG240" s="11">
        <v>42</v>
      </c>
      <c r="AH240" s="11">
        <v>51</v>
      </c>
      <c r="AI240" s="11">
        <v>360</v>
      </c>
      <c r="AJ240" s="11">
        <v>39</v>
      </c>
      <c r="AK240" s="11"/>
      <c r="AL240" s="11"/>
      <c r="AM240" s="11"/>
      <c r="AN240" s="11"/>
      <c r="AO240" s="11"/>
      <c r="AP240" s="37" t="s">
        <v>173</v>
      </c>
      <c r="AQ240" s="37" t="s">
        <v>173</v>
      </c>
      <c r="AR240" s="9">
        <v>1</v>
      </c>
      <c r="BU240" s="10">
        <v>4</v>
      </c>
    </row>
    <row r="241" spans="1:73" ht="12">
      <c r="A241" s="27" t="s">
        <v>392</v>
      </c>
      <c r="B241" s="27" t="s">
        <v>598</v>
      </c>
      <c r="C241" s="50" t="s">
        <v>613</v>
      </c>
      <c r="D241" s="54"/>
      <c r="E241" s="55"/>
      <c r="F241" s="54"/>
      <c r="G241" s="55"/>
      <c r="H241" s="28" t="s">
        <v>232</v>
      </c>
      <c r="I241" s="24">
        <v>78</v>
      </c>
      <c r="J241" s="25">
        <v>11.5</v>
      </c>
      <c r="K241" s="34" t="s">
        <v>173</v>
      </c>
      <c r="L241" s="7">
        <v>1.7</v>
      </c>
      <c r="M241" s="29" t="s">
        <v>173</v>
      </c>
      <c r="N241" s="7">
        <v>0.19</v>
      </c>
      <c r="O241" s="7">
        <v>0.09</v>
      </c>
      <c r="P241" s="7">
        <v>3.6</v>
      </c>
      <c r="Q241" s="7">
        <v>4.5</v>
      </c>
      <c r="R241" s="7">
        <v>0.17</v>
      </c>
      <c r="S241" s="7">
        <v>0.05</v>
      </c>
      <c r="T241" s="7">
        <v>0.12</v>
      </c>
      <c r="U241" s="29" t="s">
        <v>173</v>
      </c>
      <c r="V241" s="29" t="s">
        <v>173</v>
      </c>
      <c r="W241" s="29" t="s">
        <v>173</v>
      </c>
      <c r="X241" s="29" t="s">
        <v>173</v>
      </c>
      <c r="Y241" s="7">
        <v>0.97</v>
      </c>
      <c r="Z241" s="7">
        <f>SUM(I241:J241,L241,N241:T241)</f>
        <v>99.92</v>
      </c>
      <c r="AA241" s="7"/>
      <c r="AB241" s="35" t="s">
        <v>173</v>
      </c>
      <c r="AC241" s="30" t="s">
        <v>173</v>
      </c>
      <c r="AD241" s="102"/>
      <c r="AE241" s="99"/>
      <c r="AF241" s="11">
        <v>109</v>
      </c>
      <c r="AG241" s="11">
        <v>6</v>
      </c>
      <c r="AH241" s="11">
        <v>60</v>
      </c>
      <c r="AI241" s="11">
        <v>322</v>
      </c>
      <c r="AJ241" s="11">
        <v>33</v>
      </c>
      <c r="AK241" s="11"/>
      <c r="AL241" s="11"/>
      <c r="AM241" s="11"/>
      <c r="AN241" s="11"/>
      <c r="AO241" s="11"/>
      <c r="AP241" s="11">
        <v>99</v>
      </c>
      <c r="AQ241" s="11">
        <v>3</v>
      </c>
      <c r="AR241" s="9">
        <v>1.7</v>
      </c>
      <c r="BU241" s="10" t="s">
        <v>642</v>
      </c>
    </row>
    <row r="242" spans="1:73" ht="12">
      <c r="A242" s="27" t="s">
        <v>390</v>
      </c>
      <c r="B242" s="27" t="s">
        <v>598</v>
      </c>
      <c r="C242" s="50" t="s">
        <v>613</v>
      </c>
      <c r="H242" s="64" t="s">
        <v>620</v>
      </c>
      <c r="I242" s="32" t="s">
        <v>173</v>
      </c>
      <c r="J242" s="33" t="s">
        <v>173</v>
      </c>
      <c r="K242" s="34" t="s">
        <v>173</v>
      </c>
      <c r="L242" s="34" t="s">
        <v>173</v>
      </c>
      <c r="M242" s="29" t="s">
        <v>173</v>
      </c>
      <c r="N242" s="29" t="s">
        <v>173</v>
      </c>
      <c r="O242" s="29" t="s">
        <v>173</v>
      </c>
      <c r="P242" s="29" t="s">
        <v>173</v>
      </c>
      <c r="Q242" s="29" t="s">
        <v>173</v>
      </c>
      <c r="R242" s="29" t="s">
        <v>173</v>
      </c>
      <c r="S242" s="29" t="s">
        <v>173</v>
      </c>
      <c r="T242" s="29" t="s">
        <v>173</v>
      </c>
      <c r="U242" s="29" t="s">
        <v>173</v>
      </c>
      <c r="V242" s="29" t="s">
        <v>173</v>
      </c>
      <c r="W242" s="29" t="s">
        <v>173</v>
      </c>
      <c r="X242" s="29" t="s">
        <v>173</v>
      </c>
      <c r="Y242" s="29" t="s">
        <v>173</v>
      </c>
      <c r="Z242" s="7"/>
      <c r="AA242" s="7"/>
      <c r="AB242" s="35" t="s">
        <v>173</v>
      </c>
      <c r="AC242" s="30" t="s">
        <v>173</v>
      </c>
      <c r="AD242" s="102"/>
      <c r="AE242" s="99"/>
      <c r="AF242" s="11">
        <v>127</v>
      </c>
      <c r="AG242" s="11">
        <v>10</v>
      </c>
      <c r="AH242" s="11">
        <v>66</v>
      </c>
      <c r="AI242" s="11">
        <v>286</v>
      </c>
      <c r="AJ242" s="11">
        <v>35</v>
      </c>
      <c r="AK242" s="11"/>
      <c r="AL242" s="11"/>
      <c r="AM242" s="11"/>
      <c r="AN242" s="11"/>
      <c r="AO242" s="11"/>
      <c r="AP242" s="11">
        <v>130</v>
      </c>
      <c r="AQ242" s="11">
        <v>10</v>
      </c>
      <c r="AR242" s="9">
        <v>1.6</v>
      </c>
      <c r="BU242" s="10">
        <v>4</v>
      </c>
    </row>
    <row r="243" spans="1:73" ht="12">
      <c r="A243" s="27"/>
      <c r="B243" s="67" t="s">
        <v>155</v>
      </c>
      <c r="C243" s="68"/>
      <c r="D243" s="89"/>
      <c r="E243" s="90"/>
      <c r="F243" s="89"/>
      <c r="G243" s="90"/>
      <c r="H243" s="91"/>
      <c r="I243" s="105">
        <f>AVERAGE(I237:I242)</f>
        <v>78.88889885066666</v>
      </c>
      <c r="J243" s="72">
        <f aca="true" t="shared" si="29" ref="J243:T243">AVERAGE(J237:J242)</f>
        <v>11.165897791166666</v>
      </c>
      <c r="K243" s="72">
        <f t="shared" si="29"/>
        <v>1.5753280626000001</v>
      </c>
      <c r="L243" s="72">
        <f t="shared" si="29"/>
        <v>1.5623655826266667</v>
      </c>
      <c r="M243" s="72">
        <f t="shared" si="29"/>
        <v>0.0757531176</v>
      </c>
      <c r="N243" s="72">
        <f t="shared" si="29"/>
        <v>0.130627598</v>
      </c>
      <c r="O243" s="72">
        <f t="shared" si="29"/>
        <v>0.13440024996666666</v>
      </c>
      <c r="P243" s="72">
        <f t="shared" si="29"/>
        <v>3.3444833863</v>
      </c>
      <c r="Q243" s="72">
        <f t="shared" si="29"/>
        <v>4.5072377537</v>
      </c>
      <c r="R243" s="72">
        <f t="shared" si="29"/>
        <v>0.120627598</v>
      </c>
      <c r="S243" s="72">
        <f t="shared" si="29"/>
        <v>0.06698046566666667</v>
      </c>
      <c r="T243" s="72">
        <f t="shared" si="29"/>
        <v>0.053458852933333335</v>
      </c>
      <c r="U243" s="29"/>
      <c r="V243" s="29"/>
      <c r="W243" s="29"/>
      <c r="X243" s="29"/>
      <c r="Y243" s="72">
        <f>AVERAGE(Y237:Y242)</f>
        <v>1.0499999999999998</v>
      </c>
      <c r="Z243" s="72">
        <f>AVERAGE(Z237:Z242)</f>
        <v>99.97497812902667</v>
      </c>
      <c r="AA243" s="7"/>
      <c r="AB243" s="83">
        <f>AVERAGE(AB237:AB242)</f>
        <v>6.45</v>
      </c>
      <c r="AC243" s="84">
        <f>AVERAGE(AC237:AC242)</f>
        <v>16.95</v>
      </c>
      <c r="AD243" s="102"/>
      <c r="AE243" s="99"/>
      <c r="AF243" s="76">
        <f>AVERAGE(AF237:AF242)</f>
        <v>117.33333333333333</v>
      </c>
      <c r="AG243" s="76">
        <f>AVERAGE(AG237:AG242)</f>
        <v>15.583333333333334</v>
      </c>
      <c r="AH243" s="76">
        <f>AVERAGE(AH237:AH242)</f>
        <v>57.666666666666664</v>
      </c>
      <c r="AI243" s="76">
        <f>AVERAGE(AI237:AI242)</f>
        <v>308</v>
      </c>
      <c r="AJ243" s="76">
        <f>AVERAGE(AJ237:AJ242)</f>
        <v>30.833333333333332</v>
      </c>
      <c r="AK243" s="11"/>
      <c r="AL243" s="11"/>
      <c r="AM243" s="11"/>
      <c r="AN243" s="11"/>
      <c r="AO243" s="11"/>
      <c r="AP243" s="76">
        <f>AVERAGE(AP237:AP242)</f>
        <v>102.25</v>
      </c>
      <c r="AQ243" s="76">
        <f>AVERAGE(AQ237:AQ242)</f>
        <v>5.5</v>
      </c>
      <c r="AR243" s="84">
        <f>AVERAGE(AR237:AR242)</f>
        <v>1.44</v>
      </c>
      <c r="BU243" s="10"/>
    </row>
    <row r="244" spans="9:44" ht="12">
      <c r="I244" s="24"/>
      <c r="J244" s="25"/>
      <c r="K244" s="2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8"/>
      <c r="AC244" s="9"/>
      <c r="AD244" s="100"/>
      <c r="AE244" s="43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9"/>
    </row>
    <row r="245" spans="1:44" ht="12">
      <c r="A245" s="16"/>
      <c r="B245" s="48" t="s">
        <v>679</v>
      </c>
      <c r="I245" s="24"/>
      <c r="J245" s="25"/>
      <c r="K245" s="2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8"/>
      <c r="AC245" s="9"/>
      <c r="AD245" s="100"/>
      <c r="AE245" s="43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9"/>
    </row>
    <row r="246" spans="1:44" ht="12">
      <c r="A246" s="16" t="s">
        <v>669</v>
      </c>
      <c r="B246" s="48" t="s">
        <v>680</v>
      </c>
      <c r="I246" s="24"/>
      <c r="J246" s="25"/>
      <c r="L246" s="7"/>
      <c r="AB246" s="8"/>
      <c r="AC246" s="9"/>
      <c r="AD246" s="100"/>
      <c r="AE246" s="43"/>
      <c r="AR246" s="9"/>
    </row>
    <row r="247" spans="1:73" ht="12">
      <c r="A247" s="27" t="s">
        <v>395</v>
      </c>
      <c r="B247" s="27" t="s">
        <v>396</v>
      </c>
      <c r="C247" s="51" t="s">
        <v>659</v>
      </c>
      <c r="D247" s="52">
        <v>36</v>
      </c>
      <c r="E247" s="53">
        <v>48.3</v>
      </c>
      <c r="F247" s="52">
        <v>105</v>
      </c>
      <c r="G247" s="53">
        <v>20.7</v>
      </c>
      <c r="H247" s="64" t="s">
        <v>620</v>
      </c>
      <c r="I247" s="32" t="s">
        <v>173</v>
      </c>
      <c r="J247" s="33" t="s">
        <v>173</v>
      </c>
      <c r="K247" s="34" t="s">
        <v>173</v>
      </c>
      <c r="L247" s="34" t="s">
        <v>173</v>
      </c>
      <c r="M247" s="29" t="s">
        <v>173</v>
      </c>
      <c r="N247" s="29" t="s">
        <v>173</v>
      </c>
      <c r="O247" s="29" t="s">
        <v>173</v>
      </c>
      <c r="P247" s="29" t="s">
        <v>173</v>
      </c>
      <c r="Q247" s="29" t="s">
        <v>173</v>
      </c>
      <c r="R247" s="29" t="s">
        <v>173</v>
      </c>
      <c r="S247" s="29" t="s">
        <v>173</v>
      </c>
      <c r="T247" s="29" t="s">
        <v>173</v>
      </c>
      <c r="U247" s="29" t="s">
        <v>173</v>
      </c>
      <c r="V247" s="29" t="s">
        <v>173</v>
      </c>
      <c r="W247" s="29" t="s">
        <v>173</v>
      </c>
      <c r="X247" s="29" t="s">
        <v>173</v>
      </c>
      <c r="Y247" s="29" t="s">
        <v>173</v>
      </c>
      <c r="Z247" s="7"/>
      <c r="AA247" s="7"/>
      <c r="AB247" s="35" t="s">
        <v>173</v>
      </c>
      <c r="AC247" s="30" t="s">
        <v>173</v>
      </c>
      <c r="AD247" s="102"/>
      <c r="AE247" s="99"/>
      <c r="AF247" s="11">
        <v>163</v>
      </c>
      <c r="AG247" s="11">
        <v>2</v>
      </c>
      <c r="AH247" s="11">
        <v>63</v>
      </c>
      <c r="AI247" s="11">
        <v>506</v>
      </c>
      <c r="AJ247" s="11">
        <v>50</v>
      </c>
      <c r="AK247" s="11"/>
      <c r="AL247" s="11"/>
      <c r="AM247" s="11"/>
      <c r="AN247" s="11"/>
      <c r="AO247" s="11"/>
      <c r="AP247" s="11">
        <v>80</v>
      </c>
      <c r="AQ247" s="11">
        <v>2</v>
      </c>
      <c r="AR247" s="9">
        <v>1.4</v>
      </c>
      <c r="BU247" s="10">
        <v>4</v>
      </c>
    </row>
    <row r="248" spans="1:73" ht="12">
      <c r="A248" s="27" t="s">
        <v>397</v>
      </c>
      <c r="B248" s="27" t="s">
        <v>398</v>
      </c>
      <c r="C248" s="51" t="s">
        <v>659</v>
      </c>
      <c r="D248" s="54">
        <v>36</v>
      </c>
      <c r="E248" s="55">
        <v>50.29</v>
      </c>
      <c r="F248" s="54">
        <v>105</v>
      </c>
      <c r="G248" s="55">
        <v>24.25</v>
      </c>
      <c r="H248" s="28" t="s">
        <v>399</v>
      </c>
      <c r="I248" s="24">
        <v>76.8</v>
      </c>
      <c r="J248" s="25">
        <v>12.1</v>
      </c>
      <c r="K248" s="34" t="s">
        <v>173</v>
      </c>
      <c r="L248" s="7">
        <v>1.7</v>
      </c>
      <c r="M248" s="29" t="s">
        <v>173</v>
      </c>
      <c r="N248" s="7">
        <v>0.13</v>
      </c>
      <c r="O248" s="7">
        <v>0.03</v>
      </c>
      <c r="P248" s="7">
        <v>4.2</v>
      </c>
      <c r="Q248" s="7">
        <v>4.7</v>
      </c>
      <c r="R248" s="7">
        <v>0.14</v>
      </c>
      <c r="S248" s="7">
        <v>0.05</v>
      </c>
      <c r="T248" s="7">
        <v>0.12</v>
      </c>
      <c r="U248" s="29" t="s">
        <v>173</v>
      </c>
      <c r="V248" s="29" t="s">
        <v>173</v>
      </c>
      <c r="W248" s="29" t="s">
        <v>173</v>
      </c>
      <c r="X248" s="29" t="s">
        <v>173</v>
      </c>
      <c r="Y248" s="7">
        <v>0.5</v>
      </c>
      <c r="Z248" s="7">
        <f>SUM(I248:J248,L248,N248:T248)</f>
        <v>99.97</v>
      </c>
      <c r="AA248" s="7"/>
      <c r="AB248" s="35" t="s">
        <v>173</v>
      </c>
      <c r="AC248" s="30" t="s">
        <v>173</v>
      </c>
      <c r="AD248" s="102"/>
      <c r="AE248" s="99"/>
      <c r="AF248" s="11">
        <v>161</v>
      </c>
      <c r="AG248" s="11">
        <v>5</v>
      </c>
      <c r="AH248" s="11">
        <v>79</v>
      </c>
      <c r="AI248" s="11">
        <v>462</v>
      </c>
      <c r="AJ248" s="11">
        <v>46</v>
      </c>
      <c r="AK248" s="11"/>
      <c r="AL248" s="11"/>
      <c r="AM248" s="11"/>
      <c r="AN248" s="11"/>
      <c r="AO248" s="11"/>
      <c r="AP248" s="11">
        <v>130</v>
      </c>
      <c r="AQ248" s="11">
        <v>7</v>
      </c>
      <c r="AR248" s="9">
        <v>1.6</v>
      </c>
      <c r="AT248" s="31">
        <v>1.86</v>
      </c>
      <c r="AV248" s="3">
        <v>153</v>
      </c>
      <c r="AW248" s="3"/>
      <c r="AX248" s="41">
        <v>19.7</v>
      </c>
      <c r="AY248" s="41">
        <v>5.45</v>
      </c>
      <c r="AZ248" s="3">
        <v>23.4</v>
      </c>
      <c r="BA248" s="3">
        <v>43.1</v>
      </c>
      <c r="BB248" s="3">
        <v>29.5</v>
      </c>
      <c r="BC248" s="3">
        <v>8.59</v>
      </c>
      <c r="BD248" s="4">
        <v>0.519</v>
      </c>
      <c r="BE248" s="3">
        <v>10</v>
      </c>
      <c r="BF248" s="3">
        <v>1.92</v>
      </c>
      <c r="BG248" s="3">
        <v>12.9</v>
      </c>
      <c r="BH248" s="3">
        <v>1.41</v>
      </c>
      <c r="BI248" s="3">
        <v>8.63</v>
      </c>
      <c r="BJ248" s="4">
        <v>1.36</v>
      </c>
      <c r="BK248" s="3"/>
      <c r="BL248" s="3">
        <v>0.164</v>
      </c>
      <c r="BM248" s="3">
        <v>36.8</v>
      </c>
      <c r="BN248" s="3">
        <v>12.9</v>
      </c>
      <c r="BO248" s="3">
        <v>1000</v>
      </c>
      <c r="BP248" s="3">
        <v>0.248</v>
      </c>
      <c r="BQ248" s="3">
        <v>3.44</v>
      </c>
      <c r="BR248" s="3">
        <v>417</v>
      </c>
      <c r="BS248" s="14">
        <v>2.6</v>
      </c>
      <c r="BT248" s="3"/>
      <c r="BU248" s="10" t="s">
        <v>136</v>
      </c>
    </row>
    <row r="249" spans="1:73" ht="12">
      <c r="A249" s="27" t="s">
        <v>400</v>
      </c>
      <c r="B249" s="27" t="s">
        <v>401</v>
      </c>
      <c r="C249" s="51" t="s">
        <v>659</v>
      </c>
      <c r="D249" s="54">
        <v>36</v>
      </c>
      <c r="E249" s="55">
        <v>49.27</v>
      </c>
      <c r="F249" s="54">
        <v>105</v>
      </c>
      <c r="G249" s="55">
        <v>20.83</v>
      </c>
      <c r="H249" s="28" t="s">
        <v>402</v>
      </c>
      <c r="I249" s="24">
        <v>77.4</v>
      </c>
      <c r="J249" s="25">
        <v>11.8</v>
      </c>
      <c r="K249" s="34" t="s">
        <v>173</v>
      </c>
      <c r="L249" s="7">
        <v>2</v>
      </c>
      <c r="M249" s="29" t="s">
        <v>173</v>
      </c>
      <c r="N249" s="7">
        <v>0.1</v>
      </c>
      <c r="O249" s="7">
        <v>0.15</v>
      </c>
      <c r="P249" s="7">
        <v>3.8</v>
      </c>
      <c r="Q249" s="7">
        <v>4.5</v>
      </c>
      <c r="R249" s="7">
        <v>0.07</v>
      </c>
      <c r="S249" s="7">
        <v>0.05</v>
      </c>
      <c r="T249" s="7">
        <v>0.1</v>
      </c>
      <c r="U249" s="29" t="s">
        <v>173</v>
      </c>
      <c r="V249" s="29" t="s">
        <v>173</v>
      </c>
      <c r="W249" s="29" t="s">
        <v>173</v>
      </c>
      <c r="X249" s="29" t="s">
        <v>173</v>
      </c>
      <c r="Y249" s="7">
        <v>0.51</v>
      </c>
      <c r="Z249" s="7">
        <f>SUM(I249:J249,L249,N249:T249)</f>
        <v>99.96999999999998</v>
      </c>
      <c r="AA249" s="7"/>
      <c r="AB249" s="35" t="s">
        <v>173</v>
      </c>
      <c r="AC249" s="30" t="s">
        <v>173</v>
      </c>
      <c r="AD249" s="102"/>
      <c r="AE249" s="99"/>
      <c r="AF249" s="11">
        <v>164</v>
      </c>
      <c r="AG249" s="11">
        <v>5</v>
      </c>
      <c r="AH249" s="11">
        <v>89</v>
      </c>
      <c r="AI249" s="11">
        <v>280</v>
      </c>
      <c r="AJ249" s="11">
        <v>45</v>
      </c>
      <c r="AK249" s="11"/>
      <c r="AL249" s="11"/>
      <c r="AM249" s="11"/>
      <c r="AN249" s="11"/>
      <c r="AO249" s="11"/>
      <c r="AP249" s="11">
        <v>130</v>
      </c>
      <c r="AQ249" s="11">
        <v>9</v>
      </c>
      <c r="AR249" s="9">
        <v>1.4</v>
      </c>
      <c r="BU249" s="10" t="s">
        <v>642</v>
      </c>
    </row>
    <row r="250" spans="1:73" ht="12">
      <c r="A250" s="27" t="s">
        <v>400</v>
      </c>
      <c r="B250" s="27" t="s">
        <v>403</v>
      </c>
      <c r="C250" s="51" t="s">
        <v>659</v>
      </c>
      <c r="D250" s="54">
        <v>36</v>
      </c>
      <c r="E250" s="55">
        <v>49.27</v>
      </c>
      <c r="F250" s="54">
        <v>105</v>
      </c>
      <c r="G250" s="55">
        <v>20.83</v>
      </c>
      <c r="H250" s="64" t="s">
        <v>620</v>
      </c>
      <c r="I250" s="32" t="s">
        <v>173</v>
      </c>
      <c r="J250" s="33" t="s">
        <v>173</v>
      </c>
      <c r="K250" s="34" t="s">
        <v>173</v>
      </c>
      <c r="L250" s="34" t="s">
        <v>173</v>
      </c>
      <c r="M250" s="29" t="s">
        <v>173</v>
      </c>
      <c r="N250" s="29" t="s">
        <v>173</v>
      </c>
      <c r="O250" s="29" t="s">
        <v>173</v>
      </c>
      <c r="P250" s="29" t="s">
        <v>173</v>
      </c>
      <c r="Q250" s="29" t="s">
        <v>173</v>
      </c>
      <c r="R250" s="29" t="s">
        <v>173</v>
      </c>
      <c r="S250" s="29" t="s">
        <v>173</v>
      </c>
      <c r="T250" s="29" t="s">
        <v>173</v>
      </c>
      <c r="U250" s="29" t="s">
        <v>173</v>
      </c>
      <c r="V250" s="29" t="s">
        <v>173</v>
      </c>
      <c r="W250" s="29" t="s">
        <v>173</v>
      </c>
      <c r="X250" s="29" t="s">
        <v>173</v>
      </c>
      <c r="Y250" s="29" t="s">
        <v>173</v>
      </c>
      <c r="Z250" s="7"/>
      <c r="AA250" s="7"/>
      <c r="AB250" s="35" t="s">
        <v>173</v>
      </c>
      <c r="AC250" s="30" t="s">
        <v>173</v>
      </c>
      <c r="AD250" s="102"/>
      <c r="AE250" s="99"/>
      <c r="AF250" s="11">
        <v>161</v>
      </c>
      <c r="AG250" s="11">
        <v>5</v>
      </c>
      <c r="AH250" s="11">
        <v>66</v>
      </c>
      <c r="AI250" s="11">
        <v>263</v>
      </c>
      <c r="AJ250" s="11">
        <v>42</v>
      </c>
      <c r="AK250" s="11"/>
      <c r="AL250" s="11"/>
      <c r="AM250" s="11"/>
      <c r="AN250" s="11"/>
      <c r="AO250" s="11"/>
      <c r="AP250" s="11">
        <v>107</v>
      </c>
      <c r="AQ250" s="11">
        <v>7</v>
      </c>
      <c r="AR250" s="9">
        <v>1.8</v>
      </c>
      <c r="BU250" s="10">
        <v>4</v>
      </c>
    </row>
    <row r="251" spans="1:73" ht="12">
      <c r="A251" s="27" t="s">
        <v>404</v>
      </c>
      <c r="B251" s="27" t="s">
        <v>578</v>
      </c>
      <c r="C251" s="51" t="s">
        <v>659</v>
      </c>
      <c r="D251" s="52">
        <v>36</v>
      </c>
      <c r="E251" s="53">
        <v>50</v>
      </c>
      <c r="F251" s="52">
        <v>105</v>
      </c>
      <c r="G251" s="53">
        <v>21.59</v>
      </c>
      <c r="H251" s="64" t="s">
        <v>620</v>
      </c>
      <c r="I251" s="32" t="s">
        <v>173</v>
      </c>
      <c r="J251" s="33" t="s">
        <v>173</v>
      </c>
      <c r="K251" s="34" t="s">
        <v>173</v>
      </c>
      <c r="L251" s="34" t="s">
        <v>173</v>
      </c>
      <c r="M251" s="29" t="s">
        <v>173</v>
      </c>
      <c r="N251" s="29" t="s">
        <v>173</v>
      </c>
      <c r="O251" s="29" t="s">
        <v>173</v>
      </c>
      <c r="P251" s="29" t="s">
        <v>173</v>
      </c>
      <c r="Q251" s="29" t="s">
        <v>173</v>
      </c>
      <c r="R251" s="29" t="s">
        <v>173</v>
      </c>
      <c r="S251" s="29" t="s">
        <v>173</v>
      </c>
      <c r="T251" s="29" t="s">
        <v>173</v>
      </c>
      <c r="U251" s="29" t="s">
        <v>173</v>
      </c>
      <c r="V251" s="29" t="s">
        <v>173</v>
      </c>
      <c r="W251" s="29" t="s">
        <v>173</v>
      </c>
      <c r="X251" s="29" t="s">
        <v>173</v>
      </c>
      <c r="Y251" s="29" t="s">
        <v>173</v>
      </c>
      <c r="Z251" s="7"/>
      <c r="AA251" s="7"/>
      <c r="AB251" s="35" t="s">
        <v>173</v>
      </c>
      <c r="AC251" s="30" t="s">
        <v>173</v>
      </c>
      <c r="AD251" s="102"/>
      <c r="AE251" s="99"/>
      <c r="AF251" s="11">
        <v>170</v>
      </c>
      <c r="AG251" s="11">
        <v>5</v>
      </c>
      <c r="AH251" s="11">
        <v>55</v>
      </c>
      <c r="AI251" s="11">
        <v>309</v>
      </c>
      <c r="AJ251" s="11">
        <v>46</v>
      </c>
      <c r="AK251" s="11"/>
      <c r="AL251" s="11"/>
      <c r="AM251" s="11"/>
      <c r="AN251" s="11"/>
      <c r="AO251" s="11"/>
      <c r="AP251" s="11">
        <v>128</v>
      </c>
      <c r="AQ251" s="11">
        <v>7</v>
      </c>
      <c r="AR251" s="9">
        <v>1.5</v>
      </c>
      <c r="BU251" s="10">
        <v>4</v>
      </c>
    </row>
    <row r="252" spans="1:73" ht="12">
      <c r="A252" s="27" t="s">
        <v>405</v>
      </c>
      <c r="B252" s="27" t="s">
        <v>577</v>
      </c>
      <c r="C252" s="51" t="s">
        <v>659</v>
      </c>
      <c r="D252" s="52">
        <v>36</v>
      </c>
      <c r="E252" s="53">
        <v>50</v>
      </c>
      <c r="F252" s="52">
        <v>105</v>
      </c>
      <c r="G252" s="53">
        <v>21.59</v>
      </c>
      <c r="H252" s="64" t="s">
        <v>620</v>
      </c>
      <c r="I252" s="32" t="s">
        <v>173</v>
      </c>
      <c r="J252" s="33" t="s">
        <v>173</v>
      </c>
      <c r="K252" s="34" t="s">
        <v>173</v>
      </c>
      <c r="L252" s="34" t="s">
        <v>173</v>
      </c>
      <c r="M252" s="29" t="s">
        <v>173</v>
      </c>
      <c r="N252" s="29" t="s">
        <v>173</v>
      </c>
      <c r="O252" s="29" t="s">
        <v>173</v>
      </c>
      <c r="P252" s="29" t="s">
        <v>173</v>
      </c>
      <c r="Q252" s="29" t="s">
        <v>173</v>
      </c>
      <c r="R252" s="29" t="s">
        <v>173</v>
      </c>
      <c r="S252" s="29" t="s">
        <v>173</v>
      </c>
      <c r="T252" s="29" t="s">
        <v>173</v>
      </c>
      <c r="U252" s="29" t="s">
        <v>173</v>
      </c>
      <c r="V252" s="29" t="s">
        <v>173</v>
      </c>
      <c r="W252" s="29" t="s">
        <v>173</v>
      </c>
      <c r="X252" s="29" t="s">
        <v>173</v>
      </c>
      <c r="Y252" s="29" t="s">
        <v>173</v>
      </c>
      <c r="Z252" s="7"/>
      <c r="AA252" s="7"/>
      <c r="AB252" s="35" t="s">
        <v>173</v>
      </c>
      <c r="AC252" s="30" t="s">
        <v>173</v>
      </c>
      <c r="AD252" s="102"/>
      <c r="AE252" s="99"/>
      <c r="AF252" s="11">
        <v>155</v>
      </c>
      <c r="AG252" s="11">
        <v>2</v>
      </c>
      <c r="AH252" s="11">
        <v>56</v>
      </c>
      <c r="AI252" s="11">
        <v>314</v>
      </c>
      <c r="AJ252" s="11">
        <v>50</v>
      </c>
      <c r="AK252" s="11"/>
      <c r="AL252" s="11"/>
      <c r="AM252" s="11"/>
      <c r="AN252" s="11"/>
      <c r="AO252" s="11"/>
      <c r="AP252" s="11">
        <v>102</v>
      </c>
      <c r="AQ252" s="11">
        <v>8</v>
      </c>
      <c r="AR252" s="9">
        <v>1.4</v>
      </c>
      <c r="BU252" s="10">
        <v>4</v>
      </c>
    </row>
    <row r="253" spans="1:73" ht="12">
      <c r="A253" s="27" t="s">
        <v>406</v>
      </c>
      <c r="B253" s="27" t="s">
        <v>428</v>
      </c>
      <c r="C253" s="51" t="s">
        <v>659</v>
      </c>
      <c r="D253" s="52">
        <v>36</v>
      </c>
      <c r="E253" s="53">
        <v>48.87</v>
      </c>
      <c r="F253" s="52">
        <v>105</v>
      </c>
      <c r="G253" s="53">
        <v>19.86</v>
      </c>
      <c r="H253" s="64" t="s">
        <v>620</v>
      </c>
      <c r="I253" s="32" t="s">
        <v>173</v>
      </c>
      <c r="J253" s="33" t="s">
        <v>173</v>
      </c>
      <c r="K253" s="34" t="s">
        <v>173</v>
      </c>
      <c r="L253" s="34" t="s">
        <v>173</v>
      </c>
      <c r="M253" s="29" t="s">
        <v>173</v>
      </c>
      <c r="N253" s="29" t="s">
        <v>173</v>
      </c>
      <c r="O253" s="29" t="s">
        <v>173</v>
      </c>
      <c r="P253" s="29" t="s">
        <v>173</v>
      </c>
      <c r="Q253" s="29" t="s">
        <v>173</v>
      </c>
      <c r="R253" s="29" t="s">
        <v>173</v>
      </c>
      <c r="S253" s="29" t="s">
        <v>173</v>
      </c>
      <c r="T253" s="29" t="s">
        <v>173</v>
      </c>
      <c r="U253" s="29" t="s">
        <v>173</v>
      </c>
      <c r="V253" s="29" t="s">
        <v>173</v>
      </c>
      <c r="W253" s="29" t="s">
        <v>173</v>
      </c>
      <c r="X253" s="29" t="s">
        <v>173</v>
      </c>
      <c r="Y253" s="29" t="s">
        <v>173</v>
      </c>
      <c r="Z253" s="7"/>
      <c r="AA253" s="7"/>
      <c r="AB253" s="35" t="s">
        <v>173</v>
      </c>
      <c r="AC253" s="30" t="s">
        <v>173</v>
      </c>
      <c r="AD253" s="102"/>
      <c r="AE253" s="99"/>
      <c r="AF253" s="11">
        <v>150</v>
      </c>
      <c r="AG253" s="11">
        <v>5</v>
      </c>
      <c r="AH253" s="11">
        <v>72</v>
      </c>
      <c r="AI253" s="11">
        <v>502</v>
      </c>
      <c r="AJ253" s="11">
        <v>46</v>
      </c>
      <c r="AK253" s="11"/>
      <c r="AL253" s="11"/>
      <c r="AM253" s="11"/>
      <c r="AN253" s="11"/>
      <c r="AO253" s="11"/>
      <c r="AP253" s="11">
        <v>140</v>
      </c>
      <c r="AQ253" s="11">
        <v>11</v>
      </c>
      <c r="AR253" s="9">
        <v>1.7</v>
      </c>
      <c r="BU253" s="10">
        <v>4</v>
      </c>
    </row>
    <row r="254" spans="1:73" ht="12">
      <c r="A254" s="27" t="s">
        <v>429</v>
      </c>
      <c r="B254" s="27" t="s">
        <v>428</v>
      </c>
      <c r="C254" s="51" t="s">
        <v>659</v>
      </c>
      <c r="D254" s="52">
        <v>36</v>
      </c>
      <c r="E254" s="53">
        <v>48.85</v>
      </c>
      <c r="F254" s="52">
        <v>105</v>
      </c>
      <c r="G254" s="53">
        <v>19.96</v>
      </c>
      <c r="H254" s="64" t="s">
        <v>620</v>
      </c>
      <c r="I254" s="32" t="s">
        <v>173</v>
      </c>
      <c r="J254" s="33" t="s">
        <v>173</v>
      </c>
      <c r="K254" s="34" t="s">
        <v>173</v>
      </c>
      <c r="L254" s="34" t="s">
        <v>173</v>
      </c>
      <c r="M254" s="29" t="s">
        <v>173</v>
      </c>
      <c r="N254" s="29" t="s">
        <v>173</v>
      </c>
      <c r="O254" s="29" t="s">
        <v>173</v>
      </c>
      <c r="P254" s="29" t="s">
        <v>173</v>
      </c>
      <c r="Q254" s="29" t="s">
        <v>173</v>
      </c>
      <c r="R254" s="29" t="s">
        <v>173</v>
      </c>
      <c r="S254" s="29" t="s">
        <v>173</v>
      </c>
      <c r="T254" s="29" t="s">
        <v>173</v>
      </c>
      <c r="U254" s="29" t="s">
        <v>173</v>
      </c>
      <c r="V254" s="29" t="s">
        <v>173</v>
      </c>
      <c r="W254" s="29" t="s">
        <v>173</v>
      </c>
      <c r="X254" s="29" t="s">
        <v>173</v>
      </c>
      <c r="Y254" s="29" t="s">
        <v>173</v>
      </c>
      <c r="Z254" s="7"/>
      <c r="AA254" s="7"/>
      <c r="AB254" s="35" t="s">
        <v>173</v>
      </c>
      <c r="AC254" s="30" t="s">
        <v>173</v>
      </c>
      <c r="AD254" s="102"/>
      <c r="AE254" s="99"/>
      <c r="AF254" s="11">
        <v>175</v>
      </c>
      <c r="AG254" s="11">
        <v>5</v>
      </c>
      <c r="AH254" s="11">
        <v>48</v>
      </c>
      <c r="AI254" s="11">
        <v>297</v>
      </c>
      <c r="AJ254" s="11">
        <v>42</v>
      </c>
      <c r="AK254" s="11"/>
      <c r="AL254" s="11"/>
      <c r="AM254" s="11"/>
      <c r="AN254" s="11"/>
      <c r="AO254" s="11"/>
      <c r="AP254" s="11">
        <v>103</v>
      </c>
      <c r="AQ254" s="11">
        <v>12</v>
      </c>
      <c r="AR254" s="9">
        <v>1.4</v>
      </c>
      <c r="BU254" s="10">
        <v>4</v>
      </c>
    </row>
    <row r="255" spans="1:73" ht="12">
      <c r="A255" s="27" t="s">
        <v>430</v>
      </c>
      <c r="B255" s="27" t="s">
        <v>428</v>
      </c>
      <c r="C255" s="51" t="s">
        <v>659</v>
      </c>
      <c r="D255" s="52">
        <v>36</v>
      </c>
      <c r="E255" s="53">
        <v>48.47</v>
      </c>
      <c r="F255" s="52">
        <v>105</v>
      </c>
      <c r="G255" s="53">
        <v>20.14</v>
      </c>
      <c r="H255" s="64" t="s">
        <v>620</v>
      </c>
      <c r="I255" s="32" t="s">
        <v>173</v>
      </c>
      <c r="J255" s="33" t="s">
        <v>173</v>
      </c>
      <c r="K255" s="34" t="s">
        <v>173</v>
      </c>
      <c r="L255" s="34" t="s">
        <v>173</v>
      </c>
      <c r="M255" s="29" t="s">
        <v>173</v>
      </c>
      <c r="N255" s="29" t="s">
        <v>173</v>
      </c>
      <c r="O255" s="29" t="s">
        <v>173</v>
      </c>
      <c r="P255" s="29" t="s">
        <v>173</v>
      </c>
      <c r="Q255" s="29" t="s">
        <v>173</v>
      </c>
      <c r="R255" s="29" t="s">
        <v>173</v>
      </c>
      <c r="S255" s="29" t="s">
        <v>173</v>
      </c>
      <c r="T255" s="29" t="s">
        <v>173</v>
      </c>
      <c r="U255" s="29" t="s">
        <v>173</v>
      </c>
      <c r="V255" s="29" t="s">
        <v>173</v>
      </c>
      <c r="W255" s="29" t="s">
        <v>173</v>
      </c>
      <c r="X255" s="29" t="s">
        <v>173</v>
      </c>
      <c r="Y255" s="29" t="s">
        <v>173</v>
      </c>
      <c r="Z255" s="7"/>
      <c r="AA255" s="7"/>
      <c r="AB255" s="35" t="s">
        <v>173</v>
      </c>
      <c r="AC255" s="30" t="s">
        <v>173</v>
      </c>
      <c r="AD255" s="102"/>
      <c r="AE255" s="99"/>
      <c r="AF255" s="11">
        <v>149</v>
      </c>
      <c r="AG255" s="11">
        <v>6</v>
      </c>
      <c r="AH255" s="11">
        <v>62</v>
      </c>
      <c r="AI255" s="11">
        <v>472</v>
      </c>
      <c r="AJ255" s="11">
        <v>45</v>
      </c>
      <c r="AK255" s="11"/>
      <c r="AL255" s="11"/>
      <c r="AM255" s="11"/>
      <c r="AN255" s="11"/>
      <c r="AO255" s="11"/>
      <c r="AP255" s="11">
        <v>129</v>
      </c>
      <c r="AQ255" s="11">
        <v>4</v>
      </c>
      <c r="AR255" s="9">
        <v>1.5</v>
      </c>
      <c r="BU255" s="10">
        <v>4</v>
      </c>
    </row>
    <row r="256" spans="1:73" ht="12">
      <c r="A256" s="27" t="s">
        <v>431</v>
      </c>
      <c r="B256" s="27" t="s">
        <v>432</v>
      </c>
      <c r="C256" s="51" t="s">
        <v>659</v>
      </c>
      <c r="D256" s="54">
        <v>36</v>
      </c>
      <c r="E256" s="55">
        <v>49.13</v>
      </c>
      <c r="F256" s="54">
        <v>105</v>
      </c>
      <c r="G256" s="55">
        <v>19.87</v>
      </c>
      <c r="H256" s="28" t="s">
        <v>137</v>
      </c>
      <c r="I256" s="32" t="s">
        <v>173</v>
      </c>
      <c r="J256" s="33" t="s">
        <v>173</v>
      </c>
      <c r="K256" s="34" t="s">
        <v>173</v>
      </c>
      <c r="L256" s="34" t="s">
        <v>173</v>
      </c>
      <c r="M256" s="29" t="s">
        <v>173</v>
      </c>
      <c r="N256" s="29" t="s">
        <v>173</v>
      </c>
      <c r="O256" s="29" t="s">
        <v>173</v>
      </c>
      <c r="P256" s="29" t="s">
        <v>173</v>
      </c>
      <c r="Q256" s="29" t="s">
        <v>173</v>
      </c>
      <c r="R256" s="29" t="s">
        <v>173</v>
      </c>
      <c r="S256" s="29" t="s">
        <v>173</v>
      </c>
      <c r="T256" s="29" t="s">
        <v>173</v>
      </c>
      <c r="U256" s="29" t="s">
        <v>173</v>
      </c>
      <c r="V256" s="29" t="s">
        <v>173</v>
      </c>
      <c r="W256" s="29" t="s">
        <v>173</v>
      </c>
      <c r="X256" s="29" t="s">
        <v>173</v>
      </c>
      <c r="Y256" s="29" t="s">
        <v>173</v>
      </c>
      <c r="Z256" s="7"/>
      <c r="AA256" s="7"/>
      <c r="AB256" s="8">
        <v>9.17</v>
      </c>
      <c r="AC256" s="9">
        <v>18.3</v>
      </c>
      <c r="AD256" s="100"/>
      <c r="AE256" s="43"/>
      <c r="AF256" s="11">
        <v>177</v>
      </c>
      <c r="AG256" s="11">
        <v>5</v>
      </c>
      <c r="AH256" s="11">
        <v>82</v>
      </c>
      <c r="AI256" s="11">
        <v>285</v>
      </c>
      <c r="AJ256" s="11">
        <v>46</v>
      </c>
      <c r="AK256" s="11"/>
      <c r="AL256" s="11"/>
      <c r="AM256" s="11"/>
      <c r="AN256" s="11"/>
      <c r="AO256" s="11"/>
      <c r="AP256" s="11">
        <v>131</v>
      </c>
      <c r="AQ256" s="11">
        <v>11</v>
      </c>
      <c r="AR256" s="9">
        <v>1.4</v>
      </c>
      <c r="AT256" s="31">
        <v>2.95</v>
      </c>
      <c r="AV256" s="3">
        <v>162</v>
      </c>
      <c r="AW256" s="3"/>
      <c r="AX256" s="3">
        <v>16.1</v>
      </c>
      <c r="AY256" s="3">
        <v>8.12</v>
      </c>
      <c r="AZ256" s="3">
        <v>52.1</v>
      </c>
      <c r="BA256" s="3">
        <v>104</v>
      </c>
      <c r="BB256" s="3">
        <v>53.6</v>
      </c>
      <c r="BC256" s="3">
        <v>12.6</v>
      </c>
      <c r="BD256" s="4">
        <v>0.177</v>
      </c>
      <c r="BE256" s="3">
        <v>12.8</v>
      </c>
      <c r="BF256" s="3">
        <v>2.22</v>
      </c>
      <c r="BG256" s="3">
        <v>13.9</v>
      </c>
      <c r="BH256" s="3">
        <v>1.5</v>
      </c>
      <c r="BI256" s="3">
        <v>8.66</v>
      </c>
      <c r="BJ256" s="3">
        <v>1.27</v>
      </c>
      <c r="BK256" s="3"/>
      <c r="BL256" s="3">
        <v>0.113</v>
      </c>
      <c r="BM256" s="3">
        <v>3.4</v>
      </c>
      <c r="BN256" s="3">
        <v>9.5</v>
      </c>
      <c r="BO256" s="3">
        <v>442</v>
      </c>
      <c r="BP256" s="3">
        <v>0.177</v>
      </c>
      <c r="BQ256" s="3">
        <v>3.23</v>
      </c>
      <c r="BR256" s="3">
        <v>283</v>
      </c>
      <c r="BS256" s="3">
        <v>0.618</v>
      </c>
      <c r="BU256" s="10" t="s">
        <v>490</v>
      </c>
    </row>
    <row r="257" spans="1:73" ht="12">
      <c r="A257" s="27" t="s">
        <v>487</v>
      </c>
      <c r="B257" s="27" t="s">
        <v>600</v>
      </c>
      <c r="C257" s="51" t="s">
        <v>659</v>
      </c>
      <c r="D257" s="54"/>
      <c r="E257" s="56"/>
      <c r="F257" s="54"/>
      <c r="G257" s="56"/>
      <c r="H257" s="28" t="s">
        <v>619</v>
      </c>
      <c r="I257" s="32">
        <v>77.6</v>
      </c>
      <c r="J257" s="33">
        <v>12.1</v>
      </c>
      <c r="K257" s="34">
        <v>1.5</v>
      </c>
      <c r="L257" s="34">
        <v>1.41</v>
      </c>
      <c r="M257" s="29">
        <v>0.06</v>
      </c>
      <c r="N257" s="29">
        <v>0.14</v>
      </c>
      <c r="O257" s="29">
        <v>0.07</v>
      </c>
      <c r="P257" s="29">
        <v>3.33</v>
      </c>
      <c r="Q257" s="29">
        <v>5.06</v>
      </c>
      <c r="R257" s="29">
        <v>0.17</v>
      </c>
      <c r="S257" s="19" t="s">
        <v>208</v>
      </c>
      <c r="T257" s="19" t="s">
        <v>479</v>
      </c>
      <c r="U257" s="29"/>
      <c r="V257" s="29"/>
      <c r="W257" s="29"/>
      <c r="X257" s="29"/>
      <c r="Y257" s="29"/>
      <c r="Z257" s="7">
        <f>SUM(I257:J257,L257,N257:T257)</f>
        <v>99.87999999999998</v>
      </c>
      <c r="AA257" s="7"/>
      <c r="AB257" s="8">
        <v>7</v>
      </c>
      <c r="AC257" s="9">
        <v>22.5</v>
      </c>
      <c r="AD257" s="100"/>
      <c r="AE257" s="43"/>
      <c r="AF257" s="11">
        <v>154</v>
      </c>
      <c r="AG257" s="11">
        <v>20</v>
      </c>
      <c r="AH257" s="11">
        <v>65</v>
      </c>
      <c r="AI257" s="11"/>
      <c r="AJ257" s="11"/>
      <c r="AK257" s="11">
        <v>27</v>
      </c>
      <c r="AL257" s="11"/>
      <c r="AM257" s="11"/>
      <c r="AN257" s="11"/>
      <c r="AO257" s="11"/>
      <c r="AP257" s="11"/>
      <c r="AQ257" s="11"/>
      <c r="AR257" s="9"/>
      <c r="AT257" s="31"/>
      <c r="AV257" s="3"/>
      <c r="AW257" s="3"/>
      <c r="AX257" s="3"/>
      <c r="AY257" s="3"/>
      <c r="AZ257" s="3"/>
      <c r="BA257" s="3"/>
      <c r="BB257" s="3"/>
      <c r="BC257" s="3"/>
      <c r="BD257" s="4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U257" s="10" t="s">
        <v>646</v>
      </c>
    </row>
    <row r="258" spans="1:73" ht="12">
      <c r="A258" s="27" t="s">
        <v>433</v>
      </c>
      <c r="B258" s="27" t="s">
        <v>486</v>
      </c>
      <c r="C258" s="51" t="s">
        <v>659</v>
      </c>
      <c r="D258" s="54"/>
      <c r="E258" s="56"/>
      <c r="F258" s="54"/>
      <c r="G258" s="56"/>
      <c r="H258" s="28" t="s">
        <v>434</v>
      </c>
      <c r="I258" s="24">
        <v>77.471987813</v>
      </c>
      <c r="J258" s="25">
        <v>11.6258092966</v>
      </c>
      <c r="K258" s="26">
        <v>1.3209324701</v>
      </c>
      <c r="L258" s="7">
        <f>SUM(0.9*K258+M258)</f>
        <v>1.40932870979</v>
      </c>
      <c r="M258" s="7">
        <v>0.2204894867</v>
      </c>
      <c r="N258" s="7" t="s">
        <v>393</v>
      </c>
      <c r="O258" s="11" t="s">
        <v>484</v>
      </c>
      <c r="P258" s="7">
        <v>4.35</v>
      </c>
      <c r="Q258" s="7">
        <v>4.7906352102</v>
      </c>
      <c r="R258" s="7">
        <v>0.1503337409</v>
      </c>
      <c r="S258" s="19" t="s">
        <v>208</v>
      </c>
      <c r="T258" s="7">
        <v>0.1102447433</v>
      </c>
      <c r="U258" s="7"/>
      <c r="Y258" s="7">
        <v>0.58</v>
      </c>
      <c r="Z258" s="7">
        <f>SUM(I258:J258,L258,N258:T258)</f>
        <v>99.90833951378998</v>
      </c>
      <c r="AA258" s="7"/>
      <c r="AB258" s="8">
        <v>4.8</v>
      </c>
      <c r="AC258" s="9">
        <v>21.5</v>
      </c>
      <c r="AD258" s="100"/>
      <c r="AE258" s="11">
        <v>8</v>
      </c>
      <c r="AF258" s="11">
        <v>156</v>
      </c>
      <c r="AG258" s="9">
        <v>1.5</v>
      </c>
      <c r="AH258" s="19">
        <v>53</v>
      </c>
      <c r="AI258" s="11">
        <v>483</v>
      </c>
      <c r="AJ258" s="11">
        <v>48</v>
      </c>
      <c r="AK258" s="11">
        <v>19</v>
      </c>
      <c r="AL258" s="11">
        <v>3</v>
      </c>
      <c r="AM258" s="11">
        <v>1</v>
      </c>
      <c r="AN258" s="11" t="s">
        <v>209</v>
      </c>
      <c r="AO258" s="11">
        <v>2</v>
      </c>
      <c r="AP258" s="11">
        <v>143</v>
      </c>
      <c r="AQ258" s="11"/>
      <c r="AR258" s="9"/>
      <c r="BB258" s="14">
        <v>17.58</v>
      </c>
      <c r="BC258" s="14">
        <v>5.2</v>
      </c>
      <c r="BD258" s="15">
        <v>0.357</v>
      </c>
      <c r="BE258" s="15">
        <v>6.12</v>
      </c>
      <c r="BG258" s="14">
        <v>9.13</v>
      </c>
      <c r="BH258" s="14">
        <v>6.27</v>
      </c>
      <c r="BI258" s="14">
        <v>6.53</v>
      </c>
      <c r="BU258" s="10" t="s">
        <v>645</v>
      </c>
    </row>
    <row r="259" spans="1:73" ht="12">
      <c r="A259" s="27" t="s">
        <v>483</v>
      </c>
      <c r="B259" s="27" t="s">
        <v>416</v>
      </c>
      <c r="C259" s="51" t="s">
        <v>659</v>
      </c>
      <c r="D259" s="54"/>
      <c r="E259" s="56"/>
      <c r="F259" s="54"/>
      <c r="G259" s="56"/>
      <c r="H259" s="28"/>
      <c r="I259" s="24">
        <v>76.8</v>
      </c>
      <c r="J259" s="25">
        <v>11.9</v>
      </c>
      <c r="K259" s="26">
        <v>1.59</v>
      </c>
      <c r="L259" s="19">
        <v>1.48</v>
      </c>
      <c r="M259" s="7">
        <v>0.05</v>
      </c>
      <c r="N259" s="7" t="s">
        <v>393</v>
      </c>
      <c r="O259" s="7">
        <v>0.02</v>
      </c>
      <c r="P259" s="7">
        <v>4.42</v>
      </c>
      <c r="Q259" s="7">
        <v>4.8</v>
      </c>
      <c r="R259" s="7">
        <v>0.16</v>
      </c>
      <c r="S259" s="19" t="s">
        <v>208</v>
      </c>
      <c r="T259" s="7">
        <v>0.11</v>
      </c>
      <c r="U259" s="7"/>
      <c r="Y259" s="7"/>
      <c r="Z259" s="7">
        <f>SUM(I259:J259,L259,N259:T259)</f>
        <v>99.69</v>
      </c>
      <c r="AA259" s="7"/>
      <c r="AB259" s="8"/>
      <c r="AC259" s="9"/>
      <c r="AD259" s="100"/>
      <c r="AE259" s="11"/>
      <c r="AF259" s="11"/>
      <c r="AG259" s="9"/>
      <c r="AI259" s="11"/>
      <c r="AJ259" s="11"/>
      <c r="AK259" s="11"/>
      <c r="AL259" s="11"/>
      <c r="AM259" s="11"/>
      <c r="AN259" s="11"/>
      <c r="AO259" s="11"/>
      <c r="AP259" s="11"/>
      <c r="AQ259" s="11"/>
      <c r="AR259" s="9"/>
      <c r="BU259" s="20" t="s">
        <v>647</v>
      </c>
    </row>
    <row r="260" spans="1:73" ht="12">
      <c r="A260" s="27" t="s">
        <v>378</v>
      </c>
      <c r="B260" s="27" t="s">
        <v>486</v>
      </c>
      <c r="C260" s="51" t="s">
        <v>659</v>
      </c>
      <c r="D260" s="54"/>
      <c r="E260" s="56"/>
      <c r="F260" s="54"/>
      <c r="G260" s="56"/>
      <c r="I260" s="22">
        <v>77.7</v>
      </c>
      <c r="J260" s="19">
        <v>11.5</v>
      </c>
      <c r="K260" s="21">
        <v>1.39</v>
      </c>
      <c r="L260" s="19">
        <v>1.46</v>
      </c>
      <c r="M260" s="19">
        <v>0.2</v>
      </c>
      <c r="N260" s="19" t="s">
        <v>393</v>
      </c>
      <c r="O260" s="19">
        <v>0.06</v>
      </c>
      <c r="P260" s="19">
        <v>4.37</v>
      </c>
      <c r="Q260" s="19">
        <v>4.71</v>
      </c>
      <c r="R260" s="19">
        <v>0.16</v>
      </c>
      <c r="S260" s="19" t="s">
        <v>208</v>
      </c>
      <c r="T260" s="42">
        <v>0.1</v>
      </c>
      <c r="Y260" s="19">
        <v>0.53</v>
      </c>
      <c r="Z260" s="7">
        <f>SUM(I260:J260,L260,N260:T260)</f>
        <v>100.05999999999999</v>
      </c>
      <c r="AB260" s="17">
        <v>7.6</v>
      </c>
      <c r="AC260" s="18">
        <v>22</v>
      </c>
      <c r="AE260" s="19">
        <v>12</v>
      </c>
      <c r="AF260" s="19">
        <v>144</v>
      </c>
      <c r="AG260" s="19">
        <v>4</v>
      </c>
      <c r="AH260" s="19">
        <v>61</v>
      </c>
      <c r="AI260" s="19">
        <v>515</v>
      </c>
      <c r="AJ260" s="19">
        <v>46</v>
      </c>
      <c r="AK260" s="19">
        <v>26</v>
      </c>
      <c r="AL260" s="19">
        <v>2</v>
      </c>
      <c r="AM260" s="11" t="s">
        <v>209</v>
      </c>
      <c r="AN260" s="11" t="s">
        <v>209</v>
      </c>
      <c r="AO260" s="19">
        <v>5</v>
      </c>
      <c r="AP260" s="19">
        <v>122</v>
      </c>
      <c r="BU260" s="10" t="s">
        <v>646</v>
      </c>
    </row>
    <row r="261" spans="1:73" ht="12">
      <c r="A261" s="27" t="s">
        <v>485</v>
      </c>
      <c r="B261" s="27" t="s">
        <v>416</v>
      </c>
      <c r="C261" s="51" t="s">
        <v>659</v>
      </c>
      <c r="D261" s="11"/>
      <c r="E261" s="23"/>
      <c r="F261" s="11"/>
      <c r="G261" s="23"/>
      <c r="H261" s="6" t="s">
        <v>631</v>
      </c>
      <c r="I261" s="22">
        <v>76.3</v>
      </c>
      <c r="J261" s="19">
        <v>12.3</v>
      </c>
      <c r="K261" s="21" t="s">
        <v>488</v>
      </c>
      <c r="L261" s="19">
        <v>1.48</v>
      </c>
      <c r="M261" s="19">
        <v>0.05</v>
      </c>
      <c r="N261" s="19" t="s">
        <v>393</v>
      </c>
      <c r="O261" s="11" t="s">
        <v>484</v>
      </c>
      <c r="P261" s="19">
        <v>4.49</v>
      </c>
      <c r="Q261" s="19">
        <v>4.85</v>
      </c>
      <c r="R261" s="19">
        <v>0.16</v>
      </c>
      <c r="S261" s="19" t="s">
        <v>208</v>
      </c>
      <c r="T261" s="19">
        <v>0.15</v>
      </c>
      <c r="Z261" s="7">
        <f>SUM(I261:J261,L261,N261:T261)</f>
        <v>99.72999999999999</v>
      </c>
      <c r="AB261" s="17">
        <v>6.8</v>
      </c>
      <c r="AC261" s="18">
        <v>22.5</v>
      </c>
      <c r="AE261" s="19"/>
      <c r="AF261" s="19">
        <v>147</v>
      </c>
      <c r="AG261" s="19">
        <v>2.5</v>
      </c>
      <c r="AH261" s="19">
        <v>70</v>
      </c>
      <c r="AK261" s="19">
        <v>29</v>
      </c>
      <c r="AM261" s="11"/>
      <c r="AN261" s="11"/>
      <c r="BU261" s="10" t="s">
        <v>646</v>
      </c>
    </row>
    <row r="262" spans="1:73" ht="12">
      <c r="A262" s="27"/>
      <c r="B262" s="67" t="s">
        <v>155</v>
      </c>
      <c r="C262" s="68"/>
      <c r="D262" s="89"/>
      <c r="E262" s="90"/>
      <c r="F262" s="89"/>
      <c r="G262" s="90"/>
      <c r="H262" s="91"/>
      <c r="I262" s="105">
        <f>AVERAGE(I248:I261)</f>
        <v>77.15314111614285</v>
      </c>
      <c r="J262" s="72">
        <f aca="true" t="shared" si="30" ref="J262:T262">AVERAGE(J248:J261)</f>
        <v>11.903687042371427</v>
      </c>
      <c r="K262" s="72">
        <f t="shared" si="30"/>
        <v>1.4502331175249998</v>
      </c>
      <c r="L262" s="72">
        <f t="shared" si="30"/>
        <v>1.5627612442557144</v>
      </c>
      <c r="M262" s="72">
        <f t="shared" si="30"/>
        <v>0.11609789734</v>
      </c>
      <c r="N262" s="72">
        <f t="shared" si="30"/>
        <v>0.12333333333333334</v>
      </c>
      <c r="O262" s="72">
        <f t="shared" si="30"/>
        <v>0.066</v>
      </c>
      <c r="P262" s="72">
        <f t="shared" si="30"/>
        <v>4.137142857142857</v>
      </c>
      <c r="Q262" s="72">
        <f t="shared" si="30"/>
        <v>4.772947887171428</v>
      </c>
      <c r="R262" s="72">
        <f t="shared" si="30"/>
        <v>0.14433339155714284</v>
      </c>
      <c r="S262" s="72">
        <f t="shared" si="30"/>
        <v>0.05</v>
      </c>
      <c r="T262" s="72">
        <f t="shared" si="30"/>
        <v>0.11504079055</v>
      </c>
      <c r="Y262" s="72">
        <f>AVERAGE(Y248:Y261)</f>
        <v>0.53</v>
      </c>
      <c r="Z262" s="72">
        <f>AVERAGE(Z248:Z261)</f>
        <v>99.88690564482714</v>
      </c>
      <c r="AA262" s="42"/>
      <c r="AB262" s="83">
        <f>AVERAGE(AB248:AB261)</f>
        <v>7.074</v>
      </c>
      <c r="AC262" s="84">
        <f>AVERAGE(AC248:AC261)</f>
        <v>21.36</v>
      </c>
      <c r="AE262" s="19"/>
      <c r="AF262" s="76">
        <f aca="true" t="shared" si="31" ref="AF262:AM262">AVERAGE(AF248:AF261)</f>
        <v>158.69230769230768</v>
      </c>
      <c r="AG262" s="76">
        <f t="shared" si="31"/>
        <v>5.461538461538462</v>
      </c>
      <c r="AH262" s="76">
        <f t="shared" si="31"/>
        <v>66</v>
      </c>
      <c r="AI262" s="76">
        <f t="shared" si="31"/>
        <v>380.1818181818182</v>
      </c>
      <c r="AJ262" s="76">
        <f t="shared" si="31"/>
        <v>45.63636363636363</v>
      </c>
      <c r="AK262" s="76">
        <f t="shared" si="31"/>
        <v>25.25</v>
      </c>
      <c r="AL262" s="76">
        <f t="shared" si="31"/>
        <v>2.5</v>
      </c>
      <c r="AM262" s="76">
        <f t="shared" si="31"/>
        <v>1</v>
      </c>
      <c r="AN262" s="76"/>
      <c r="AO262" s="76">
        <f>AVERAGE(AO248:AO261)</f>
        <v>3.5</v>
      </c>
      <c r="AP262" s="76">
        <f>AVERAGE(AP248:AP261)</f>
        <v>124.0909090909091</v>
      </c>
      <c r="AQ262" s="76">
        <f>AVERAGE(AQ248:AQ261)</f>
        <v>8.444444444444445</v>
      </c>
      <c r="AR262" s="84">
        <f>AVERAGE(AR248:AR261)</f>
        <v>1.5222222222222221</v>
      </c>
      <c r="BU262" s="10"/>
    </row>
    <row r="263" spans="1:44" ht="12">
      <c r="A263" s="16" t="s">
        <v>669</v>
      </c>
      <c r="B263" s="48" t="s">
        <v>681</v>
      </c>
      <c r="I263" s="24"/>
      <c r="J263" s="25"/>
      <c r="L263" s="7"/>
      <c r="AB263" s="8"/>
      <c r="AC263" s="9"/>
      <c r="AD263" s="100"/>
      <c r="AE263" s="43"/>
      <c r="AR263" s="9"/>
    </row>
    <row r="264" spans="1:73" ht="12">
      <c r="A264" s="27" t="s">
        <v>435</v>
      </c>
      <c r="B264" s="27" t="s">
        <v>436</v>
      </c>
      <c r="C264" s="51" t="s">
        <v>659</v>
      </c>
      <c r="D264" s="54">
        <v>36</v>
      </c>
      <c r="E264" s="55">
        <v>40.73</v>
      </c>
      <c r="F264" s="54">
        <v>105</v>
      </c>
      <c r="G264" s="55">
        <v>25.15</v>
      </c>
      <c r="H264" s="28" t="s">
        <v>437</v>
      </c>
      <c r="I264" s="24">
        <v>77.4</v>
      </c>
      <c r="J264" s="25">
        <v>12.1</v>
      </c>
      <c r="K264" s="26">
        <v>1.5</v>
      </c>
      <c r="L264" s="7">
        <f>SUM(0.9*K264+M264)</f>
        <v>1.3900000000000001</v>
      </c>
      <c r="M264" s="7">
        <v>0.04</v>
      </c>
      <c r="N264" s="7">
        <v>0.05</v>
      </c>
      <c r="O264" s="29" t="s">
        <v>173</v>
      </c>
      <c r="P264" s="7">
        <v>4.4</v>
      </c>
      <c r="Q264" s="7">
        <v>4.2</v>
      </c>
      <c r="R264" s="7">
        <v>0.18</v>
      </c>
      <c r="S264" s="7">
        <v>0.03</v>
      </c>
      <c r="T264" s="7">
        <v>0.07</v>
      </c>
      <c r="U264" s="7">
        <v>0.56</v>
      </c>
      <c r="V264" s="7">
        <v>0.31</v>
      </c>
      <c r="W264" s="7">
        <v>0.02</v>
      </c>
      <c r="X264" s="7">
        <v>0.02</v>
      </c>
      <c r="Y264" s="29" t="s">
        <v>173</v>
      </c>
      <c r="Z264" s="7"/>
      <c r="AA264" s="7"/>
      <c r="AB264" s="8">
        <v>7.8</v>
      </c>
      <c r="AC264" s="9">
        <v>17.3</v>
      </c>
      <c r="AD264" s="100"/>
      <c r="AE264" s="43"/>
      <c r="AF264" s="11">
        <v>111</v>
      </c>
      <c r="AG264" s="11">
        <v>106</v>
      </c>
      <c r="AH264" s="11">
        <v>64</v>
      </c>
      <c r="AI264" s="11">
        <v>466</v>
      </c>
      <c r="AJ264" s="11">
        <v>47</v>
      </c>
      <c r="AK264" s="11"/>
      <c r="AL264" s="11"/>
      <c r="AM264" s="11"/>
      <c r="AN264" s="11"/>
      <c r="AO264" s="11"/>
      <c r="AP264" s="11">
        <v>100</v>
      </c>
      <c r="AQ264" s="11">
        <v>0</v>
      </c>
      <c r="AR264" s="9">
        <v>1.5</v>
      </c>
      <c r="AT264" s="31">
        <v>1.02</v>
      </c>
      <c r="AV264" s="3">
        <v>117</v>
      </c>
      <c r="AW264" s="3"/>
      <c r="AX264" s="3">
        <v>19.5</v>
      </c>
      <c r="AY264" s="3">
        <v>7.53</v>
      </c>
      <c r="AZ264" s="3">
        <v>31.8</v>
      </c>
      <c r="BA264" s="3">
        <v>99.1</v>
      </c>
      <c r="BB264" s="3">
        <v>35</v>
      </c>
      <c r="BC264" s="3">
        <v>8.44</v>
      </c>
      <c r="BD264" s="4">
        <v>0.507</v>
      </c>
      <c r="BE264" s="3">
        <v>9.17</v>
      </c>
      <c r="BF264" s="3">
        <v>1.77</v>
      </c>
      <c r="BG264" s="3">
        <v>11.2</v>
      </c>
      <c r="BH264" s="3">
        <v>1.33</v>
      </c>
      <c r="BI264" s="3">
        <v>8.05</v>
      </c>
      <c r="BJ264" s="3">
        <v>1.24</v>
      </c>
      <c r="BK264" s="3"/>
      <c r="BL264" s="3">
        <v>0.292</v>
      </c>
      <c r="BM264" s="3">
        <v>0.93</v>
      </c>
      <c r="BN264" s="3">
        <v>13.5</v>
      </c>
      <c r="BO264" s="3">
        <v>800</v>
      </c>
      <c r="BP264" s="3">
        <v>0.329</v>
      </c>
      <c r="BQ264" s="3">
        <v>3.41</v>
      </c>
      <c r="BR264" s="3">
        <v>473</v>
      </c>
      <c r="BS264" s="3">
        <v>2.83</v>
      </c>
      <c r="BU264" s="10" t="s">
        <v>643</v>
      </c>
    </row>
    <row r="265" spans="1:73" ht="12">
      <c r="A265" s="27" t="s">
        <v>438</v>
      </c>
      <c r="B265" s="27" t="s">
        <v>439</v>
      </c>
      <c r="C265" s="51" t="s">
        <v>659</v>
      </c>
      <c r="D265" s="54">
        <v>36</v>
      </c>
      <c r="E265" s="55">
        <v>40.65</v>
      </c>
      <c r="F265" s="54">
        <v>105</v>
      </c>
      <c r="G265" s="55">
        <v>25.98</v>
      </c>
      <c r="H265" s="28" t="s">
        <v>440</v>
      </c>
      <c r="I265" s="24">
        <v>78.2</v>
      </c>
      <c r="J265" s="25">
        <v>12.3</v>
      </c>
      <c r="K265" s="34" t="s">
        <v>173</v>
      </c>
      <c r="L265" s="7">
        <v>1.6</v>
      </c>
      <c r="M265" s="29" t="s">
        <v>173</v>
      </c>
      <c r="N265" s="7">
        <v>0.17</v>
      </c>
      <c r="O265" s="7">
        <v>0.02</v>
      </c>
      <c r="P265" s="7">
        <v>3.2</v>
      </c>
      <c r="Q265" s="7">
        <v>4.2</v>
      </c>
      <c r="R265" s="7">
        <v>0.15</v>
      </c>
      <c r="S265" s="7">
        <v>0.05</v>
      </c>
      <c r="T265" s="7">
        <v>0.03</v>
      </c>
      <c r="U265" s="29" t="s">
        <v>173</v>
      </c>
      <c r="V265" s="29" t="s">
        <v>173</v>
      </c>
      <c r="W265" s="29" t="s">
        <v>173</v>
      </c>
      <c r="X265" s="29" t="s">
        <v>173</v>
      </c>
      <c r="Y265" s="7">
        <v>0.91</v>
      </c>
      <c r="Z265" s="7">
        <f>SUM(I265:J265,L265,N265:T265)</f>
        <v>99.92</v>
      </c>
      <c r="AA265" s="7"/>
      <c r="AB265" s="35" t="s">
        <v>173</v>
      </c>
      <c r="AC265" s="30" t="s">
        <v>173</v>
      </c>
      <c r="AD265" s="102"/>
      <c r="AE265" s="99"/>
      <c r="AF265" s="11">
        <v>155</v>
      </c>
      <c r="AG265" s="11">
        <v>89</v>
      </c>
      <c r="AH265" s="11">
        <v>68</v>
      </c>
      <c r="AI265" s="11">
        <v>462</v>
      </c>
      <c r="AJ265" s="11">
        <v>43</v>
      </c>
      <c r="AK265" s="11"/>
      <c r="AL265" s="11"/>
      <c r="AM265" s="11"/>
      <c r="AN265" s="11"/>
      <c r="AO265" s="11"/>
      <c r="AP265" s="11">
        <v>161</v>
      </c>
      <c r="AQ265" s="11">
        <v>1</v>
      </c>
      <c r="AR265" s="9">
        <v>2.1</v>
      </c>
      <c r="BU265" s="10" t="s">
        <v>642</v>
      </c>
    </row>
    <row r="266" spans="1:73" ht="12">
      <c r="A266" s="27" t="s">
        <v>441</v>
      </c>
      <c r="B266" s="27" t="s">
        <v>599</v>
      </c>
      <c r="C266" s="51" t="s">
        <v>659</v>
      </c>
      <c r="D266" s="54">
        <v>36</v>
      </c>
      <c r="E266" s="55">
        <v>40.6</v>
      </c>
      <c r="F266" s="54">
        <v>105</v>
      </c>
      <c r="G266" s="55">
        <v>24.23</v>
      </c>
      <c r="H266" s="28" t="s">
        <v>454</v>
      </c>
      <c r="I266" s="24">
        <v>77.4</v>
      </c>
      <c r="J266" s="25">
        <v>12.2</v>
      </c>
      <c r="K266" s="34" t="s">
        <v>173</v>
      </c>
      <c r="L266" s="7">
        <v>1.5</v>
      </c>
      <c r="M266" s="29" t="s">
        <v>173</v>
      </c>
      <c r="N266" s="7">
        <v>0.17</v>
      </c>
      <c r="O266" s="7">
        <v>0.05</v>
      </c>
      <c r="P266" s="7">
        <v>3.4</v>
      </c>
      <c r="Q266" s="7">
        <v>5</v>
      </c>
      <c r="R266" s="7">
        <v>0.16</v>
      </c>
      <c r="S266" s="7">
        <v>0.05</v>
      </c>
      <c r="T266" s="7">
        <v>0.02</v>
      </c>
      <c r="U266" s="29" t="s">
        <v>173</v>
      </c>
      <c r="V266" s="29" t="s">
        <v>173</v>
      </c>
      <c r="W266" s="29" t="s">
        <v>173</v>
      </c>
      <c r="X266" s="29" t="s">
        <v>173</v>
      </c>
      <c r="Y266" s="7">
        <v>0.68</v>
      </c>
      <c r="Z266" s="7">
        <f>SUM(I266:J266,L266,N266:T266)</f>
        <v>99.95</v>
      </c>
      <c r="AA266" s="7"/>
      <c r="AB266" s="35" t="s">
        <v>173</v>
      </c>
      <c r="AC266" s="30" t="s">
        <v>173</v>
      </c>
      <c r="AD266" s="102"/>
      <c r="AE266" s="99"/>
      <c r="AF266" s="11">
        <v>146</v>
      </c>
      <c r="AG266" s="11">
        <v>11</v>
      </c>
      <c r="AH266" s="11">
        <v>64</v>
      </c>
      <c r="AI266" s="11">
        <v>464</v>
      </c>
      <c r="AJ266" s="11">
        <v>45</v>
      </c>
      <c r="AK266" s="11"/>
      <c r="AL266" s="11"/>
      <c r="AM266" s="11"/>
      <c r="AN266" s="11"/>
      <c r="AO266" s="11"/>
      <c r="AP266" s="11">
        <v>126</v>
      </c>
      <c r="AQ266" s="11">
        <v>0</v>
      </c>
      <c r="AR266" s="9">
        <v>1.4</v>
      </c>
      <c r="BU266" s="10" t="s">
        <v>642</v>
      </c>
    </row>
    <row r="267" spans="1:73" ht="12">
      <c r="A267" s="27" t="s">
        <v>455</v>
      </c>
      <c r="B267" s="27" t="s">
        <v>531</v>
      </c>
      <c r="C267" s="51" t="s">
        <v>659</v>
      </c>
      <c r="D267" s="52">
        <v>36</v>
      </c>
      <c r="E267" s="53">
        <v>40.07</v>
      </c>
      <c r="F267" s="52">
        <v>105</v>
      </c>
      <c r="G267" s="53">
        <v>23.79</v>
      </c>
      <c r="H267" s="64" t="s">
        <v>620</v>
      </c>
      <c r="I267" s="32" t="s">
        <v>173</v>
      </c>
      <c r="J267" s="33" t="s">
        <v>173</v>
      </c>
      <c r="K267" s="34" t="s">
        <v>173</v>
      </c>
      <c r="L267" s="7"/>
      <c r="M267" s="29" t="s">
        <v>173</v>
      </c>
      <c r="N267" s="29" t="s">
        <v>173</v>
      </c>
      <c r="O267" s="29" t="s">
        <v>173</v>
      </c>
      <c r="P267" s="29" t="s">
        <v>173</v>
      </c>
      <c r="Q267" s="29" t="s">
        <v>173</v>
      </c>
      <c r="R267" s="29" t="s">
        <v>173</v>
      </c>
      <c r="S267" s="29" t="s">
        <v>173</v>
      </c>
      <c r="T267" s="29" t="s">
        <v>173</v>
      </c>
      <c r="U267" s="29" t="s">
        <v>173</v>
      </c>
      <c r="V267" s="29" t="s">
        <v>173</v>
      </c>
      <c r="W267" s="29" t="s">
        <v>173</v>
      </c>
      <c r="X267" s="29" t="s">
        <v>173</v>
      </c>
      <c r="Y267" s="29" t="s">
        <v>173</v>
      </c>
      <c r="Z267" s="7"/>
      <c r="AA267" s="7"/>
      <c r="AB267" s="35" t="s">
        <v>173</v>
      </c>
      <c r="AC267" s="30" t="s">
        <v>173</v>
      </c>
      <c r="AD267" s="102"/>
      <c r="AE267" s="99"/>
      <c r="AF267" s="11">
        <v>157</v>
      </c>
      <c r="AG267" s="11">
        <v>6</v>
      </c>
      <c r="AH267" s="11">
        <v>48</v>
      </c>
      <c r="AI267" s="11">
        <v>443</v>
      </c>
      <c r="AJ267" s="11">
        <v>45</v>
      </c>
      <c r="AK267" s="11"/>
      <c r="AL267" s="11"/>
      <c r="AM267" s="11"/>
      <c r="AN267" s="11"/>
      <c r="AO267" s="11"/>
      <c r="AP267" s="37" t="s">
        <v>173</v>
      </c>
      <c r="AQ267" s="37" t="s">
        <v>173</v>
      </c>
      <c r="AR267" s="30" t="s">
        <v>173</v>
      </c>
      <c r="BU267" s="10">
        <v>4</v>
      </c>
    </row>
    <row r="268" spans="1:73" ht="12">
      <c r="A268" s="27"/>
      <c r="B268" s="67" t="s">
        <v>155</v>
      </c>
      <c r="C268" s="68"/>
      <c r="D268" s="89"/>
      <c r="E268" s="90"/>
      <c r="F268" s="89"/>
      <c r="G268" s="90"/>
      <c r="H268" s="91"/>
      <c r="I268" s="105">
        <f>AVERAGE(I264:I267)</f>
        <v>77.66666666666667</v>
      </c>
      <c r="J268" s="72">
        <f aca="true" t="shared" si="32" ref="J268:Z268">AVERAGE(J264:J267)</f>
        <v>12.199999999999998</v>
      </c>
      <c r="K268" s="72">
        <f t="shared" si="32"/>
        <v>1.5</v>
      </c>
      <c r="L268" s="72">
        <f t="shared" si="32"/>
        <v>1.4966666666666668</v>
      </c>
      <c r="M268" s="72">
        <f t="shared" si="32"/>
        <v>0.04</v>
      </c>
      <c r="N268" s="72">
        <f t="shared" si="32"/>
        <v>0.13</v>
      </c>
      <c r="O268" s="72">
        <f t="shared" si="32"/>
        <v>0.035</v>
      </c>
      <c r="P268" s="72">
        <f t="shared" si="32"/>
        <v>3.6666666666666665</v>
      </c>
      <c r="Q268" s="72">
        <f t="shared" si="32"/>
        <v>4.466666666666667</v>
      </c>
      <c r="R268" s="72">
        <f t="shared" si="32"/>
        <v>0.16333333333333333</v>
      </c>
      <c r="S268" s="72">
        <f t="shared" si="32"/>
        <v>0.043333333333333335</v>
      </c>
      <c r="T268" s="72">
        <f t="shared" si="32"/>
        <v>0.04</v>
      </c>
      <c r="U268" s="72">
        <f t="shared" si="32"/>
        <v>0.56</v>
      </c>
      <c r="V268" s="72">
        <f t="shared" si="32"/>
        <v>0.31</v>
      </c>
      <c r="W268" s="72">
        <f t="shared" si="32"/>
        <v>0.02</v>
      </c>
      <c r="X268" s="72">
        <f t="shared" si="32"/>
        <v>0.02</v>
      </c>
      <c r="Y268" s="72">
        <f t="shared" si="32"/>
        <v>0.795</v>
      </c>
      <c r="Z268" s="72">
        <f t="shared" si="32"/>
        <v>99.935</v>
      </c>
      <c r="AA268" s="7"/>
      <c r="AB268" s="83">
        <f>AVERAGE(AB264:AB267)</f>
        <v>7.8</v>
      </c>
      <c r="AC268" s="84">
        <f>AVERAGE(AC264:AC267)</f>
        <v>17.3</v>
      </c>
      <c r="AD268" s="102"/>
      <c r="AE268" s="99"/>
      <c r="AF268" s="76">
        <f>AVERAGE(AF264:AF267)</f>
        <v>142.25</v>
      </c>
      <c r="AG268" s="76">
        <f>AVERAGE(AG264:AG267)</f>
        <v>53</v>
      </c>
      <c r="AH268" s="76">
        <f>AVERAGE(AH264:AH267)</f>
        <v>61</v>
      </c>
      <c r="AI268" s="76">
        <f>AVERAGE(AI264:AI267)</f>
        <v>458.75</v>
      </c>
      <c r="AJ268" s="76">
        <f>AVERAGE(AJ264:AJ267)</f>
        <v>45</v>
      </c>
      <c r="AK268" s="76"/>
      <c r="AL268" s="76"/>
      <c r="AM268" s="76"/>
      <c r="AN268" s="76"/>
      <c r="AO268" s="76"/>
      <c r="AP268" s="76">
        <f>AVERAGE(AP264:AP267)</f>
        <v>129</v>
      </c>
      <c r="AQ268" s="76">
        <f>AVERAGE(AQ264:AQ267)</f>
        <v>0.3333333333333333</v>
      </c>
      <c r="AR268" s="84">
        <f>AVERAGE(AR264:AR267)</f>
        <v>1.6666666666666667</v>
      </c>
      <c r="BU268" s="10"/>
    </row>
    <row r="269" spans="9:44" ht="12">
      <c r="I269" s="24"/>
      <c r="J269" s="25"/>
      <c r="L269" s="7"/>
      <c r="AB269" s="8"/>
      <c r="AC269" s="9"/>
      <c r="AD269" s="100"/>
      <c r="AE269" s="43"/>
      <c r="AR269" s="9"/>
    </row>
    <row r="270" spans="1:44" ht="12">
      <c r="A270" s="16"/>
      <c r="B270" s="48" t="s">
        <v>456</v>
      </c>
      <c r="I270" s="24"/>
      <c r="J270" s="25"/>
      <c r="L270" s="7"/>
      <c r="AB270" s="8"/>
      <c r="AC270" s="9"/>
      <c r="AD270" s="100"/>
      <c r="AE270" s="43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9"/>
    </row>
    <row r="271" spans="1:73" ht="12">
      <c r="A271" s="27" t="s">
        <v>457</v>
      </c>
      <c r="B271" s="27" t="s">
        <v>458</v>
      </c>
      <c r="C271" s="51" t="s">
        <v>614</v>
      </c>
      <c r="D271" s="54">
        <v>36</v>
      </c>
      <c r="E271" s="55">
        <v>56.98</v>
      </c>
      <c r="F271" s="54">
        <v>105</v>
      </c>
      <c r="G271" s="55">
        <v>27.35</v>
      </c>
      <c r="H271" s="28" t="s">
        <v>459</v>
      </c>
      <c r="I271" s="24">
        <v>45.4</v>
      </c>
      <c r="J271" s="25">
        <v>12.9</v>
      </c>
      <c r="K271" s="26">
        <v>6.1</v>
      </c>
      <c r="L271" s="7">
        <f aca="true" t="shared" si="33" ref="L271:L282">SUM(0.9*K271+M271)</f>
        <v>10.49</v>
      </c>
      <c r="M271" s="7">
        <v>5</v>
      </c>
      <c r="N271" s="7">
        <v>8.2</v>
      </c>
      <c r="O271" s="7">
        <v>11.8</v>
      </c>
      <c r="P271" s="7">
        <v>3.2</v>
      </c>
      <c r="Q271" s="7">
        <v>1.7</v>
      </c>
      <c r="R271" s="7">
        <v>2.7</v>
      </c>
      <c r="S271" s="7">
        <v>1.9</v>
      </c>
      <c r="T271" s="7">
        <v>0.17</v>
      </c>
      <c r="U271" s="7">
        <v>1.5</v>
      </c>
      <c r="V271" s="7">
        <v>0.83</v>
      </c>
      <c r="W271" s="7">
        <v>3</v>
      </c>
      <c r="X271" s="29" t="s">
        <v>173</v>
      </c>
      <c r="Y271" s="29" t="s">
        <v>173</v>
      </c>
      <c r="Z271" s="7">
        <f>SUM(I271:J271,L271,N271:T271)</f>
        <v>98.46000000000001</v>
      </c>
      <c r="AA271" s="7"/>
      <c r="AB271" s="8">
        <v>2.2</v>
      </c>
      <c r="AC271" s="9">
        <v>6.6</v>
      </c>
      <c r="AD271" s="100"/>
      <c r="AE271" s="43"/>
      <c r="AF271" s="11">
        <v>18</v>
      </c>
      <c r="AG271" s="11">
        <v>2010</v>
      </c>
      <c r="AH271" s="11">
        <v>18</v>
      </c>
      <c r="AI271" s="11">
        <v>211</v>
      </c>
      <c r="AJ271" s="11">
        <v>65</v>
      </c>
      <c r="AK271" s="11"/>
      <c r="AL271" s="11"/>
      <c r="AM271" s="11"/>
      <c r="AN271" s="11"/>
      <c r="AO271" s="11"/>
      <c r="AP271" s="11">
        <v>140</v>
      </c>
      <c r="AQ271" s="11">
        <v>0</v>
      </c>
      <c r="AR271" s="9">
        <v>14.5</v>
      </c>
      <c r="AT271" s="31">
        <v>56.8</v>
      </c>
      <c r="AU271" s="5">
        <v>1490</v>
      </c>
      <c r="AV271" s="3">
        <v>16</v>
      </c>
      <c r="AW271" s="3">
        <v>1740</v>
      </c>
      <c r="AX271" s="3">
        <v>5.24</v>
      </c>
      <c r="AY271" s="3">
        <v>2.21</v>
      </c>
      <c r="AZ271" s="3">
        <v>56.5</v>
      </c>
      <c r="BA271" s="3">
        <v>121</v>
      </c>
      <c r="BB271" s="3">
        <v>57.4</v>
      </c>
      <c r="BC271" s="3">
        <v>8.89</v>
      </c>
      <c r="BD271" s="4">
        <v>2.74</v>
      </c>
      <c r="BE271" s="3">
        <v>5.88</v>
      </c>
      <c r="BF271" s="3">
        <v>0.819</v>
      </c>
      <c r="BG271" s="3">
        <v>3.42</v>
      </c>
      <c r="BH271" s="3"/>
      <c r="BI271" s="3">
        <v>1.24</v>
      </c>
      <c r="BJ271" s="4">
        <v>0.16</v>
      </c>
      <c r="BK271" s="3"/>
      <c r="BL271" s="3">
        <v>43.6</v>
      </c>
      <c r="BM271" s="3">
        <v>238</v>
      </c>
      <c r="BN271" s="3">
        <v>4.62</v>
      </c>
      <c r="BO271" s="3">
        <v>1150</v>
      </c>
      <c r="BP271" s="3">
        <v>0.57</v>
      </c>
      <c r="BQ271" s="3">
        <v>3.68</v>
      </c>
      <c r="BR271" s="3">
        <v>180</v>
      </c>
      <c r="BS271" s="3">
        <v>18.9</v>
      </c>
      <c r="BU271" s="10" t="s">
        <v>651</v>
      </c>
    </row>
    <row r="272" spans="1:73" ht="12">
      <c r="A272" s="27" t="s">
        <v>460</v>
      </c>
      <c r="B272" s="27" t="s">
        <v>461</v>
      </c>
      <c r="C272" s="51" t="s">
        <v>614</v>
      </c>
      <c r="D272" s="54"/>
      <c r="E272" s="56"/>
      <c r="F272" s="54"/>
      <c r="G272" s="56"/>
      <c r="H272" s="28" t="s">
        <v>462</v>
      </c>
      <c r="I272" s="24">
        <v>45.289468062</v>
      </c>
      <c r="J272" s="25">
        <v>12.3905148473</v>
      </c>
      <c r="K272" s="26">
        <v>7.3168126469</v>
      </c>
      <c r="L272" s="7">
        <f t="shared" si="33"/>
        <v>11.199530015010001</v>
      </c>
      <c r="M272" s="7">
        <v>4.6143986328</v>
      </c>
      <c r="N272" s="7">
        <v>8.5985900449</v>
      </c>
      <c r="O272" s="7">
        <v>11.8564409314</v>
      </c>
      <c r="P272" s="7">
        <v>3.5996581927</v>
      </c>
      <c r="Q272" s="7">
        <v>1.5701773125</v>
      </c>
      <c r="R272" s="7">
        <v>2.6703695791</v>
      </c>
      <c r="S272" s="7">
        <v>1.9333475753</v>
      </c>
      <c r="T272" s="7">
        <v>0.1602221747</v>
      </c>
      <c r="Y272" s="7">
        <v>5.59</v>
      </c>
      <c r="Z272" s="7">
        <f>SUM(I272:J272,L272,N272:T272)</f>
        <v>99.26831873491</v>
      </c>
      <c r="AA272" s="7"/>
      <c r="AB272" s="8"/>
      <c r="AC272" s="9"/>
      <c r="AD272" s="100"/>
      <c r="AE272" s="43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9"/>
      <c r="BU272" s="10" t="s">
        <v>647</v>
      </c>
    </row>
    <row r="273" spans="1:73" ht="12">
      <c r="A273" s="27" t="s">
        <v>463</v>
      </c>
      <c r="B273" s="27" t="s">
        <v>532</v>
      </c>
      <c r="C273" s="51" t="s">
        <v>426</v>
      </c>
      <c r="D273" s="54">
        <v>36</v>
      </c>
      <c r="E273" s="55">
        <v>53.77</v>
      </c>
      <c r="F273" s="54">
        <v>105</v>
      </c>
      <c r="G273" s="55">
        <v>25.42</v>
      </c>
      <c r="H273" s="28" t="s">
        <v>464</v>
      </c>
      <c r="I273" s="44"/>
      <c r="J273" s="33" t="s">
        <v>173</v>
      </c>
      <c r="K273" s="34" t="s">
        <v>173</v>
      </c>
      <c r="L273" s="29" t="s">
        <v>173</v>
      </c>
      <c r="M273" s="29" t="s">
        <v>173</v>
      </c>
      <c r="N273" s="29" t="s">
        <v>173</v>
      </c>
      <c r="O273" s="29" t="s">
        <v>173</v>
      </c>
      <c r="P273" s="29" t="s">
        <v>173</v>
      </c>
      <c r="Q273" s="29" t="s">
        <v>173</v>
      </c>
      <c r="R273" s="29" t="s">
        <v>173</v>
      </c>
      <c r="S273" s="29" t="s">
        <v>173</v>
      </c>
      <c r="T273" s="29" t="s">
        <v>173</v>
      </c>
      <c r="U273" s="7">
        <v>0.98</v>
      </c>
      <c r="V273" s="7">
        <v>1.4</v>
      </c>
      <c r="W273" s="7">
        <v>0.46</v>
      </c>
      <c r="X273" s="29" t="s">
        <v>173</v>
      </c>
      <c r="Y273" s="29" t="s">
        <v>173</v>
      </c>
      <c r="Z273" s="7"/>
      <c r="AA273" s="7"/>
      <c r="AB273" s="8">
        <v>2.9</v>
      </c>
      <c r="AC273" s="9">
        <v>6.2</v>
      </c>
      <c r="AD273" s="100"/>
      <c r="AE273" s="43"/>
      <c r="AF273" s="11">
        <v>72</v>
      </c>
      <c r="AG273" s="11">
        <v>1160</v>
      </c>
      <c r="AH273" s="11">
        <v>24</v>
      </c>
      <c r="AI273" s="11">
        <v>201</v>
      </c>
      <c r="AJ273" s="11">
        <v>47</v>
      </c>
      <c r="AK273" s="11"/>
      <c r="AL273" s="11"/>
      <c r="AM273" s="11"/>
      <c r="AN273" s="11"/>
      <c r="AO273" s="11"/>
      <c r="AP273" s="11">
        <v>160</v>
      </c>
      <c r="AQ273" s="11">
        <v>0</v>
      </c>
      <c r="AR273" s="9">
        <v>14.1</v>
      </c>
      <c r="BU273" s="10" t="s">
        <v>650</v>
      </c>
    </row>
    <row r="274" spans="1:73" ht="12">
      <c r="A274" s="27" t="s">
        <v>465</v>
      </c>
      <c r="B274" s="27" t="s">
        <v>533</v>
      </c>
      <c r="C274" s="51" t="s">
        <v>426</v>
      </c>
      <c r="D274" s="54">
        <v>36</v>
      </c>
      <c r="E274" s="55">
        <v>53.69</v>
      </c>
      <c r="F274" s="54">
        <v>105</v>
      </c>
      <c r="G274" s="55">
        <v>25.32</v>
      </c>
      <c r="H274" s="28" t="s">
        <v>466</v>
      </c>
      <c r="I274" s="24">
        <v>50.7</v>
      </c>
      <c r="J274" s="25">
        <v>16.5</v>
      </c>
      <c r="K274" s="26">
        <v>5.6</v>
      </c>
      <c r="L274" s="7">
        <f t="shared" si="33"/>
        <v>9.54</v>
      </c>
      <c r="M274" s="7">
        <v>4.5</v>
      </c>
      <c r="N274" s="7">
        <v>6.3</v>
      </c>
      <c r="O274" s="7">
        <v>7.5</v>
      </c>
      <c r="P274" s="7">
        <v>3</v>
      </c>
      <c r="Q274" s="7">
        <v>2.5</v>
      </c>
      <c r="R274" s="7">
        <v>2</v>
      </c>
      <c r="S274" s="7">
        <v>0.73</v>
      </c>
      <c r="T274" s="7">
        <v>0.13</v>
      </c>
      <c r="U274" s="7">
        <v>1.7</v>
      </c>
      <c r="V274" s="7">
        <v>0.9</v>
      </c>
      <c r="W274" s="7">
        <v>0.08</v>
      </c>
      <c r="X274" s="29" t="s">
        <v>173</v>
      </c>
      <c r="Y274" s="29" t="s">
        <v>173</v>
      </c>
      <c r="Z274" s="7">
        <f>SUM(I274:J274,L274,N274:T274)</f>
        <v>98.9</v>
      </c>
      <c r="AA274" s="7"/>
      <c r="AB274" s="8">
        <v>0.93</v>
      </c>
      <c r="AC274" s="9">
        <v>2.3</v>
      </c>
      <c r="AD274" s="100"/>
      <c r="AE274" s="43"/>
      <c r="AF274" s="11">
        <v>38</v>
      </c>
      <c r="AG274" s="11">
        <v>891</v>
      </c>
      <c r="AH274" s="11">
        <v>21</v>
      </c>
      <c r="AI274" s="11">
        <v>222</v>
      </c>
      <c r="AJ274" s="11">
        <v>25</v>
      </c>
      <c r="AK274" s="11"/>
      <c r="AL274" s="11"/>
      <c r="AM274" s="11"/>
      <c r="AN274" s="11"/>
      <c r="AO274" s="11"/>
      <c r="AP274" s="11">
        <v>100</v>
      </c>
      <c r="AQ274" s="11">
        <v>0</v>
      </c>
      <c r="AR274" s="9">
        <v>12.6</v>
      </c>
      <c r="BU274" s="10" t="s">
        <v>646</v>
      </c>
    </row>
    <row r="275" spans="1:73" ht="12">
      <c r="A275" s="27" t="s">
        <v>467</v>
      </c>
      <c r="B275" s="27" t="s">
        <v>534</v>
      </c>
      <c r="C275" s="51" t="s">
        <v>426</v>
      </c>
      <c r="D275" s="54">
        <v>36</v>
      </c>
      <c r="E275" s="55">
        <v>53.67</v>
      </c>
      <c r="F275" s="54">
        <v>105</v>
      </c>
      <c r="G275" s="55">
        <v>25.28</v>
      </c>
      <c r="H275" s="28" t="s">
        <v>468</v>
      </c>
      <c r="I275" s="24">
        <v>50.8</v>
      </c>
      <c r="J275" s="25">
        <v>16.6</v>
      </c>
      <c r="K275" s="26">
        <v>6.3</v>
      </c>
      <c r="L275" s="7">
        <f t="shared" si="33"/>
        <v>9.57</v>
      </c>
      <c r="M275" s="7">
        <v>3.9</v>
      </c>
      <c r="N275" s="7">
        <v>5.9</v>
      </c>
      <c r="O275" s="7">
        <v>7.7</v>
      </c>
      <c r="P275" s="7">
        <v>3</v>
      </c>
      <c r="Q275" s="7">
        <v>2.5</v>
      </c>
      <c r="R275" s="7">
        <v>2</v>
      </c>
      <c r="S275" s="7">
        <v>0.76</v>
      </c>
      <c r="T275" s="7">
        <v>0.13</v>
      </c>
      <c r="U275" s="7">
        <v>1.5</v>
      </c>
      <c r="V275" s="7">
        <v>0.84</v>
      </c>
      <c r="W275" s="7">
        <v>0.19</v>
      </c>
      <c r="X275" s="29" t="s">
        <v>173</v>
      </c>
      <c r="Y275" s="29" t="s">
        <v>173</v>
      </c>
      <c r="Z275" s="7">
        <f>SUM(I275:J275,L275,N275:T275)</f>
        <v>98.96000000000001</v>
      </c>
      <c r="AA275" s="7"/>
      <c r="AB275" s="8">
        <v>0.93</v>
      </c>
      <c r="AC275" s="9">
        <v>2.3</v>
      </c>
      <c r="AD275" s="100"/>
      <c r="AE275" s="43"/>
      <c r="AF275" s="11">
        <v>38</v>
      </c>
      <c r="AG275" s="11">
        <v>881</v>
      </c>
      <c r="AH275" s="11">
        <v>19</v>
      </c>
      <c r="AI275" s="11">
        <v>226</v>
      </c>
      <c r="AJ275" s="11">
        <v>25</v>
      </c>
      <c r="AK275" s="11"/>
      <c r="AL275" s="11"/>
      <c r="AM275" s="11"/>
      <c r="AN275" s="11"/>
      <c r="AO275" s="11"/>
      <c r="AP275" s="11">
        <v>90</v>
      </c>
      <c r="AQ275" s="11">
        <v>0</v>
      </c>
      <c r="AR275" s="9">
        <v>12.7</v>
      </c>
      <c r="BU275" s="10" t="s">
        <v>646</v>
      </c>
    </row>
    <row r="276" spans="1:73" ht="12">
      <c r="A276" s="27" t="s">
        <v>469</v>
      </c>
      <c r="B276" s="27" t="s">
        <v>535</v>
      </c>
      <c r="C276" s="51" t="s">
        <v>426</v>
      </c>
      <c r="D276" s="54">
        <v>36</v>
      </c>
      <c r="E276" s="55">
        <v>53.65</v>
      </c>
      <c r="F276" s="54">
        <v>105</v>
      </c>
      <c r="G276" s="55">
        <v>25.26</v>
      </c>
      <c r="H276" s="28" t="s">
        <v>470</v>
      </c>
      <c r="I276" s="24">
        <v>50.7</v>
      </c>
      <c r="J276" s="25">
        <v>16.3</v>
      </c>
      <c r="K276" s="26">
        <v>10.2</v>
      </c>
      <c r="L276" s="7">
        <f t="shared" si="33"/>
        <v>10.14</v>
      </c>
      <c r="M276" s="7">
        <v>0.96</v>
      </c>
      <c r="N276" s="7">
        <v>4.4</v>
      </c>
      <c r="O276" s="7">
        <v>9.4</v>
      </c>
      <c r="P276" s="7">
        <v>2.9</v>
      </c>
      <c r="Q276" s="7">
        <v>2.2</v>
      </c>
      <c r="R276" s="7">
        <v>2</v>
      </c>
      <c r="S276" s="7">
        <v>0.63</v>
      </c>
      <c r="T276" s="7">
        <v>0.1</v>
      </c>
      <c r="U276" s="7">
        <v>0.87</v>
      </c>
      <c r="V276" s="7">
        <v>1</v>
      </c>
      <c r="W276" s="7">
        <v>0.12</v>
      </c>
      <c r="X276" s="29" t="s">
        <v>173</v>
      </c>
      <c r="Y276" s="29" t="s">
        <v>173</v>
      </c>
      <c r="Z276" s="7">
        <f>SUM(I276:J276,L276,N276:T276)</f>
        <v>98.77000000000001</v>
      </c>
      <c r="AA276" s="7"/>
      <c r="AB276" s="8">
        <v>0.84</v>
      </c>
      <c r="AC276" s="9">
        <v>3.4</v>
      </c>
      <c r="AD276" s="100"/>
      <c r="AE276" s="43"/>
      <c r="AF276" s="11">
        <v>22</v>
      </c>
      <c r="AG276" s="11">
        <v>2200</v>
      </c>
      <c r="AH276" s="11">
        <v>19</v>
      </c>
      <c r="AI276" s="11">
        <v>134</v>
      </c>
      <c r="AJ276" s="11">
        <v>25</v>
      </c>
      <c r="AK276" s="11"/>
      <c r="AL276" s="11"/>
      <c r="AM276" s="11"/>
      <c r="AN276" s="11"/>
      <c r="AO276" s="11"/>
      <c r="AP276" s="11">
        <v>120</v>
      </c>
      <c r="AQ276" s="11">
        <v>0</v>
      </c>
      <c r="AR276" s="9">
        <v>13.8</v>
      </c>
      <c r="BU276" s="10" t="s">
        <v>646</v>
      </c>
    </row>
    <row r="277" spans="1:73" ht="12">
      <c r="A277" s="27" t="s">
        <v>471</v>
      </c>
      <c r="B277" s="27" t="s">
        <v>536</v>
      </c>
      <c r="C277" s="51" t="s">
        <v>426</v>
      </c>
      <c r="D277" s="54">
        <v>36</v>
      </c>
      <c r="E277" s="55">
        <v>52.16</v>
      </c>
      <c r="F277" s="54">
        <v>105</v>
      </c>
      <c r="G277" s="55">
        <v>16.93</v>
      </c>
      <c r="H277" s="28" t="s">
        <v>472</v>
      </c>
      <c r="I277" s="24">
        <v>56.5</v>
      </c>
      <c r="J277" s="25">
        <v>16</v>
      </c>
      <c r="K277" s="26">
        <v>4.6</v>
      </c>
      <c r="L277" s="7">
        <f t="shared" si="33"/>
        <v>8.239999999999998</v>
      </c>
      <c r="M277" s="7">
        <v>4.1</v>
      </c>
      <c r="N277" s="7">
        <v>4.1</v>
      </c>
      <c r="O277" s="7">
        <v>7.1</v>
      </c>
      <c r="P277" s="7">
        <v>3.3</v>
      </c>
      <c r="Q277" s="7">
        <v>1.7</v>
      </c>
      <c r="R277" s="7">
        <v>1.8</v>
      </c>
      <c r="S277" s="7">
        <v>0.31</v>
      </c>
      <c r="T277" s="7">
        <v>0.11</v>
      </c>
      <c r="U277" s="7">
        <v>0.5</v>
      </c>
      <c r="V277" s="7">
        <v>1</v>
      </c>
      <c r="W277" s="7">
        <v>0.09</v>
      </c>
      <c r="X277" s="29" t="s">
        <v>173</v>
      </c>
      <c r="Y277" s="29" t="s">
        <v>173</v>
      </c>
      <c r="Z277" s="7">
        <f>SUM(I277:J277,L277,N277:T277)</f>
        <v>99.15999999999998</v>
      </c>
      <c r="AA277" s="7"/>
      <c r="AB277" s="8">
        <v>0.96</v>
      </c>
      <c r="AC277" s="9">
        <v>4.2</v>
      </c>
      <c r="AD277" s="100"/>
      <c r="AE277" s="43"/>
      <c r="AF277" s="11">
        <v>34</v>
      </c>
      <c r="AG277" s="11">
        <v>887</v>
      </c>
      <c r="AH277" s="11">
        <v>13</v>
      </c>
      <c r="AI277" s="11">
        <v>135</v>
      </c>
      <c r="AJ277" s="11">
        <v>15</v>
      </c>
      <c r="AK277" s="11"/>
      <c r="AL277" s="11"/>
      <c r="AM277" s="11"/>
      <c r="AN277" s="11"/>
      <c r="AO277" s="11"/>
      <c r="AP277" s="11">
        <v>110</v>
      </c>
      <c r="AQ277" s="11">
        <v>0</v>
      </c>
      <c r="AR277" s="9">
        <v>10.5</v>
      </c>
      <c r="BU277" s="10" t="s">
        <v>646</v>
      </c>
    </row>
    <row r="278" spans="1:73" ht="12">
      <c r="A278" s="27" t="s">
        <v>473</v>
      </c>
      <c r="B278" s="27" t="s">
        <v>474</v>
      </c>
      <c r="C278" s="51" t="s">
        <v>615</v>
      </c>
      <c r="D278" s="54">
        <v>36</v>
      </c>
      <c r="E278" s="55">
        <v>52.3</v>
      </c>
      <c r="F278" s="54">
        <v>105</v>
      </c>
      <c r="G278" s="55">
        <v>25.41</v>
      </c>
      <c r="H278" s="65" t="s">
        <v>620</v>
      </c>
      <c r="I278" s="32" t="s">
        <v>173</v>
      </c>
      <c r="J278" s="33" t="s">
        <v>173</v>
      </c>
      <c r="K278" s="34" t="s">
        <v>173</v>
      </c>
      <c r="L278" s="29" t="s">
        <v>173</v>
      </c>
      <c r="M278" s="29" t="s">
        <v>173</v>
      </c>
      <c r="N278" s="29" t="s">
        <v>173</v>
      </c>
      <c r="O278" s="29" t="s">
        <v>173</v>
      </c>
      <c r="P278" s="29" t="s">
        <v>173</v>
      </c>
      <c r="Q278" s="29" t="s">
        <v>173</v>
      </c>
      <c r="R278" s="29" t="s">
        <v>173</v>
      </c>
      <c r="S278" s="29" t="s">
        <v>173</v>
      </c>
      <c r="T278" s="29" t="s">
        <v>173</v>
      </c>
      <c r="U278" s="29" t="s">
        <v>173</v>
      </c>
      <c r="V278" s="29" t="s">
        <v>173</v>
      </c>
      <c r="W278" s="29" t="s">
        <v>173</v>
      </c>
      <c r="X278" s="29" t="s">
        <v>173</v>
      </c>
      <c r="Y278" s="29" t="s">
        <v>173</v>
      </c>
      <c r="Z278" s="7"/>
      <c r="AA278" s="7"/>
      <c r="AB278" s="35" t="s">
        <v>173</v>
      </c>
      <c r="AC278" s="30" t="s">
        <v>173</v>
      </c>
      <c r="AD278" s="102"/>
      <c r="AE278" s="99"/>
      <c r="AF278" s="11">
        <v>80</v>
      </c>
      <c r="AG278" s="11">
        <v>1378</v>
      </c>
      <c r="AH278" s="11">
        <v>21</v>
      </c>
      <c r="AI278" s="11">
        <v>215</v>
      </c>
      <c r="AJ278" s="11">
        <v>21</v>
      </c>
      <c r="AK278" s="11"/>
      <c r="AL278" s="11"/>
      <c r="AM278" s="11"/>
      <c r="AN278" s="11"/>
      <c r="AO278" s="11"/>
      <c r="AP278" s="11">
        <v>71</v>
      </c>
      <c r="AQ278" s="11">
        <v>0</v>
      </c>
      <c r="AR278" s="9">
        <v>5.8</v>
      </c>
      <c r="BU278" s="10">
        <v>4</v>
      </c>
    </row>
    <row r="279" spans="1:73" ht="12">
      <c r="A279" s="27" t="s">
        <v>475</v>
      </c>
      <c r="B279" s="27" t="s">
        <v>537</v>
      </c>
      <c r="C279" s="51" t="s">
        <v>615</v>
      </c>
      <c r="D279" s="54">
        <v>36</v>
      </c>
      <c r="E279" s="55">
        <v>52.3</v>
      </c>
      <c r="F279" s="54">
        <v>105</v>
      </c>
      <c r="G279" s="55">
        <v>25.41</v>
      </c>
      <c r="H279" s="65" t="s">
        <v>620</v>
      </c>
      <c r="I279" s="32" t="s">
        <v>173</v>
      </c>
      <c r="J279" s="33" t="s">
        <v>173</v>
      </c>
      <c r="K279" s="34" t="s">
        <v>173</v>
      </c>
      <c r="L279" s="29" t="s">
        <v>173</v>
      </c>
      <c r="M279" s="29" t="s">
        <v>173</v>
      </c>
      <c r="N279" s="29" t="s">
        <v>173</v>
      </c>
      <c r="O279" s="29" t="s">
        <v>173</v>
      </c>
      <c r="P279" s="29" t="s">
        <v>173</v>
      </c>
      <c r="Q279" s="29" t="s">
        <v>173</v>
      </c>
      <c r="R279" s="29" t="s">
        <v>173</v>
      </c>
      <c r="S279" s="29" t="s">
        <v>173</v>
      </c>
      <c r="T279" s="29" t="s">
        <v>173</v>
      </c>
      <c r="U279" s="29" t="s">
        <v>173</v>
      </c>
      <c r="V279" s="29" t="s">
        <v>173</v>
      </c>
      <c r="W279" s="29" t="s">
        <v>173</v>
      </c>
      <c r="X279" s="29" t="s">
        <v>173</v>
      </c>
      <c r="Y279" s="29" t="s">
        <v>173</v>
      </c>
      <c r="Z279" s="7"/>
      <c r="AA279" s="7"/>
      <c r="AB279" s="35" t="s">
        <v>173</v>
      </c>
      <c r="AC279" s="30" t="s">
        <v>173</v>
      </c>
      <c r="AD279" s="102"/>
      <c r="AE279" s="99"/>
      <c r="AF279" s="11">
        <v>68</v>
      </c>
      <c r="AG279" s="11">
        <v>1283</v>
      </c>
      <c r="AH279" s="11">
        <v>18</v>
      </c>
      <c r="AI279" s="11">
        <v>206</v>
      </c>
      <c r="AJ279" s="11">
        <v>22</v>
      </c>
      <c r="AK279" s="11"/>
      <c r="AL279" s="11"/>
      <c r="AM279" s="11"/>
      <c r="AN279" s="11"/>
      <c r="AO279" s="11"/>
      <c r="AP279" s="11">
        <v>87</v>
      </c>
      <c r="AQ279" s="11">
        <v>0</v>
      </c>
      <c r="AR279" s="9">
        <v>5</v>
      </c>
      <c r="BU279" s="10">
        <v>4</v>
      </c>
    </row>
    <row r="280" spans="1:73" ht="12">
      <c r="A280" s="27" t="s">
        <v>460</v>
      </c>
      <c r="B280" s="27" t="s">
        <v>417</v>
      </c>
      <c r="C280" s="51" t="s">
        <v>614</v>
      </c>
      <c r="D280" s="54"/>
      <c r="E280" s="56"/>
      <c r="F280" s="54"/>
      <c r="G280" s="56"/>
      <c r="H280" s="65" t="s">
        <v>620</v>
      </c>
      <c r="I280" s="32">
        <v>45.6</v>
      </c>
      <c r="J280" s="33">
        <v>12.5</v>
      </c>
      <c r="K280" s="34">
        <v>7.22</v>
      </c>
      <c r="L280" s="29">
        <v>11.22</v>
      </c>
      <c r="M280" s="29">
        <v>4.59</v>
      </c>
      <c r="N280" s="29">
        <v>8.65</v>
      </c>
      <c r="O280" s="29">
        <v>11.93</v>
      </c>
      <c r="P280" s="29">
        <v>3.8</v>
      </c>
      <c r="Q280" s="29">
        <v>1.58</v>
      </c>
      <c r="R280" s="29">
        <v>2.69</v>
      </c>
      <c r="S280" s="29">
        <v>1.95</v>
      </c>
      <c r="T280" s="29">
        <v>0.16</v>
      </c>
      <c r="U280" s="29"/>
      <c r="V280" s="29"/>
      <c r="W280" s="29"/>
      <c r="X280" s="29"/>
      <c r="Y280" s="29">
        <v>5.59</v>
      </c>
      <c r="Z280" s="7">
        <f>SUM(I280:J280,L280,N280:T280)</f>
        <v>100.08</v>
      </c>
      <c r="AA280" s="7"/>
      <c r="AB280" s="35">
        <v>2.2</v>
      </c>
      <c r="AC280" s="30">
        <v>7.2</v>
      </c>
      <c r="AD280" s="102"/>
      <c r="AE280" s="99">
        <v>1630</v>
      </c>
      <c r="AF280" s="11">
        <v>20.5</v>
      </c>
      <c r="AG280" s="11">
        <v>1820</v>
      </c>
      <c r="AH280" s="11">
        <v>18</v>
      </c>
      <c r="AI280" s="11">
        <v>219</v>
      </c>
      <c r="AJ280" s="11">
        <v>69</v>
      </c>
      <c r="AK280" s="11">
        <v>9</v>
      </c>
      <c r="AL280" s="11">
        <v>189</v>
      </c>
      <c r="AM280" s="11">
        <v>213</v>
      </c>
      <c r="AN280" s="11">
        <v>152</v>
      </c>
      <c r="AO280" s="11">
        <v>52</v>
      </c>
      <c r="AP280" s="11">
        <v>126</v>
      </c>
      <c r="AQ280" s="11"/>
      <c r="AR280" s="9"/>
      <c r="BA280" s="5">
        <v>142.9</v>
      </c>
      <c r="BB280" s="5">
        <v>69.66</v>
      </c>
      <c r="BC280" s="14">
        <v>11.37</v>
      </c>
      <c r="BD280" s="14">
        <v>2.99</v>
      </c>
      <c r="BE280" s="14">
        <v>7.7</v>
      </c>
      <c r="BG280" s="14">
        <v>4.43</v>
      </c>
      <c r="BH280" s="14">
        <v>1.83</v>
      </c>
      <c r="BI280" s="14">
        <v>1.42</v>
      </c>
      <c r="BU280" s="10" t="s">
        <v>645</v>
      </c>
    </row>
    <row r="281" spans="1:73" ht="12">
      <c r="A281" s="27" t="s">
        <v>280</v>
      </c>
      <c r="B281" s="27" t="s">
        <v>281</v>
      </c>
      <c r="C281" s="51" t="s">
        <v>426</v>
      </c>
      <c r="D281" s="54"/>
      <c r="E281" s="56"/>
      <c r="F281" s="54"/>
      <c r="G281" s="56"/>
      <c r="H281" s="28" t="s">
        <v>282</v>
      </c>
      <c r="I281" s="24">
        <v>49.707902019</v>
      </c>
      <c r="J281" s="25">
        <v>15.0661063852</v>
      </c>
      <c r="K281" s="26">
        <v>4.0586245772</v>
      </c>
      <c r="L281" s="7">
        <f t="shared" si="33"/>
        <v>11.421543507179999</v>
      </c>
      <c r="M281" s="7">
        <v>7.7687813877</v>
      </c>
      <c r="N281" s="7">
        <v>7.9122681152</v>
      </c>
      <c r="O281" s="7">
        <v>8.6297017526</v>
      </c>
      <c r="P281" s="7">
        <v>3.28994568</v>
      </c>
      <c r="Q281" s="7">
        <v>1.3118786512</v>
      </c>
      <c r="R281" s="7">
        <v>1.7013426258</v>
      </c>
      <c r="S281" s="7">
        <v>0.3894639746</v>
      </c>
      <c r="T281" s="7">
        <v>0.1639848314</v>
      </c>
      <c r="Y281" s="7">
        <v>2.05</v>
      </c>
      <c r="Z281" s="7">
        <f>SUM(I281:J281,L281,N281:T281)</f>
        <v>99.59413754218002</v>
      </c>
      <c r="AA281" s="7"/>
      <c r="AB281" s="17" t="s">
        <v>418</v>
      </c>
      <c r="AC281" s="18">
        <v>3</v>
      </c>
      <c r="AE281" s="98">
        <v>470</v>
      </c>
      <c r="AF281" s="11">
        <v>24</v>
      </c>
      <c r="AG281" s="11">
        <v>575</v>
      </c>
      <c r="AH281" s="11">
        <v>19</v>
      </c>
      <c r="AI281" s="11">
        <v>129</v>
      </c>
      <c r="AJ281" s="11">
        <v>18.5</v>
      </c>
      <c r="AK281" s="11">
        <v>6</v>
      </c>
      <c r="AL281" s="11">
        <v>150</v>
      </c>
      <c r="AM281" s="11">
        <v>210</v>
      </c>
      <c r="AN281" s="11">
        <v>128</v>
      </c>
      <c r="AO281" s="11">
        <v>41</v>
      </c>
      <c r="AP281" s="11">
        <v>100</v>
      </c>
      <c r="AQ281" s="11"/>
      <c r="AR281" s="9"/>
      <c r="BA281" s="5">
        <v>46.14</v>
      </c>
      <c r="BB281" s="14">
        <v>24.01</v>
      </c>
      <c r="BC281" s="14">
        <v>5.37</v>
      </c>
      <c r="BD281" s="15">
        <v>1.82</v>
      </c>
      <c r="BE281" s="14">
        <v>5.34</v>
      </c>
      <c r="BG281" s="14">
        <v>4.63</v>
      </c>
      <c r="BH281" s="14">
        <v>2.4</v>
      </c>
      <c r="BI281" s="14">
        <v>2.05</v>
      </c>
      <c r="BU281" s="10" t="s">
        <v>645</v>
      </c>
    </row>
    <row r="282" spans="1:73" ht="12">
      <c r="A282" s="27" t="s">
        <v>283</v>
      </c>
      <c r="B282" s="27" t="s">
        <v>281</v>
      </c>
      <c r="C282" s="51" t="s">
        <v>426</v>
      </c>
      <c r="D282" s="54"/>
      <c r="E282" s="56"/>
      <c r="F282" s="54"/>
      <c r="G282" s="56"/>
      <c r="H282" s="28" t="s">
        <v>284</v>
      </c>
      <c r="I282" s="24">
        <v>48.780487805</v>
      </c>
      <c r="J282" s="25">
        <v>14.9620823939</v>
      </c>
      <c r="K282" s="26">
        <v>5.4416888707</v>
      </c>
      <c r="L282" s="7">
        <f t="shared" si="33"/>
        <v>11.876409100230001</v>
      </c>
      <c r="M282" s="7">
        <v>6.9788891166</v>
      </c>
      <c r="N282" s="7">
        <v>8.618569379</v>
      </c>
      <c r="O282" s="7">
        <v>8.6800573888</v>
      </c>
      <c r="P282" s="7">
        <v>3.1256405001</v>
      </c>
      <c r="Q282" s="7">
        <v>1.1272801804</v>
      </c>
      <c r="R282" s="7">
        <v>1.7216642755</v>
      </c>
      <c r="S282" s="7">
        <v>0.3894240623</v>
      </c>
      <c r="T282" s="7">
        <v>0.1742160279</v>
      </c>
      <c r="Y282" s="7">
        <v>2.21</v>
      </c>
      <c r="Z282" s="7">
        <f>SUM(I282:J282,L282,N282:T282)</f>
        <v>99.45583111313</v>
      </c>
      <c r="AA282" s="7"/>
      <c r="AB282" s="17" t="s">
        <v>418</v>
      </c>
      <c r="AC282" s="18">
        <v>3.8</v>
      </c>
      <c r="AE282" s="98">
        <v>455</v>
      </c>
      <c r="AF282" s="11">
        <v>19.5</v>
      </c>
      <c r="AG282" s="11">
        <v>530</v>
      </c>
      <c r="AH282" s="11">
        <v>20</v>
      </c>
      <c r="AI282" s="11">
        <v>119</v>
      </c>
      <c r="AJ282" s="11">
        <v>16.5</v>
      </c>
      <c r="AK282" s="11">
        <v>3</v>
      </c>
      <c r="AL282" s="11">
        <v>155</v>
      </c>
      <c r="AM282" s="11">
        <v>220</v>
      </c>
      <c r="AN282" s="11">
        <v>137</v>
      </c>
      <c r="AO282" s="11">
        <v>43</v>
      </c>
      <c r="AP282" s="11">
        <v>104</v>
      </c>
      <c r="AQ282" s="11"/>
      <c r="AR282" s="9"/>
      <c r="BA282" s="5">
        <v>42.78</v>
      </c>
      <c r="BB282" s="14">
        <v>22.57</v>
      </c>
      <c r="BC282" s="14">
        <v>5.06</v>
      </c>
      <c r="BD282" s="15">
        <v>1.7</v>
      </c>
      <c r="BE282" s="14">
        <v>5.01</v>
      </c>
      <c r="BG282" s="14">
        <v>4.5</v>
      </c>
      <c r="BI282" s="14">
        <v>1.92</v>
      </c>
      <c r="BU282" s="10" t="s">
        <v>645</v>
      </c>
    </row>
    <row r="283" spans="1:73" ht="12">
      <c r="A283" s="27" t="s">
        <v>285</v>
      </c>
      <c r="B283" s="27" t="s">
        <v>538</v>
      </c>
      <c r="C283" s="51" t="s">
        <v>426</v>
      </c>
      <c r="D283" s="54">
        <v>36</v>
      </c>
      <c r="E283" s="53">
        <v>52.48</v>
      </c>
      <c r="F283" s="54">
        <v>105</v>
      </c>
      <c r="G283" s="53">
        <v>27.46</v>
      </c>
      <c r="H283" s="65" t="s">
        <v>620</v>
      </c>
      <c r="I283" s="24"/>
      <c r="J283" s="25"/>
      <c r="AF283" s="11">
        <v>44</v>
      </c>
      <c r="AG283" s="11">
        <v>1170</v>
      </c>
      <c r="AH283" s="11">
        <v>20</v>
      </c>
      <c r="AI283" s="11">
        <v>190</v>
      </c>
      <c r="AJ283" s="11">
        <v>24</v>
      </c>
      <c r="AK283" s="11"/>
      <c r="AL283" s="11"/>
      <c r="AM283" s="11"/>
      <c r="AN283" s="11"/>
      <c r="AO283" s="11"/>
      <c r="AP283" s="11">
        <v>130</v>
      </c>
      <c r="AQ283" s="11">
        <v>0</v>
      </c>
      <c r="AR283" s="9">
        <v>10.9</v>
      </c>
      <c r="BU283" s="10">
        <v>4</v>
      </c>
    </row>
    <row r="284" spans="1:73" ht="12">
      <c r="A284" s="27" t="s">
        <v>286</v>
      </c>
      <c r="B284" s="27" t="s">
        <v>538</v>
      </c>
      <c r="C284" s="51" t="s">
        <v>426</v>
      </c>
      <c r="D284" s="54">
        <v>36</v>
      </c>
      <c r="E284" s="53">
        <v>52.74</v>
      </c>
      <c r="F284" s="54">
        <v>105</v>
      </c>
      <c r="G284" s="53">
        <v>27.64</v>
      </c>
      <c r="H284" s="65" t="s">
        <v>620</v>
      </c>
      <c r="I284" s="24"/>
      <c r="J284" s="25"/>
      <c r="AF284" s="11">
        <v>40</v>
      </c>
      <c r="AG284" s="11">
        <v>1145</v>
      </c>
      <c r="AH284" s="11">
        <v>21</v>
      </c>
      <c r="AI284" s="11">
        <v>185</v>
      </c>
      <c r="AJ284" s="11">
        <v>25</v>
      </c>
      <c r="AK284" s="11"/>
      <c r="AL284" s="11"/>
      <c r="AM284" s="11"/>
      <c r="AN284" s="11"/>
      <c r="AO284" s="11"/>
      <c r="AP284" s="11">
        <v>110</v>
      </c>
      <c r="AQ284" s="11">
        <v>0</v>
      </c>
      <c r="AR284" s="9">
        <v>10.2</v>
      </c>
      <c r="BU284" s="10">
        <v>4</v>
      </c>
    </row>
    <row r="285" spans="1:73" ht="12">
      <c r="A285" s="27" t="s">
        <v>442</v>
      </c>
      <c r="B285" s="27" t="s">
        <v>508</v>
      </c>
      <c r="C285" s="51" t="s">
        <v>426</v>
      </c>
      <c r="H285" s="65" t="s">
        <v>620</v>
      </c>
      <c r="I285" s="24"/>
      <c r="J285" s="25"/>
      <c r="AF285" s="11">
        <v>36</v>
      </c>
      <c r="AG285" s="11">
        <v>1032</v>
      </c>
      <c r="AH285" s="11">
        <v>26</v>
      </c>
      <c r="AI285" s="11">
        <v>231</v>
      </c>
      <c r="AJ285" s="11">
        <v>27</v>
      </c>
      <c r="AK285" s="11"/>
      <c r="AL285" s="11"/>
      <c r="AM285" s="11"/>
      <c r="AN285" s="11"/>
      <c r="AO285" s="11"/>
      <c r="AP285" s="11">
        <v>87</v>
      </c>
      <c r="AQ285" s="11">
        <v>3</v>
      </c>
      <c r="AR285" s="9">
        <v>6.7</v>
      </c>
      <c r="BU285" s="10">
        <v>4</v>
      </c>
    </row>
    <row r="286" spans="1:73" ht="12">
      <c r="A286" s="27" t="s">
        <v>443</v>
      </c>
      <c r="B286" s="27" t="s">
        <v>570</v>
      </c>
      <c r="C286" s="51" t="s">
        <v>426</v>
      </c>
      <c r="D286" s="54">
        <v>36</v>
      </c>
      <c r="E286" s="55">
        <v>53.07</v>
      </c>
      <c r="F286" s="54">
        <v>105</v>
      </c>
      <c r="G286" s="55">
        <v>28.25</v>
      </c>
      <c r="H286" s="28" t="s">
        <v>444</v>
      </c>
      <c r="I286" s="24">
        <v>56.6</v>
      </c>
      <c r="J286" s="25">
        <v>15.1</v>
      </c>
      <c r="K286" s="34" t="s">
        <v>173</v>
      </c>
      <c r="L286" s="7">
        <v>8.9</v>
      </c>
      <c r="M286" s="29" t="s">
        <v>173</v>
      </c>
      <c r="N286" s="7">
        <v>3.3</v>
      </c>
      <c r="O286" s="7">
        <v>6.5</v>
      </c>
      <c r="P286" s="7">
        <v>4.2</v>
      </c>
      <c r="Q286" s="7">
        <v>3</v>
      </c>
      <c r="R286" s="7">
        <v>1.6</v>
      </c>
      <c r="S286" s="7">
        <v>0.6</v>
      </c>
      <c r="T286" s="7">
        <v>0.1</v>
      </c>
      <c r="U286" s="29" t="s">
        <v>173</v>
      </c>
      <c r="V286" s="29" t="s">
        <v>173</v>
      </c>
      <c r="W286" s="29" t="s">
        <v>173</v>
      </c>
      <c r="X286" s="29" t="s">
        <v>173</v>
      </c>
      <c r="Y286" s="7">
        <v>0.63</v>
      </c>
      <c r="Z286" s="7">
        <f>SUM(I286:J286,L286,N286:T286)</f>
        <v>99.89999999999999</v>
      </c>
      <c r="AA286" s="7"/>
      <c r="AB286" s="35" t="s">
        <v>173</v>
      </c>
      <c r="AC286" s="30" t="s">
        <v>173</v>
      </c>
      <c r="AD286" s="102"/>
      <c r="AE286" s="99"/>
      <c r="AF286" s="11">
        <v>44</v>
      </c>
      <c r="AG286" s="11">
        <v>2115</v>
      </c>
      <c r="AH286" s="11">
        <v>17</v>
      </c>
      <c r="AI286" s="11">
        <v>156</v>
      </c>
      <c r="AJ286" s="11">
        <v>23</v>
      </c>
      <c r="AK286" s="11"/>
      <c r="AL286" s="11"/>
      <c r="AM286" s="11"/>
      <c r="AN286" s="11"/>
      <c r="AO286" s="11"/>
      <c r="AP286" s="11">
        <v>88</v>
      </c>
      <c r="AQ286" s="11">
        <v>0</v>
      </c>
      <c r="AR286" s="9">
        <v>10.1</v>
      </c>
      <c r="BU286" s="10" t="s">
        <v>642</v>
      </c>
    </row>
    <row r="287" spans="9:10" ht="12">
      <c r="I287" s="24"/>
      <c r="J287" s="25"/>
    </row>
    <row r="288" spans="1:44" ht="12">
      <c r="A288" s="16"/>
      <c r="B288" s="48" t="s">
        <v>445</v>
      </c>
      <c r="I288" s="24"/>
      <c r="J288" s="25"/>
      <c r="L288" s="7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9"/>
    </row>
    <row r="289" spans="1:73" ht="12">
      <c r="A289" s="27" t="s">
        <v>446</v>
      </c>
      <c r="B289" s="27" t="s">
        <v>507</v>
      </c>
      <c r="C289" s="51" t="s">
        <v>616</v>
      </c>
      <c r="D289" s="54">
        <v>36</v>
      </c>
      <c r="E289" s="55">
        <v>54.79</v>
      </c>
      <c r="F289" s="54">
        <v>105</v>
      </c>
      <c r="G289" s="55">
        <v>26.22</v>
      </c>
      <c r="H289" s="28" t="s">
        <v>447</v>
      </c>
      <c r="I289" s="24">
        <v>70.5</v>
      </c>
      <c r="J289" s="25">
        <v>14.4</v>
      </c>
      <c r="K289" s="26">
        <v>2.2</v>
      </c>
      <c r="L289" s="7">
        <f>SUM(0.9*K289+M289)</f>
        <v>2.96</v>
      </c>
      <c r="M289" s="7">
        <v>0.98</v>
      </c>
      <c r="N289" s="7">
        <v>0.61</v>
      </c>
      <c r="O289" s="7">
        <v>1.9</v>
      </c>
      <c r="P289" s="7">
        <v>3.6</v>
      </c>
      <c r="Q289" s="7">
        <v>5</v>
      </c>
      <c r="R289" s="7">
        <v>0.44</v>
      </c>
      <c r="S289" s="7">
        <v>0.15</v>
      </c>
      <c r="T289" s="7">
        <v>0.03</v>
      </c>
      <c r="U289" s="7">
        <v>0.49</v>
      </c>
      <c r="V289" s="7">
        <v>0.2</v>
      </c>
      <c r="W289" s="7">
        <v>0.01</v>
      </c>
      <c r="X289" s="7">
        <v>0.18</v>
      </c>
      <c r="Y289" s="29" t="s">
        <v>173</v>
      </c>
      <c r="Z289" s="7">
        <f>SUM(I289:J289,L289,N289:T289)</f>
        <v>99.59</v>
      </c>
      <c r="AA289" s="7"/>
      <c r="AB289" s="8">
        <v>1.6</v>
      </c>
      <c r="AC289" s="9">
        <v>10.7</v>
      </c>
      <c r="AD289" s="100"/>
      <c r="AE289" s="43"/>
      <c r="AF289" s="11">
        <v>122</v>
      </c>
      <c r="AG289" s="11">
        <v>315</v>
      </c>
      <c r="AH289" s="11">
        <v>29</v>
      </c>
      <c r="AI289" s="11">
        <v>326</v>
      </c>
      <c r="AJ289" s="11">
        <v>19</v>
      </c>
      <c r="AK289" s="11"/>
      <c r="AL289" s="11"/>
      <c r="AM289" s="11"/>
      <c r="AN289" s="11"/>
      <c r="AO289" s="11"/>
      <c r="AP289" s="11">
        <v>60</v>
      </c>
      <c r="AQ289" s="11">
        <v>7</v>
      </c>
      <c r="AR289" s="30" t="s">
        <v>173</v>
      </c>
      <c r="BU289" s="10" t="s">
        <v>644</v>
      </c>
    </row>
    <row r="290" spans="1:73" ht="12">
      <c r="A290" s="27" t="s">
        <v>448</v>
      </c>
      <c r="B290" s="27" t="s">
        <v>507</v>
      </c>
      <c r="C290" s="51" t="s">
        <v>616</v>
      </c>
      <c r="D290" s="54">
        <v>36</v>
      </c>
      <c r="E290" s="55">
        <v>55.38</v>
      </c>
      <c r="F290" s="54">
        <v>105</v>
      </c>
      <c r="G290" s="55">
        <v>25.25</v>
      </c>
      <c r="H290" s="28" t="s">
        <v>472</v>
      </c>
      <c r="I290" s="24">
        <v>70.6</v>
      </c>
      <c r="J290" s="25">
        <v>15</v>
      </c>
      <c r="K290" s="26">
        <v>2.9</v>
      </c>
      <c r="L290" s="7">
        <f>SUM(0.9*K290+M290)</f>
        <v>2.9099999999999997</v>
      </c>
      <c r="M290" s="7">
        <v>0.3</v>
      </c>
      <c r="N290" s="7">
        <v>0.75</v>
      </c>
      <c r="O290" s="7">
        <v>2.2</v>
      </c>
      <c r="P290" s="7">
        <v>3</v>
      </c>
      <c r="Q290" s="7">
        <v>4.7</v>
      </c>
      <c r="R290" s="7">
        <v>0.43</v>
      </c>
      <c r="S290" s="7">
        <v>0.2</v>
      </c>
      <c r="T290" s="7">
        <v>0.04</v>
      </c>
      <c r="U290" s="7">
        <v>0.09</v>
      </c>
      <c r="V290" s="7">
        <v>0.11</v>
      </c>
      <c r="W290" s="7">
        <v>0.1</v>
      </c>
      <c r="X290" s="29" t="s">
        <v>173</v>
      </c>
      <c r="Y290" s="29" t="s">
        <v>173</v>
      </c>
      <c r="Z290" s="7">
        <f>SUM(I290:J290,L290,N290:T290)</f>
        <v>99.83000000000001</v>
      </c>
      <c r="AA290" s="7"/>
      <c r="AB290" s="8">
        <v>1.2</v>
      </c>
      <c r="AC290" s="9">
        <v>15.4</v>
      </c>
      <c r="AD290" s="100"/>
      <c r="AE290" s="43"/>
      <c r="AF290" s="11">
        <v>106</v>
      </c>
      <c r="AG290" s="11">
        <v>322</v>
      </c>
      <c r="AH290" s="11">
        <v>25</v>
      </c>
      <c r="AI290" s="11">
        <v>354</v>
      </c>
      <c r="AJ290" s="11">
        <v>20</v>
      </c>
      <c r="AK290" s="11"/>
      <c r="AL290" s="11"/>
      <c r="AM290" s="11"/>
      <c r="AN290" s="11"/>
      <c r="AO290" s="11"/>
      <c r="AP290" s="11">
        <v>70</v>
      </c>
      <c r="AQ290" s="11">
        <v>6</v>
      </c>
      <c r="AR290" s="9">
        <v>3</v>
      </c>
      <c r="BU290" s="10" t="s">
        <v>644</v>
      </c>
    </row>
    <row r="291" spans="1:73" ht="12">
      <c r="A291" s="116" t="s">
        <v>449</v>
      </c>
      <c r="B291" s="116" t="s">
        <v>507</v>
      </c>
      <c r="C291" s="117" t="s">
        <v>616</v>
      </c>
      <c r="D291" s="118">
        <v>36</v>
      </c>
      <c r="E291" s="202">
        <v>56.12</v>
      </c>
      <c r="F291" s="118">
        <v>105</v>
      </c>
      <c r="G291" s="202">
        <v>23.98</v>
      </c>
      <c r="H291" s="203" t="s">
        <v>620</v>
      </c>
      <c r="I291" s="204"/>
      <c r="J291" s="205"/>
      <c r="K291" s="206"/>
      <c r="L291" s="119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7"/>
      <c r="AC291" s="208"/>
      <c r="AD291" s="209"/>
      <c r="AE291" s="210"/>
      <c r="AF291" s="121">
        <v>102</v>
      </c>
      <c r="AG291" s="121">
        <v>310</v>
      </c>
      <c r="AH291" s="121">
        <v>25</v>
      </c>
      <c r="AI291" s="121">
        <v>367</v>
      </c>
      <c r="AJ291" s="121">
        <v>15</v>
      </c>
      <c r="AK291" s="121">
        <v>1</v>
      </c>
      <c r="AL291" s="121"/>
      <c r="AM291" s="121"/>
      <c r="AN291" s="121"/>
      <c r="AO291" s="121">
        <v>75</v>
      </c>
      <c r="AP291" s="121">
        <v>88</v>
      </c>
      <c r="AQ291" s="121">
        <v>2</v>
      </c>
      <c r="AR291" s="120">
        <v>2.9</v>
      </c>
      <c r="AS291" s="122"/>
      <c r="AT291" s="123"/>
      <c r="AU291" s="122"/>
      <c r="AV291" s="122"/>
      <c r="AW291" s="122"/>
      <c r="AX291" s="124"/>
      <c r="AY291" s="124"/>
      <c r="AZ291" s="122"/>
      <c r="BA291" s="122"/>
      <c r="BB291" s="125"/>
      <c r="BC291" s="125"/>
      <c r="BD291" s="126"/>
      <c r="BE291" s="126"/>
      <c r="BF291" s="125"/>
      <c r="BG291" s="125"/>
      <c r="BH291" s="125"/>
      <c r="BI291" s="125"/>
      <c r="BJ291" s="126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2"/>
      <c r="BU291" s="127">
        <v>4</v>
      </c>
    </row>
    <row r="292" spans="4:12" ht="12">
      <c r="D292" s="57"/>
      <c r="H292" s="45"/>
      <c r="I292" s="24"/>
      <c r="J292" s="25"/>
      <c r="L292" s="7"/>
    </row>
    <row r="293" spans="1:73" ht="12">
      <c r="A293" s="46"/>
      <c r="D293" s="58"/>
      <c r="E293" s="59"/>
      <c r="F293" s="60"/>
      <c r="G293" s="59"/>
      <c r="H293" s="47"/>
      <c r="I293" s="21"/>
      <c r="J293" s="5"/>
      <c r="K293" s="5"/>
      <c r="L293" s="5"/>
      <c r="M293" s="5"/>
      <c r="N293" s="5"/>
      <c r="O293" s="5"/>
      <c r="P293" s="5"/>
      <c r="Q293" s="48"/>
      <c r="R293" s="5"/>
      <c r="S293" s="5"/>
      <c r="T293" s="5"/>
      <c r="U293" s="5"/>
      <c r="W293" s="113"/>
      <c r="X293" s="113"/>
      <c r="Y293" s="113"/>
      <c r="AA293" s="21"/>
      <c r="AB293" s="199"/>
      <c r="AD293" s="21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S293" s="45"/>
      <c r="AT293" s="21"/>
      <c r="BT293" s="45"/>
      <c r="BU293" s="98"/>
    </row>
    <row r="294" spans="2:73" ht="12">
      <c r="B294" s="92"/>
      <c r="D294" s="58"/>
      <c r="E294" s="59"/>
      <c r="F294" s="60"/>
      <c r="G294" s="59"/>
      <c r="H294" s="47"/>
      <c r="I294" s="2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W294" s="114"/>
      <c r="X294" s="115"/>
      <c r="Y294" s="115"/>
      <c r="AA294" s="21"/>
      <c r="AB294" s="199"/>
      <c r="AD294" s="21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S294" s="45"/>
      <c r="AT294" s="21"/>
      <c r="BT294" s="45"/>
      <c r="BU294" s="98"/>
    </row>
    <row r="295" spans="2:73" ht="12">
      <c r="B295" s="92"/>
      <c r="D295" s="58"/>
      <c r="E295" s="59"/>
      <c r="F295" s="60"/>
      <c r="G295" s="59"/>
      <c r="H295" s="47"/>
      <c r="I295" s="2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W295" s="114"/>
      <c r="X295" s="115"/>
      <c r="Y295" s="115"/>
      <c r="AA295" s="21"/>
      <c r="AB295" s="199"/>
      <c r="AD295" s="21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S295" s="45"/>
      <c r="AT295" s="21"/>
      <c r="BT295" s="45"/>
      <c r="BU295" s="98"/>
    </row>
    <row r="296" spans="2:73" ht="12">
      <c r="B296" s="92"/>
      <c r="D296" s="58"/>
      <c r="E296" s="59"/>
      <c r="F296" s="60"/>
      <c r="G296" s="59"/>
      <c r="H296" s="47"/>
      <c r="I296" s="2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W296" s="114"/>
      <c r="X296" s="115"/>
      <c r="Y296" s="115"/>
      <c r="AA296" s="21"/>
      <c r="AB296" s="199"/>
      <c r="AD296" s="21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S296" s="45"/>
      <c r="AT296" s="21"/>
      <c r="BT296" s="45"/>
      <c r="BU296" s="98"/>
    </row>
    <row r="297" spans="2:73" ht="12">
      <c r="B297" s="92"/>
      <c r="D297" s="58"/>
      <c r="E297" s="59"/>
      <c r="F297" s="60"/>
      <c r="G297" s="59"/>
      <c r="H297" s="47"/>
      <c r="I297" s="2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AA297" s="21"/>
      <c r="AB297" s="199"/>
      <c r="AD297" s="21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S297" s="45"/>
      <c r="AT297" s="21"/>
      <c r="BT297" s="45"/>
      <c r="BU297" s="98"/>
    </row>
    <row r="298" spans="2:73" ht="12">
      <c r="B298" s="92"/>
      <c r="D298" s="58"/>
      <c r="E298" s="59"/>
      <c r="F298" s="60"/>
      <c r="G298" s="59"/>
      <c r="H298" s="47"/>
      <c r="I298" s="2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AA298" s="21"/>
      <c r="AB298" s="199"/>
      <c r="AD298" s="21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S298" s="45"/>
      <c r="AT298" s="21"/>
      <c r="BT298" s="45"/>
      <c r="BU298" s="98"/>
    </row>
    <row r="299" spans="2:73" ht="12">
      <c r="B299" s="92"/>
      <c r="D299" s="58"/>
      <c r="E299" s="59"/>
      <c r="F299" s="60"/>
      <c r="G299" s="59"/>
      <c r="H299" s="47"/>
      <c r="I299" s="2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AA299" s="21"/>
      <c r="AB299" s="199"/>
      <c r="AD299" s="21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S299" s="45"/>
      <c r="AT299" s="21"/>
      <c r="BT299" s="45"/>
      <c r="BU299" s="98"/>
    </row>
    <row r="300" spans="2:73" ht="12">
      <c r="B300" s="92"/>
      <c r="D300" s="58"/>
      <c r="E300" s="59"/>
      <c r="F300" s="60"/>
      <c r="G300" s="59"/>
      <c r="H300" s="47"/>
      <c r="I300" s="2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AA300" s="21"/>
      <c r="AB300" s="199"/>
      <c r="AD300" s="21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S300" s="45"/>
      <c r="AT300" s="21"/>
      <c r="BT300" s="45"/>
      <c r="BU300" s="98"/>
    </row>
    <row r="301" spans="2:73" ht="12">
      <c r="B301" s="96"/>
      <c r="D301" s="58"/>
      <c r="E301" s="59"/>
      <c r="F301" s="60"/>
      <c r="G301" s="59"/>
      <c r="H301" s="47"/>
      <c r="I301" s="2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AA301" s="21"/>
      <c r="AB301" s="199"/>
      <c r="AD301" s="21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S301" s="45"/>
      <c r="AT301" s="21"/>
      <c r="BT301" s="45"/>
      <c r="BU301" s="98"/>
    </row>
    <row r="302" spans="4:73" ht="12">
      <c r="D302" s="58"/>
      <c r="E302" s="59"/>
      <c r="F302" s="60"/>
      <c r="G302" s="59"/>
      <c r="H302" s="47"/>
      <c r="I302" s="2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AA302" s="21"/>
      <c r="AB302" s="199"/>
      <c r="AD302" s="21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S302" s="45"/>
      <c r="AT302" s="21"/>
      <c r="BT302" s="45"/>
      <c r="BU302" s="98"/>
    </row>
    <row r="303" spans="4:73" ht="12">
      <c r="D303" s="57"/>
      <c r="H303" s="45"/>
      <c r="I303" s="211"/>
      <c r="J303" s="25"/>
      <c r="AA303" s="21"/>
      <c r="AB303" s="199"/>
      <c r="AD303" s="21"/>
      <c r="AS303" s="45"/>
      <c r="AT303" s="21"/>
      <c r="BT303" s="45"/>
      <c r="BU303" s="98"/>
    </row>
    <row r="304" spans="4:73" ht="12">
      <c r="D304" s="57"/>
      <c r="H304" s="45"/>
      <c r="I304" s="211"/>
      <c r="J304" s="25"/>
      <c r="AA304" s="21"/>
      <c r="AB304" s="199"/>
      <c r="AD304" s="21"/>
      <c r="AS304" s="45"/>
      <c r="AT304" s="21"/>
      <c r="BT304" s="45"/>
      <c r="BU304" s="98"/>
    </row>
    <row r="305" spans="4:73" ht="12">
      <c r="D305" s="60"/>
      <c r="E305" s="3"/>
      <c r="F305" s="60"/>
      <c r="G305" s="3"/>
      <c r="H305" s="45"/>
      <c r="I305" s="4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45"/>
      <c r="AB305" s="110"/>
      <c r="AC305" s="13"/>
      <c r="AD305" s="4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45"/>
      <c r="AT305" s="45"/>
      <c r="AX305" s="5"/>
      <c r="AY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45"/>
      <c r="BU305" s="95"/>
    </row>
    <row r="306" spans="4:73" ht="12">
      <c r="D306" s="60"/>
      <c r="E306" s="3"/>
      <c r="F306" s="60"/>
      <c r="G306" s="3"/>
      <c r="H306" s="45"/>
      <c r="I306" s="4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45"/>
      <c r="AB306" s="110"/>
      <c r="AC306" s="13"/>
      <c r="AD306" s="4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45"/>
      <c r="AT306" s="45"/>
      <c r="AX306" s="5"/>
      <c r="AY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45"/>
      <c r="BU306" s="95"/>
    </row>
    <row r="307" spans="4:73" ht="12">
      <c r="D307" s="60"/>
      <c r="E307" s="3"/>
      <c r="F307" s="60"/>
      <c r="G307" s="3"/>
      <c r="H307" s="45"/>
      <c r="I307" s="4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45"/>
      <c r="AB307" s="110"/>
      <c r="AC307" s="13"/>
      <c r="AD307" s="4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45"/>
      <c r="AT307" s="45"/>
      <c r="AX307" s="5"/>
      <c r="AY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45"/>
      <c r="BU307" s="95"/>
    </row>
    <row r="308" spans="4:73" ht="12">
      <c r="D308" s="60"/>
      <c r="E308" s="3"/>
      <c r="F308" s="60"/>
      <c r="G308" s="3"/>
      <c r="H308" s="45"/>
      <c r="I308" s="4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45"/>
      <c r="AB308" s="110"/>
      <c r="AC308" s="13"/>
      <c r="AD308" s="4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45"/>
      <c r="AT308" s="45"/>
      <c r="AX308" s="5"/>
      <c r="AY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45"/>
      <c r="BU308" s="95"/>
    </row>
    <row r="309" spans="4:73" ht="12">
      <c r="D309" s="60"/>
      <c r="E309" s="3"/>
      <c r="F309" s="60"/>
      <c r="G309" s="3"/>
      <c r="H309" s="45"/>
      <c r="I309" s="4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45"/>
      <c r="AB309" s="110"/>
      <c r="AC309" s="13"/>
      <c r="AD309" s="4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45"/>
      <c r="AT309" s="45"/>
      <c r="AX309" s="5"/>
      <c r="AY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45"/>
      <c r="BU309" s="95"/>
    </row>
    <row r="310" spans="4:73" ht="12">
      <c r="D310" s="60"/>
      <c r="E310" s="3"/>
      <c r="F310" s="60"/>
      <c r="G310" s="3"/>
      <c r="H310" s="45"/>
      <c r="I310" s="4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45"/>
      <c r="AB310" s="110"/>
      <c r="AC310" s="13"/>
      <c r="AD310" s="4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45"/>
      <c r="AT310" s="45"/>
      <c r="AX310" s="5"/>
      <c r="AY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45"/>
      <c r="BU310" s="95"/>
    </row>
    <row r="311" spans="4:73" ht="12">
      <c r="D311" s="60"/>
      <c r="E311" s="3"/>
      <c r="F311" s="60"/>
      <c r="G311" s="3"/>
      <c r="H311" s="45"/>
      <c r="I311" s="4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45"/>
      <c r="AB311" s="110"/>
      <c r="AC311" s="13"/>
      <c r="AD311" s="4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45"/>
      <c r="AT311" s="45"/>
      <c r="AX311" s="5"/>
      <c r="AY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45"/>
      <c r="BU311" s="95"/>
    </row>
    <row r="312" spans="4:73" ht="12">
      <c r="D312" s="60"/>
      <c r="E312" s="3"/>
      <c r="F312" s="60"/>
      <c r="G312" s="3"/>
      <c r="H312" s="45"/>
      <c r="I312" s="4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45"/>
      <c r="AB312" s="110"/>
      <c r="AC312" s="13"/>
      <c r="AD312" s="4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45"/>
      <c r="AT312" s="45"/>
      <c r="AX312" s="5"/>
      <c r="AY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45"/>
      <c r="BU312" s="95"/>
    </row>
    <row r="313" spans="4:73" ht="12">
      <c r="D313" s="60"/>
      <c r="E313" s="3"/>
      <c r="F313" s="60"/>
      <c r="G313" s="3"/>
      <c r="H313" s="45"/>
      <c r="I313" s="4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45"/>
      <c r="AB313" s="110"/>
      <c r="AC313" s="13"/>
      <c r="AD313" s="4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45"/>
      <c r="AT313" s="45"/>
      <c r="AX313" s="5"/>
      <c r="AY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45"/>
      <c r="BU313" s="95"/>
    </row>
    <row r="314" spans="4:73" ht="12">
      <c r="D314" s="60"/>
      <c r="E314" s="3"/>
      <c r="F314" s="60"/>
      <c r="G314" s="3"/>
      <c r="H314" s="45"/>
      <c r="I314" s="4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45"/>
      <c r="AB314" s="110"/>
      <c r="AC314" s="13"/>
      <c r="AD314" s="4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45"/>
      <c r="AT314" s="45"/>
      <c r="AX314" s="5"/>
      <c r="AY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45"/>
      <c r="BU314" s="95"/>
    </row>
    <row r="315" spans="4:73" ht="12">
      <c r="D315" s="60"/>
      <c r="E315" s="3"/>
      <c r="F315" s="60"/>
      <c r="G315" s="3"/>
      <c r="H315" s="45"/>
      <c r="I315" s="4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45"/>
      <c r="AB315" s="110"/>
      <c r="AC315" s="13"/>
      <c r="AD315" s="4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45"/>
      <c r="AT315" s="45"/>
      <c r="AX315" s="5"/>
      <c r="AY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45"/>
      <c r="BU315" s="95"/>
    </row>
    <row r="316" spans="8:73" ht="12">
      <c r="H316" s="45"/>
      <c r="I316" s="211"/>
      <c r="J316" s="25"/>
      <c r="AA316" s="21"/>
      <c r="AB316" s="199"/>
      <c r="AD316" s="21"/>
      <c r="AS316" s="45"/>
      <c r="AT316" s="21"/>
      <c r="BT316" s="45"/>
      <c r="BU316" s="98"/>
    </row>
    <row r="317" spans="8:73" ht="12">
      <c r="H317" s="45"/>
      <c r="I317" s="211"/>
      <c r="J317" s="25"/>
      <c r="AA317" s="21"/>
      <c r="AB317" s="199"/>
      <c r="AD317" s="21"/>
      <c r="AS317" s="45"/>
      <c r="AT317" s="21"/>
      <c r="BT317" s="45"/>
      <c r="BU317" s="98"/>
    </row>
    <row r="318" spans="8:73" ht="12">
      <c r="H318" s="45"/>
      <c r="I318" s="211"/>
      <c r="J318" s="25"/>
      <c r="AA318" s="21"/>
      <c r="AB318" s="199"/>
      <c r="AD318" s="21"/>
      <c r="AS318" s="45"/>
      <c r="AT318" s="21"/>
      <c r="BT318" s="45"/>
      <c r="BU318" s="98"/>
    </row>
    <row r="319" spans="8:73" ht="12">
      <c r="H319" s="45"/>
      <c r="I319" s="211"/>
      <c r="J319" s="25"/>
      <c r="AA319" s="21"/>
      <c r="AB319" s="199"/>
      <c r="AD319" s="21"/>
      <c r="AS319" s="45"/>
      <c r="AT319" s="21"/>
      <c r="BT319" s="45"/>
      <c r="BU319" s="98"/>
    </row>
    <row r="320" spans="8:73" ht="12">
      <c r="H320" s="45"/>
      <c r="I320" s="211"/>
      <c r="J320" s="25"/>
      <c r="AA320" s="21"/>
      <c r="AB320" s="199"/>
      <c r="AD320" s="21"/>
      <c r="AS320" s="45"/>
      <c r="AT320" s="21"/>
      <c r="BT320" s="45"/>
      <c r="BU320" s="98"/>
    </row>
    <row r="321" spans="8:73" ht="12">
      <c r="H321" s="45"/>
      <c r="I321" s="211"/>
      <c r="J321" s="25"/>
      <c r="AA321" s="21"/>
      <c r="AB321" s="199"/>
      <c r="AD321" s="21"/>
      <c r="AS321" s="45"/>
      <c r="AT321" s="21"/>
      <c r="BT321" s="45"/>
      <c r="BU321" s="98"/>
    </row>
    <row r="322" spans="8:73" ht="12">
      <c r="H322" s="45"/>
      <c r="I322" s="211"/>
      <c r="J322" s="25"/>
      <c r="AA322" s="21"/>
      <c r="AB322" s="199"/>
      <c r="AD322" s="21"/>
      <c r="AS322" s="45"/>
      <c r="AT322" s="21"/>
      <c r="BT322" s="45"/>
      <c r="BU322" s="98"/>
    </row>
    <row r="323" spans="8:73" ht="12">
      <c r="H323" s="45"/>
      <c r="I323" s="211"/>
      <c r="J323" s="25"/>
      <c r="AA323" s="21"/>
      <c r="AB323" s="199"/>
      <c r="AD323" s="21"/>
      <c r="AS323" s="45"/>
      <c r="AT323" s="21"/>
      <c r="BT323" s="45"/>
      <c r="BU323" s="98"/>
    </row>
    <row r="324" spans="8:73" ht="12">
      <c r="H324" s="45"/>
      <c r="I324" s="211"/>
      <c r="J324" s="25"/>
      <c r="AA324" s="21"/>
      <c r="AB324" s="199"/>
      <c r="AD324" s="21"/>
      <c r="AS324" s="45"/>
      <c r="AT324" s="21"/>
      <c r="BT324" s="45"/>
      <c r="BU324" s="98"/>
    </row>
    <row r="325" spans="8:73" ht="12">
      <c r="H325" s="45"/>
      <c r="I325" s="211"/>
      <c r="J325" s="25"/>
      <c r="AA325" s="21"/>
      <c r="AB325" s="199"/>
      <c r="AD325" s="21"/>
      <c r="AS325" s="45"/>
      <c r="AT325" s="21"/>
      <c r="BT325" s="45"/>
      <c r="BU325" s="98"/>
    </row>
    <row r="326" spans="8:73" ht="12">
      <c r="H326" s="45"/>
      <c r="I326" s="211"/>
      <c r="J326" s="25"/>
      <c r="AA326" s="21"/>
      <c r="AB326" s="199"/>
      <c r="AD326" s="21"/>
      <c r="AS326" s="45"/>
      <c r="AT326" s="21"/>
      <c r="BT326" s="45"/>
      <c r="BU326" s="98"/>
    </row>
    <row r="327" spans="8:73" ht="12">
      <c r="H327" s="45"/>
      <c r="I327" s="211"/>
      <c r="J327" s="25"/>
      <c r="AA327" s="21"/>
      <c r="AB327" s="199"/>
      <c r="AD327" s="21"/>
      <c r="AS327" s="45"/>
      <c r="AT327" s="21"/>
      <c r="BT327" s="45"/>
      <c r="BU327" s="98"/>
    </row>
    <row r="328" spans="8:73" ht="12">
      <c r="H328" s="45"/>
      <c r="I328" s="211"/>
      <c r="J328" s="25"/>
      <c r="AA328" s="21"/>
      <c r="AB328" s="199"/>
      <c r="AD328" s="21"/>
      <c r="AS328" s="45"/>
      <c r="AT328" s="21"/>
      <c r="BT328" s="45"/>
      <c r="BU328" s="98"/>
    </row>
    <row r="329" spans="8:73" ht="12">
      <c r="H329" s="45"/>
      <c r="I329" s="211"/>
      <c r="J329" s="25"/>
      <c r="AA329" s="21"/>
      <c r="AB329" s="199"/>
      <c r="AD329" s="21"/>
      <c r="AS329" s="45"/>
      <c r="AT329" s="21"/>
      <c r="BT329" s="45"/>
      <c r="BU329" s="98"/>
    </row>
    <row r="330" spans="8:73" ht="12">
      <c r="H330" s="45"/>
      <c r="I330" s="212"/>
      <c r="AA330" s="21"/>
      <c r="AB330" s="199"/>
      <c r="AD330" s="21"/>
      <c r="AS330" s="45"/>
      <c r="AT330" s="21"/>
      <c r="BT330" s="45"/>
      <c r="BU330" s="98"/>
    </row>
    <row r="331" spans="8:73" ht="12">
      <c r="H331" s="45"/>
      <c r="I331" s="212"/>
      <c r="AA331" s="21"/>
      <c r="AB331" s="199"/>
      <c r="AD331" s="21"/>
      <c r="AS331" s="45"/>
      <c r="AT331" s="21"/>
      <c r="BT331" s="45"/>
      <c r="BU331" s="98"/>
    </row>
    <row r="332" spans="8:73" ht="12">
      <c r="H332" s="45"/>
      <c r="I332" s="212"/>
      <c r="AB332" s="199"/>
      <c r="AC332" s="199"/>
      <c r="AD332" s="21"/>
      <c r="AS332" s="45"/>
      <c r="AT332" s="21"/>
      <c r="BT332" s="45"/>
      <c r="BU332" s="98"/>
    </row>
    <row r="333" spans="8:73" ht="12">
      <c r="H333" s="45"/>
      <c r="I333" s="212"/>
      <c r="AB333" s="199"/>
      <c r="AC333" s="199"/>
      <c r="AD333" s="21"/>
      <c r="AS333" s="45"/>
      <c r="AT333" s="21"/>
      <c r="BT333" s="45"/>
      <c r="BU333" s="98"/>
    </row>
    <row r="334" spans="8:73" ht="12">
      <c r="H334" s="45"/>
      <c r="I334" s="212"/>
      <c r="AB334" s="199"/>
      <c r="AC334" s="199"/>
      <c r="AD334" s="21"/>
      <c r="AS334" s="45"/>
      <c r="AT334" s="21"/>
      <c r="BT334" s="45"/>
      <c r="BU334" s="98"/>
    </row>
    <row r="335" spans="8:73" ht="12">
      <c r="H335" s="45"/>
      <c r="I335" s="212"/>
      <c r="AB335" s="199"/>
      <c r="AC335" s="199"/>
      <c r="AD335" s="21"/>
      <c r="AS335" s="45"/>
      <c r="AT335" s="21"/>
      <c r="BT335" s="45"/>
      <c r="BU335" s="98"/>
    </row>
    <row r="336" spans="8:73" ht="12">
      <c r="H336" s="45"/>
      <c r="I336" s="212"/>
      <c r="AB336" s="199"/>
      <c r="AC336" s="199"/>
      <c r="AD336" s="21"/>
      <c r="AS336" s="45"/>
      <c r="AT336" s="21"/>
      <c r="BT336" s="45"/>
      <c r="BU336" s="98"/>
    </row>
    <row r="337" spans="8:73" ht="12">
      <c r="H337" s="45"/>
      <c r="I337" s="212"/>
      <c r="AB337" s="199"/>
      <c r="AC337" s="199"/>
      <c r="AD337" s="21"/>
      <c r="AS337" s="45"/>
      <c r="AT337" s="21"/>
      <c r="BT337" s="45"/>
      <c r="BU337" s="98"/>
    </row>
    <row r="338" spans="8:73" ht="12">
      <c r="H338" s="45"/>
      <c r="I338" s="212"/>
      <c r="AB338" s="199"/>
      <c r="AC338" s="199"/>
      <c r="AD338" s="21"/>
      <c r="AS338" s="45"/>
      <c r="AT338" s="21"/>
      <c r="BT338" s="45"/>
      <c r="BU338" s="98"/>
    </row>
    <row r="339" spans="8:73" ht="12">
      <c r="H339" s="45"/>
      <c r="I339" s="212"/>
      <c r="AB339" s="199"/>
      <c r="AC339" s="199"/>
      <c r="AD339" s="21"/>
      <c r="AS339" s="45"/>
      <c r="AT339" s="21"/>
      <c r="BT339" s="45"/>
      <c r="BU339" s="98"/>
    </row>
    <row r="340" spans="8:73" ht="12">
      <c r="H340" s="45"/>
      <c r="I340" s="212"/>
      <c r="AB340" s="199"/>
      <c r="AC340" s="199"/>
      <c r="AD340" s="21"/>
      <c r="AS340" s="45"/>
      <c r="AT340" s="21"/>
      <c r="BT340" s="45"/>
      <c r="BU340" s="98"/>
    </row>
    <row r="341" spans="8:73" ht="12">
      <c r="H341" s="45"/>
      <c r="I341" s="212"/>
      <c r="AB341" s="199"/>
      <c r="AC341" s="199"/>
      <c r="AD341" s="21"/>
      <c r="AS341" s="45"/>
      <c r="AT341" s="21"/>
      <c r="BT341" s="45"/>
      <c r="BU341" s="98"/>
    </row>
    <row r="342" spans="8:73" ht="12">
      <c r="H342" s="45"/>
      <c r="I342" s="212"/>
      <c r="AB342" s="199"/>
      <c r="AC342" s="199"/>
      <c r="AD342" s="21"/>
      <c r="AS342" s="45"/>
      <c r="AT342" s="21"/>
      <c r="BT342" s="45"/>
      <c r="BU342" s="98"/>
    </row>
    <row r="343" spans="8:73" ht="12">
      <c r="H343" s="45"/>
      <c r="I343" s="212"/>
      <c r="AB343" s="199"/>
      <c r="AC343" s="199"/>
      <c r="AD343" s="21"/>
      <c r="AS343" s="45"/>
      <c r="AT343" s="21"/>
      <c r="BT343" s="45"/>
      <c r="BU343" s="98"/>
    </row>
    <row r="344" spans="8:73" ht="12">
      <c r="H344" s="45"/>
      <c r="I344" s="212"/>
      <c r="AB344" s="199"/>
      <c r="AC344" s="199"/>
      <c r="AD344" s="21"/>
      <c r="AS344" s="45"/>
      <c r="AT344" s="21"/>
      <c r="BT344" s="45"/>
      <c r="BU344" s="98"/>
    </row>
    <row r="345" spans="8:73" ht="12">
      <c r="H345" s="45"/>
      <c r="I345" s="212"/>
      <c r="AB345" s="199"/>
      <c r="AC345" s="199"/>
      <c r="AD345" s="21"/>
      <c r="AS345" s="45"/>
      <c r="AT345" s="21"/>
      <c r="BT345" s="45"/>
      <c r="BU345" s="98"/>
    </row>
    <row r="346" spans="8:73" ht="12">
      <c r="H346" s="45"/>
      <c r="I346" s="212"/>
      <c r="AB346" s="199"/>
      <c r="AC346" s="199"/>
      <c r="AD346" s="21"/>
      <c r="AS346" s="45"/>
      <c r="AT346" s="21"/>
      <c r="BT346" s="45"/>
      <c r="BU346" s="98"/>
    </row>
    <row r="347" spans="8:73" ht="12">
      <c r="H347" s="45"/>
      <c r="I347" s="212"/>
      <c r="AB347" s="199"/>
      <c r="AC347" s="199"/>
      <c r="AD347" s="21"/>
      <c r="AS347" s="45"/>
      <c r="AT347" s="21"/>
      <c r="BT347" s="45"/>
      <c r="BU347" s="98"/>
    </row>
    <row r="348" spans="8:73" ht="12">
      <c r="H348" s="45"/>
      <c r="I348" s="212"/>
      <c r="AB348" s="199"/>
      <c r="AC348" s="199"/>
      <c r="AD348" s="21"/>
      <c r="AS348" s="45"/>
      <c r="AT348" s="21"/>
      <c r="BT348" s="45"/>
      <c r="BU348" s="98"/>
    </row>
    <row r="349" spans="8:73" ht="12">
      <c r="H349" s="45"/>
      <c r="I349" s="212"/>
      <c r="AB349" s="199"/>
      <c r="AC349" s="199"/>
      <c r="AD349" s="21"/>
      <c r="AS349" s="45"/>
      <c r="AT349" s="21"/>
      <c r="BT349" s="45"/>
      <c r="BU349" s="98"/>
    </row>
    <row r="350" spans="8:73" ht="12">
      <c r="H350" s="45"/>
      <c r="I350" s="212"/>
      <c r="AB350" s="199"/>
      <c r="AC350" s="199"/>
      <c r="AD350" s="21"/>
      <c r="AS350" s="45"/>
      <c r="AT350" s="21"/>
      <c r="BT350" s="45"/>
      <c r="BU350" s="98"/>
    </row>
    <row r="351" spans="8:73" ht="12">
      <c r="H351" s="45"/>
      <c r="I351" s="212"/>
      <c r="AB351" s="199"/>
      <c r="AC351" s="199"/>
      <c r="AD351" s="21"/>
      <c r="AS351" s="45"/>
      <c r="AT351" s="21"/>
      <c r="BT351" s="45"/>
      <c r="BU351" s="98"/>
    </row>
    <row r="352" spans="8:73" ht="12">
      <c r="H352" s="45"/>
      <c r="I352" s="212"/>
      <c r="AB352" s="199"/>
      <c r="AC352" s="199"/>
      <c r="AD352" s="21"/>
      <c r="AS352" s="45"/>
      <c r="AT352" s="21"/>
      <c r="BT352" s="45"/>
      <c r="BU352" s="98"/>
    </row>
    <row r="353" spans="8:73" ht="12">
      <c r="H353" s="45"/>
      <c r="I353" s="212"/>
      <c r="AB353" s="199"/>
      <c r="AC353" s="199"/>
      <c r="AD353" s="21"/>
      <c r="AS353" s="45"/>
      <c r="AT353" s="21"/>
      <c r="BT353" s="45"/>
      <c r="BU353" s="98"/>
    </row>
    <row r="354" spans="8:73" ht="12">
      <c r="H354" s="45"/>
      <c r="I354" s="212"/>
      <c r="AB354" s="199"/>
      <c r="AC354" s="199"/>
      <c r="AD354" s="21"/>
      <c r="AS354" s="45"/>
      <c r="AT354" s="21"/>
      <c r="BT354" s="45"/>
      <c r="BU354" s="98"/>
    </row>
    <row r="355" spans="8:73" ht="12">
      <c r="H355" s="45"/>
      <c r="I355" s="212"/>
      <c r="AB355" s="199"/>
      <c r="AC355" s="199"/>
      <c r="AD355" s="21"/>
      <c r="AS355" s="45"/>
      <c r="AT355" s="21"/>
      <c r="BT355" s="45"/>
      <c r="BU355" s="98"/>
    </row>
    <row r="356" spans="8:73" ht="12">
      <c r="H356" s="45"/>
      <c r="I356" s="212"/>
      <c r="AB356" s="199"/>
      <c r="AC356" s="199"/>
      <c r="AD356" s="21"/>
      <c r="AS356" s="45"/>
      <c r="AT356" s="21"/>
      <c r="BT356" s="45"/>
      <c r="BU356" s="98"/>
    </row>
    <row r="357" spans="8:73" ht="12">
      <c r="H357" s="45"/>
      <c r="I357" s="212"/>
      <c r="AB357" s="199"/>
      <c r="AC357" s="199"/>
      <c r="AD357" s="21"/>
      <c r="AS357" s="45"/>
      <c r="AT357" s="21"/>
      <c r="BT357" s="45"/>
      <c r="BU357" s="98"/>
    </row>
    <row r="358" spans="8:73" ht="12">
      <c r="H358" s="45"/>
      <c r="I358" s="212"/>
      <c r="AB358" s="199"/>
      <c r="AC358" s="199"/>
      <c r="AD358" s="21"/>
      <c r="AS358" s="45"/>
      <c r="AT358" s="21"/>
      <c r="BT358" s="45"/>
      <c r="BU358" s="98"/>
    </row>
    <row r="359" spans="8:73" ht="12">
      <c r="H359" s="45"/>
      <c r="I359" s="212"/>
      <c r="AB359" s="199"/>
      <c r="AC359" s="199"/>
      <c r="AD359" s="21"/>
      <c r="AS359" s="45"/>
      <c r="AT359" s="21"/>
      <c r="BT359" s="45"/>
      <c r="BU359" s="98"/>
    </row>
    <row r="360" spans="8:73" ht="12">
      <c r="H360" s="45"/>
      <c r="I360" s="212"/>
      <c r="AB360" s="199"/>
      <c r="AC360" s="199"/>
      <c r="AD360" s="21"/>
      <c r="AS360" s="45"/>
      <c r="AT360" s="21"/>
      <c r="BT360" s="45"/>
      <c r="BU360" s="98"/>
    </row>
    <row r="361" spans="8:73" ht="12">
      <c r="H361" s="45"/>
      <c r="I361" s="212"/>
      <c r="AB361" s="199"/>
      <c r="AC361" s="199"/>
      <c r="AD361" s="21"/>
      <c r="AS361" s="45"/>
      <c r="AT361" s="21"/>
      <c r="BT361" s="45"/>
      <c r="BU361" s="98"/>
    </row>
    <row r="362" spans="8:73" ht="12">
      <c r="H362" s="45"/>
      <c r="I362" s="212"/>
      <c r="AB362" s="199"/>
      <c r="AC362" s="199"/>
      <c r="AD362" s="21"/>
      <c r="AS362" s="45"/>
      <c r="AT362" s="21"/>
      <c r="BT362" s="45"/>
      <c r="BU362" s="98"/>
    </row>
    <row r="363" spans="8:73" ht="12">
      <c r="H363" s="45"/>
      <c r="I363" s="212"/>
      <c r="AB363" s="199"/>
      <c r="AC363" s="199"/>
      <c r="AD363" s="21"/>
      <c r="AS363" s="45"/>
      <c r="AT363" s="21"/>
      <c r="BT363" s="45"/>
      <c r="BU363" s="98"/>
    </row>
    <row r="364" spans="8:73" ht="12">
      <c r="H364" s="45"/>
      <c r="I364" s="212"/>
      <c r="AB364" s="199"/>
      <c r="AC364" s="199"/>
      <c r="AD364" s="21"/>
      <c r="AS364" s="45"/>
      <c r="AT364" s="21"/>
      <c r="BT364" s="45"/>
      <c r="BU364" s="98"/>
    </row>
    <row r="365" spans="8:73" ht="12">
      <c r="H365" s="45"/>
      <c r="I365" s="212"/>
      <c r="AB365" s="199"/>
      <c r="AC365" s="199"/>
      <c r="AD365" s="21"/>
      <c r="AS365" s="45"/>
      <c r="AT365" s="21"/>
      <c r="BT365" s="45"/>
      <c r="BU365" s="98"/>
    </row>
    <row r="366" spans="8:73" ht="12">
      <c r="H366" s="45"/>
      <c r="I366" s="212"/>
      <c r="AB366" s="199"/>
      <c r="AC366" s="199"/>
      <c r="AD366" s="21"/>
      <c r="AS366" s="45"/>
      <c r="AT366" s="21"/>
      <c r="BT366" s="45"/>
      <c r="BU366" s="98"/>
    </row>
    <row r="367" spans="8:73" ht="12">
      <c r="H367" s="45"/>
      <c r="I367" s="212"/>
      <c r="AB367" s="199"/>
      <c r="AC367" s="199"/>
      <c r="AD367" s="21"/>
      <c r="AS367" s="45"/>
      <c r="AT367" s="21"/>
      <c r="BT367" s="45"/>
      <c r="BU367" s="98"/>
    </row>
    <row r="368" spans="8:73" ht="12">
      <c r="H368" s="45"/>
      <c r="I368" s="212"/>
      <c r="AB368" s="199"/>
      <c r="AC368" s="199"/>
      <c r="AD368" s="21"/>
      <c r="AS368" s="45"/>
      <c r="AT368" s="21"/>
      <c r="BT368" s="45"/>
      <c r="BU368" s="98"/>
    </row>
    <row r="369" spans="8:73" ht="12">
      <c r="H369" s="45"/>
      <c r="I369" s="212"/>
      <c r="AB369" s="199"/>
      <c r="AC369" s="199"/>
      <c r="AD369" s="21"/>
      <c r="AS369" s="45"/>
      <c r="AT369" s="21"/>
      <c r="BT369" s="45"/>
      <c r="BU369" s="98"/>
    </row>
    <row r="370" spans="8:73" ht="12">
      <c r="H370" s="45"/>
      <c r="I370" s="212"/>
      <c r="AB370" s="199"/>
      <c r="AC370" s="199"/>
      <c r="AD370" s="21"/>
      <c r="AS370" s="45"/>
      <c r="AT370" s="21"/>
      <c r="BT370" s="45"/>
      <c r="BU370" s="98"/>
    </row>
    <row r="371" spans="8:73" ht="12">
      <c r="H371" s="45"/>
      <c r="I371" s="212"/>
      <c r="AB371" s="199"/>
      <c r="AC371" s="199"/>
      <c r="AD371" s="21"/>
      <c r="AS371" s="45"/>
      <c r="AT371" s="21"/>
      <c r="BT371" s="45"/>
      <c r="BU371" s="98"/>
    </row>
    <row r="372" spans="8:73" ht="12">
      <c r="H372" s="45"/>
      <c r="I372" s="212"/>
      <c r="AB372" s="199"/>
      <c r="AC372" s="199"/>
      <c r="AD372" s="21"/>
      <c r="AS372" s="45"/>
      <c r="AT372" s="21"/>
      <c r="BT372" s="45"/>
      <c r="BU372" s="98"/>
    </row>
    <row r="373" spans="8:73" ht="12">
      <c r="H373" s="45"/>
      <c r="I373" s="212"/>
      <c r="AB373" s="199"/>
      <c r="AC373" s="199"/>
      <c r="AD373" s="21"/>
      <c r="AS373" s="45"/>
      <c r="AT373" s="21"/>
      <c r="BT373" s="45"/>
      <c r="BU373" s="98"/>
    </row>
    <row r="374" spans="8:73" ht="12">
      <c r="H374" s="45"/>
      <c r="I374" s="212"/>
      <c r="AB374" s="199"/>
      <c r="AC374" s="199"/>
      <c r="AD374" s="21"/>
      <c r="AS374" s="45"/>
      <c r="AT374" s="21"/>
      <c r="BT374" s="45"/>
      <c r="BU374" s="98"/>
    </row>
    <row r="375" spans="8:73" ht="12">
      <c r="H375" s="45"/>
      <c r="I375" s="212"/>
      <c r="AB375" s="199"/>
      <c r="AC375" s="199"/>
      <c r="AD375" s="21"/>
      <c r="AS375" s="45"/>
      <c r="AT375" s="21"/>
      <c r="BT375" s="45"/>
      <c r="BU375" s="98"/>
    </row>
    <row r="376" spans="8:73" ht="12">
      <c r="H376" s="45"/>
      <c r="I376" s="212"/>
      <c r="AB376" s="199"/>
      <c r="AC376" s="199"/>
      <c r="AD376" s="21"/>
      <c r="AS376" s="45"/>
      <c r="AT376" s="21"/>
      <c r="BT376" s="45"/>
      <c r="BU376" s="98"/>
    </row>
    <row r="377" spans="8:73" ht="12">
      <c r="H377" s="45"/>
      <c r="I377" s="212"/>
      <c r="AB377" s="199"/>
      <c r="AC377" s="199"/>
      <c r="AD377" s="21"/>
      <c r="AS377" s="45"/>
      <c r="AT377" s="21"/>
      <c r="BT377" s="45"/>
      <c r="BU377" s="98"/>
    </row>
    <row r="378" spans="8:73" ht="12">
      <c r="H378" s="45"/>
      <c r="I378" s="212"/>
      <c r="AB378" s="199"/>
      <c r="AC378" s="199"/>
      <c r="AD378" s="21"/>
      <c r="AS378" s="45"/>
      <c r="AT378" s="21"/>
      <c r="BT378" s="45"/>
      <c r="BU378" s="98"/>
    </row>
    <row r="379" spans="8:73" ht="12">
      <c r="H379" s="45"/>
      <c r="I379" s="212"/>
      <c r="AB379" s="199"/>
      <c r="AC379" s="199"/>
      <c r="AD379" s="21"/>
      <c r="AS379" s="45"/>
      <c r="AT379" s="21"/>
      <c r="BT379" s="45"/>
      <c r="BU379" s="98"/>
    </row>
    <row r="380" spans="8:73" ht="12">
      <c r="H380" s="45"/>
      <c r="I380" s="212"/>
      <c r="AB380" s="199"/>
      <c r="AC380" s="199"/>
      <c r="AD380" s="21"/>
      <c r="AS380" s="45"/>
      <c r="AT380" s="21"/>
      <c r="BT380" s="45"/>
      <c r="BU380" s="98"/>
    </row>
    <row r="381" spans="8:73" ht="12">
      <c r="H381" s="45"/>
      <c r="I381" s="212"/>
      <c r="AB381" s="199"/>
      <c r="AC381" s="199"/>
      <c r="AD381" s="21"/>
      <c r="AS381" s="45"/>
      <c r="AT381" s="21"/>
      <c r="BT381" s="45"/>
      <c r="BU381" s="98"/>
    </row>
    <row r="382" spans="8:73" ht="12">
      <c r="H382" s="45"/>
      <c r="I382" s="212"/>
      <c r="AB382" s="199"/>
      <c r="AC382" s="199"/>
      <c r="AD382" s="21"/>
      <c r="AS382" s="45"/>
      <c r="AT382" s="21"/>
      <c r="BT382" s="45"/>
      <c r="BU382" s="98"/>
    </row>
    <row r="383" spans="8:73" ht="12">
      <c r="H383" s="45"/>
      <c r="I383" s="212"/>
      <c r="AB383" s="199"/>
      <c r="AC383" s="199"/>
      <c r="AD383" s="21"/>
      <c r="AS383" s="45"/>
      <c r="AT383" s="21"/>
      <c r="BT383" s="45"/>
      <c r="BU383" s="98"/>
    </row>
    <row r="384" spans="8:73" ht="12">
      <c r="H384" s="45"/>
      <c r="I384" s="212"/>
      <c r="AB384" s="199"/>
      <c r="AC384" s="199"/>
      <c r="AD384" s="21"/>
      <c r="AS384" s="45"/>
      <c r="AT384" s="21"/>
      <c r="BT384" s="45"/>
      <c r="BU384" s="98"/>
    </row>
    <row r="385" spans="8:73" ht="12">
      <c r="H385" s="45"/>
      <c r="I385" s="212"/>
      <c r="AB385" s="199"/>
      <c r="AC385" s="199"/>
      <c r="AD385" s="21"/>
      <c r="AS385" s="45"/>
      <c r="AT385" s="21"/>
      <c r="BT385" s="45"/>
      <c r="BU385" s="98"/>
    </row>
    <row r="386" spans="8:73" ht="12">
      <c r="H386" s="45"/>
      <c r="I386" s="212"/>
      <c r="AB386" s="199"/>
      <c r="AC386" s="199"/>
      <c r="AD386" s="21"/>
      <c r="AS386" s="45"/>
      <c r="AT386" s="21"/>
      <c r="BT386" s="45"/>
      <c r="BU386" s="98"/>
    </row>
    <row r="387" spans="8:73" ht="12">
      <c r="H387" s="45"/>
      <c r="I387" s="212"/>
      <c r="AB387" s="199"/>
      <c r="AC387" s="199"/>
      <c r="AD387" s="21"/>
      <c r="AS387" s="45"/>
      <c r="AT387" s="21"/>
      <c r="BT387" s="45"/>
      <c r="BU387" s="98"/>
    </row>
    <row r="388" spans="8:73" ht="12">
      <c r="H388" s="45"/>
      <c r="I388" s="212"/>
      <c r="AB388" s="199"/>
      <c r="AC388" s="199"/>
      <c r="AD388" s="21"/>
      <c r="AS388" s="45"/>
      <c r="AT388" s="21"/>
      <c r="BT388" s="45"/>
      <c r="BU388" s="98"/>
    </row>
    <row r="389" spans="8:73" ht="12">
      <c r="H389" s="45"/>
      <c r="I389" s="212"/>
      <c r="AB389" s="199"/>
      <c r="AC389" s="199"/>
      <c r="AD389" s="21"/>
      <c r="AS389" s="45"/>
      <c r="AT389" s="21"/>
      <c r="BT389" s="45"/>
      <c r="BU389" s="98"/>
    </row>
    <row r="390" spans="8:73" ht="12">
      <c r="H390" s="45"/>
      <c r="I390" s="212"/>
      <c r="AB390" s="199"/>
      <c r="AC390" s="199"/>
      <c r="AD390" s="21"/>
      <c r="AS390" s="45"/>
      <c r="AT390" s="21"/>
      <c r="BT390" s="45"/>
      <c r="BU390" s="98"/>
    </row>
    <row r="391" spans="8:73" ht="12">
      <c r="H391" s="45"/>
      <c r="I391" s="212"/>
      <c r="AB391" s="199"/>
      <c r="AC391" s="199"/>
      <c r="AD391" s="21"/>
      <c r="AS391" s="45"/>
      <c r="AT391" s="21"/>
      <c r="BT391" s="45"/>
      <c r="BU391" s="98"/>
    </row>
    <row r="392" spans="8:73" ht="12">
      <c r="H392" s="45"/>
      <c r="I392" s="212"/>
      <c r="AB392" s="199"/>
      <c r="AC392" s="199"/>
      <c r="AD392" s="21"/>
      <c r="AS392" s="45"/>
      <c r="AT392" s="21"/>
      <c r="BT392" s="45"/>
      <c r="BU392" s="98"/>
    </row>
    <row r="393" spans="8:73" ht="12">
      <c r="H393" s="45"/>
      <c r="I393" s="212"/>
      <c r="AB393" s="199"/>
      <c r="AC393" s="199"/>
      <c r="AD393" s="21"/>
      <c r="AS393" s="45"/>
      <c r="AT393" s="21"/>
      <c r="BT393" s="45"/>
      <c r="BU393" s="98"/>
    </row>
    <row r="394" spans="8:73" ht="12">
      <c r="H394" s="45"/>
      <c r="I394" s="212"/>
      <c r="AB394" s="199"/>
      <c r="AC394" s="199"/>
      <c r="AD394" s="21"/>
      <c r="AS394" s="45"/>
      <c r="AT394" s="21"/>
      <c r="BT394" s="45"/>
      <c r="BU394" s="98"/>
    </row>
    <row r="395" spans="8:73" ht="12">
      <c r="H395" s="45"/>
      <c r="I395" s="212"/>
      <c r="AB395" s="199"/>
      <c r="AC395" s="199"/>
      <c r="AD395" s="21"/>
      <c r="AS395" s="45"/>
      <c r="AT395" s="21"/>
      <c r="BT395" s="45"/>
      <c r="BU395" s="98"/>
    </row>
    <row r="396" spans="8:73" ht="12">
      <c r="H396" s="45"/>
      <c r="I396" s="212"/>
      <c r="AB396" s="199"/>
      <c r="AC396" s="199"/>
      <c r="AD396" s="21"/>
      <c r="AS396" s="45"/>
      <c r="AT396" s="21"/>
      <c r="BT396" s="45"/>
      <c r="BU396" s="98"/>
    </row>
    <row r="397" spans="8:73" ht="12">
      <c r="H397" s="45"/>
      <c r="I397" s="212"/>
      <c r="AB397" s="199"/>
      <c r="AC397" s="199"/>
      <c r="AD397" s="21"/>
      <c r="AS397" s="45"/>
      <c r="AT397" s="21"/>
      <c r="BT397" s="45"/>
      <c r="BU397" s="98"/>
    </row>
    <row r="398" spans="8:73" ht="12">
      <c r="H398" s="45"/>
      <c r="I398" s="212"/>
      <c r="AB398" s="199"/>
      <c r="AC398" s="199"/>
      <c r="AD398" s="21"/>
      <c r="AS398" s="45"/>
      <c r="AT398" s="21"/>
      <c r="BT398" s="45"/>
      <c r="BU398" s="98"/>
    </row>
    <row r="399" spans="8:73" ht="12">
      <c r="H399" s="45"/>
      <c r="I399" s="212"/>
      <c r="AB399" s="199"/>
      <c r="AC399" s="199"/>
      <c r="AD399" s="21"/>
      <c r="AS399" s="45"/>
      <c r="AT399" s="21"/>
      <c r="BT399" s="45"/>
      <c r="BU399" s="98"/>
    </row>
    <row r="400" spans="8:73" ht="12">
      <c r="H400" s="45"/>
      <c r="I400" s="212"/>
      <c r="AB400" s="199"/>
      <c r="AC400" s="199"/>
      <c r="AD400" s="21"/>
      <c r="AS400" s="45"/>
      <c r="AT400" s="21"/>
      <c r="BT400" s="45"/>
      <c r="BU400" s="98"/>
    </row>
    <row r="401" spans="8:73" ht="12">
      <c r="H401" s="45"/>
      <c r="I401" s="212"/>
      <c r="AB401" s="199"/>
      <c r="AC401" s="199"/>
      <c r="AD401" s="21"/>
      <c r="AS401" s="45"/>
      <c r="AT401" s="21"/>
      <c r="BT401" s="45"/>
      <c r="BU401" s="98"/>
    </row>
    <row r="402" spans="8:73" ht="12">
      <c r="H402" s="45"/>
      <c r="I402" s="212"/>
      <c r="AB402" s="199"/>
      <c r="AC402" s="199"/>
      <c r="AD402" s="21"/>
      <c r="AS402" s="45"/>
      <c r="AT402" s="21"/>
      <c r="BT402" s="45"/>
      <c r="BU402" s="98"/>
    </row>
    <row r="403" spans="8:73" ht="12">
      <c r="H403" s="45"/>
      <c r="I403" s="212"/>
      <c r="AB403" s="199"/>
      <c r="AC403" s="199"/>
      <c r="AD403" s="21"/>
      <c r="AS403" s="45"/>
      <c r="AT403" s="21"/>
      <c r="BT403" s="45"/>
      <c r="BU403" s="98"/>
    </row>
    <row r="404" spans="8:73" ht="12">
      <c r="H404" s="45"/>
      <c r="I404" s="212"/>
      <c r="AB404" s="199"/>
      <c r="AC404" s="199"/>
      <c r="AD404" s="21"/>
      <c r="AS404" s="45"/>
      <c r="AT404" s="21"/>
      <c r="BT404" s="45"/>
      <c r="BU404" s="98"/>
    </row>
    <row r="405" spans="8:73" ht="12">
      <c r="H405" s="45"/>
      <c r="I405" s="212"/>
      <c r="AB405" s="199"/>
      <c r="AC405" s="199"/>
      <c r="AD405" s="21"/>
      <c r="AS405" s="45"/>
      <c r="AT405" s="21"/>
      <c r="BT405" s="45"/>
      <c r="BU405" s="98"/>
    </row>
    <row r="406" spans="8:73" ht="12">
      <c r="H406" s="45"/>
      <c r="I406" s="212"/>
      <c r="AB406" s="199"/>
      <c r="AC406" s="199"/>
      <c r="AD406" s="21"/>
      <c r="AS406" s="45"/>
      <c r="AT406" s="21"/>
      <c r="BT406" s="45"/>
      <c r="BU406" s="98"/>
    </row>
    <row r="407" spans="8:73" ht="12">
      <c r="H407" s="45"/>
      <c r="I407" s="212"/>
      <c r="AB407" s="199"/>
      <c r="AC407" s="199"/>
      <c r="AD407" s="21"/>
      <c r="AS407" s="45"/>
      <c r="AT407" s="21"/>
      <c r="BT407" s="45"/>
      <c r="BU407" s="98"/>
    </row>
    <row r="408" spans="8:73" ht="12">
      <c r="H408" s="45"/>
      <c r="I408" s="212"/>
      <c r="AB408" s="199"/>
      <c r="AC408" s="199"/>
      <c r="AD408" s="21"/>
      <c r="AS408" s="45"/>
      <c r="AT408" s="21"/>
      <c r="BT408" s="45"/>
      <c r="BU408" s="98"/>
    </row>
    <row r="409" spans="8:73" ht="12">
      <c r="H409" s="45"/>
      <c r="I409" s="212"/>
      <c r="AB409" s="199"/>
      <c r="AC409" s="199"/>
      <c r="AD409" s="21"/>
      <c r="AS409" s="45"/>
      <c r="AT409" s="21"/>
      <c r="BT409" s="45"/>
      <c r="BU409" s="98"/>
    </row>
    <row r="410" spans="8:73" ht="12">
      <c r="H410" s="45"/>
      <c r="I410" s="212"/>
      <c r="AB410" s="199"/>
      <c r="AC410" s="199"/>
      <c r="AD410" s="21"/>
      <c r="AS410" s="45"/>
      <c r="AT410" s="21"/>
      <c r="BT410" s="45"/>
      <c r="BU410" s="98"/>
    </row>
    <row r="411" spans="8:73" ht="12">
      <c r="H411" s="45"/>
      <c r="I411" s="212"/>
      <c r="AB411" s="199"/>
      <c r="AC411" s="199"/>
      <c r="AD411" s="21"/>
      <c r="AS411" s="45"/>
      <c r="AT411" s="21"/>
      <c r="BT411" s="45"/>
      <c r="BU411" s="98"/>
    </row>
    <row r="412" spans="8:73" ht="12">
      <c r="H412" s="45"/>
      <c r="I412" s="212"/>
      <c r="AB412" s="199"/>
      <c r="AC412" s="199"/>
      <c r="AD412" s="21"/>
      <c r="AS412" s="45"/>
      <c r="AT412" s="21"/>
      <c r="BT412" s="45"/>
      <c r="BU412" s="98"/>
    </row>
    <row r="413" spans="8:73" ht="12">
      <c r="H413" s="45"/>
      <c r="I413" s="212"/>
      <c r="AB413" s="199"/>
      <c r="AC413" s="199"/>
      <c r="AD413" s="21"/>
      <c r="AS413" s="45"/>
      <c r="AT413" s="21"/>
      <c r="BT413" s="45"/>
      <c r="BU413" s="98"/>
    </row>
    <row r="414" spans="8:73" ht="12">
      <c r="H414" s="45"/>
      <c r="I414" s="212"/>
      <c r="AB414" s="199"/>
      <c r="AC414" s="199"/>
      <c r="AD414" s="21"/>
      <c r="AS414" s="45"/>
      <c r="AT414" s="21"/>
      <c r="BT414" s="45"/>
      <c r="BU414" s="98"/>
    </row>
    <row r="415" spans="8:73" ht="12">
      <c r="H415" s="45"/>
      <c r="I415" s="212"/>
      <c r="AB415" s="199"/>
      <c r="AC415" s="199"/>
      <c r="AD415" s="21"/>
      <c r="AS415" s="45"/>
      <c r="AT415" s="21"/>
      <c r="BT415" s="45"/>
      <c r="BU415" s="98"/>
    </row>
    <row r="416" spans="8:73" ht="12">
      <c r="H416" s="45"/>
      <c r="I416" s="212"/>
      <c r="AB416" s="199"/>
      <c r="AC416" s="199"/>
      <c r="AD416" s="21"/>
      <c r="AS416" s="45"/>
      <c r="AT416" s="21"/>
      <c r="BT416" s="45"/>
      <c r="BU416" s="98"/>
    </row>
    <row r="417" spans="8:73" ht="12">
      <c r="H417" s="45"/>
      <c r="I417" s="212"/>
      <c r="AB417" s="199"/>
      <c r="AC417" s="199"/>
      <c r="AD417" s="21"/>
      <c r="AS417" s="45"/>
      <c r="AT417" s="21"/>
      <c r="BT417" s="45"/>
      <c r="BU417" s="98"/>
    </row>
    <row r="418" spans="8:73" ht="12">
      <c r="H418" s="45"/>
      <c r="I418" s="212"/>
      <c r="AB418" s="199"/>
      <c r="AC418" s="199"/>
      <c r="AD418" s="21"/>
      <c r="AS418" s="45"/>
      <c r="AT418" s="21"/>
      <c r="BT418" s="45"/>
      <c r="BU418" s="98"/>
    </row>
    <row r="419" spans="8:73" ht="12">
      <c r="H419" s="45"/>
      <c r="I419" s="212"/>
      <c r="AB419" s="199"/>
      <c r="AC419" s="199"/>
      <c r="AD419" s="21"/>
      <c r="AS419" s="45"/>
      <c r="AT419" s="21"/>
      <c r="BT419" s="45"/>
      <c r="BU419" s="98"/>
    </row>
    <row r="420" spans="8:73" ht="12">
      <c r="H420" s="45"/>
      <c r="I420" s="212"/>
      <c r="AB420" s="199"/>
      <c r="AC420" s="199"/>
      <c r="AD420" s="21"/>
      <c r="AS420" s="45"/>
      <c r="AT420" s="21"/>
      <c r="BT420" s="45"/>
      <c r="BU420" s="98"/>
    </row>
    <row r="421" spans="8:73" ht="12">
      <c r="H421" s="45"/>
      <c r="I421" s="212"/>
      <c r="AB421" s="199"/>
      <c r="AC421" s="199"/>
      <c r="AD421" s="21"/>
      <c r="AS421" s="45"/>
      <c r="AT421" s="21"/>
      <c r="BT421" s="45"/>
      <c r="BU421" s="98"/>
    </row>
    <row r="422" spans="8:73" ht="12">
      <c r="H422" s="45"/>
      <c r="I422" s="212"/>
      <c r="AB422" s="199"/>
      <c r="AC422" s="199"/>
      <c r="AD422" s="21"/>
      <c r="AS422" s="45"/>
      <c r="AT422" s="21"/>
      <c r="BT422" s="45"/>
      <c r="BU422" s="98"/>
    </row>
    <row r="423" spans="8:73" ht="12">
      <c r="H423" s="45"/>
      <c r="I423" s="212"/>
      <c r="AB423" s="199"/>
      <c r="AC423" s="199"/>
      <c r="AD423" s="21"/>
      <c r="AS423" s="45"/>
      <c r="AT423" s="21"/>
      <c r="BT423" s="45"/>
      <c r="BU423" s="98"/>
    </row>
    <row r="424" spans="8:73" ht="12">
      <c r="H424" s="45"/>
      <c r="I424" s="212"/>
      <c r="AB424" s="199"/>
      <c r="AC424" s="199"/>
      <c r="AD424" s="21"/>
      <c r="AS424" s="45"/>
      <c r="AT424" s="21"/>
      <c r="BT424" s="45"/>
      <c r="BU424" s="98"/>
    </row>
    <row r="425" spans="8:73" ht="12">
      <c r="H425" s="45"/>
      <c r="I425" s="212"/>
      <c r="AB425" s="199"/>
      <c r="AC425" s="199"/>
      <c r="AD425" s="21"/>
      <c r="AS425" s="45"/>
      <c r="AT425" s="21"/>
      <c r="BT425" s="45"/>
      <c r="BU425" s="98"/>
    </row>
    <row r="426" spans="8:73" ht="12">
      <c r="H426" s="45"/>
      <c r="I426" s="212"/>
      <c r="AB426" s="199"/>
      <c r="AC426" s="199"/>
      <c r="AD426" s="21"/>
      <c r="AS426" s="45"/>
      <c r="AT426" s="21"/>
      <c r="BT426" s="45"/>
      <c r="BU426" s="98"/>
    </row>
    <row r="427" spans="8:73" ht="12">
      <c r="H427" s="45"/>
      <c r="I427" s="212"/>
      <c r="AB427" s="199"/>
      <c r="AC427" s="199"/>
      <c r="AD427" s="21"/>
      <c r="AS427" s="45"/>
      <c r="AT427" s="21"/>
      <c r="BT427" s="45"/>
      <c r="BU427" s="98"/>
    </row>
    <row r="428" spans="8:73" ht="12">
      <c r="H428" s="45"/>
      <c r="I428" s="212"/>
      <c r="AB428" s="199"/>
      <c r="AC428" s="199"/>
      <c r="AD428" s="21"/>
      <c r="AS428" s="45"/>
      <c r="AT428" s="21"/>
      <c r="BT428" s="45"/>
      <c r="BU428" s="98"/>
    </row>
    <row r="429" spans="8:73" ht="12">
      <c r="H429" s="45"/>
      <c r="I429" s="212"/>
      <c r="AB429" s="199"/>
      <c r="AC429" s="199"/>
      <c r="AD429" s="21"/>
      <c r="AS429" s="45"/>
      <c r="AT429" s="21"/>
      <c r="BT429" s="45"/>
      <c r="BU429" s="98"/>
    </row>
    <row r="430" spans="8:73" ht="12">
      <c r="H430" s="45"/>
      <c r="I430" s="212"/>
      <c r="AB430" s="199"/>
      <c r="AC430" s="199"/>
      <c r="AD430" s="21"/>
      <c r="AS430" s="45"/>
      <c r="AT430" s="21"/>
      <c r="BT430" s="45"/>
      <c r="BU430" s="98"/>
    </row>
    <row r="431" spans="8:73" ht="12">
      <c r="H431" s="45"/>
      <c r="I431" s="212"/>
      <c r="AB431" s="199"/>
      <c r="AC431" s="199"/>
      <c r="AD431" s="21"/>
      <c r="AS431" s="45"/>
      <c r="AT431" s="21"/>
      <c r="BT431" s="45"/>
      <c r="BU431" s="98"/>
    </row>
    <row r="432" spans="8:73" ht="12">
      <c r="H432" s="45"/>
      <c r="I432" s="212"/>
      <c r="AB432" s="199"/>
      <c r="AC432" s="199"/>
      <c r="AD432" s="21"/>
      <c r="AS432" s="45"/>
      <c r="AT432" s="21"/>
      <c r="BT432" s="45"/>
      <c r="BU432" s="98"/>
    </row>
    <row r="433" spans="8:73" ht="12">
      <c r="H433" s="45"/>
      <c r="I433" s="212"/>
      <c r="AB433" s="199"/>
      <c r="AC433" s="199"/>
      <c r="AD433" s="21"/>
      <c r="AS433" s="45"/>
      <c r="AT433" s="21"/>
      <c r="BT433" s="45"/>
      <c r="BU433" s="98"/>
    </row>
    <row r="434" spans="8:73" ht="12">
      <c r="H434" s="45"/>
      <c r="I434" s="212"/>
      <c r="AB434" s="199"/>
      <c r="AC434" s="199"/>
      <c r="AD434" s="21"/>
      <c r="AS434" s="45"/>
      <c r="AT434" s="21"/>
      <c r="BT434" s="45"/>
      <c r="BU434" s="98"/>
    </row>
    <row r="435" spans="8:73" ht="12">
      <c r="H435" s="45"/>
      <c r="I435" s="212"/>
      <c r="AB435" s="199"/>
      <c r="AC435" s="199"/>
      <c r="AD435" s="21"/>
      <c r="AS435" s="45"/>
      <c r="AT435" s="21"/>
      <c r="BT435" s="45"/>
      <c r="BU435" s="98"/>
    </row>
    <row r="436" spans="8:73" ht="12">
      <c r="H436" s="45"/>
      <c r="I436" s="212"/>
      <c r="AB436" s="199"/>
      <c r="AC436" s="199"/>
      <c r="AD436" s="21"/>
      <c r="AS436" s="45"/>
      <c r="AT436" s="21"/>
      <c r="BT436" s="45"/>
      <c r="BU436" s="98"/>
    </row>
    <row r="437" spans="8:73" ht="12">
      <c r="H437" s="45"/>
      <c r="I437" s="212"/>
      <c r="AB437" s="199"/>
      <c r="AC437" s="199"/>
      <c r="AD437" s="21"/>
      <c r="AS437" s="45"/>
      <c r="AT437" s="21"/>
      <c r="BT437" s="45"/>
      <c r="BU437" s="98"/>
    </row>
    <row r="438" spans="8:73" ht="12">
      <c r="H438" s="45"/>
      <c r="I438" s="212"/>
      <c r="AB438" s="199"/>
      <c r="AC438" s="199"/>
      <c r="AD438" s="21"/>
      <c r="AS438" s="45"/>
      <c r="AT438" s="21"/>
      <c r="BT438" s="45"/>
      <c r="BU438" s="98"/>
    </row>
    <row r="439" spans="8:73" ht="12">
      <c r="H439" s="45"/>
      <c r="I439" s="212"/>
      <c r="AB439" s="199"/>
      <c r="AC439" s="199"/>
      <c r="AD439" s="21"/>
      <c r="AS439" s="45"/>
      <c r="AT439" s="21"/>
      <c r="BT439" s="45"/>
      <c r="BU439" s="98"/>
    </row>
    <row r="440" spans="8:73" ht="12">
      <c r="H440" s="45"/>
      <c r="I440" s="212"/>
      <c r="AB440" s="199"/>
      <c r="AC440" s="199"/>
      <c r="AD440" s="21"/>
      <c r="AS440" s="45"/>
      <c r="AT440" s="21"/>
      <c r="BT440" s="45"/>
      <c r="BU440" s="98"/>
    </row>
    <row r="441" spans="8:73" ht="12">
      <c r="H441" s="45"/>
      <c r="I441" s="212"/>
      <c r="AB441" s="199"/>
      <c r="AC441" s="199"/>
      <c r="AD441" s="21"/>
      <c r="AS441" s="45"/>
      <c r="AT441" s="21"/>
      <c r="BT441" s="45"/>
      <c r="BU441" s="98"/>
    </row>
    <row r="442" spans="8:73" ht="12">
      <c r="H442" s="45"/>
      <c r="I442" s="212"/>
      <c r="AB442" s="199"/>
      <c r="AC442" s="199"/>
      <c r="AD442" s="21"/>
      <c r="AS442" s="45"/>
      <c r="AT442" s="21"/>
      <c r="BT442" s="45"/>
      <c r="BU442" s="98"/>
    </row>
    <row r="443" spans="8:73" ht="12">
      <c r="H443" s="45"/>
      <c r="I443" s="212"/>
      <c r="AB443" s="199"/>
      <c r="AC443" s="199"/>
      <c r="AD443" s="21"/>
      <c r="AS443" s="45"/>
      <c r="AT443" s="21"/>
      <c r="BT443" s="45"/>
      <c r="BU443" s="98"/>
    </row>
    <row r="444" spans="8:73" ht="12">
      <c r="H444" s="45"/>
      <c r="I444" s="212"/>
      <c r="AB444" s="199"/>
      <c r="AC444" s="199"/>
      <c r="AD444" s="21"/>
      <c r="AS444" s="45"/>
      <c r="AT444" s="21"/>
      <c r="BT444" s="45"/>
      <c r="BU444" s="98"/>
    </row>
    <row r="445" spans="8:73" ht="12">
      <c r="H445" s="45"/>
      <c r="I445" s="212"/>
      <c r="AB445" s="199"/>
      <c r="AC445" s="199"/>
      <c r="AD445" s="21"/>
      <c r="AS445" s="45"/>
      <c r="AT445" s="21"/>
      <c r="BT445" s="45"/>
      <c r="BU445" s="98"/>
    </row>
    <row r="446" spans="8:73" ht="12">
      <c r="H446" s="45"/>
      <c r="I446" s="212"/>
      <c r="AB446" s="199"/>
      <c r="AC446" s="199"/>
      <c r="AD446" s="21"/>
      <c r="AS446" s="45"/>
      <c r="AT446" s="21"/>
      <c r="BT446" s="45"/>
      <c r="BU446" s="98"/>
    </row>
    <row r="447" spans="8:73" ht="12">
      <c r="H447" s="45"/>
      <c r="I447" s="212"/>
      <c r="AB447" s="199"/>
      <c r="AC447" s="199"/>
      <c r="AD447" s="21"/>
      <c r="AS447" s="45"/>
      <c r="AT447" s="21"/>
      <c r="BT447" s="45"/>
      <c r="BU447" s="98"/>
    </row>
    <row r="448" spans="8:73" ht="12">
      <c r="H448" s="45"/>
      <c r="I448" s="212"/>
      <c r="AB448" s="199"/>
      <c r="AC448" s="199"/>
      <c r="AD448" s="21"/>
      <c r="AS448" s="45"/>
      <c r="AT448" s="21"/>
      <c r="BT448" s="45"/>
      <c r="BU448" s="98"/>
    </row>
    <row r="449" spans="8:73" ht="12">
      <c r="H449" s="45"/>
      <c r="I449" s="212"/>
      <c r="AB449" s="199"/>
      <c r="AC449" s="199"/>
      <c r="AD449" s="21"/>
      <c r="AS449" s="45"/>
      <c r="AT449" s="21"/>
      <c r="BT449" s="45"/>
      <c r="BU449" s="98"/>
    </row>
    <row r="450" spans="8:73" ht="12">
      <c r="H450" s="45"/>
      <c r="I450" s="212"/>
      <c r="AB450" s="199"/>
      <c r="AC450" s="199"/>
      <c r="AD450" s="21"/>
      <c r="AS450" s="45"/>
      <c r="AT450" s="21"/>
      <c r="BT450" s="45"/>
      <c r="BU450" s="98"/>
    </row>
    <row r="451" spans="8:73" ht="12">
      <c r="H451" s="45"/>
      <c r="I451" s="212"/>
      <c r="AB451" s="199"/>
      <c r="AC451" s="199"/>
      <c r="AD451" s="21"/>
      <c r="AS451" s="45"/>
      <c r="AT451" s="21"/>
      <c r="BT451" s="45"/>
      <c r="BU451" s="98"/>
    </row>
    <row r="452" spans="8:73" ht="12">
      <c r="H452" s="45"/>
      <c r="I452" s="212"/>
      <c r="AB452" s="199"/>
      <c r="AC452" s="199"/>
      <c r="AD452" s="21"/>
      <c r="AS452" s="45"/>
      <c r="AT452" s="21"/>
      <c r="BT452" s="45"/>
      <c r="BU452" s="98"/>
    </row>
    <row r="453" spans="8:73" ht="12">
      <c r="H453" s="45"/>
      <c r="I453" s="212"/>
      <c r="AB453" s="199"/>
      <c r="AC453" s="199"/>
      <c r="AD453" s="21"/>
      <c r="AS453" s="45"/>
      <c r="AT453" s="21"/>
      <c r="BT453" s="45"/>
      <c r="BU453" s="98"/>
    </row>
    <row r="454" spans="8:73" ht="12">
      <c r="H454" s="45"/>
      <c r="I454" s="212"/>
      <c r="AB454" s="199"/>
      <c r="AC454" s="199"/>
      <c r="AD454" s="21"/>
      <c r="AS454" s="45"/>
      <c r="AT454" s="21"/>
      <c r="BT454" s="45"/>
      <c r="BU454" s="98"/>
    </row>
    <row r="455" spans="8:73" ht="12">
      <c r="H455" s="45"/>
      <c r="I455" s="212"/>
      <c r="AB455" s="199"/>
      <c r="AC455" s="199"/>
      <c r="AD455" s="21"/>
      <c r="AS455" s="45"/>
      <c r="AT455" s="21"/>
      <c r="BT455" s="45"/>
      <c r="BU455" s="98"/>
    </row>
    <row r="456" spans="8:73" ht="12">
      <c r="H456" s="45"/>
      <c r="I456" s="212"/>
      <c r="AB456" s="199"/>
      <c r="AC456" s="199"/>
      <c r="AD456" s="21"/>
      <c r="AS456" s="45"/>
      <c r="AT456" s="21"/>
      <c r="BT456" s="45"/>
      <c r="BU456" s="98"/>
    </row>
    <row r="457" spans="8:73" ht="12">
      <c r="H457" s="45"/>
      <c r="I457" s="212"/>
      <c r="AB457" s="199"/>
      <c r="AC457" s="199"/>
      <c r="AD457" s="21"/>
      <c r="AS457" s="45"/>
      <c r="AT457" s="21"/>
      <c r="BT457" s="45"/>
      <c r="BU457" s="98"/>
    </row>
    <row r="458" spans="8:73" ht="12">
      <c r="H458" s="45"/>
      <c r="I458" s="212"/>
      <c r="AB458" s="199"/>
      <c r="AC458" s="199"/>
      <c r="AD458" s="21"/>
      <c r="AS458" s="45"/>
      <c r="AT458" s="21"/>
      <c r="BT458" s="45"/>
      <c r="BU458" s="98"/>
    </row>
    <row r="459" spans="8:73" ht="12">
      <c r="H459" s="45"/>
      <c r="I459" s="212"/>
      <c r="AB459" s="199"/>
      <c r="AC459" s="199"/>
      <c r="AD459" s="21"/>
      <c r="AS459" s="45"/>
      <c r="AT459" s="21"/>
      <c r="BT459" s="45"/>
      <c r="BU459" s="98"/>
    </row>
    <row r="460" spans="8:73" ht="12">
      <c r="H460" s="45"/>
      <c r="I460" s="212"/>
      <c r="AB460" s="199"/>
      <c r="AC460" s="199"/>
      <c r="AD460" s="21"/>
      <c r="AS460" s="45"/>
      <c r="AT460" s="21"/>
      <c r="BT460" s="45"/>
      <c r="BU460" s="98"/>
    </row>
    <row r="461" spans="8:73" ht="12">
      <c r="H461" s="45"/>
      <c r="I461" s="212"/>
      <c r="AB461" s="199"/>
      <c r="AC461" s="199"/>
      <c r="AD461" s="21"/>
      <c r="AS461" s="45"/>
      <c r="AT461" s="21"/>
      <c r="BT461" s="45"/>
      <c r="BU461" s="98"/>
    </row>
    <row r="462" spans="8:73" ht="12">
      <c r="H462" s="45"/>
      <c r="I462" s="212"/>
      <c r="AB462" s="199"/>
      <c r="AC462" s="199"/>
      <c r="AD462" s="21"/>
      <c r="AS462" s="45"/>
      <c r="AT462" s="21"/>
      <c r="BT462" s="45"/>
      <c r="BU462" s="98"/>
    </row>
    <row r="463" spans="8:73" ht="12">
      <c r="H463" s="45"/>
      <c r="I463" s="212"/>
      <c r="AB463" s="199"/>
      <c r="AC463" s="199"/>
      <c r="AD463" s="21"/>
      <c r="AS463" s="45"/>
      <c r="AT463" s="21"/>
      <c r="BT463" s="45"/>
      <c r="BU463" s="98"/>
    </row>
    <row r="464" spans="8:73" ht="12">
      <c r="H464" s="45"/>
      <c r="I464" s="212"/>
      <c r="AB464" s="199"/>
      <c r="AC464" s="199"/>
      <c r="AD464" s="21"/>
      <c r="AS464" s="45"/>
      <c r="AT464" s="21"/>
      <c r="BT464" s="45"/>
      <c r="BU464" s="98"/>
    </row>
    <row r="465" spans="8:73" ht="12">
      <c r="H465" s="45"/>
      <c r="I465" s="212"/>
      <c r="AB465" s="199"/>
      <c r="AC465" s="199"/>
      <c r="AD465" s="21"/>
      <c r="AS465" s="45"/>
      <c r="AT465" s="21"/>
      <c r="BT465" s="45"/>
      <c r="BU465" s="98"/>
    </row>
    <row r="466" spans="8:73" ht="12">
      <c r="H466" s="45"/>
      <c r="I466" s="212"/>
      <c r="AB466" s="199"/>
      <c r="AC466" s="199"/>
      <c r="AD466" s="21"/>
      <c r="AS466" s="45"/>
      <c r="AT466" s="21"/>
      <c r="BT466" s="45"/>
      <c r="BU466" s="98"/>
    </row>
    <row r="467" spans="8:73" ht="12">
      <c r="H467" s="45"/>
      <c r="I467" s="212"/>
      <c r="AB467" s="199"/>
      <c r="AC467" s="199"/>
      <c r="AD467" s="21"/>
      <c r="AS467" s="45"/>
      <c r="AT467" s="21"/>
      <c r="BT467" s="45"/>
      <c r="BU467" s="98"/>
    </row>
    <row r="468" spans="8:73" ht="12">
      <c r="H468" s="45"/>
      <c r="I468" s="212"/>
      <c r="AB468" s="199"/>
      <c r="AC468" s="199"/>
      <c r="AD468" s="21"/>
      <c r="AS468" s="45"/>
      <c r="AT468" s="21"/>
      <c r="BT468" s="45"/>
      <c r="BU468" s="98"/>
    </row>
    <row r="469" spans="8:73" ht="12">
      <c r="H469" s="45"/>
      <c r="I469" s="212"/>
      <c r="AB469" s="199"/>
      <c r="AC469" s="199"/>
      <c r="AD469" s="21"/>
      <c r="AS469" s="45"/>
      <c r="AT469" s="21"/>
      <c r="BT469" s="45"/>
      <c r="BU469" s="98"/>
    </row>
    <row r="470" spans="8:73" ht="12">
      <c r="H470" s="45"/>
      <c r="I470" s="212"/>
      <c r="AB470" s="199"/>
      <c r="AC470" s="199"/>
      <c r="AD470" s="21"/>
      <c r="AS470" s="45"/>
      <c r="AT470" s="21"/>
      <c r="BT470" s="45"/>
      <c r="BU470" s="98"/>
    </row>
    <row r="471" spans="8:73" ht="12">
      <c r="H471" s="45"/>
      <c r="I471" s="212"/>
      <c r="AB471" s="199"/>
      <c r="AC471" s="199"/>
      <c r="AD471" s="21"/>
      <c r="AS471" s="45"/>
      <c r="AT471" s="21"/>
      <c r="BT471" s="45"/>
      <c r="BU471" s="98"/>
    </row>
    <row r="472" spans="8:73" ht="12">
      <c r="H472" s="45"/>
      <c r="I472" s="212"/>
      <c r="AB472" s="199"/>
      <c r="AC472" s="199"/>
      <c r="AD472" s="21"/>
      <c r="AS472" s="45"/>
      <c r="AT472" s="21"/>
      <c r="BT472" s="45"/>
      <c r="BU472" s="98"/>
    </row>
    <row r="473" spans="8:73" ht="12">
      <c r="H473" s="45"/>
      <c r="I473" s="212"/>
      <c r="AB473" s="199"/>
      <c r="AC473" s="199"/>
      <c r="AD473" s="21"/>
      <c r="AS473" s="45"/>
      <c r="AT473" s="21"/>
      <c r="BT473" s="45"/>
      <c r="BU473" s="98"/>
    </row>
    <row r="474" spans="8:73" ht="12">
      <c r="H474" s="45"/>
      <c r="I474" s="212"/>
      <c r="AB474" s="199"/>
      <c r="AC474" s="199"/>
      <c r="AD474" s="21"/>
      <c r="AS474" s="45"/>
      <c r="AT474" s="21"/>
      <c r="BT474" s="45"/>
      <c r="BU474" s="98"/>
    </row>
    <row r="475" spans="28:73" ht="12">
      <c r="AB475" s="199"/>
      <c r="AC475" s="199"/>
      <c r="AD475" s="21"/>
      <c r="AS475" s="45"/>
      <c r="AT475" s="21"/>
      <c r="BT475" s="45"/>
      <c r="BU475" s="98"/>
    </row>
    <row r="476" spans="28:73" ht="12">
      <c r="AB476" s="199"/>
      <c r="AC476" s="199"/>
      <c r="AD476" s="21"/>
      <c r="AS476" s="45"/>
      <c r="AT476" s="21"/>
      <c r="BT476" s="45"/>
      <c r="BU476" s="98"/>
    </row>
    <row r="477" spans="28:73" ht="12">
      <c r="AB477" s="199"/>
      <c r="AC477" s="199"/>
      <c r="AD477" s="21"/>
      <c r="AS477" s="45"/>
      <c r="AT477" s="21"/>
      <c r="BT477" s="45"/>
      <c r="BU477" s="98"/>
    </row>
    <row r="478" spans="28:73" ht="12">
      <c r="AB478" s="199"/>
      <c r="AC478" s="199"/>
      <c r="AD478" s="21"/>
      <c r="AS478" s="45"/>
      <c r="AT478" s="21"/>
      <c r="BT478" s="45"/>
      <c r="BU478" s="98"/>
    </row>
    <row r="479" spans="28:73" ht="12">
      <c r="AB479" s="199"/>
      <c r="AC479" s="199"/>
      <c r="AD479" s="21"/>
      <c r="AS479" s="45"/>
      <c r="AT479" s="21"/>
      <c r="BT479" s="45"/>
      <c r="BU479" s="98"/>
    </row>
    <row r="480" spans="28:73" ht="12">
      <c r="AB480" s="199"/>
      <c r="AC480" s="199"/>
      <c r="AD480" s="21"/>
      <c r="AS480" s="45"/>
      <c r="AT480" s="21"/>
      <c r="BT480" s="45"/>
      <c r="BU480" s="98"/>
    </row>
    <row r="481" spans="28:73" ht="12">
      <c r="AB481" s="199"/>
      <c r="AC481" s="199"/>
      <c r="AD481" s="21"/>
      <c r="AS481" s="45"/>
      <c r="AT481" s="21"/>
      <c r="BT481" s="45"/>
      <c r="BU481" s="98"/>
    </row>
    <row r="482" spans="28:73" ht="12">
      <c r="AB482" s="199"/>
      <c r="AC482" s="199"/>
      <c r="AD482" s="21"/>
      <c r="AS482" s="45"/>
      <c r="AT482" s="21"/>
      <c r="BT482" s="45"/>
      <c r="BU482" s="98"/>
    </row>
    <row r="483" spans="28:73" ht="12">
      <c r="AB483" s="199"/>
      <c r="AC483" s="199"/>
      <c r="AD483" s="21"/>
      <c r="AS483" s="45"/>
      <c r="AT483" s="21"/>
      <c r="BT483" s="45"/>
      <c r="BU483" s="98"/>
    </row>
    <row r="484" spans="28:73" ht="12">
      <c r="AB484" s="199"/>
      <c r="AC484" s="199"/>
      <c r="AD484" s="21"/>
      <c r="AS484" s="45"/>
      <c r="AT484" s="21"/>
      <c r="BT484" s="45"/>
      <c r="BU484" s="98"/>
    </row>
    <row r="485" spans="28:73" ht="12">
      <c r="AB485" s="199"/>
      <c r="AC485" s="199"/>
      <c r="AD485" s="21"/>
      <c r="AS485" s="45"/>
      <c r="AT485" s="21"/>
      <c r="BT485" s="45"/>
      <c r="BU485" s="98"/>
    </row>
    <row r="486" spans="28:73" ht="12">
      <c r="AB486" s="199"/>
      <c r="AC486" s="199"/>
      <c r="AD486" s="21"/>
      <c r="AS486" s="45"/>
      <c r="AT486" s="21"/>
      <c r="BT486" s="45"/>
      <c r="BU486" s="98"/>
    </row>
    <row r="487" spans="28:73" ht="12">
      <c r="AB487" s="199"/>
      <c r="AC487" s="199"/>
      <c r="AD487" s="21"/>
      <c r="AS487" s="45"/>
      <c r="AT487" s="21"/>
      <c r="BT487" s="45"/>
      <c r="BU487" s="98"/>
    </row>
    <row r="488" spans="28:73" ht="12">
      <c r="AB488" s="199"/>
      <c r="AC488" s="199"/>
      <c r="AD488" s="21"/>
      <c r="AS488" s="45"/>
      <c r="AT488" s="21"/>
      <c r="BT488" s="45"/>
      <c r="BU488" s="98"/>
    </row>
    <row r="489" spans="28:73" ht="12">
      <c r="AB489" s="199"/>
      <c r="AC489" s="199"/>
      <c r="AD489" s="21"/>
      <c r="AS489" s="45"/>
      <c r="AT489" s="21"/>
      <c r="BT489" s="45"/>
      <c r="BU489" s="98"/>
    </row>
    <row r="490" spans="28:73" ht="12">
      <c r="AB490" s="199"/>
      <c r="AC490" s="199"/>
      <c r="AD490" s="21"/>
      <c r="AS490" s="45"/>
      <c r="AT490" s="21"/>
      <c r="BT490" s="45"/>
      <c r="BU490" s="98"/>
    </row>
    <row r="491" spans="28:73" ht="12">
      <c r="AB491" s="199"/>
      <c r="AC491" s="199"/>
      <c r="AD491" s="21"/>
      <c r="AS491" s="45"/>
      <c r="AT491" s="21"/>
      <c r="BT491" s="45"/>
      <c r="BU491" s="98"/>
    </row>
    <row r="492" spans="28:73" ht="12">
      <c r="AB492" s="199"/>
      <c r="AC492" s="199"/>
      <c r="AD492" s="21"/>
      <c r="AS492" s="45"/>
      <c r="AT492" s="21"/>
      <c r="BT492" s="45"/>
      <c r="BU492" s="98"/>
    </row>
    <row r="493" spans="28:73" ht="12">
      <c r="AB493" s="199"/>
      <c r="AC493" s="199"/>
      <c r="AD493" s="21"/>
      <c r="AS493" s="45"/>
      <c r="AT493" s="21"/>
      <c r="BT493" s="45"/>
      <c r="BU493" s="98"/>
    </row>
    <row r="494" spans="28:73" ht="12">
      <c r="AB494" s="199"/>
      <c r="AC494" s="199"/>
      <c r="AD494" s="21"/>
      <c r="AS494" s="45"/>
      <c r="AT494" s="21"/>
      <c r="BT494" s="45"/>
      <c r="BU494" s="98"/>
    </row>
    <row r="495" spans="28:73" ht="12">
      <c r="AB495" s="199"/>
      <c r="AC495" s="199"/>
      <c r="AD495" s="21"/>
      <c r="AS495" s="45"/>
      <c r="AT495" s="21"/>
      <c r="BT495" s="45"/>
      <c r="BU495" s="98"/>
    </row>
    <row r="496" spans="28:73" ht="12">
      <c r="AB496" s="199"/>
      <c r="AC496" s="199"/>
      <c r="AD496" s="21"/>
      <c r="AS496" s="45"/>
      <c r="AT496" s="21"/>
      <c r="BT496" s="45"/>
      <c r="BU496" s="98"/>
    </row>
    <row r="497" spans="28:73" ht="12">
      <c r="AB497" s="199"/>
      <c r="AC497" s="199"/>
      <c r="AD497" s="21"/>
      <c r="AS497" s="45"/>
      <c r="AT497" s="21"/>
      <c r="BT497" s="45"/>
      <c r="BU497" s="98"/>
    </row>
    <row r="498" spans="28:73" ht="12">
      <c r="AB498" s="199"/>
      <c r="AC498" s="199"/>
      <c r="AD498" s="21"/>
      <c r="AS498" s="45"/>
      <c r="AT498" s="21"/>
      <c r="BT498" s="45"/>
      <c r="BU498" s="98"/>
    </row>
    <row r="499" spans="28:73" ht="12">
      <c r="AB499" s="199"/>
      <c r="AC499" s="199"/>
      <c r="AD499" s="21"/>
      <c r="AS499" s="45"/>
      <c r="AT499" s="21"/>
      <c r="BT499" s="45"/>
      <c r="BU499" s="98"/>
    </row>
    <row r="500" spans="28:73" ht="12">
      <c r="AB500" s="199"/>
      <c r="AC500" s="199"/>
      <c r="AD500" s="21"/>
      <c r="AS500" s="45"/>
      <c r="AT500" s="21"/>
      <c r="BT500" s="45"/>
      <c r="BU500" s="98"/>
    </row>
    <row r="501" spans="28:73" ht="12">
      <c r="AB501" s="199"/>
      <c r="AC501" s="199"/>
      <c r="AD501" s="21"/>
      <c r="AS501" s="45"/>
      <c r="AT501" s="21"/>
      <c r="BT501" s="45"/>
      <c r="BU501" s="98"/>
    </row>
    <row r="502" spans="28:73" ht="12">
      <c r="AB502" s="199"/>
      <c r="AC502" s="199"/>
      <c r="AD502" s="21"/>
      <c r="AS502" s="45"/>
      <c r="AT502" s="21"/>
      <c r="BT502" s="45"/>
      <c r="BU502" s="98"/>
    </row>
    <row r="503" spans="28:73" ht="12">
      <c r="AB503" s="199"/>
      <c r="AC503" s="199"/>
      <c r="AD503" s="21"/>
      <c r="AS503" s="45"/>
      <c r="AT503" s="21"/>
      <c r="BT503" s="45"/>
      <c r="BU503" s="98"/>
    </row>
    <row r="504" spans="28:73" ht="12">
      <c r="AB504" s="199"/>
      <c r="AC504" s="199"/>
      <c r="AD504" s="21"/>
      <c r="AS504" s="45"/>
      <c r="AT504" s="21"/>
      <c r="BT504" s="45"/>
      <c r="BU504" s="98"/>
    </row>
    <row r="505" spans="28:73" ht="12">
      <c r="AB505" s="199"/>
      <c r="AC505" s="199"/>
      <c r="AD505" s="21"/>
      <c r="AS505" s="45"/>
      <c r="AT505" s="21"/>
      <c r="BT505" s="45"/>
      <c r="BU505" s="98"/>
    </row>
    <row r="506" spans="28:73" ht="12">
      <c r="AB506" s="199"/>
      <c r="AC506" s="199"/>
      <c r="AD506" s="21"/>
      <c r="AS506" s="45"/>
      <c r="AT506" s="21"/>
      <c r="BT506" s="45"/>
      <c r="BU506" s="98"/>
    </row>
    <row r="507" spans="28:73" ht="12">
      <c r="AB507" s="199"/>
      <c r="AC507" s="199"/>
      <c r="AD507" s="21"/>
      <c r="AS507" s="45"/>
      <c r="AT507" s="21"/>
      <c r="BT507" s="45"/>
      <c r="BU507" s="98"/>
    </row>
    <row r="508" spans="28:73" ht="12">
      <c r="AB508" s="199"/>
      <c r="AC508" s="199"/>
      <c r="AD508" s="21"/>
      <c r="AS508" s="45"/>
      <c r="AT508" s="21"/>
      <c r="BT508" s="45"/>
      <c r="BU508" s="98"/>
    </row>
    <row r="509" spans="28:73" ht="12">
      <c r="AB509" s="199"/>
      <c r="AC509" s="199"/>
      <c r="AD509" s="21"/>
      <c r="AS509" s="45"/>
      <c r="AT509" s="21"/>
      <c r="BT509" s="45"/>
      <c r="BU509" s="98"/>
    </row>
    <row r="510" spans="28:73" ht="12">
      <c r="AB510" s="199"/>
      <c r="AC510" s="199"/>
      <c r="AD510" s="21"/>
      <c r="AS510" s="45"/>
      <c r="AT510" s="21"/>
      <c r="BT510" s="45"/>
      <c r="BU510" s="98"/>
    </row>
    <row r="511" spans="28:73" ht="12">
      <c r="AB511" s="199"/>
      <c r="AC511" s="199"/>
      <c r="AD511" s="21"/>
      <c r="AS511" s="45"/>
      <c r="AT511" s="21"/>
      <c r="BT511" s="45"/>
      <c r="BU511" s="98"/>
    </row>
    <row r="512" spans="28:73" ht="12">
      <c r="AB512" s="199"/>
      <c r="AC512" s="199"/>
      <c r="AD512" s="21"/>
      <c r="AS512" s="45"/>
      <c r="AT512" s="21"/>
      <c r="BT512" s="45"/>
      <c r="BU512" s="98"/>
    </row>
    <row r="513" spans="28:73" ht="12">
      <c r="AB513" s="199"/>
      <c r="AC513" s="199"/>
      <c r="AD513" s="21"/>
      <c r="AS513" s="45"/>
      <c r="AT513" s="21"/>
      <c r="BT513" s="45"/>
      <c r="BU513" s="98"/>
    </row>
    <row r="514" spans="28:73" ht="12">
      <c r="AB514" s="199"/>
      <c r="AC514" s="199"/>
      <c r="AD514" s="21"/>
      <c r="AS514" s="45"/>
      <c r="AT514" s="21"/>
      <c r="BT514" s="45"/>
      <c r="BU514" s="98"/>
    </row>
    <row r="515" spans="28:73" ht="12">
      <c r="AB515" s="199"/>
      <c r="AC515" s="199"/>
      <c r="AD515" s="21"/>
      <c r="AS515" s="45"/>
      <c r="AT515" s="21"/>
      <c r="BT515" s="45"/>
      <c r="BU515" s="98"/>
    </row>
    <row r="516" spans="28:73" ht="12">
      <c r="AB516" s="199"/>
      <c r="AC516" s="199"/>
      <c r="AD516" s="21"/>
      <c r="AS516" s="45"/>
      <c r="AT516" s="21"/>
      <c r="BT516" s="45"/>
      <c r="BU516" s="98"/>
    </row>
    <row r="517" spans="28:73" ht="12">
      <c r="AB517" s="199"/>
      <c r="AC517" s="199"/>
      <c r="AD517" s="21"/>
      <c r="AS517" s="45"/>
      <c r="AT517" s="21"/>
      <c r="BT517" s="45"/>
      <c r="BU517" s="98"/>
    </row>
    <row r="518" spans="28:73" ht="12">
      <c r="AB518" s="199"/>
      <c r="AC518" s="199"/>
      <c r="AD518" s="21"/>
      <c r="AS518" s="45"/>
      <c r="AT518" s="21"/>
      <c r="BT518" s="45"/>
      <c r="BU518" s="98"/>
    </row>
    <row r="519" spans="28:73" ht="12">
      <c r="AB519" s="199"/>
      <c r="AC519" s="199"/>
      <c r="AD519" s="21"/>
      <c r="AS519" s="45"/>
      <c r="AT519" s="21"/>
      <c r="BT519" s="45"/>
      <c r="BU519" s="98"/>
    </row>
    <row r="520" spans="28:73" ht="12">
      <c r="AB520" s="199"/>
      <c r="AC520" s="199"/>
      <c r="AD520" s="21"/>
      <c r="AS520" s="45"/>
      <c r="AT520" s="21"/>
      <c r="BT520" s="45"/>
      <c r="BU520" s="98"/>
    </row>
    <row r="521" spans="28:73" ht="12">
      <c r="AB521" s="199"/>
      <c r="AC521" s="199"/>
      <c r="AD521" s="21"/>
      <c r="AS521" s="45"/>
      <c r="AT521" s="21"/>
      <c r="BT521" s="45"/>
      <c r="BU521" s="98"/>
    </row>
    <row r="522" spans="28:73" ht="12">
      <c r="AB522" s="199"/>
      <c r="AC522" s="199"/>
      <c r="AD522" s="21"/>
      <c r="AS522" s="45"/>
      <c r="AT522" s="21"/>
      <c r="BT522" s="45"/>
      <c r="BU522" s="98"/>
    </row>
    <row r="523" spans="28:73" ht="12">
      <c r="AB523" s="199"/>
      <c r="AC523" s="199"/>
      <c r="AD523" s="21"/>
      <c r="AS523" s="45"/>
      <c r="AT523" s="21"/>
      <c r="BT523" s="45"/>
      <c r="BU523" s="98"/>
    </row>
    <row r="524" spans="28:73" ht="12">
      <c r="AB524" s="199"/>
      <c r="AC524" s="199"/>
      <c r="AD524" s="21"/>
      <c r="AS524" s="45"/>
      <c r="AT524" s="21"/>
      <c r="BT524" s="45"/>
      <c r="BU524" s="98"/>
    </row>
    <row r="525" spans="28:73" ht="12">
      <c r="AB525" s="199"/>
      <c r="AC525" s="199"/>
      <c r="AD525" s="21"/>
      <c r="AS525" s="45"/>
      <c r="AT525" s="21"/>
      <c r="BT525" s="45"/>
      <c r="BU525" s="98"/>
    </row>
    <row r="526" spans="28:73" ht="12">
      <c r="AB526" s="199"/>
      <c r="AC526" s="199"/>
      <c r="AD526" s="21"/>
      <c r="AS526" s="45"/>
      <c r="AT526" s="21"/>
      <c r="BT526" s="45"/>
      <c r="BU526" s="98"/>
    </row>
    <row r="527" spans="28:73" ht="12">
      <c r="AB527" s="199"/>
      <c r="AC527" s="199"/>
      <c r="AD527" s="21"/>
      <c r="AS527" s="45"/>
      <c r="AT527" s="21"/>
      <c r="BT527" s="45"/>
      <c r="BU527" s="98"/>
    </row>
    <row r="528" spans="28:73" ht="12">
      <c r="AB528" s="199"/>
      <c r="AC528" s="199"/>
      <c r="AD528" s="21"/>
      <c r="AS528" s="45"/>
      <c r="AT528" s="21"/>
      <c r="BT528" s="45"/>
      <c r="BU528" s="98"/>
    </row>
    <row r="529" spans="28:73" ht="12">
      <c r="AB529" s="199"/>
      <c r="AC529" s="199"/>
      <c r="AD529" s="21"/>
      <c r="AS529" s="45"/>
      <c r="AT529" s="21"/>
      <c r="BT529" s="45"/>
      <c r="BU529" s="98"/>
    </row>
    <row r="530" spans="28:73" ht="12">
      <c r="AB530" s="199"/>
      <c r="AC530" s="199"/>
      <c r="AD530" s="21"/>
      <c r="AS530" s="45"/>
      <c r="AT530" s="21"/>
      <c r="BT530" s="45"/>
      <c r="BU530" s="98"/>
    </row>
    <row r="531" spans="28:73" ht="12">
      <c r="AB531" s="199"/>
      <c r="AC531" s="199"/>
      <c r="AD531" s="21"/>
      <c r="AS531" s="45"/>
      <c r="AT531" s="21"/>
      <c r="BT531" s="45"/>
      <c r="BU531" s="98"/>
    </row>
    <row r="532" spans="28:73" ht="12">
      <c r="AB532" s="199"/>
      <c r="AC532" s="199"/>
      <c r="AD532" s="21"/>
      <c r="AS532" s="45"/>
      <c r="AT532" s="21"/>
      <c r="BT532" s="45"/>
      <c r="BU532" s="98"/>
    </row>
    <row r="533" spans="28:73" ht="12">
      <c r="AB533" s="199"/>
      <c r="AC533" s="199"/>
      <c r="AD533" s="21"/>
      <c r="AS533" s="45"/>
      <c r="AT533" s="21"/>
      <c r="BT533" s="45"/>
      <c r="BU533" s="98"/>
    </row>
    <row r="534" spans="28:73" ht="12">
      <c r="AB534" s="199"/>
      <c r="AC534" s="199"/>
      <c r="AD534" s="21"/>
      <c r="AS534" s="45"/>
      <c r="AT534" s="21"/>
      <c r="BT534" s="45"/>
      <c r="BU534" s="98"/>
    </row>
    <row r="535" spans="28:73" ht="12">
      <c r="AB535" s="199"/>
      <c r="AC535" s="199"/>
      <c r="AD535" s="21"/>
      <c r="AS535" s="45"/>
      <c r="AT535" s="21"/>
      <c r="BT535" s="45"/>
      <c r="BU535" s="98"/>
    </row>
    <row r="536" spans="28:73" ht="12">
      <c r="AB536" s="199"/>
      <c r="AC536" s="199"/>
      <c r="AD536" s="21"/>
      <c r="AS536" s="45"/>
      <c r="AT536" s="21"/>
      <c r="BT536" s="45"/>
      <c r="BU536" s="98"/>
    </row>
    <row r="537" spans="28:73" ht="12">
      <c r="AB537" s="199"/>
      <c r="AC537" s="199"/>
      <c r="AD537" s="21"/>
      <c r="AS537" s="45"/>
      <c r="AT537" s="21"/>
      <c r="BT537" s="45"/>
      <c r="BU537" s="98"/>
    </row>
    <row r="538" spans="28:73" ht="12">
      <c r="AB538" s="199"/>
      <c r="AC538" s="199"/>
      <c r="AD538" s="21"/>
      <c r="AS538" s="45"/>
      <c r="AT538" s="21"/>
      <c r="BT538" s="45"/>
      <c r="BU538" s="98"/>
    </row>
    <row r="539" spans="28:73" ht="12">
      <c r="AB539" s="199"/>
      <c r="AC539" s="199"/>
      <c r="AD539" s="21"/>
      <c r="AS539" s="45"/>
      <c r="AT539" s="21"/>
      <c r="BT539" s="45"/>
      <c r="BU539" s="98"/>
    </row>
    <row r="540" spans="28:73" ht="12">
      <c r="AB540" s="199"/>
      <c r="AC540" s="199"/>
      <c r="AD540" s="21"/>
      <c r="AS540" s="45"/>
      <c r="AT540" s="21"/>
      <c r="BT540" s="45"/>
      <c r="BU540" s="98"/>
    </row>
    <row r="541" spans="28:73" ht="12">
      <c r="AB541" s="199"/>
      <c r="AC541" s="199"/>
      <c r="AD541" s="21"/>
      <c r="AS541" s="45"/>
      <c r="AT541" s="21"/>
      <c r="BT541" s="45"/>
      <c r="BU541" s="98"/>
    </row>
    <row r="542" spans="28:73" ht="12">
      <c r="AB542" s="199"/>
      <c r="AC542" s="199"/>
      <c r="AD542" s="21"/>
      <c r="AS542" s="45"/>
      <c r="AT542" s="21"/>
      <c r="BT542" s="45"/>
      <c r="BU542" s="98"/>
    </row>
    <row r="543" spans="28:73" ht="12">
      <c r="AB543" s="199"/>
      <c r="AC543" s="199"/>
      <c r="AD543" s="21"/>
      <c r="AS543" s="45"/>
      <c r="AT543" s="21"/>
      <c r="BT543" s="45"/>
      <c r="BU543" s="98"/>
    </row>
    <row r="544" spans="28:73" ht="12">
      <c r="AB544" s="199"/>
      <c r="AC544" s="199"/>
      <c r="AD544" s="21"/>
      <c r="AS544" s="45"/>
      <c r="AT544" s="21"/>
      <c r="BT544" s="45"/>
      <c r="BU544" s="98"/>
    </row>
    <row r="545" spans="28:73" ht="12">
      <c r="AB545" s="199"/>
      <c r="AC545" s="199"/>
      <c r="AD545" s="21"/>
      <c r="AS545" s="45"/>
      <c r="AT545" s="21"/>
      <c r="BT545" s="45"/>
      <c r="BU545" s="98"/>
    </row>
    <row r="546" spans="28:73" ht="12">
      <c r="AB546" s="199"/>
      <c r="AC546" s="199"/>
      <c r="AD546" s="21"/>
      <c r="AS546" s="45"/>
      <c r="AT546" s="21"/>
      <c r="BT546" s="45"/>
      <c r="BU546" s="98"/>
    </row>
    <row r="547" spans="28:73" ht="12">
      <c r="AB547" s="199"/>
      <c r="AC547" s="199"/>
      <c r="AD547" s="21"/>
      <c r="AS547" s="45"/>
      <c r="AT547" s="21"/>
      <c r="BT547" s="45"/>
      <c r="BU547" s="98"/>
    </row>
    <row r="548" spans="28:73" ht="12">
      <c r="AB548" s="199"/>
      <c r="AC548" s="199"/>
      <c r="AD548" s="21"/>
      <c r="AS548" s="45"/>
      <c r="AT548" s="21"/>
      <c r="BT548" s="45"/>
      <c r="BU548" s="98"/>
    </row>
    <row r="549" spans="28:73" ht="12">
      <c r="AB549" s="199"/>
      <c r="AC549" s="199"/>
      <c r="AD549" s="21"/>
      <c r="AS549" s="45"/>
      <c r="AT549" s="21"/>
      <c r="BT549" s="45"/>
      <c r="BU549" s="98"/>
    </row>
    <row r="550" spans="28:73" ht="12">
      <c r="AB550" s="199"/>
      <c r="AC550" s="199"/>
      <c r="AD550" s="21"/>
      <c r="AS550" s="45"/>
      <c r="AT550" s="21"/>
      <c r="BT550" s="45"/>
      <c r="BU550" s="98"/>
    </row>
    <row r="551" spans="28:73" ht="12">
      <c r="AB551" s="199"/>
      <c r="AC551" s="199"/>
      <c r="AD551" s="21"/>
      <c r="AS551" s="45"/>
      <c r="AT551" s="21"/>
      <c r="BT551" s="45"/>
      <c r="BU551" s="98"/>
    </row>
    <row r="552" spans="28:73" ht="12">
      <c r="AB552" s="199"/>
      <c r="AC552" s="199"/>
      <c r="AD552" s="21"/>
      <c r="AS552" s="45"/>
      <c r="AT552" s="21"/>
      <c r="BT552" s="45"/>
      <c r="BU552" s="98"/>
    </row>
    <row r="553" spans="28:73" ht="12">
      <c r="AB553" s="199"/>
      <c r="AC553" s="199"/>
      <c r="AD553" s="21"/>
      <c r="AS553" s="45"/>
      <c r="AT553" s="21"/>
      <c r="BT553" s="45"/>
      <c r="BU553" s="98"/>
    </row>
    <row r="554" spans="28:73" ht="12">
      <c r="AB554" s="199"/>
      <c r="AC554" s="199"/>
      <c r="AD554" s="21"/>
      <c r="AS554" s="45"/>
      <c r="AT554" s="21"/>
      <c r="BT554" s="45"/>
      <c r="BU554" s="98"/>
    </row>
    <row r="555" spans="28:73" ht="12">
      <c r="AB555" s="199"/>
      <c r="AC555" s="199"/>
      <c r="AD555" s="21"/>
      <c r="AS555" s="45"/>
      <c r="AT555" s="21"/>
      <c r="BT555" s="45"/>
      <c r="BU555" s="98"/>
    </row>
    <row r="556" spans="28:73" ht="12">
      <c r="AB556" s="199"/>
      <c r="AC556" s="199"/>
      <c r="AD556" s="21"/>
      <c r="AS556" s="45"/>
      <c r="AT556" s="21"/>
      <c r="BT556" s="45"/>
      <c r="BU556" s="98"/>
    </row>
    <row r="557" spans="28:73" ht="12">
      <c r="AB557" s="199"/>
      <c r="AC557" s="199"/>
      <c r="AD557" s="21"/>
      <c r="AS557" s="45"/>
      <c r="AT557" s="21"/>
      <c r="BT557" s="45"/>
      <c r="BU557" s="98"/>
    </row>
    <row r="558" spans="28:73" ht="12">
      <c r="AB558" s="199"/>
      <c r="AC558" s="199"/>
      <c r="AD558" s="21"/>
      <c r="AS558" s="45"/>
      <c r="AT558" s="21"/>
      <c r="BT558" s="45"/>
      <c r="BU558" s="98"/>
    </row>
    <row r="559" spans="28:73" ht="12">
      <c r="AB559" s="199"/>
      <c r="AC559" s="199"/>
      <c r="AD559" s="21"/>
      <c r="AS559" s="45"/>
      <c r="AT559" s="21"/>
      <c r="BT559" s="45"/>
      <c r="BU559" s="98"/>
    </row>
    <row r="560" spans="28:73" ht="12">
      <c r="AB560" s="199"/>
      <c r="AC560" s="199"/>
      <c r="AD560" s="21"/>
      <c r="AS560" s="45"/>
      <c r="AT560" s="21"/>
      <c r="BT560" s="45"/>
      <c r="BU560" s="98"/>
    </row>
    <row r="561" spans="28:73" ht="12">
      <c r="AB561" s="199"/>
      <c r="AC561" s="199"/>
      <c r="AD561" s="21"/>
      <c r="AS561" s="45"/>
      <c r="AT561" s="21"/>
      <c r="BT561" s="45"/>
      <c r="BU561" s="98"/>
    </row>
    <row r="562" spans="28:73" ht="12">
      <c r="AB562" s="199"/>
      <c r="AC562" s="199"/>
      <c r="AD562" s="21"/>
      <c r="AS562" s="45"/>
      <c r="AT562" s="21"/>
      <c r="BT562" s="45"/>
      <c r="BU562" s="98"/>
    </row>
    <row r="563" spans="28:73" ht="12">
      <c r="AB563" s="199"/>
      <c r="AC563" s="199"/>
      <c r="AD563" s="21"/>
      <c r="AS563" s="45"/>
      <c r="AT563" s="21"/>
      <c r="BT563" s="45"/>
      <c r="BU563" s="98"/>
    </row>
    <row r="564" spans="28:73" ht="12">
      <c r="AB564" s="199"/>
      <c r="AC564" s="199"/>
      <c r="AD564" s="21"/>
      <c r="AS564" s="45"/>
      <c r="AT564" s="21"/>
      <c r="BT564" s="45"/>
      <c r="BU564" s="98"/>
    </row>
    <row r="565" spans="28:73" ht="12">
      <c r="AB565" s="199"/>
      <c r="AC565" s="199"/>
      <c r="AD565" s="21"/>
      <c r="AS565" s="45"/>
      <c r="AT565" s="21"/>
      <c r="BT565" s="45"/>
      <c r="BU565" s="98"/>
    </row>
    <row r="566" spans="28:73" ht="12">
      <c r="AB566" s="199"/>
      <c r="AC566" s="199"/>
      <c r="AD566" s="21"/>
      <c r="AS566" s="45"/>
      <c r="AT566" s="21"/>
      <c r="BT566" s="45"/>
      <c r="BU566" s="98"/>
    </row>
    <row r="567" spans="28:73" ht="12">
      <c r="AB567" s="199"/>
      <c r="AC567" s="199"/>
      <c r="AD567" s="21"/>
      <c r="AS567" s="45"/>
      <c r="AT567" s="21"/>
      <c r="BT567" s="45"/>
      <c r="BU567" s="98"/>
    </row>
    <row r="568" spans="28:73" ht="12">
      <c r="AB568" s="199"/>
      <c r="AC568" s="199"/>
      <c r="AD568" s="21"/>
      <c r="AS568" s="45"/>
      <c r="AT568" s="21"/>
      <c r="BT568" s="45"/>
      <c r="BU568" s="98"/>
    </row>
    <row r="569" spans="28:73" ht="12">
      <c r="AB569" s="199"/>
      <c r="AC569" s="199"/>
      <c r="AD569" s="21"/>
      <c r="AS569" s="45"/>
      <c r="AT569" s="21"/>
      <c r="BT569" s="45"/>
      <c r="BU569" s="98"/>
    </row>
    <row r="570" spans="28:73" ht="12">
      <c r="AB570" s="199"/>
      <c r="AC570" s="199"/>
      <c r="AD570" s="21"/>
      <c r="AS570" s="45"/>
      <c r="AT570" s="21"/>
      <c r="BT570" s="45"/>
      <c r="BU570" s="98"/>
    </row>
    <row r="571" spans="28:73" ht="12">
      <c r="AB571" s="199"/>
      <c r="AC571" s="199"/>
      <c r="AD571" s="21"/>
      <c r="AS571" s="45"/>
      <c r="AT571" s="21"/>
      <c r="BT571" s="45"/>
      <c r="BU571" s="98"/>
    </row>
    <row r="572" spans="28:73" ht="12">
      <c r="AB572" s="199"/>
      <c r="AC572" s="199"/>
      <c r="AD572" s="21"/>
      <c r="AS572" s="45"/>
      <c r="AT572" s="21"/>
      <c r="BT572" s="45"/>
      <c r="BU572" s="98"/>
    </row>
    <row r="573" spans="28:73" ht="12">
      <c r="AB573" s="199"/>
      <c r="AC573" s="199"/>
      <c r="AD573" s="21"/>
      <c r="AS573" s="45"/>
      <c r="AT573" s="21"/>
      <c r="BT573" s="45"/>
      <c r="BU573" s="98"/>
    </row>
    <row r="574" spans="28:73" ht="12">
      <c r="AB574" s="199"/>
      <c r="AC574" s="199"/>
      <c r="AD574" s="21"/>
      <c r="AS574" s="45"/>
      <c r="AT574" s="21"/>
      <c r="BT574" s="45"/>
      <c r="BU574" s="98"/>
    </row>
    <row r="575" spans="28:73" ht="12">
      <c r="AB575" s="199"/>
      <c r="AC575" s="199"/>
      <c r="AD575" s="21"/>
      <c r="AS575" s="45"/>
      <c r="AT575" s="21"/>
      <c r="BT575" s="45"/>
      <c r="BU575" s="98"/>
    </row>
    <row r="576" spans="28:73" ht="12">
      <c r="AB576" s="199"/>
      <c r="AC576" s="199"/>
      <c r="AD576" s="21"/>
      <c r="AS576" s="45"/>
      <c r="AT576" s="21"/>
      <c r="BT576" s="45"/>
      <c r="BU576" s="98"/>
    </row>
    <row r="577" spans="28:73" ht="12">
      <c r="AB577" s="199"/>
      <c r="AC577" s="199"/>
      <c r="AD577" s="21"/>
      <c r="AS577" s="45"/>
      <c r="AT577" s="21"/>
      <c r="BT577" s="45"/>
      <c r="BU577" s="98"/>
    </row>
    <row r="578" spans="28:73" ht="12">
      <c r="AB578" s="199"/>
      <c r="AC578" s="199"/>
      <c r="AD578" s="21"/>
      <c r="AS578" s="45"/>
      <c r="AT578" s="21"/>
      <c r="BT578" s="45"/>
      <c r="BU578" s="98"/>
    </row>
    <row r="579" spans="28:73" ht="12">
      <c r="AB579" s="199"/>
      <c r="AC579" s="199"/>
      <c r="AD579" s="21"/>
      <c r="AS579" s="45"/>
      <c r="AT579" s="21"/>
      <c r="BT579" s="45"/>
      <c r="BU579" s="98"/>
    </row>
    <row r="580" spans="28:73" ht="12">
      <c r="AB580" s="199"/>
      <c r="AC580" s="199"/>
      <c r="AD580" s="21"/>
      <c r="AS580" s="45"/>
      <c r="AT580" s="21"/>
      <c r="BT580" s="45"/>
      <c r="BU580" s="98"/>
    </row>
    <row r="581" spans="28:73" ht="12">
      <c r="AB581" s="199"/>
      <c r="AC581" s="199"/>
      <c r="AD581" s="21"/>
      <c r="AS581" s="45"/>
      <c r="AT581" s="21"/>
      <c r="BT581" s="45"/>
      <c r="BU581" s="98"/>
    </row>
    <row r="582" spans="28:73" ht="12">
      <c r="AB582" s="199"/>
      <c r="AC582" s="199"/>
      <c r="AD582" s="21"/>
      <c r="AS582" s="45"/>
      <c r="AT582" s="21"/>
      <c r="BT582" s="45"/>
      <c r="BU582" s="98"/>
    </row>
    <row r="583" spans="28:73" ht="12">
      <c r="AB583" s="199"/>
      <c r="AC583" s="199"/>
      <c r="AD583" s="21"/>
      <c r="AS583" s="45"/>
      <c r="AT583" s="21"/>
      <c r="BT583" s="45"/>
      <c r="BU583" s="98"/>
    </row>
    <row r="584" spans="28:73" ht="12">
      <c r="AB584" s="199"/>
      <c r="AC584" s="199"/>
      <c r="AD584" s="21"/>
      <c r="AS584" s="45"/>
      <c r="AT584" s="21"/>
      <c r="BT584" s="45"/>
      <c r="BU584" s="98"/>
    </row>
    <row r="585" spans="28:73" ht="12">
      <c r="AB585" s="199"/>
      <c r="AC585" s="199"/>
      <c r="AD585" s="21"/>
      <c r="AS585" s="45"/>
      <c r="AT585" s="21"/>
      <c r="BT585" s="45"/>
      <c r="BU585" s="98"/>
    </row>
    <row r="586" spans="28:73" ht="12">
      <c r="AB586" s="199"/>
      <c r="AC586" s="199"/>
      <c r="AD586" s="21"/>
      <c r="AS586" s="45"/>
      <c r="AT586" s="21"/>
      <c r="BT586" s="45"/>
      <c r="BU586" s="98"/>
    </row>
    <row r="587" spans="28:73" ht="12">
      <c r="AB587" s="199"/>
      <c r="AC587" s="199"/>
      <c r="AD587" s="21"/>
      <c r="AS587" s="45"/>
      <c r="AT587" s="21"/>
      <c r="BT587" s="45"/>
      <c r="BU587" s="98"/>
    </row>
    <row r="588" spans="28:73" ht="12">
      <c r="AB588" s="199"/>
      <c r="AC588" s="199"/>
      <c r="AD588" s="21"/>
      <c r="AS588" s="45"/>
      <c r="AT588" s="21"/>
      <c r="BT588" s="45"/>
      <c r="BU588" s="98"/>
    </row>
    <row r="589" spans="28:73" ht="12">
      <c r="AB589" s="199"/>
      <c r="AC589" s="199"/>
      <c r="AD589" s="21"/>
      <c r="AS589" s="45"/>
      <c r="AT589" s="21"/>
      <c r="BT589" s="45"/>
      <c r="BU589" s="98"/>
    </row>
    <row r="590" spans="28:73" ht="12">
      <c r="AB590" s="199"/>
      <c r="AC590" s="199"/>
      <c r="AD590" s="21"/>
      <c r="AS590" s="45"/>
      <c r="AT590" s="21"/>
      <c r="BT590" s="45"/>
      <c r="BU590" s="98"/>
    </row>
    <row r="591" spans="28:73" ht="12">
      <c r="AB591" s="199"/>
      <c r="AC591" s="199"/>
      <c r="AD591" s="21"/>
      <c r="AS591" s="45"/>
      <c r="AT591" s="21"/>
      <c r="BT591" s="45"/>
      <c r="BU591" s="98"/>
    </row>
    <row r="592" spans="28:73" ht="12">
      <c r="AB592" s="199"/>
      <c r="AC592" s="199"/>
      <c r="AD592" s="21"/>
      <c r="AS592" s="45"/>
      <c r="AT592" s="21"/>
      <c r="BT592" s="45"/>
      <c r="BU592" s="98"/>
    </row>
    <row r="593" spans="28:73" ht="12">
      <c r="AB593" s="199"/>
      <c r="AC593" s="199"/>
      <c r="AD593" s="21"/>
      <c r="AS593" s="45"/>
      <c r="AT593" s="21"/>
      <c r="BT593" s="45"/>
      <c r="BU593" s="98"/>
    </row>
    <row r="594" spans="28:73" ht="12">
      <c r="AB594" s="199"/>
      <c r="AC594" s="199"/>
      <c r="AD594" s="21"/>
      <c r="AS594" s="45"/>
      <c r="AT594" s="21"/>
      <c r="BT594" s="45"/>
      <c r="BU594" s="98"/>
    </row>
    <row r="595" spans="28:73" ht="12">
      <c r="AB595" s="199"/>
      <c r="AC595" s="199"/>
      <c r="AD595" s="21"/>
      <c r="AS595" s="45"/>
      <c r="AT595" s="21"/>
      <c r="BT595" s="45"/>
      <c r="BU595" s="98"/>
    </row>
    <row r="596" spans="28:73" ht="12">
      <c r="AB596" s="199"/>
      <c r="AC596" s="199"/>
      <c r="AD596" s="21"/>
      <c r="AS596" s="45"/>
      <c r="AT596" s="21"/>
      <c r="BT596" s="45"/>
      <c r="BU596" s="98"/>
    </row>
    <row r="597" spans="28:73" ht="12">
      <c r="AB597" s="199"/>
      <c r="AC597" s="199"/>
      <c r="AD597" s="21"/>
      <c r="AS597" s="45"/>
      <c r="AT597" s="21"/>
      <c r="BT597" s="45"/>
      <c r="BU597" s="98"/>
    </row>
    <row r="598" spans="28:73" ht="12">
      <c r="AB598" s="199"/>
      <c r="AC598" s="199"/>
      <c r="AD598" s="21"/>
      <c r="AS598" s="45"/>
      <c r="AT598" s="21"/>
      <c r="BT598" s="45"/>
      <c r="BU598" s="98"/>
    </row>
    <row r="599" spans="28:73" ht="12">
      <c r="AB599" s="199"/>
      <c r="AC599" s="199"/>
      <c r="AD599" s="21"/>
      <c r="AS599" s="45"/>
      <c r="AT599" s="21"/>
      <c r="BT599" s="45"/>
      <c r="BU599" s="98"/>
    </row>
    <row r="600" spans="28:73" ht="12">
      <c r="AB600" s="199"/>
      <c r="AC600" s="199"/>
      <c r="AD600" s="21"/>
      <c r="AS600" s="45"/>
      <c r="AT600" s="21"/>
      <c r="BT600" s="45"/>
      <c r="BU600" s="98"/>
    </row>
    <row r="601" spans="28:73" ht="12">
      <c r="AB601" s="199"/>
      <c r="AC601" s="199"/>
      <c r="AD601" s="21"/>
      <c r="AS601" s="45"/>
      <c r="AT601" s="21"/>
      <c r="BT601" s="45"/>
      <c r="BU601" s="98"/>
    </row>
    <row r="602" spans="28:73" ht="12">
      <c r="AB602" s="199"/>
      <c r="AC602" s="199"/>
      <c r="AD602" s="21"/>
      <c r="AS602" s="45"/>
      <c r="AT602" s="21"/>
      <c r="BT602" s="45"/>
      <c r="BU602" s="98"/>
    </row>
    <row r="603" spans="28:73" ht="12">
      <c r="AB603" s="199"/>
      <c r="AC603" s="199"/>
      <c r="AD603" s="21"/>
      <c r="AS603" s="45"/>
      <c r="AT603" s="21"/>
      <c r="BT603" s="45"/>
      <c r="BU603" s="98"/>
    </row>
    <row r="604" spans="28:73" ht="12">
      <c r="AB604" s="199"/>
      <c r="AC604" s="199"/>
      <c r="AD604" s="21"/>
      <c r="AS604" s="45"/>
      <c r="AT604" s="21"/>
      <c r="BT604" s="45"/>
      <c r="BU604" s="98"/>
    </row>
    <row r="605" spans="28:73" ht="12">
      <c r="AB605" s="199"/>
      <c r="AC605" s="199"/>
      <c r="AD605" s="21"/>
      <c r="AS605" s="45"/>
      <c r="AT605" s="21"/>
      <c r="BT605" s="45"/>
      <c r="BU605" s="98"/>
    </row>
    <row r="606" spans="28:73" ht="12">
      <c r="AB606" s="199"/>
      <c r="AC606" s="199"/>
      <c r="AD606" s="21"/>
      <c r="AS606" s="45"/>
      <c r="AT606" s="21"/>
      <c r="BT606" s="45"/>
      <c r="BU606" s="98"/>
    </row>
    <row r="607" spans="28:73" ht="12">
      <c r="AB607" s="199"/>
      <c r="AC607" s="199"/>
      <c r="AD607" s="21"/>
      <c r="AS607" s="45"/>
      <c r="AT607" s="21"/>
      <c r="BT607" s="45"/>
      <c r="BU607" s="98"/>
    </row>
    <row r="608" spans="28:73" ht="12">
      <c r="AB608" s="199"/>
      <c r="AC608" s="199"/>
      <c r="AD608" s="21"/>
      <c r="AS608" s="45"/>
      <c r="AT608" s="21"/>
      <c r="BT608" s="45"/>
      <c r="BU608" s="98"/>
    </row>
    <row r="609" spans="28:73" ht="12">
      <c r="AB609" s="199"/>
      <c r="AC609" s="199"/>
      <c r="AD609" s="21"/>
      <c r="AS609" s="45"/>
      <c r="AT609" s="21"/>
      <c r="BT609" s="45"/>
      <c r="BU609" s="98"/>
    </row>
    <row r="610" spans="28:73" ht="12">
      <c r="AB610" s="199"/>
      <c r="AC610" s="199"/>
      <c r="AD610" s="21"/>
      <c r="AS610" s="45"/>
      <c r="AT610" s="21"/>
      <c r="BT610" s="45"/>
      <c r="BU610" s="98"/>
    </row>
    <row r="611" spans="28:73" ht="12">
      <c r="AB611" s="199"/>
      <c r="AC611" s="199"/>
      <c r="AD611" s="21"/>
      <c r="AS611" s="45"/>
      <c r="AT611" s="21"/>
      <c r="BT611" s="45"/>
      <c r="BU611" s="98"/>
    </row>
    <row r="612" spans="28:73" ht="12">
      <c r="AB612" s="199"/>
      <c r="AC612" s="199"/>
      <c r="AD612" s="21"/>
      <c r="AS612" s="45"/>
      <c r="AT612" s="21"/>
      <c r="BT612" s="45"/>
      <c r="BU612" s="98"/>
    </row>
    <row r="613" spans="28:73" ht="12">
      <c r="AB613" s="199"/>
      <c r="AC613" s="199"/>
      <c r="AD613" s="21"/>
      <c r="AS613" s="45"/>
      <c r="AT613" s="21"/>
      <c r="BT613" s="45"/>
      <c r="BU613" s="98"/>
    </row>
    <row r="614" spans="28:73" ht="12">
      <c r="AB614" s="199"/>
      <c r="AC614" s="199"/>
      <c r="AD614" s="21"/>
      <c r="AS614" s="45"/>
      <c r="AT614" s="21"/>
      <c r="BT614" s="45"/>
      <c r="BU614" s="98"/>
    </row>
    <row r="615" spans="28:73" ht="12">
      <c r="AB615" s="199"/>
      <c r="AC615" s="199"/>
      <c r="AD615" s="21"/>
      <c r="AS615" s="45"/>
      <c r="AT615" s="21"/>
      <c r="BT615" s="45"/>
      <c r="BU615" s="98"/>
    </row>
    <row r="616" spans="28:73" ht="12">
      <c r="AB616" s="199"/>
      <c r="AC616" s="199"/>
      <c r="AD616" s="21"/>
      <c r="AS616" s="45"/>
      <c r="AT616" s="21"/>
      <c r="BT616" s="45"/>
      <c r="BU616" s="98"/>
    </row>
    <row r="617" spans="28:73" ht="12">
      <c r="AB617" s="199"/>
      <c r="AC617" s="199"/>
      <c r="AD617" s="21"/>
      <c r="AS617" s="45"/>
      <c r="AT617" s="21"/>
      <c r="BT617" s="45"/>
      <c r="BU617" s="98"/>
    </row>
    <row r="618" spans="28:73" ht="12">
      <c r="AB618" s="199"/>
      <c r="AC618" s="199"/>
      <c r="AD618" s="21"/>
      <c r="AS618" s="45"/>
      <c r="AT618" s="21"/>
      <c r="BT618" s="45"/>
      <c r="BU618" s="98"/>
    </row>
    <row r="619" spans="28:73" ht="12">
      <c r="AB619" s="199"/>
      <c r="AC619" s="199"/>
      <c r="AD619" s="21"/>
      <c r="AS619" s="45"/>
      <c r="AT619" s="21"/>
      <c r="BT619" s="45"/>
      <c r="BU619" s="98"/>
    </row>
    <row r="620" spans="28:73" ht="12">
      <c r="AB620" s="199"/>
      <c r="AC620" s="199"/>
      <c r="AD620" s="21"/>
      <c r="AS620" s="45"/>
      <c r="AT620" s="21"/>
      <c r="BT620" s="45"/>
      <c r="BU620" s="98"/>
    </row>
    <row r="621" spans="28:73" ht="12">
      <c r="AB621" s="199"/>
      <c r="AC621" s="199"/>
      <c r="AD621" s="21"/>
      <c r="AS621" s="45"/>
      <c r="AT621" s="21"/>
      <c r="BT621" s="45"/>
      <c r="BU621" s="98"/>
    </row>
    <row r="622" spans="28:73" ht="12">
      <c r="AB622" s="199"/>
      <c r="AC622" s="199"/>
      <c r="AD622" s="21"/>
      <c r="AS622" s="45"/>
      <c r="AT622" s="21"/>
      <c r="BT622" s="45"/>
      <c r="BU622" s="98"/>
    </row>
    <row r="623" spans="28:73" ht="12">
      <c r="AB623" s="199"/>
      <c r="AC623" s="199"/>
      <c r="AD623" s="21"/>
      <c r="AS623" s="45"/>
      <c r="AT623" s="21"/>
      <c r="BT623" s="45"/>
      <c r="BU623" s="98"/>
    </row>
    <row r="624" spans="28:73" ht="12">
      <c r="AB624" s="199"/>
      <c r="AC624" s="199"/>
      <c r="AD624" s="21"/>
      <c r="AS624" s="45"/>
      <c r="AT624" s="21"/>
      <c r="BT624" s="45"/>
      <c r="BU624" s="98"/>
    </row>
    <row r="625" spans="28:73" ht="12">
      <c r="AB625" s="199"/>
      <c r="AC625" s="199"/>
      <c r="AD625" s="21"/>
      <c r="AS625" s="45"/>
      <c r="AT625" s="21"/>
      <c r="BT625" s="45"/>
      <c r="BU625" s="98"/>
    </row>
    <row r="626" spans="28:73" ht="12">
      <c r="AB626" s="199"/>
      <c r="AC626" s="199"/>
      <c r="AD626" s="21"/>
      <c r="AS626" s="45"/>
      <c r="AT626" s="21"/>
      <c r="BT626" s="45"/>
      <c r="BU626" s="98"/>
    </row>
    <row r="627" spans="28:73" ht="12">
      <c r="AB627" s="199"/>
      <c r="AC627" s="199"/>
      <c r="AD627" s="21"/>
      <c r="AS627" s="45"/>
      <c r="AT627" s="21"/>
      <c r="BT627" s="45"/>
      <c r="BU627" s="98"/>
    </row>
    <row r="628" spans="28:73" ht="12">
      <c r="AB628" s="199"/>
      <c r="AC628" s="199"/>
      <c r="AD628" s="21"/>
      <c r="AS628" s="45"/>
      <c r="AT628" s="21"/>
      <c r="BT628" s="45"/>
      <c r="BU628" s="98"/>
    </row>
    <row r="629" spans="28:73" ht="12">
      <c r="AB629" s="199"/>
      <c r="AC629" s="199"/>
      <c r="AD629" s="21"/>
      <c r="AS629" s="45"/>
      <c r="AT629" s="21"/>
      <c r="BT629" s="45"/>
      <c r="BU629" s="98"/>
    </row>
    <row r="630" spans="28:73" ht="12">
      <c r="AB630" s="199"/>
      <c r="AC630" s="199"/>
      <c r="AD630" s="21"/>
      <c r="AS630" s="45"/>
      <c r="AT630" s="21"/>
      <c r="BT630" s="45"/>
      <c r="BU630" s="98"/>
    </row>
    <row r="631" spans="28:73" ht="12">
      <c r="AB631" s="199"/>
      <c r="AC631" s="199"/>
      <c r="AD631" s="21"/>
      <c r="AS631" s="45"/>
      <c r="AT631" s="21"/>
      <c r="BT631" s="45"/>
      <c r="BU631" s="98"/>
    </row>
    <row r="632" spans="28:73" ht="12">
      <c r="AB632" s="199"/>
      <c r="AC632" s="199"/>
      <c r="AD632" s="21"/>
      <c r="AS632" s="45"/>
      <c r="AT632" s="21"/>
      <c r="BT632" s="45"/>
      <c r="BU632" s="98"/>
    </row>
    <row r="633" spans="28:73" ht="12">
      <c r="AB633" s="199"/>
      <c r="AC633" s="199"/>
      <c r="AD633" s="21"/>
      <c r="AS633" s="45"/>
      <c r="AT633" s="21"/>
      <c r="BT633" s="45"/>
      <c r="BU633" s="98"/>
    </row>
    <row r="634" spans="28:73" ht="12">
      <c r="AB634" s="199"/>
      <c r="AC634" s="199"/>
      <c r="AD634" s="21"/>
      <c r="AS634" s="45"/>
      <c r="AT634" s="21"/>
      <c r="BT634" s="45"/>
      <c r="BU634" s="98"/>
    </row>
    <row r="635" spans="28:73" ht="12">
      <c r="AB635" s="199"/>
      <c r="AC635" s="199"/>
      <c r="AD635" s="21"/>
      <c r="AS635" s="45"/>
      <c r="AT635" s="21"/>
      <c r="BT635" s="45"/>
      <c r="BU635" s="98"/>
    </row>
    <row r="636" spans="45:73" ht="12">
      <c r="AS636" s="45"/>
      <c r="AT636" s="21"/>
      <c r="BT636" s="45"/>
      <c r="BU636" s="98"/>
    </row>
    <row r="637" spans="45:73" ht="12">
      <c r="AS637" s="45"/>
      <c r="AT637" s="21"/>
      <c r="BT637" s="45"/>
      <c r="BU637" s="98"/>
    </row>
    <row r="638" spans="45:73" ht="12">
      <c r="AS638" s="45"/>
      <c r="AT638" s="21"/>
      <c r="BT638" s="45"/>
      <c r="BU638" s="98"/>
    </row>
    <row r="639" spans="45:73" ht="12">
      <c r="AS639" s="45"/>
      <c r="AT639" s="21"/>
      <c r="BT639" s="45"/>
      <c r="BU639" s="98"/>
    </row>
    <row r="640" spans="45:73" ht="12">
      <c r="AS640" s="45"/>
      <c r="AT640" s="21"/>
      <c r="BT640" s="45"/>
      <c r="BU640" s="98"/>
    </row>
    <row r="641" spans="45:73" ht="12">
      <c r="AS641" s="45"/>
      <c r="AT641" s="21"/>
      <c r="BT641" s="45"/>
      <c r="BU641" s="98"/>
    </row>
    <row r="642" spans="45:73" ht="12">
      <c r="AS642" s="45"/>
      <c r="AT642" s="21"/>
      <c r="BT642" s="45"/>
      <c r="BU642" s="98"/>
    </row>
    <row r="643" spans="45:73" ht="12">
      <c r="AS643" s="45"/>
      <c r="AT643" s="21"/>
      <c r="BT643" s="45"/>
      <c r="BU643" s="98"/>
    </row>
    <row r="644" spans="45:73" ht="12">
      <c r="AS644" s="45"/>
      <c r="AT644" s="21"/>
      <c r="BT644" s="45"/>
      <c r="BU644" s="98"/>
    </row>
    <row r="645" spans="45:73" ht="12">
      <c r="AS645" s="45"/>
      <c r="AT645" s="21"/>
      <c r="BT645" s="45"/>
      <c r="BU645" s="98"/>
    </row>
    <row r="646" spans="45:73" ht="12">
      <c r="AS646" s="45"/>
      <c r="AT646" s="21"/>
      <c r="BT646" s="45"/>
      <c r="BU646" s="98"/>
    </row>
    <row r="647" spans="45:73" ht="12">
      <c r="AS647" s="45"/>
      <c r="AT647" s="21"/>
      <c r="BT647" s="45"/>
      <c r="BU647" s="98"/>
    </row>
    <row r="648" spans="45:73" ht="12">
      <c r="AS648" s="45"/>
      <c r="AT648" s="21"/>
      <c r="BT648" s="45"/>
      <c r="BU648" s="98"/>
    </row>
    <row r="649" spans="45:73" ht="12">
      <c r="AS649" s="45"/>
      <c r="AT649" s="21"/>
      <c r="BT649" s="45"/>
      <c r="BU649" s="98"/>
    </row>
    <row r="650" spans="45:73" ht="12">
      <c r="AS650" s="45"/>
      <c r="AT650" s="21"/>
      <c r="BT650" s="45"/>
      <c r="BU650" s="98"/>
    </row>
    <row r="651" spans="45:73" ht="12">
      <c r="AS651" s="45"/>
      <c r="AT651" s="21"/>
      <c r="BT651" s="45"/>
      <c r="BU651" s="98"/>
    </row>
    <row r="652" spans="45:73" ht="12">
      <c r="AS652" s="45"/>
      <c r="AT652" s="21"/>
      <c r="BT652" s="45"/>
      <c r="BU652" s="98"/>
    </row>
    <row r="653" spans="45:73" ht="12">
      <c r="AS653" s="45"/>
      <c r="AT653" s="21"/>
      <c r="BT653" s="45"/>
      <c r="BU653" s="98"/>
    </row>
    <row r="654" spans="45:73" ht="12">
      <c r="AS654" s="45"/>
      <c r="AT654" s="21"/>
      <c r="BT654" s="45"/>
      <c r="BU654" s="98"/>
    </row>
    <row r="655" spans="45:73" ht="12">
      <c r="AS655" s="45"/>
      <c r="AT655" s="21"/>
      <c r="BT655" s="45"/>
      <c r="BU655" s="98"/>
    </row>
    <row r="656" spans="45:73" ht="12">
      <c r="AS656" s="45"/>
      <c r="AT656" s="21"/>
      <c r="BT656" s="45"/>
      <c r="BU656" s="98"/>
    </row>
    <row r="657" spans="45:73" ht="12">
      <c r="AS657" s="45"/>
      <c r="AT657" s="21"/>
      <c r="BT657" s="45"/>
      <c r="BU657" s="98"/>
    </row>
    <row r="658" spans="45:73" ht="12">
      <c r="AS658" s="45"/>
      <c r="AT658" s="21"/>
      <c r="BT658" s="45"/>
      <c r="BU658" s="98"/>
    </row>
    <row r="659" spans="45:73" ht="12">
      <c r="AS659" s="45"/>
      <c r="AT659" s="21"/>
      <c r="BT659" s="45"/>
      <c r="BU659" s="98"/>
    </row>
    <row r="660" spans="45:73" ht="12">
      <c r="AS660" s="45"/>
      <c r="AT660" s="21"/>
      <c r="BT660" s="45"/>
      <c r="BU660" s="98"/>
    </row>
    <row r="661" spans="45:73" ht="12">
      <c r="AS661" s="45"/>
      <c r="AT661" s="21"/>
      <c r="BT661" s="45"/>
      <c r="BU661" s="98"/>
    </row>
    <row r="662" spans="45:73" ht="12">
      <c r="AS662" s="45"/>
      <c r="AT662" s="21"/>
      <c r="BT662" s="45"/>
      <c r="BU662" s="98"/>
    </row>
    <row r="663" spans="45:73" ht="12">
      <c r="AS663" s="45"/>
      <c r="AT663" s="21"/>
      <c r="BT663" s="45"/>
      <c r="BU663" s="98"/>
    </row>
    <row r="664" spans="45:73" ht="12">
      <c r="AS664" s="45"/>
      <c r="AT664" s="21"/>
      <c r="BT664" s="45"/>
      <c r="BU664" s="98"/>
    </row>
    <row r="665" spans="45:73" ht="12">
      <c r="AS665" s="45"/>
      <c r="AT665" s="21"/>
      <c r="BT665" s="45"/>
      <c r="BU665" s="98"/>
    </row>
    <row r="666" spans="45:73" ht="12">
      <c r="AS666" s="45"/>
      <c r="AT666" s="21"/>
      <c r="BT666" s="45"/>
      <c r="BU666" s="98"/>
    </row>
    <row r="667" spans="45:73" ht="12">
      <c r="AS667" s="45"/>
      <c r="AT667" s="21"/>
      <c r="BT667" s="45"/>
      <c r="BU667" s="98"/>
    </row>
    <row r="668" spans="45:73" ht="12">
      <c r="AS668" s="45"/>
      <c r="AT668" s="21"/>
      <c r="BT668" s="45"/>
      <c r="BU668" s="98"/>
    </row>
    <row r="669" spans="45:73" ht="12">
      <c r="AS669" s="45"/>
      <c r="AT669" s="21"/>
      <c r="BT669" s="45"/>
      <c r="BU669" s="98"/>
    </row>
    <row r="670" spans="45:73" ht="12">
      <c r="AS670" s="45"/>
      <c r="AT670" s="21"/>
      <c r="BT670" s="45"/>
      <c r="BU670" s="98"/>
    </row>
    <row r="671" spans="45:73" ht="12">
      <c r="AS671" s="45"/>
      <c r="AT671" s="21"/>
      <c r="BT671" s="45"/>
      <c r="BU671" s="98"/>
    </row>
    <row r="672" spans="45:73" ht="12">
      <c r="AS672" s="45"/>
      <c r="AT672" s="21"/>
      <c r="BT672" s="45"/>
      <c r="BU672" s="98"/>
    </row>
    <row r="673" spans="45:73" ht="12">
      <c r="AS673" s="45"/>
      <c r="AT673" s="21"/>
      <c r="BT673" s="45"/>
      <c r="BU673" s="98"/>
    </row>
    <row r="674" spans="45:73" ht="12">
      <c r="AS674" s="45"/>
      <c r="AT674" s="21"/>
      <c r="BT674" s="45"/>
      <c r="BU674" s="98"/>
    </row>
    <row r="675" spans="45:73" ht="12">
      <c r="AS675" s="45"/>
      <c r="AT675" s="21"/>
      <c r="BT675" s="45"/>
      <c r="BU675" s="98"/>
    </row>
    <row r="676" spans="45:73" ht="12">
      <c r="AS676" s="45"/>
      <c r="AT676" s="21"/>
      <c r="BT676" s="45"/>
      <c r="BU676" s="98"/>
    </row>
    <row r="677" spans="45:73" ht="12">
      <c r="AS677" s="45"/>
      <c r="AT677" s="21"/>
      <c r="BT677" s="45"/>
      <c r="BU677" s="98"/>
    </row>
    <row r="678" spans="45:73" ht="12">
      <c r="AS678" s="45"/>
      <c r="AT678" s="21"/>
      <c r="BT678" s="45"/>
      <c r="BU678" s="98"/>
    </row>
    <row r="679" spans="45:73" ht="12">
      <c r="AS679" s="45"/>
      <c r="AT679" s="21"/>
      <c r="BT679" s="45"/>
      <c r="BU679" s="98"/>
    </row>
    <row r="680" spans="45:73" ht="12">
      <c r="AS680" s="45"/>
      <c r="AT680" s="21"/>
      <c r="BT680" s="45"/>
      <c r="BU680" s="98"/>
    </row>
    <row r="681" spans="45:73" ht="12">
      <c r="AS681" s="45"/>
      <c r="AT681" s="21"/>
      <c r="BT681" s="45"/>
      <c r="BU681" s="98"/>
    </row>
    <row r="682" spans="45:73" ht="12">
      <c r="AS682" s="45"/>
      <c r="AT682" s="21"/>
      <c r="BT682" s="45"/>
      <c r="BU682" s="98"/>
    </row>
    <row r="683" spans="45:73" ht="12">
      <c r="AS683" s="45"/>
      <c r="AT683" s="21"/>
      <c r="BT683" s="45"/>
      <c r="BU683" s="98"/>
    </row>
    <row r="684" spans="45:73" ht="12">
      <c r="AS684" s="45"/>
      <c r="AT684" s="21"/>
      <c r="BT684" s="45"/>
      <c r="BU684" s="98"/>
    </row>
    <row r="685" spans="45:73" ht="12">
      <c r="AS685" s="45"/>
      <c r="AT685" s="21"/>
      <c r="BT685" s="45"/>
      <c r="BU685" s="98"/>
    </row>
    <row r="686" spans="45:73" ht="12">
      <c r="AS686" s="45"/>
      <c r="AT686" s="21"/>
      <c r="BT686" s="45"/>
      <c r="BU686" s="98"/>
    </row>
    <row r="687" spans="45:73" ht="12">
      <c r="AS687" s="45"/>
      <c r="AT687" s="21"/>
      <c r="BT687" s="45"/>
      <c r="BU687" s="98"/>
    </row>
    <row r="688" spans="45:73" ht="12">
      <c r="AS688" s="45"/>
      <c r="AT688" s="21"/>
      <c r="BT688" s="45"/>
      <c r="BU688" s="98"/>
    </row>
    <row r="689" spans="45:73" ht="12">
      <c r="AS689" s="45"/>
      <c r="AT689" s="21"/>
      <c r="BT689" s="45"/>
      <c r="BU689" s="98"/>
    </row>
    <row r="690" spans="45:73" ht="12">
      <c r="AS690" s="45"/>
      <c r="AT690" s="21"/>
      <c r="BT690" s="45"/>
      <c r="BU690" s="98"/>
    </row>
    <row r="691" spans="45:73" ht="12">
      <c r="AS691" s="45"/>
      <c r="AT691" s="21"/>
      <c r="BT691" s="45"/>
      <c r="BU691" s="98"/>
    </row>
    <row r="692" spans="45:73" ht="12">
      <c r="AS692" s="45"/>
      <c r="AT692" s="21"/>
      <c r="BT692" s="45"/>
      <c r="BU692" s="98"/>
    </row>
    <row r="693" spans="45:73" ht="12">
      <c r="AS693" s="45"/>
      <c r="AT693" s="21"/>
      <c r="BT693" s="45"/>
      <c r="BU693" s="98"/>
    </row>
    <row r="694" spans="45:73" ht="12">
      <c r="AS694" s="45"/>
      <c r="AT694" s="21"/>
      <c r="BT694" s="45"/>
      <c r="BU694" s="98"/>
    </row>
    <row r="695" spans="45:73" ht="12">
      <c r="AS695" s="45"/>
      <c r="AT695" s="21"/>
      <c r="BT695" s="45"/>
      <c r="BU695" s="98"/>
    </row>
    <row r="696" spans="45:73" ht="12">
      <c r="AS696" s="45"/>
      <c r="AT696" s="21"/>
      <c r="BT696" s="45"/>
      <c r="BU696" s="98"/>
    </row>
    <row r="697" spans="45:73" ht="12">
      <c r="AS697" s="45"/>
      <c r="AT697" s="21"/>
      <c r="BT697" s="45"/>
      <c r="BU697" s="98"/>
    </row>
    <row r="698" spans="45:73" ht="12">
      <c r="AS698" s="45"/>
      <c r="AT698" s="21"/>
      <c r="BT698" s="45"/>
      <c r="BU698" s="98"/>
    </row>
    <row r="699" spans="45:73" ht="12">
      <c r="AS699" s="45"/>
      <c r="AT699" s="21"/>
      <c r="BT699" s="45"/>
      <c r="BU699" s="98"/>
    </row>
    <row r="700" spans="72:73" ht="12">
      <c r="BT700" s="45"/>
      <c r="BU700" s="98"/>
    </row>
    <row r="701" spans="72:73" ht="12">
      <c r="BT701" s="45"/>
      <c r="BU701" s="98"/>
    </row>
    <row r="702" spans="72:73" ht="12">
      <c r="BT702" s="45"/>
      <c r="BU702" s="98"/>
    </row>
    <row r="703" spans="72:73" ht="12">
      <c r="BT703" s="45"/>
      <c r="BU703" s="98"/>
    </row>
    <row r="704" spans="72:73" ht="12">
      <c r="BT704" s="45"/>
      <c r="BU704" s="98"/>
    </row>
    <row r="705" spans="72:73" ht="12">
      <c r="BT705" s="45"/>
      <c r="BU705" s="98"/>
    </row>
    <row r="706" spans="72:73" ht="12">
      <c r="BT706" s="45"/>
      <c r="BU706" s="98"/>
    </row>
    <row r="707" spans="72:73" ht="12">
      <c r="BT707" s="45"/>
      <c r="BU707" s="98"/>
    </row>
    <row r="708" spans="72:73" ht="12">
      <c r="BT708" s="45"/>
      <c r="BU708" s="98"/>
    </row>
    <row r="709" spans="72:73" ht="12">
      <c r="BT709" s="45"/>
      <c r="BU709" s="98"/>
    </row>
    <row r="710" spans="72:73" ht="12">
      <c r="BT710" s="45"/>
      <c r="BU710" s="98"/>
    </row>
    <row r="711" spans="72:73" ht="12">
      <c r="BT711" s="45"/>
      <c r="BU711" s="98"/>
    </row>
    <row r="712" spans="72:73" ht="12">
      <c r="BT712" s="45"/>
      <c r="BU712" s="98"/>
    </row>
    <row r="713" spans="72:73" ht="12">
      <c r="BT713" s="45"/>
      <c r="BU713" s="98"/>
    </row>
    <row r="714" spans="72:73" ht="12">
      <c r="BT714" s="45"/>
      <c r="BU714" s="98"/>
    </row>
    <row r="715" spans="72:73" ht="12">
      <c r="BT715" s="45"/>
      <c r="BU715" s="98"/>
    </row>
    <row r="716" spans="72:73" ht="12">
      <c r="BT716" s="45"/>
      <c r="BU716" s="98"/>
    </row>
    <row r="717" spans="72:73" ht="12">
      <c r="BT717" s="45"/>
      <c r="BU717" s="98"/>
    </row>
    <row r="718" spans="72:73" ht="12">
      <c r="BT718" s="45"/>
      <c r="BU718" s="98"/>
    </row>
    <row r="719" spans="72:73" ht="12">
      <c r="BT719" s="45"/>
      <c r="BU719" s="98"/>
    </row>
    <row r="720" spans="72:73" ht="12">
      <c r="BT720" s="45"/>
      <c r="BU720" s="98"/>
    </row>
    <row r="721" spans="72:73" ht="12">
      <c r="BT721" s="45"/>
      <c r="BU721" s="98"/>
    </row>
    <row r="722" spans="72:73" ht="12">
      <c r="BT722" s="45"/>
      <c r="BU722" s="98"/>
    </row>
    <row r="723" spans="72:73" ht="12">
      <c r="BT723" s="45"/>
      <c r="BU723" s="98"/>
    </row>
    <row r="724" spans="72:73" ht="12">
      <c r="BT724" s="45"/>
      <c r="BU724" s="98"/>
    </row>
    <row r="725" spans="72:73" ht="12">
      <c r="BT725" s="45"/>
      <c r="BU725" s="98"/>
    </row>
    <row r="726" spans="72:73" ht="12">
      <c r="BT726" s="45"/>
      <c r="BU726" s="98"/>
    </row>
    <row r="727" spans="72:73" ht="12">
      <c r="BT727" s="45"/>
      <c r="BU727" s="98"/>
    </row>
    <row r="728" spans="72:73" ht="12">
      <c r="BT728" s="45"/>
      <c r="BU728" s="98"/>
    </row>
    <row r="729" spans="72:73" ht="12">
      <c r="BT729" s="45"/>
      <c r="BU729" s="98"/>
    </row>
    <row r="730" spans="72:73" ht="12">
      <c r="BT730" s="45"/>
      <c r="BU730" s="98"/>
    </row>
    <row r="731" spans="72:73" ht="12">
      <c r="BT731" s="45"/>
      <c r="BU731" s="98"/>
    </row>
    <row r="732" spans="72:73" ht="12">
      <c r="BT732" s="45"/>
      <c r="BU732" s="98"/>
    </row>
    <row r="733" spans="72:73" ht="12">
      <c r="BT733" s="45"/>
      <c r="BU733" s="98"/>
    </row>
    <row r="734" spans="72:73" ht="12">
      <c r="BT734" s="45"/>
      <c r="BU734" s="98"/>
    </row>
    <row r="735" spans="72:73" ht="12">
      <c r="BT735" s="45"/>
      <c r="BU735" s="98"/>
    </row>
    <row r="736" spans="72:73" ht="12">
      <c r="BT736" s="45"/>
      <c r="BU736" s="98"/>
    </row>
    <row r="737" spans="72:73" ht="12">
      <c r="BT737" s="45"/>
      <c r="BU737" s="98"/>
    </row>
    <row r="738" spans="72:73" ht="12">
      <c r="BT738" s="45"/>
      <c r="BU738" s="98"/>
    </row>
    <row r="739" spans="72:73" ht="12">
      <c r="BT739" s="45"/>
      <c r="BU739" s="98"/>
    </row>
    <row r="740" spans="72:73" ht="12">
      <c r="BT740" s="45"/>
      <c r="BU740" s="98"/>
    </row>
    <row r="741" spans="72:73" ht="12">
      <c r="BT741" s="45"/>
      <c r="BU741" s="98"/>
    </row>
    <row r="742" spans="72:73" ht="12">
      <c r="BT742" s="45"/>
      <c r="BU742" s="98"/>
    </row>
    <row r="743" spans="72:73" ht="12">
      <c r="BT743" s="45"/>
      <c r="BU743" s="98"/>
    </row>
    <row r="744" spans="72:73" ht="12">
      <c r="BT744" s="45"/>
      <c r="BU744" s="98"/>
    </row>
    <row r="745" spans="72:73" ht="12">
      <c r="BT745" s="45"/>
      <c r="BU745" s="98"/>
    </row>
    <row r="746" spans="72:73" ht="12">
      <c r="BT746" s="45"/>
      <c r="BU746" s="98"/>
    </row>
    <row r="747" spans="72:73" ht="12">
      <c r="BT747" s="45"/>
      <c r="BU747" s="98"/>
    </row>
    <row r="748" spans="72:73" ht="12">
      <c r="BT748" s="45"/>
      <c r="BU748" s="98"/>
    </row>
    <row r="749" spans="72:73" ht="12">
      <c r="BT749" s="45"/>
      <c r="BU749" s="98"/>
    </row>
    <row r="750" spans="72:73" ht="12">
      <c r="BT750" s="45"/>
      <c r="BU750" s="98"/>
    </row>
    <row r="751" spans="72:73" ht="12">
      <c r="BT751" s="45"/>
      <c r="BU751" s="98"/>
    </row>
    <row r="752" spans="72:73" ht="12">
      <c r="BT752" s="45"/>
      <c r="BU752" s="98"/>
    </row>
    <row r="753" spans="72:73" ht="12">
      <c r="BT753" s="45"/>
      <c r="BU753" s="98"/>
    </row>
    <row r="754" spans="72:73" ht="12">
      <c r="BT754" s="45"/>
      <c r="BU754" s="98"/>
    </row>
    <row r="755" spans="72:73" ht="12">
      <c r="BT755" s="45"/>
      <c r="BU755" s="98"/>
    </row>
    <row r="756" spans="72:73" ht="12">
      <c r="BT756" s="45"/>
      <c r="BU756" s="98"/>
    </row>
    <row r="757" spans="72:73" ht="12">
      <c r="BT757" s="45"/>
      <c r="BU757" s="98"/>
    </row>
    <row r="758" spans="72:73" ht="12">
      <c r="BT758" s="45"/>
      <c r="BU758" s="98"/>
    </row>
    <row r="759" spans="72:73" ht="12">
      <c r="BT759" s="45"/>
      <c r="BU759" s="98"/>
    </row>
    <row r="760" spans="72:73" ht="12">
      <c r="BT760" s="45"/>
      <c r="BU760" s="98"/>
    </row>
    <row r="761" spans="72:73" ht="12">
      <c r="BT761" s="45"/>
      <c r="BU761" s="98"/>
    </row>
    <row r="762" spans="72:73" ht="12">
      <c r="BT762" s="45"/>
      <c r="BU762" s="98"/>
    </row>
    <row r="763" spans="72:73" ht="12">
      <c r="BT763" s="45"/>
      <c r="BU763" s="98"/>
    </row>
    <row r="764" spans="72:73" ht="12">
      <c r="BT764" s="45"/>
      <c r="BU764" s="98"/>
    </row>
    <row r="765" spans="72:73" ht="12">
      <c r="BT765" s="45"/>
      <c r="BU765" s="98"/>
    </row>
    <row r="766" spans="72:73" ht="12">
      <c r="BT766" s="45"/>
      <c r="BU766" s="98"/>
    </row>
    <row r="767" spans="72:73" ht="12">
      <c r="BT767" s="45"/>
      <c r="BU767" s="98"/>
    </row>
    <row r="768" spans="72:73" ht="12">
      <c r="BT768" s="45"/>
      <c r="BU768" s="98"/>
    </row>
    <row r="769" spans="72:73" ht="12">
      <c r="BT769" s="45"/>
      <c r="BU769" s="98"/>
    </row>
    <row r="770" spans="72:73" ht="12">
      <c r="BT770" s="45"/>
      <c r="BU770" s="98"/>
    </row>
    <row r="771" spans="72:73" ht="12">
      <c r="BT771" s="45"/>
      <c r="BU771" s="98"/>
    </row>
    <row r="772" spans="72:73" ht="12">
      <c r="BT772" s="45"/>
      <c r="BU772" s="98"/>
    </row>
    <row r="773" spans="72:73" ht="12">
      <c r="BT773" s="45"/>
      <c r="BU773" s="98"/>
    </row>
    <row r="774" spans="72:73" ht="12">
      <c r="BT774" s="45"/>
      <c r="BU774" s="98"/>
    </row>
    <row r="775" spans="72:73" ht="12">
      <c r="BT775" s="45"/>
      <c r="BU775" s="98"/>
    </row>
    <row r="776" spans="72:73" ht="12">
      <c r="BT776" s="45"/>
      <c r="BU776" s="98"/>
    </row>
    <row r="777" spans="72:73" ht="12">
      <c r="BT777" s="45"/>
      <c r="BU777" s="98"/>
    </row>
    <row r="778" spans="72:73" ht="12">
      <c r="BT778" s="45"/>
      <c r="BU778" s="98"/>
    </row>
    <row r="779" spans="72:73" ht="12">
      <c r="BT779" s="45"/>
      <c r="BU779" s="98"/>
    </row>
    <row r="780" spans="72:73" ht="12">
      <c r="BT780" s="45"/>
      <c r="BU780" s="98"/>
    </row>
    <row r="781" spans="72:73" ht="12">
      <c r="BT781" s="45"/>
      <c r="BU781" s="98"/>
    </row>
    <row r="782" spans="72:73" ht="12">
      <c r="BT782" s="45"/>
      <c r="BU782" s="98"/>
    </row>
    <row r="783" spans="72:73" ht="12">
      <c r="BT783" s="45"/>
      <c r="BU783" s="98"/>
    </row>
    <row r="784" spans="72:73" ht="12">
      <c r="BT784" s="45"/>
      <c r="BU784" s="98"/>
    </row>
    <row r="785" spans="72:73" ht="12">
      <c r="BT785" s="45"/>
      <c r="BU785" s="98"/>
    </row>
    <row r="786" spans="72:73" ht="12">
      <c r="BT786" s="45"/>
      <c r="BU786" s="98"/>
    </row>
  </sheetData>
  <sheetProtection/>
  <mergeCells count="5">
    <mergeCell ref="AB15:AC15"/>
    <mergeCell ref="D13:G13"/>
    <mergeCell ref="D14:E14"/>
    <mergeCell ref="F14:G14"/>
    <mergeCell ref="AB14:AC14"/>
  </mergeCells>
  <printOptions gridLines="1"/>
  <pageMargins left="0.75" right="0.75" top="1" bottom="1" header="0.5" footer="0.5"/>
  <pageSetup fitToHeight="1" fitToWidth="1" orientation="portrait" paperSize="9" scale="92"/>
  <headerFooter alignWithMargins="0">
    <oddFooter>&amp;L&amp;K000000&amp;D&amp;C&amp;K000000&amp;Z&amp;F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Lipman</dc:creator>
  <cp:keywords/>
  <dc:description/>
  <cp:lastModifiedBy>Jan Zigler</cp:lastModifiedBy>
  <cp:lastPrinted>2017-09-19T20:51:06Z</cp:lastPrinted>
  <dcterms:created xsi:type="dcterms:W3CDTF">2005-07-26T15:10:39Z</dcterms:created>
  <dcterms:modified xsi:type="dcterms:W3CDTF">2018-01-30T18:01:28Z</dcterms:modified>
  <cp:category/>
  <cp:version/>
  <cp:contentType/>
  <cp:contentStatus/>
</cp:coreProperties>
</file>