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0" windowWidth="17000" windowHeight="13060" firstSheet="3" activeTab="3"/>
  </bookViews>
  <sheets>
    <sheet name="Tot.Vol-Merch.Cub.Vol Factors" sheetId="1" r:id="rId1"/>
    <sheet name="Merch.Vol. Equation Trees &gt;5.0 " sheetId="2" r:id="rId2"/>
    <sheet name="Tot.Tree.Vol.Saplings" sheetId="3" r:id="rId3"/>
    <sheet name="Tot.Tree.Green.Wt--Saplings" sheetId="4" r:id="rId4"/>
    <sheet name="Tot.Tree.GreenWT--&gt;5.0in." sheetId="5" r:id="rId5"/>
  </sheets>
  <definedNames/>
  <calcPr fullCalcOnLoad="1"/>
</workbook>
</file>

<file path=xl/sharedStrings.xml><?xml version="1.0" encoding="utf-8"?>
<sst xmlns="http://schemas.openxmlformats.org/spreadsheetml/2006/main" count="634" uniqueCount="248">
  <si>
    <t>Fraxinus</t>
  </si>
  <si>
    <t>American Beech</t>
  </si>
  <si>
    <t>Fagus grandifolia</t>
  </si>
  <si>
    <t>Hard Hardwoods</t>
  </si>
  <si>
    <t>Birch sp</t>
  </si>
  <si>
    <t>Betula</t>
  </si>
  <si>
    <t>Live Oak</t>
  </si>
  <si>
    <t>Black Locust</t>
  </si>
  <si>
    <t>Robinia pseudoacacia</t>
  </si>
  <si>
    <t>Persimmon</t>
  </si>
  <si>
    <t>Black Walnut</t>
  </si>
  <si>
    <t>Juglans nigra</t>
  </si>
  <si>
    <t>Dogwood</t>
  </si>
  <si>
    <t>Flowering Dogwood</t>
  </si>
  <si>
    <t>Cornus florida</t>
  </si>
  <si>
    <t>Hickory</t>
  </si>
  <si>
    <t>Florida Maple</t>
  </si>
  <si>
    <t>Acer harbatum</t>
  </si>
  <si>
    <t>White Oak</t>
  </si>
  <si>
    <t>Huckory sp.</t>
  </si>
  <si>
    <t>Carya</t>
  </si>
  <si>
    <t>American Holly</t>
  </si>
  <si>
    <t>Ilex opaca</t>
  </si>
  <si>
    <t>Swamp Chesnut Oak</t>
  </si>
  <si>
    <t>Honey Locust</t>
  </si>
  <si>
    <t>Gleditsia triacanthos</t>
  </si>
  <si>
    <t>Post Oak</t>
  </si>
  <si>
    <t>Mulberyy sp</t>
  </si>
  <si>
    <t>Morus</t>
  </si>
  <si>
    <t>Conn. White Oak</t>
  </si>
  <si>
    <t>Common Persimmon</t>
  </si>
  <si>
    <t>Diospyros virginia</t>
  </si>
  <si>
    <t>Scarlet Oak</t>
  </si>
  <si>
    <t xml:space="preserve">Surgar Maple </t>
  </si>
  <si>
    <t>Acer Saccharum</t>
  </si>
  <si>
    <t>Sweet Birch</t>
  </si>
  <si>
    <t>Yellow Birch</t>
  </si>
  <si>
    <t>Betula alleghaniensus</t>
  </si>
  <si>
    <t>Beech</t>
  </si>
  <si>
    <t>Black Oak</t>
  </si>
  <si>
    <t>Quercus velutina</t>
  </si>
  <si>
    <t>Hard Maple</t>
  </si>
  <si>
    <t>Bur Oak</t>
  </si>
  <si>
    <t>Quercus macrocarpa</t>
  </si>
  <si>
    <t>Chesnut Oak</t>
  </si>
  <si>
    <t>Cherrybark Oak</t>
  </si>
  <si>
    <t>Quercus falcata var. pagodifolia</t>
  </si>
  <si>
    <t>N. Red oak</t>
  </si>
  <si>
    <t>Quercus prinus</t>
  </si>
  <si>
    <t>Water Oak</t>
  </si>
  <si>
    <t>Chinapin Oak</t>
  </si>
  <si>
    <t>Quercus muehlenbergii</t>
  </si>
  <si>
    <t>Laurel Oak</t>
  </si>
  <si>
    <t>Quercus laurifolia</t>
  </si>
  <si>
    <t>Pin Oak</t>
  </si>
  <si>
    <t>Quercus virginiana</t>
  </si>
  <si>
    <t>Conn. Red Oaks</t>
  </si>
  <si>
    <t>Overcup Oak</t>
  </si>
  <si>
    <t>Quercus lyrata</t>
  </si>
  <si>
    <t>Quercus palustris</t>
  </si>
  <si>
    <t>Quercus stellata</t>
  </si>
  <si>
    <t>Northern Red Oak</t>
  </si>
  <si>
    <t>Quercus rubra</t>
  </si>
  <si>
    <t>S. Red oak</t>
  </si>
  <si>
    <t>Quercus coccinea</t>
  </si>
  <si>
    <t>Ash</t>
  </si>
  <si>
    <t>Shingle Oak</t>
  </si>
  <si>
    <t>Quercus imbricaria</t>
  </si>
  <si>
    <t>Holly</t>
  </si>
  <si>
    <t>Shumard Oak</t>
  </si>
  <si>
    <t>Quercus shumardii</t>
  </si>
  <si>
    <t>Southern Red Oak</t>
  </si>
  <si>
    <t>Quercus falcata</t>
  </si>
  <si>
    <t>Swamp Chensut Oak</t>
  </si>
  <si>
    <t>Quercus michauxii</t>
  </si>
  <si>
    <t>Swamp White Oak</t>
  </si>
  <si>
    <t>Quercusbicolor</t>
  </si>
  <si>
    <t>Misc. Trees</t>
  </si>
  <si>
    <t>Quercus nigra</t>
  </si>
  <si>
    <t>Service Berry</t>
  </si>
  <si>
    <t>Quercus alba</t>
  </si>
  <si>
    <t>E. Hophornbeam</t>
  </si>
  <si>
    <t>Willow Oak</t>
  </si>
  <si>
    <t>Quercus phellos</t>
  </si>
  <si>
    <t>Hornbeam</t>
  </si>
  <si>
    <t>no listing</t>
  </si>
  <si>
    <t>xxxxxxxx</t>
  </si>
  <si>
    <t>SOurwood</t>
  </si>
  <si>
    <t>Misc. Spp.</t>
  </si>
  <si>
    <t>Stripbed Maple</t>
  </si>
  <si>
    <t>Loblolly Pine (plantation)</t>
  </si>
  <si>
    <t>Sassafras</t>
  </si>
  <si>
    <t>Slash Pine (plantation)</t>
  </si>
  <si>
    <t>Total tree green weight equation and coefficients for trees 5.0 inches d.b.h. and larger</t>
  </si>
  <si>
    <t>Sawtimber &amp; Poletimber Trees</t>
  </si>
  <si>
    <t>Stump-Limb Adj.</t>
  </si>
  <si>
    <t>Sourwood</t>
  </si>
  <si>
    <t>Factor equation and coefficients needed to convert merchantable volume for trees 5.0 inches d.b.h. and larger to total tree volume</t>
  </si>
  <si>
    <r>
      <t xml:space="preserve">  F = a + b(1/(D.b.h. - 3.0)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</si>
  <si>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Sawtimber Trees</t>
  </si>
  <si>
    <t>Poletimber Trees</t>
  </si>
  <si>
    <t>Species Code</t>
  </si>
  <si>
    <t>Species Group Code</t>
  </si>
  <si>
    <t>a</t>
  </si>
  <si>
    <t>b</t>
  </si>
  <si>
    <t>Merchantable volume equation and coefficients for trees 5.0 inches d.b.h. and larger</t>
  </si>
  <si>
    <r>
      <t xml:space="preserve"> GCV = a + b((D.b.h.)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 Total Ht.)</t>
    </r>
  </si>
  <si>
    <t xml:space="preserve">Total tree cubic volume equation and coeficients for trees 1.0 to 4.9 inches d.b.h. </t>
  </si>
  <si>
    <r>
      <t>GCV = a + b ((D.b.h.)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 Total Ht.)</t>
    </r>
  </si>
  <si>
    <t>Saplings (D.b.h. = 1.0--4.9 inches)</t>
  </si>
  <si>
    <t xml:space="preserve">Total tree green weight equation and coeficients for trees 1.0 to 4.9 inches d.b.h. </t>
  </si>
  <si>
    <t>I entered this data on density and haven't verified for typos yet</t>
  </si>
  <si>
    <t>Green Wt</t>
  </si>
  <si>
    <t>Dry Wt</t>
  </si>
  <si>
    <t>Common</t>
  </si>
  <si>
    <t>Latin</t>
  </si>
  <si>
    <t>Stump-Limbs Adj.</t>
  </si>
  <si>
    <t>Model #</t>
  </si>
  <si>
    <t>Yelow Pines</t>
  </si>
  <si>
    <t>Pounds per cubic foot</t>
  </si>
  <si>
    <t>Example Calculations</t>
  </si>
  <si>
    <t>Loblolly Pine</t>
  </si>
  <si>
    <t>Pinus taeda</t>
  </si>
  <si>
    <t>Slash Pine</t>
  </si>
  <si>
    <t>Longleaf Pine</t>
  </si>
  <si>
    <t>Pinus palustris</t>
  </si>
  <si>
    <t>Loblolly Pine Sapling (D.b.h. 1.0-4.9 inches)</t>
  </si>
  <si>
    <t>Pitch Pine</t>
  </si>
  <si>
    <t>Pinus rigida</t>
  </si>
  <si>
    <t>Pond Pine</t>
  </si>
  <si>
    <t>Pinus serotina</t>
  </si>
  <si>
    <t>Shortleaf Pine</t>
  </si>
  <si>
    <t>D.b.h.</t>
  </si>
  <si>
    <t>Ht</t>
  </si>
  <si>
    <t>Result</t>
  </si>
  <si>
    <t>Unit</t>
  </si>
  <si>
    <t>Equation Form</t>
  </si>
  <si>
    <t>Sand Pine</t>
  </si>
  <si>
    <t>Pinus calusa</t>
  </si>
  <si>
    <t>cu.ft.</t>
  </si>
  <si>
    <r>
      <t>Total Tree Cubic.Vol. = a + b ((d.b.h.)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* Ht)</t>
    </r>
  </si>
  <si>
    <t>Shortleaf pine</t>
  </si>
  <si>
    <t>Pinus echinata</t>
  </si>
  <si>
    <t>table Mtn. Pine</t>
  </si>
  <si>
    <t>lbs</t>
  </si>
  <si>
    <r>
      <t>Green.Wt. = a * ((d.b.h.)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* Ht)</t>
    </r>
    <r>
      <rPr>
        <vertAlign val="superscript"/>
        <sz val="10"/>
        <rFont val="Arial"/>
        <family val="2"/>
      </rPr>
      <t>b</t>
    </r>
  </si>
  <si>
    <t>Pinus elliottii</t>
  </si>
  <si>
    <t>Spruce Pine</t>
  </si>
  <si>
    <t>Pinus glabra</t>
  </si>
  <si>
    <t>Table Mountain Pine</t>
  </si>
  <si>
    <t>Pinus pungens</t>
  </si>
  <si>
    <t>Other Yellow Pine</t>
  </si>
  <si>
    <t>Loblolly Pine Sawtimber Tree (D.b.h. &gt;= 9.0 inches)</t>
  </si>
  <si>
    <t>Virginia Pine</t>
  </si>
  <si>
    <t>Pinus virginicana</t>
  </si>
  <si>
    <t>Atlantic White Cedar</t>
  </si>
  <si>
    <t>Chanaecyparis thyoideas</t>
  </si>
  <si>
    <t xml:space="preserve"> </t>
  </si>
  <si>
    <t>Baldcypress</t>
  </si>
  <si>
    <t>Taxodium distichum</t>
  </si>
  <si>
    <t>Other Softwoods</t>
  </si>
  <si>
    <r>
      <t>Merch.Vol. = a + b ((d.b.h.)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* Ht)</t>
    </r>
  </si>
  <si>
    <t>Fir sp.</t>
  </si>
  <si>
    <t>Abies</t>
  </si>
  <si>
    <t xml:space="preserve">Cypress </t>
  </si>
  <si>
    <t>Factor</t>
  </si>
  <si>
    <r>
      <t>Tot.Vol./Merch.Vol Factor = a + b(1/(d.b.h. - 3.0)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</t>
    </r>
  </si>
  <si>
    <t>Hemlock sp.</t>
  </si>
  <si>
    <t>Tsuga</t>
  </si>
  <si>
    <t>Red Cedar</t>
  </si>
  <si>
    <t>Tot.Vol = Merch.Vol * Factor</t>
  </si>
  <si>
    <t>Northern White Cedar</t>
  </si>
  <si>
    <t>occidentalia</t>
  </si>
  <si>
    <t>E Hemlock</t>
  </si>
  <si>
    <r>
      <t>Green.Wt. = a + b ((d.b.h.)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* Ht)</t>
    </r>
  </si>
  <si>
    <t>Pondcypress</t>
  </si>
  <si>
    <t>Taxodium distichum var</t>
  </si>
  <si>
    <t>Red Spruce</t>
  </si>
  <si>
    <t>Red Cedar sp.</t>
  </si>
  <si>
    <t>Juniperus</t>
  </si>
  <si>
    <t>Balsam Fir</t>
  </si>
  <si>
    <t>Spruce sp</t>
  </si>
  <si>
    <t>Picea</t>
  </si>
  <si>
    <t>E White Pine</t>
  </si>
  <si>
    <t>Black Oak Sapling (D.b.h. 1.0-4.9 inches)</t>
  </si>
  <si>
    <t>Eastern White Pine</t>
  </si>
  <si>
    <t>Pinus Strobus</t>
  </si>
  <si>
    <t>White Cedar</t>
  </si>
  <si>
    <t>Basswod sp.</t>
  </si>
  <si>
    <t>Tilia</t>
  </si>
  <si>
    <t>Black Cherry</t>
  </si>
  <si>
    <t>Prunus serotina</t>
  </si>
  <si>
    <t>Swamp tupelo</t>
  </si>
  <si>
    <t>Nyssa sylvatica var. biflora</t>
  </si>
  <si>
    <t>Soft Hardwoods</t>
  </si>
  <si>
    <t>Bkack gum (black tupelo)</t>
  </si>
  <si>
    <t>Nyssa sylvatica</t>
  </si>
  <si>
    <t>Hackberry</t>
  </si>
  <si>
    <t>Boxelder</t>
  </si>
  <si>
    <t>Acer negundo</t>
  </si>
  <si>
    <t>Elm</t>
  </si>
  <si>
    <t>Buckeye sp.</t>
  </si>
  <si>
    <t>Aesculus</t>
  </si>
  <si>
    <t>Soft Maple</t>
  </si>
  <si>
    <t>Black Oak Poletimber Tree (D.b.h. &gt;= 5.0 &amp; &lt; 11.0 inches)</t>
  </si>
  <si>
    <t>Butternut</t>
  </si>
  <si>
    <t>Juglans cinerea</t>
  </si>
  <si>
    <t>Water Tupelo</t>
  </si>
  <si>
    <t>Cottonwood sp.</t>
  </si>
  <si>
    <t>Populus</t>
  </si>
  <si>
    <t>Black Gum</t>
  </si>
  <si>
    <t>Cucumbertree</t>
  </si>
  <si>
    <t>Magnolia acuminata</t>
  </si>
  <si>
    <t>Elm sp.</t>
  </si>
  <si>
    <t>Ulmus</t>
  </si>
  <si>
    <t>Magnolia</t>
  </si>
  <si>
    <t>Hackberry, sp.</t>
  </si>
  <si>
    <t>Celtis occidentalis</t>
  </si>
  <si>
    <t>Sycamore</t>
  </si>
  <si>
    <t>Loblolly-bay</t>
  </si>
  <si>
    <t>Gordonia laslanthus</t>
  </si>
  <si>
    <t>Weetgum</t>
  </si>
  <si>
    <t>Southern Magnolia</t>
  </si>
  <si>
    <t>Magnolia grandifolia</t>
  </si>
  <si>
    <t>Cucumber</t>
  </si>
  <si>
    <t>Red Maple</t>
  </si>
  <si>
    <t>Acer rubrum</t>
  </si>
  <si>
    <t>Silverbell</t>
  </si>
  <si>
    <t>Mountain Silverbell</t>
  </si>
  <si>
    <t>Halesia carolina</t>
  </si>
  <si>
    <t>Yellow Poplar</t>
  </si>
  <si>
    <t>Silver Maple</t>
  </si>
  <si>
    <t>Acer saccharinum</t>
  </si>
  <si>
    <t>Sweetbay</t>
  </si>
  <si>
    <t>Magnolia virginiana</t>
  </si>
  <si>
    <t>Basswood</t>
  </si>
  <si>
    <t>Sweetgum</t>
  </si>
  <si>
    <t>Liquidambar styraciflua</t>
  </si>
  <si>
    <t>Willow</t>
  </si>
  <si>
    <t>American Sycamore</t>
  </si>
  <si>
    <t>Platanus occidentalis</t>
  </si>
  <si>
    <t>Buckeye</t>
  </si>
  <si>
    <t>Nyssa aquatica</t>
  </si>
  <si>
    <t>Cottonwoood</t>
  </si>
  <si>
    <t>Willow sp.</t>
  </si>
  <si>
    <t>Salix</t>
  </si>
  <si>
    <t>Liriodendron tulipifera</t>
  </si>
  <si>
    <t>Ash sp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</si>
</sst>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0.000000"/>
    <numFmt numFmtId="171" formatCode="0.0000000"/>
    <numFmt numFmtId="172" formatCode="0.000"/>
    <numFmt numFmtId="173" formatCode="0.00000"/>
    <numFmt numFmtId="174" formatCode="0.0000"/>
    <numFmt numFmtId="175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170" fontId="0" fillId="0" borderId="2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172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Continuous" vertical="center" wrapText="1"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H84" sqref="H84"/>
    </sheetView>
  </sheetViews>
  <sheetFormatPr defaultColWidth="11.421875" defaultRowHeight="12.75"/>
  <cols>
    <col min="1" max="2" width="8.8515625" style="0" customWidth="1"/>
    <col min="3" max="3" width="10.7109375" style="0" customWidth="1"/>
    <col min="4" max="4" width="11.421875" style="0" customWidth="1"/>
    <col min="5" max="5" width="11.140625" style="0" customWidth="1"/>
    <col min="6" max="6" width="11.8515625" style="0" customWidth="1"/>
    <col min="7" max="16384" width="8.8515625" style="0" customWidth="1"/>
  </cols>
  <sheetData>
    <row r="1" spans="1:6" ht="39" customHeight="1" thickBot="1">
      <c r="A1" s="15" t="s">
        <v>97</v>
      </c>
      <c r="B1" s="15"/>
      <c r="C1" s="15"/>
      <c r="D1" s="15"/>
      <c r="E1" s="15"/>
      <c r="F1" s="15"/>
    </row>
    <row r="2" spans="1:6" ht="14.25" customHeight="1" thickBot="1">
      <c r="A2" s="2"/>
      <c r="B2" s="2"/>
      <c r="C2" s="14" t="s">
        <v>98</v>
      </c>
      <c r="D2" s="14"/>
      <c r="E2" s="14"/>
      <c r="F2" s="14"/>
    </row>
    <row r="3" spans="3:6" ht="18" customHeight="1" thickBot="1">
      <c r="C3" s="11" t="s">
        <v>99</v>
      </c>
      <c r="D3" s="12"/>
      <c r="E3" s="13" t="s">
        <v>100</v>
      </c>
      <c r="F3" s="13"/>
    </row>
    <row r="4" spans="1:6" ht="39" customHeight="1" thickBot="1">
      <c r="A4" s="4" t="s">
        <v>101</v>
      </c>
      <c r="B4" s="4" t="s">
        <v>102</v>
      </c>
      <c r="C4" s="4" t="s">
        <v>103</v>
      </c>
      <c r="D4" s="4" t="s">
        <v>104</v>
      </c>
      <c r="E4" s="4" t="s">
        <v>103</v>
      </c>
      <c r="F4" s="4" t="s">
        <v>104</v>
      </c>
    </row>
    <row r="5" spans="1:6" ht="19.5" customHeight="1">
      <c r="A5">
        <v>131</v>
      </c>
      <c r="B5">
        <v>1</v>
      </c>
      <c r="C5" s="1">
        <v>1.11178</v>
      </c>
      <c r="D5" s="1">
        <v>2.47363</v>
      </c>
      <c r="E5" s="1">
        <v>1.11178</v>
      </c>
      <c r="F5" s="1">
        <v>2.47363</v>
      </c>
    </row>
    <row r="6" spans="1:6" ht="12">
      <c r="A6">
        <v>121</v>
      </c>
      <c r="B6">
        <v>2</v>
      </c>
      <c r="C6" s="1">
        <v>1.107343</v>
      </c>
      <c r="D6" s="1">
        <v>2.38436</v>
      </c>
      <c r="E6" s="1">
        <v>1.107343</v>
      </c>
      <c r="F6" s="1">
        <v>2.38436</v>
      </c>
    </row>
    <row r="7" spans="1:6" ht="12">
      <c r="A7">
        <v>126</v>
      </c>
      <c r="B7">
        <v>3</v>
      </c>
      <c r="C7" s="1">
        <v>1.13931</v>
      </c>
      <c r="D7" s="1">
        <v>1.300282</v>
      </c>
      <c r="E7" s="1">
        <v>1.13931</v>
      </c>
      <c r="F7" s="1">
        <v>1.300282</v>
      </c>
    </row>
    <row r="8" spans="1:6" ht="12">
      <c r="A8">
        <v>128</v>
      </c>
      <c r="B8">
        <v>4</v>
      </c>
      <c r="C8" s="1">
        <v>1.125409</v>
      </c>
      <c r="D8" s="1">
        <v>1.87711</v>
      </c>
      <c r="E8" s="1">
        <v>1.125409</v>
      </c>
      <c r="F8" s="1">
        <v>1.87711</v>
      </c>
    </row>
    <row r="9" spans="1:6" ht="12">
      <c r="A9">
        <v>107</v>
      </c>
      <c r="B9">
        <v>5</v>
      </c>
      <c r="C9" s="1">
        <v>1.112564</v>
      </c>
      <c r="D9" s="1">
        <v>2.775872</v>
      </c>
      <c r="E9" s="1">
        <v>1.112564</v>
      </c>
      <c r="F9" s="1">
        <v>2.775872</v>
      </c>
    </row>
    <row r="10" spans="1:6" ht="12">
      <c r="A10">
        <v>110</v>
      </c>
      <c r="B10">
        <v>6</v>
      </c>
      <c r="C10" s="1">
        <v>1.113788</v>
      </c>
      <c r="D10" s="1">
        <v>2.208955</v>
      </c>
      <c r="E10" s="1">
        <v>1.113788</v>
      </c>
      <c r="F10" s="1">
        <v>2.208955</v>
      </c>
    </row>
    <row r="11" spans="1:6" ht="12">
      <c r="A11">
        <v>111</v>
      </c>
      <c r="B11">
        <v>7</v>
      </c>
      <c r="C11" s="1">
        <v>1.109247</v>
      </c>
      <c r="D11" s="1">
        <v>2.429713</v>
      </c>
      <c r="E11" s="1">
        <v>1.109247</v>
      </c>
      <c r="F11" s="1">
        <v>2.429713</v>
      </c>
    </row>
    <row r="12" spans="1:6" ht="12">
      <c r="A12">
        <v>115</v>
      </c>
      <c r="B12">
        <v>8</v>
      </c>
      <c r="C12" s="1">
        <v>1.116228</v>
      </c>
      <c r="D12" s="1">
        <v>2.142989</v>
      </c>
      <c r="E12" s="1">
        <v>1.116228</v>
      </c>
      <c r="F12" s="1">
        <v>2.142989</v>
      </c>
    </row>
    <row r="13" spans="1:6" ht="12">
      <c r="A13">
        <v>123</v>
      </c>
      <c r="B13">
        <v>9</v>
      </c>
      <c r="C13" s="1">
        <v>1.127272</v>
      </c>
      <c r="D13" s="1">
        <v>1.123936</v>
      </c>
      <c r="E13" s="1">
        <v>1.127272</v>
      </c>
      <c r="F13" s="1">
        <v>1.123936</v>
      </c>
    </row>
    <row r="14" spans="1:6" ht="12">
      <c r="A14">
        <v>132</v>
      </c>
      <c r="B14">
        <v>10</v>
      </c>
      <c r="C14" s="1">
        <v>1.134089</v>
      </c>
      <c r="D14" s="1">
        <v>1.53146</v>
      </c>
      <c r="E14" s="1">
        <v>1.134089</v>
      </c>
      <c r="F14" s="1">
        <v>1.53146</v>
      </c>
    </row>
    <row r="15" spans="1:6" ht="12">
      <c r="A15">
        <v>43</v>
      </c>
      <c r="B15">
        <v>11</v>
      </c>
      <c r="C15" s="1">
        <v>1.152171</v>
      </c>
      <c r="D15" s="1">
        <v>1.259555</v>
      </c>
      <c r="E15" s="1">
        <v>1.152171</v>
      </c>
      <c r="F15" s="1">
        <v>1.259555</v>
      </c>
    </row>
    <row r="16" spans="1:6" ht="12">
      <c r="A16">
        <v>221</v>
      </c>
      <c r="B16">
        <v>12</v>
      </c>
      <c r="C16" s="1">
        <v>1.188594</v>
      </c>
      <c r="D16" s="1">
        <v>2.394869</v>
      </c>
      <c r="E16" s="1">
        <v>1.188594</v>
      </c>
      <c r="F16" s="1">
        <v>2.394869</v>
      </c>
    </row>
    <row r="17" spans="1:6" ht="12">
      <c r="A17">
        <v>10</v>
      </c>
      <c r="B17">
        <v>13</v>
      </c>
      <c r="C17" s="1">
        <v>1.146541</v>
      </c>
      <c r="D17" s="1">
        <v>2.146242</v>
      </c>
      <c r="E17" s="1">
        <v>1.146541</v>
      </c>
      <c r="F17" s="1">
        <v>2.146242</v>
      </c>
    </row>
    <row r="18" spans="1:6" ht="12">
      <c r="A18">
        <v>260</v>
      </c>
      <c r="B18">
        <v>14</v>
      </c>
      <c r="C18" s="1">
        <v>1.131783</v>
      </c>
      <c r="D18" s="1">
        <v>2.320512</v>
      </c>
      <c r="E18" s="1">
        <v>1.131783</v>
      </c>
      <c r="F18" s="1">
        <v>2.320512</v>
      </c>
    </row>
    <row r="19" spans="1:6" ht="12">
      <c r="A19">
        <v>241</v>
      </c>
      <c r="B19">
        <v>15</v>
      </c>
      <c r="C19" s="1">
        <v>1.146541</v>
      </c>
      <c r="D19" s="1">
        <v>2.146242</v>
      </c>
      <c r="E19" s="1">
        <v>1.146541</v>
      </c>
      <c r="F19" s="1">
        <v>2.146242</v>
      </c>
    </row>
    <row r="20" spans="1:6" ht="12">
      <c r="A20">
        <v>222</v>
      </c>
      <c r="B20">
        <v>16</v>
      </c>
      <c r="C20" s="1">
        <v>1.237591</v>
      </c>
      <c r="D20" s="1">
        <v>3.561137</v>
      </c>
      <c r="E20" s="1">
        <v>1.237591</v>
      </c>
      <c r="F20" s="1">
        <v>3.561137</v>
      </c>
    </row>
    <row r="21" spans="1:6" ht="12">
      <c r="A21">
        <v>60</v>
      </c>
      <c r="B21">
        <v>17</v>
      </c>
      <c r="C21" s="1">
        <v>1.176439</v>
      </c>
      <c r="D21" s="1">
        <v>2.550195</v>
      </c>
      <c r="E21" s="1">
        <v>1.176439</v>
      </c>
      <c r="F21" s="1">
        <v>2.550195</v>
      </c>
    </row>
    <row r="22" spans="1:6" ht="12">
      <c r="A22">
        <v>90</v>
      </c>
      <c r="B22">
        <v>18</v>
      </c>
      <c r="C22" s="1">
        <v>1.146541</v>
      </c>
      <c r="D22" s="1">
        <v>2.146242</v>
      </c>
      <c r="E22" s="1">
        <v>1.146541</v>
      </c>
      <c r="F22" s="1">
        <v>2.146242</v>
      </c>
    </row>
    <row r="23" spans="1:6" ht="12">
      <c r="A23">
        <v>129</v>
      </c>
      <c r="B23">
        <v>19</v>
      </c>
      <c r="C23" s="1">
        <v>1.145631</v>
      </c>
      <c r="D23" s="1">
        <v>1.610693</v>
      </c>
      <c r="E23" s="1">
        <v>1.145631</v>
      </c>
      <c r="F23" s="1">
        <v>1.610693</v>
      </c>
    </row>
    <row r="24" spans="1:6" ht="12">
      <c r="A24">
        <v>950</v>
      </c>
      <c r="B24">
        <v>20</v>
      </c>
      <c r="C24" s="1">
        <v>1.135107</v>
      </c>
      <c r="D24" s="1">
        <v>1.257835</v>
      </c>
      <c r="E24" s="1">
        <v>1.135107</v>
      </c>
      <c r="F24" s="1">
        <v>1.257835</v>
      </c>
    </row>
    <row r="25" spans="1:6" ht="12">
      <c r="A25">
        <v>762</v>
      </c>
      <c r="B25">
        <v>21</v>
      </c>
      <c r="C25" s="1">
        <v>1.164183</v>
      </c>
      <c r="D25" s="1">
        <v>1.513173</v>
      </c>
      <c r="E25" s="1">
        <v>1.164183</v>
      </c>
      <c r="F25" s="1">
        <v>1.513173</v>
      </c>
    </row>
    <row r="26" spans="1:6" ht="12">
      <c r="A26">
        <v>694</v>
      </c>
      <c r="B26">
        <v>22</v>
      </c>
      <c r="C26" s="1">
        <v>1.187896</v>
      </c>
      <c r="D26" s="1">
        <v>2.444066</v>
      </c>
      <c r="E26" s="1">
        <v>1.187896</v>
      </c>
      <c r="F26" s="1">
        <v>2.444066</v>
      </c>
    </row>
    <row r="27" spans="1:6" ht="12">
      <c r="A27">
        <v>693</v>
      </c>
      <c r="B27">
        <v>23</v>
      </c>
      <c r="C27" s="1">
        <v>1.15664</v>
      </c>
      <c r="D27" s="1">
        <v>2.035818</v>
      </c>
      <c r="E27" s="1">
        <v>1.15664</v>
      </c>
      <c r="F27" s="1">
        <v>2.035818</v>
      </c>
    </row>
    <row r="28" spans="1:6" ht="12">
      <c r="A28">
        <v>313</v>
      </c>
      <c r="B28">
        <v>24</v>
      </c>
      <c r="C28" s="1">
        <v>1.145017</v>
      </c>
      <c r="D28" s="1">
        <v>2.255001</v>
      </c>
      <c r="E28" s="1">
        <v>1.145017</v>
      </c>
      <c r="F28" s="1">
        <v>2.255001</v>
      </c>
    </row>
    <row r="29" spans="1:6" ht="12">
      <c r="A29">
        <v>330</v>
      </c>
      <c r="B29">
        <v>25</v>
      </c>
      <c r="C29" s="1">
        <v>1.172535</v>
      </c>
      <c r="D29" s="1">
        <v>1.535447</v>
      </c>
      <c r="E29" s="1">
        <v>1.172535</v>
      </c>
      <c r="F29" s="1">
        <v>1.535447</v>
      </c>
    </row>
    <row r="30" spans="1:6" ht="12">
      <c r="A30">
        <v>601</v>
      </c>
      <c r="B30">
        <v>26</v>
      </c>
      <c r="C30" s="1">
        <v>1.145017</v>
      </c>
      <c r="D30" s="1">
        <v>2.255001</v>
      </c>
      <c r="E30" s="1">
        <v>1.145017</v>
      </c>
      <c r="F30" s="1">
        <v>2.255001</v>
      </c>
    </row>
    <row r="31" spans="1:6" ht="12">
      <c r="A31">
        <v>740</v>
      </c>
      <c r="B31">
        <v>27</v>
      </c>
      <c r="C31" s="1">
        <v>1.145017</v>
      </c>
      <c r="D31" s="1">
        <v>2.255001</v>
      </c>
      <c r="E31" s="1">
        <v>1.145017</v>
      </c>
      <c r="F31" s="1">
        <v>2.255001</v>
      </c>
    </row>
    <row r="32" spans="1:6" ht="12">
      <c r="A32">
        <v>651</v>
      </c>
      <c r="B32">
        <v>28</v>
      </c>
      <c r="C32" s="1">
        <v>1.158363</v>
      </c>
      <c r="D32" s="1">
        <v>2.382274</v>
      </c>
      <c r="E32" s="1">
        <v>1.158363</v>
      </c>
      <c r="F32" s="1">
        <v>2.382274</v>
      </c>
    </row>
    <row r="33" spans="1:6" ht="12">
      <c r="A33">
        <v>970</v>
      </c>
      <c r="B33">
        <v>29</v>
      </c>
      <c r="C33" s="1">
        <v>1.159555</v>
      </c>
      <c r="D33" s="1">
        <v>2.270106</v>
      </c>
      <c r="E33" s="1">
        <v>1.159555</v>
      </c>
      <c r="F33" s="1">
        <v>2.270106</v>
      </c>
    </row>
    <row r="34" spans="1:6" ht="12">
      <c r="A34">
        <v>460</v>
      </c>
      <c r="B34">
        <v>30</v>
      </c>
      <c r="C34" s="1">
        <v>1.188803</v>
      </c>
      <c r="D34" s="1">
        <v>1.641479</v>
      </c>
      <c r="E34" s="1">
        <v>1.188803</v>
      </c>
      <c r="F34" s="1">
        <v>1.641479</v>
      </c>
    </row>
    <row r="35" spans="1:6" ht="12">
      <c r="A35">
        <v>555</v>
      </c>
      <c r="B35">
        <v>31</v>
      </c>
      <c r="C35" s="1">
        <v>1.152686</v>
      </c>
      <c r="D35" s="1">
        <v>2.649964</v>
      </c>
      <c r="E35" s="1">
        <v>1.152686</v>
      </c>
      <c r="F35" s="1">
        <v>2.649964</v>
      </c>
    </row>
    <row r="36" spans="1:6" ht="12">
      <c r="A36">
        <v>652</v>
      </c>
      <c r="B36">
        <v>32</v>
      </c>
      <c r="C36" s="1">
        <v>1.158363</v>
      </c>
      <c r="D36" s="1">
        <v>2.382274</v>
      </c>
      <c r="E36" s="1">
        <v>1.158363</v>
      </c>
      <c r="F36" s="1">
        <v>2.382274</v>
      </c>
    </row>
    <row r="37" spans="1:6" ht="12">
      <c r="A37">
        <v>316</v>
      </c>
      <c r="B37">
        <v>33</v>
      </c>
      <c r="C37" s="1">
        <v>1.179791</v>
      </c>
      <c r="D37" s="1">
        <v>1.882807</v>
      </c>
      <c r="E37" s="1">
        <v>1.179791</v>
      </c>
      <c r="F37" s="1">
        <v>1.882807</v>
      </c>
    </row>
    <row r="38" spans="1:6" ht="12">
      <c r="A38">
        <v>580</v>
      </c>
      <c r="B38">
        <v>34</v>
      </c>
      <c r="C38" s="1">
        <v>1.145017</v>
      </c>
      <c r="D38" s="1">
        <v>2.255001</v>
      </c>
      <c r="E38" s="1">
        <v>1.145017</v>
      </c>
      <c r="F38" s="1">
        <v>2.255001</v>
      </c>
    </row>
    <row r="39" spans="1:6" ht="12">
      <c r="A39">
        <v>317</v>
      </c>
      <c r="B39">
        <v>35</v>
      </c>
      <c r="C39" s="1">
        <v>1.145017</v>
      </c>
      <c r="D39" s="1">
        <v>2.255001</v>
      </c>
      <c r="E39" s="1">
        <v>1.145017</v>
      </c>
      <c r="F39" s="1">
        <v>2.255001</v>
      </c>
    </row>
    <row r="40" spans="1:6" ht="12">
      <c r="A40">
        <v>653</v>
      </c>
      <c r="B40">
        <v>36</v>
      </c>
      <c r="C40" s="1">
        <v>1.166687</v>
      </c>
      <c r="D40" s="1">
        <v>2.242538</v>
      </c>
      <c r="E40" s="1">
        <v>1.166687</v>
      </c>
      <c r="F40" s="1">
        <v>2.242538</v>
      </c>
    </row>
    <row r="41" spans="1:6" ht="12">
      <c r="A41">
        <v>611</v>
      </c>
      <c r="B41">
        <v>37</v>
      </c>
      <c r="C41" s="1">
        <v>1.122118</v>
      </c>
      <c r="D41" s="1">
        <v>2.802714</v>
      </c>
      <c r="E41" s="1">
        <v>1.122118</v>
      </c>
      <c r="F41" s="1">
        <v>2.802714</v>
      </c>
    </row>
    <row r="42" spans="1:6" ht="12">
      <c r="A42">
        <v>731</v>
      </c>
      <c r="B42">
        <v>38</v>
      </c>
      <c r="C42" s="1">
        <v>1.150504</v>
      </c>
      <c r="D42" s="1">
        <v>1.590116</v>
      </c>
      <c r="E42" s="1">
        <v>1.150504</v>
      </c>
      <c r="F42" s="1">
        <v>1.590116</v>
      </c>
    </row>
    <row r="43" spans="1:6" ht="12">
      <c r="A43">
        <v>691</v>
      </c>
      <c r="B43">
        <v>39</v>
      </c>
      <c r="C43" s="1">
        <v>1.264347</v>
      </c>
      <c r="D43" s="1">
        <v>1.8217</v>
      </c>
      <c r="E43" s="1">
        <v>1.264347</v>
      </c>
      <c r="F43" s="1">
        <v>1.8217</v>
      </c>
    </row>
    <row r="44" spans="1:6" ht="12">
      <c r="A44">
        <v>920</v>
      </c>
      <c r="B44">
        <v>40</v>
      </c>
      <c r="C44" s="1">
        <v>1.145017</v>
      </c>
      <c r="D44" s="1">
        <v>2.255001</v>
      </c>
      <c r="E44" s="1">
        <v>1.145017</v>
      </c>
      <c r="F44" s="1">
        <v>2.255001</v>
      </c>
    </row>
    <row r="45" spans="1:6" ht="12">
      <c r="A45">
        <v>621</v>
      </c>
      <c r="B45">
        <v>41</v>
      </c>
      <c r="C45" s="1">
        <v>1.115123</v>
      </c>
      <c r="D45" s="1">
        <v>1.788864</v>
      </c>
      <c r="E45" s="1">
        <v>1.115123</v>
      </c>
      <c r="F45" s="1">
        <v>1.788864</v>
      </c>
    </row>
    <row r="46" spans="1:6" ht="12">
      <c r="A46">
        <v>540</v>
      </c>
      <c r="B46">
        <v>42</v>
      </c>
      <c r="C46" s="1">
        <v>1.128655</v>
      </c>
      <c r="D46" s="1">
        <v>2.34928</v>
      </c>
      <c r="E46" s="1">
        <v>1.128655</v>
      </c>
      <c r="F46" s="1">
        <v>2.34928</v>
      </c>
    </row>
    <row r="47" spans="1:6" ht="12">
      <c r="A47">
        <v>531</v>
      </c>
      <c r="B47">
        <v>43</v>
      </c>
      <c r="C47" s="1">
        <v>1.219447</v>
      </c>
      <c r="D47" s="1">
        <v>2.401295</v>
      </c>
      <c r="E47" s="1">
        <v>1.219447</v>
      </c>
      <c r="F47" s="1">
        <v>2.401295</v>
      </c>
    </row>
    <row r="48" spans="1:6" ht="12">
      <c r="A48">
        <v>370</v>
      </c>
      <c r="B48">
        <v>44</v>
      </c>
      <c r="C48" s="1">
        <v>1.21617</v>
      </c>
      <c r="D48" s="1">
        <v>1.355783</v>
      </c>
      <c r="E48" s="1">
        <v>1.21617</v>
      </c>
      <c r="F48" s="1">
        <v>1.355783</v>
      </c>
    </row>
    <row r="49" spans="1:6" ht="12">
      <c r="A49">
        <v>901</v>
      </c>
      <c r="B49">
        <v>45</v>
      </c>
      <c r="C49" s="1">
        <v>1.194258</v>
      </c>
      <c r="D49" s="1">
        <v>1.609426</v>
      </c>
      <c r="E49" s="1">
        <v>1.194258</v>
      </c>
      <c r="F49" s="1">
        <v>1.609426</v>
      </c>
    </row>
    <row r="50" spans="1:6" ht="12">
      <c r="A50">
        <v>602</v>
      </c>
      <c r="B50">
        <v>46</v>
      </c>
      <c r="C50" s="1">
        <v>1.173659</v>
      </c>
      <c r="D50" s="1">
        <v>1.863595</v>
      </c>
      <c r="E50" s="1">
        <v>1.173659</v>
      </c>
      <c r="F50" s="1">
        <v>1.863595</v>
      </c>
    </row>
    <row r="51" spans="1:6" ht="12">
      <c r="A51">
        <v>491</v>
      </c>
      <c r="B51">
        <v>47</v>
      </c>
      <c r="C51" s="1">
        <v>1.186636</v>
      </c>
      <c r="D51" s="1">
        <v>2.417775</v>
      </c>
      <c r="E51" s="1">
        <v>1.186636</v>
      </c>
      <c r="F51" s="1">
        <v>2.417775</v>
      </c>
    </row>
    <row r="52" spans="1:6" ht="12">
      <c r="A52">
        <v>311</v>
      </c>
      <c r="B52">
        <v>48</v>
      </c>
      <c r="C52" s="1">
        <v>1.186636</v>
      </c>
      <c r="D52" s="1">
        <v>2.417775</v>
      </c>
      <c r="E52" s="1">
        <v>1.186636</v>
      </c>
      <c r="F52" s="1">
        <v>2.417775</v>
      </c>
    </row>
    <row r="53" spans="1:6" ht="12">
      <c r="A53">
        <v>400</v>
      </c>
      <c r="B53">
        <v>49</v>
      </c>
      <c r="C53" s="1">
        <v>1.189261</v>
      </c>
      <c r="D53" s="1">
        <v>3.074669</v>
      </c>
      <c r="E53" s="1">
        <v>1.189261</v>
      </c>
      <c r="F53" s="1">
        <v>3.074669</v>
      </c>
    </row>
    <row r="54" spans="1:6" ht="12">
      <c r="A54">
        <v>591</v>
      </c>
      <c r="B54">
        <v>50</v>
      </c>
      <c r="C54" s="1">
        <v>1.203433</v>
      </c>
      <c r="D54" s="1">
        <v>1.865955</v>
      </c>
      <c r="E54" s="1">
        <v>1.203433</v>
      </c>
      <c r="F54" s="1">
        <v>1.865955</v>
      </c>
    </row>
    <row r="55" spans="1:6" ht="12">
      <c r="A55">
        <v>552</v>
      </c>
      <c r="B55">
        <v>51</v>
      </c>
      <c r="C55" s="1">
        <v>1.186636</v>
      </c>
      <c r="D55" s="1">
        <v>2.417775</v>
      </c>
      <c r="E55" s="1">
        <v>1.186636</v>
      </c>
      <c r="F55" s="1">
        <v>2.417775</v>
      </c>
    </row>
    <row r="56" spans="1:6" ht="12">
      <c r="A56">
        <v>680</v>
      </c>
      <c r="B56">
        <v>52</v>
      </c>
      <c r="C56" s="1">
        <v>1.186636</v>
      </c>
      <c r="D56" s="1">
        <v>2.417775</v>
      </c>
      <c r="E56" s="1">
        <v>1.186636</v>
      </c>
      <c r="F56" s="1">
        <v>2.417775</v>
      </c>
    </row>
    <row r="57" spans="1:6" ht="12">
      <c r="A57">
        <v>521</v>
      </c>
      <c r="B57">
        <v>53</v>
      </c>
      <c r="C57" s="1">
        <v>1.214404</v>
      </c>
      <c r="D57" s="1">
        <v>1.834798</v>
      </c>
      <c r="E57" s="1">
        <v>1.214404</v>
      </c>
      <c r="F57" s="1">
        <v>1.834798</v>
      </c>
    </row>
    <row r="58" spans="1:6" ht="12">
      <c r="A58">
        <v>318</v>
      </c>
      <c r="B58">
        <v>54</v>
      </c>
      <c r="C58" s="1">
        <v>1.190063</v>
      </c>
      <c r="D58" s="1">
        <v>1.712613</v>
      </c>
      <c r="E58" s="1">
        <v>1.190063</v>
      </c>
      <c r="F58" s="1">
        <v>1.712613</v>
      </c>
    </row>
    <row r="59" spans="1:6" ht="12">
      <c r="A59">
        <v>371</v>
      </c>
      <c r="B59">
        <v>55</v>
      </c>
      <c r="C59" s="1">
        <v>1.212153</v>
      </c>
      <c r="D59" s="1">
        <v>1.359713</v>
      </c>
      <c r="E59" s="1">
        <v>1.212153</v>
      </c>
      <c r="F59" s="1">
        <v>1.359713</v>
      </c>
    </row>
    <row r="60" spans="1:6" ht="12">
      <c r="A60">
        <v>837</v>
      </c>
      <c r="B60">
        <v>56</v>
      </c>
      <c r="C60" s="1">
        <v>1.21424</v>
      </c>
      <c r="D60" s="1">
        <v>2.375921</v>
      </c>
      <c r="E60" s="1">
        <v>1.21424</v>
      </c>
      <c r="F60" s="1">
        <v>2.375921</v>
      </c>
    </row>
    <row r="61" spans="1:6" ht="12">
      <c r="A61">
        <v>823</v>
      </c>
      <c r="B61">
        <v>57</v>
      </c>
      <c r="C61" s="1">
        <v>1.218003</v>
      </c>
      <c r="D61" s="1">
        <v>2.181659</v>
      </c>
      <c r="E61" s="1">
        <v>1.218003</v>
      </c>
      <c r="F61" s="1">
        <v>2.181659</v>
      </c>
    </row>
    <row r="62" spans="1:6" ht="12">
      <c r="A62">
        <v>813</v>
      </c>
      <c r="B62">
        <v>58</v>
      </c>
      <c r="C62" s="1">
        <v>1.223374</v>
      </c>
      <c r="D62" s="1">
        <v>1.367666</v>
      </c>
      <c r="E62" s="1">
        <v>1.223374</v>
      </c>
      <c r="F62" s="1">
        <v>1.367666</v>
      </c>
    </row>
    <row r="63" spans="1:6" ht="12">
      <c r="A63">
        <v>832</v>
      </c>
      <c r="B63">
        <v>59</v>
      </c>
      <c r="C63" s="1">
        <v>1.205365</v>
      </c>
      <c r="D63" s="1">
        <v>1.671724</v>
      </c>
      <c r="E63" s="1">
        <v>1.205365</v>
      </c>
      <c r="F63" s="1">
        <v>1.671724</v>
      </c>
    </row>
    <row r="64" spans="1:6" ht="12">
      <c r="A64">
        <v>826</v>
      </c>
      <c r="B64">
        <v>60</v>
      </c>
      <c r="C64" s="1">
        <v>1.218003</v>
      </c>
      <c r="D64" s="1">
        <v>2.181659</v>
      </c>
      <c r="E64" s="1">
        <v>1.218003</v>
      </c>
      <c r="F64" s="1">
        <v>2.181659</v>
      </c>
    </row>
    <row r="65" spans="1:6" ht="12">
      <c r="A65">
        <v>820</v>
      </c>
      <c r="B65">
        <v>61</v>
      </c>
      <c r="C65" s="1">
        <v>1.237288</v>
      </c>
      <c r="D65" s="1">
        <v>2.395208</v>
      </c>
      <c r="E65" s="1">
        <v>1.237288</v>
      </c>
      <c r="F65" s="1">
        <v>2.395208</v>
      </c>
    </row>
    <row r="66" spans="1:6" ht="12">
      <c r="A66">
        <v>838</v>
      </c>
      <c r="B66">
        <v>62</v>
      </c>
      <c r="C66" s="1">
        <v>1.193954</v>
      </c>
      <c r="D66" s="1">
        <v>4.298451</v>
      </c>
      <c r="E66" s="1">
        <v>1.193954</v>
      </c>
      <c r="F66" s="1">
        <v>4.298451</v>
      </c>
    </row>
    <row r="67" spans="1:6" ht="12">
      <c r="A67">
        <v>822</v>
      </c>
      <c r="B67">
        <v>63</v>
      </c>
      <c r="C67" s="1">
        <v>1.218003</v>
      </c>
      <c r="D67" s="1">
        <v>2.181659</v>
      </c>
      <c r="E67" s="1">
        <v>1.218003</v>
      </c>
      <c r="F67" s="1">
        <v>2.181659</v>
      </c>
    </row>
    <row r="68" spans="1:6" ht="12">
      <c r="A68">
        <v>830</v>
      </c>
      <c r="B68">
        <v>64</v>
      </c>
      <c r="C68" s="1">
        <v>1.218003</v>
      </c>
      <c r="D68" s="1">
        <v>2.181659</v>
      </c>
      <c r="E68" s="1">
        <v>1.218003</v>
      </c>
      <c r="F68" s="1">
        <v>2.181659</v>
      </c>
    </row>
    <row r="69" spans="1:6" ht="12">
      <c r="A69">
        <v>835</v>
      </c>
      <c r="B69">
        <v>65</v>
      </c>
      <c r="C69" s="1">
        <v>1.237511</v>
      </c>
      <c r="D69" s="1">
        <v>2.241176</v>
      </c>
      <c r="E69" s="1">
        <v>1.237511</v>
      </c>
      <c r="F69" s="1">
        <v>2.241176</v>
      </c>
    </row>
    <row r="70" spans="1:6" ht="12">
      <c r="A70">
        <v>833</v>
      </c>
      <c r="B70">
        <v>66</v>
      </c>
      <c r="C70" s="1">
        <v>1.224449</v>
      </c>
      <c r="D70" s="1">
        <v>1.277306</v>
      </c>
      <c r="E70" s="1">
        <v>1.224449</v>
      </c>
      <c r="F70" s="1">
        <v>1.277306</v>
      </c>
    </row>
    <row r="71" spans="1:6" ht="12">
      <c r="A71">
        <v>806</v>
      </c>
      <c r="B71">
        <v>67</v>
      </c>
      <c r="C71" s="1">
        <v>1.216303</v>
      </c>
      <c r="D71" s="1">
        <v>1.553713</v>
      </c>
      <c r="E71" s="1">
        <v>1.216303</v>
      </c>
      <c r="F71" s="1">
        <v>1.553713</v>
      </c>
    </row>
    <row r="72" spans="1:6" ht="12">
      <c r="A72">
        <v>817</v>
      </c>
      <c r="B72">
        <v>68</v>
      </c>
      <c r="C72" s="1">
        <v>1.218003</v>
      </c>
      <c r="D72" s="1">
        <v>2.181659</v>
      </c>
      <c r="E72" s="1">
        <v>1.218003</v>
      </c>
      <c r="F72" s="1">
        <v>2.181659</v>
      </c>
    </row>
    <row r="73" spans="1:6" ht="12">
      <c r="A73">
        <v>834</v>
      </c>
      <c r="B73">
        <v>69</v>
      </c>
      <c r="C73" s="1">
        <v>1.218003</v>
      </c>
      <c r="D73" s="1">
        <v>2.181659</v>
      </c>
      <c r="E73" s="1">
        <v>1.218003</v>
      </c>
      <c r="F73" s="1">
        <v>2.181659</v>
      </c>
    </row>
    <row r="74" spans="1:6" ht="12">
      <c r="A74">
        <v>812</v>
      </c>
      <c r="B74">
        <v>70</v>
      </c>
      <c r="C74" s="1">
        <v>1.206835</v>
      </c>
      <c r="D74" s="1">
        <v>3.453587</v>
      </c>
      <c r="E74" s="1">
        <v>1.206835</v>
      </c>
      <c r="F74" s="1">
        <v>3.453587</v>
      </c>
    </row>
    <row r="75" spans="1:6" ht="12">
      <c r="A75">
        <v>825</v>
      </c>
      <c r="B75">
        <v>71</v>
      </c>
      <c r="C75" s="1">
        <v>1.237249</v>
      </c>
      <c r="D75" s="1">
        <v>1.578554</v>
      </c>
      <c r="E75" s="1">
        <v>1.237249</v>
      </c>
      <c r="F75" s="1">
        <v>1.578554</v>
      </c>
    </row>
    <row r="76" spans="1:6" ht="12">
      <c r="A76">
        <v>804</v>
      </c>
      <c r="B76">
        <v>72</v>
      </c>
      <c r="C76" s="1">
        <v>1.218003</v>
      </c>
      <c r="D76" s="1">
        <v>2.181659</v>
      </c>
      <c r="E76" s="1">
        <v>1.218003</v>
      </c>
      <c r="F76" s="1">
        <v>2.181659</v>
      </c>
    </row>
    <row r="77" spans="1:6" ht="12">
      <c r="A77">
        <v>827</v>
      </c>
      <c r="B77">
        <v>73</v>
      </c>
      <c r="C77" s="1">
        <v>1.224892</v>
      </c>
      <c r="D77" s="1">
        <v>2.664642</v>
      </c>
      <c r="E77" s="1">
        <v>1.224892</v>
      </c>
      <c r="F77" s="1">
        <v>2.664642</v>
      </c>
    </row>
    <row r="78" spans="1:6" ht="12">
      <c r="A78">
        <v>802</v>
      </c>
      <c r="B78">
        <v>74</v>
      </c>
      <c r="C78" s="1">
        <v>1.223605</v>
      </c>
      <c r="D78" s="1">
        <v>2.051445</v>
      </c>
      <c r="E78" s="1">
        <v>1.223605</v>
      </c>
      <c r="F78" s="1">
        <v>2.051445</v>
      </c>
    </row>
    <row r="79" spans="1:6" ht="12">
      <c r="A79">
        <v>831</v>
      </c>
      <c r="B79">
        <v>75</v>
      </c>
      <c r="C79" s="1">
        <v>1.202078</v>
      </c>
      <c r="D79" s="1">
        <v>3.487957</v>
      </c>
      <c r="E79" s="1">
        <v>1.202078</v>
      </c>
      <c r="F79" s="1">
        <v>3.487957</v>
      </c>
    </row>
    <row r="80" spans="1:6" ht="12">
      <c r="A80">
        <v>899</v>
      </c>
      <c r="B80">
        <v>76</v>
      </c>
      <c r="C80" s="1">
        <v>1.218003</v>
      </c>
      <c r="D80" s="1">
        <v>2.181659</v>
      </c>
      <c r="E80" s="1">
        <v>1.218003</v>
      </c>
      <c r="F80" s="1">
        <v>2.181659</v>
      </c>
    </row>
    <row r="81" spans="1:6" ht="12">
      <c r="A81">
        <v>999</v>
      </c>
      <c r="B81">
        <v>77</v>
      </c>
      <c r="C81" s="1">
        <v>1.218003</v>
      </c>
      <c r="D81" s="1">
        <v>2.181659</v>
      </c>
      <c r="E81" s="1">
        <v>1.218003</v>
      </c>
      <c r="F81" s="1">
        <v>2.181659</v>
      </c>
    </row>
    <row r="82" spans="1:6" ht="12">
      <c r="A82">
        <v>131</v>
      </c>
      <c r="B82">
        <v>78</v>
      </c>
      <c r="C82" s="1">
        <v>1.081556</v>
      </c>
      <c r="D82" s="1">
        <v>3.65992</v>
      </c>
      <c r="E82" s="1">
        <v>1.081556</v>
      </c>
      <c r="F82" s="1">
        <v>3.65992</v>
      </c>
    </row>
    <row r="83" spans="1:6" ht="12.75" thickBot="1">
      <c r="A83" s="5">
        <v>111</v>
      </c>
      <c r="B83" s="5">
        <v>79</v>
      </c>
      <c r="C83" s="6">
        <v>1.081908</v>
      </c>
      <c r="D83" s="6">
        <v>2.607333</v>
      </c>
      <c r="E83" s="6">
        <v>1.081908</v>
      </c>
      <c r="F83" s="6">
        <v>2.607333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I16" sqref="I16"/>
    </sheetView>
  </sheetViews>
  <sheetFormatPr defaultColWidth="11.421875" defaultRowHeight="12.75"/>
  <cols>
    <col min="1" max="2" width="8.8515625" style="0" customWidth="1"/>
    <col min="3" max="3" width="10.7109375" style="0" customWidth="1"/>
    <col min="4" max="4" width="11.421875" style="0" customWidth="1"/>
    <col min="5" max="5" width="11.140625" style="0" customWidth="1"/>
    <col min="6" max="6" width="11.8515625" style="0" customWidth="1"/>
    <col min="7" max="16384" width="8.8515625" style="0" customWidth="1"/>
  </cols>
  <sheetData>
    <row r="1" spans="1:6" ht="39" customHeight="1" thickBot="1">
      <c r="A1" s="15" t="s">
        <v>105</v>
      </c>
      <c r="B1" s="15"/>
      <c r="C1" s="15"/>
      <c r="D1" s="15"/>
      <c r="E1" s="15"/>
      <c r="F1" s="15"/>
    </row>
    <row r="2" spans="1:6" ht="14.25" customHeight="1" thickBot="1">
      <c r="A2" s="2"/>
      <c r="B2" s="2"/>
      <c r="C2" s="14" t="s">
        <v>106</v>
      </c>
      <c r="D2" s="14"/>
      <c r="E2" s="14"/>
      <c r="F2" s="14"/>
    </row>
    <row r="3" spans="3:6" ht="18" customHeight="1" thickBot="1">
      <c r="C3" s="11" t="s">
        <v>99</v>
      </c>
      <c r="D3" s="12"/>
      <c r="E3" s="13" t="s">
        <v>100</v>
      </c>
      <c r="F3" s="13"/>
    </row>
    <row r="4" spans="1:6" ht="39" customHeight="1" thickBot="1">
      <c r="A4" s="4" t="s">
        <v>101</v>
      </c>
      <c r="B4" s="4" t="s">
        <v>102</v>
      </c>
      <c r="C4" s="4" t="s">
        <v>103</v>
      </c>
      <c r="D4" s="4" t="s">
        <v>104</v>
      </c>
      <c r="E4" s="4" t="s">
        <v>103</v>
      </c>
      <c r="F4" s="4" t="s">
        <v>104</v>
      </c>
    </row>
    <row r="5" spans="1:6" ht="19.5" customHeight="1">
      <c r="A5">
        <v>131</v>
      </c>
      <c r="B5">
        <v>1</v>
      </c>
      <c r="C5" s="1">
        <v>-0.676388</v>
      </c>
      <c r="D5" s="1">
        <v>0.002113</v>
      </c>
      <c r="E5" s="1">
        <v>-0.828909</v>
      </c>
      <c r="F5" s="1">
        <v>0.002114</v>
      </c>
    </row>
    <row r="6" spans="1:6" ht="12">
      <c r="A6">
        <v>121</v>
      </c>
      <c r="B6">
        <v>2</v>
      </c>
      <c r="C6" s="1">
        <v>-0.478561</v>
      </c>
      <c r="D6" s="1">
        <v>0.002175</v>
      </c>
      <c r="E6" s="1">
        <v>-0.95302</v>
      </c>
      <c r="F6" s="1">
        <v>0.00227</v>
      </c>
    </row>
    <row r="7" spans="1:6" ht="12">
      <c r="A7">
        <v>126</v>
      </c>
      <c r="B7">
        <v>3</v>
      </c>
      <c r="C7" s="1">
        <v>-0.571302</v>
      </c>
      <c r="D7" s="1">
        <v>0.002229</v>
      </c>
      <c r="E7" s="1">
        <v>-0.498541</v>
      </c>
      <c r="F7" s="1">
        <v>0.00221</v>
      </c>
    </row>
    <row r="8" spans="1:6" ht="12">
      <c r="A8">
        <v>128</v>
      </c>
      <c r="B8">
        <v>4</v>
      </c>
      <c r="C8" s="1">
        <v>-0.335693</v>
      </c>
      <c r="D8" s="1">
        <v>0.002108</v>
      </c>
      <c r="E8" s="1">
        <v>-0.645802</v>
      </c>
      <c r="F8" s="1">
        <v>0.002182</v>
      </c>
    </row>
    <row r="9" spans="1:6" ht="12">
      <c r="A9">
        <v>107</v>
      </c>
      <c r="B9">
        <v>5</v>
      </c>
      <c r="C9" s="1">
        <v>0.377361</v>
      </c>
      <c r="D9" s="1">
        <v>0.00224</v>
      </c>
      <c r="E9" s="1">
        <v>-0.51842</v>
      </c>
      <c r="F9" s="1">
        <v>0.002473</v>
      </c>
    </row>
    <row r="10" spans="1:6" ht="12">
      <c r="A10">
        <v>110</v>
      </c>
      <c r="B10">
        <v>6</v>
      </c>
      <c r="C10" s="1">
        <v>-0.718563</v>
      </c>
      <c r="D10" s="1">
        <v>0.002221</v>
      </c>
      <c r="E10" s="1">
        <v>-0.716212</v>
      </c>
      <c r="F10" s="1">
        <v>0.00222</v>
      </c>
    </row>
    <row r="11" spans="1:6" ht="12">
      <c r="A11">
        <v>111</v>
      </c>
      <c r="B11">
        <v>7</v>
      </c>
      <c r="C11" s="1">
        <v>-0.606477</v>
      </c>
      <c r="D11" s="1">
        <v>0.00209</v>
      </c>
      <c r="E11" s="1">
        <v>-0.79825</v>
      </c>
      <c r="F11" s="1">
        <v>0.002132</v>
      </c>
    </row>
    <row r="12" spans="1:6" ht="12">
      <c r="A12">
        <v>115</v>
      </c>
      <c r="B12">
        <v>8</v>
      </c>
      <c r="C12" s="1">
        <v>0.118241</v>
      </c>
      <c r="D12" s="1">
        <v>0.002168</v>
      </c>
      <c r="E12" s="1">
        <v>0.248714</v>
      </c>
      <c r="F12" s="1">
        <v>0.002143</v>
      </c>
    </row>
    <row r="13" spans="1:6" ht="12">
      <c r="A13">
        <v>123</v>
      </c>
      <c r="B13">
        <v>9</v>
      </c>
      <c r="C13" s="1">
        <v>0.89602</v>
      </c>
      <c r="D13" s="1">
        <v>0.002201</v>
      </c>
      <c r="E13" s="1">
        <v>-0.008593</v>
      </c>
      <c r="F13" s="1">
        <v>0.002456</v>
      </c>
    </row>
    <row r="14" spans="1:6" ht="12">
      <c r="A14">
        <v>132</v>
      </c>
      <c r="B14">
        <v>10</v>
      </c>
      <c r="C14" s="1">
        <v>0.177402</v>
      </c>
      <c r="D14" s="1">
        <v>0.00217</v>
      </c>
      <c r="E14" s="1">
        <v>-0.324302</v>
      </c>
      <c r="F14" s="1">
        <v>0.002289</v>
      </c>
    </row>
    <row r="15" spans="1:6" ht="12">
      <c r="A15">
        <v>43</v>
      </c>
      <c r="B15">
        <v>11</v>
      </c>
      <c r="C15" s="1">
        <v>1.661468</v>
      </c>
      <c r="D15" s="1">
        <v>0.001824</v>
      </c>
      <c r="E15" s="1">
        <v>0.247418</v>
      </c>
      <c r="F15" s="1">
        <v>0.002161</v>
      </c>
    </row>
    <row r="16" spans="1:6" ht="12">
      <c r="A16">
        <v>221</v>
      </c>
      <c r="B16">
        <v>12</v>
      </c>
      <c r="C16" s="1">
        <v>1.622511</v>
      </c>
      <c r="D16" s="1">
        <v>0.001778</v>
      </c>
      <c r="E16" s="1">
        <v>0.241431</v>
      </c>
      <c r="F16" s="1">
        <v>0.002047</v>
      </c>
    </row>
    <row r="17" spans="1:6" ht="12">
      <c r="A17">
        <v>10</v>
      </c>
      <c r="B17">
        <v>13</v>
      </c>
      <c r="C17" s="1">
        <v>0.798739</v>
      </c>
      <c r="D17" s="1">
        <v>0.001868</v>
      </c>
      <c r="E17" s="1">
        <v>-0.102986</v>
      </c>
      <c r="F17" s="1">
        <v>0.0021</v>
      </c>
    </row>
    <row r="18" spans="1:6" ht="12">
      <c r="A18">
        <v>260</v>
      </c>
      <c r="B18">
        <v>14</v>
      </c>
      <c r="C18" s="1">
        <v>-0.424588</v>
      </c>
      <c r="D18" s="1">
        <v>0.001849</v>
      </c>
      <c r="E18" s="1">
        <v>-0.259181</v>
      </c>
      <c r="F18" s="1">
        <v>0.001808</v>
      </c>
    </row>
    <row r="19" spans="1:6" ht="12">
      <c r="A19">
        <v>241</v>
      </c>
      <c r="B19">
        <v>15</v>
      </c>
      <c r="C19" s="1">
        <v>0.798739</v>
      </c>
      <c r="D19" s="1">
        <v>0.001868</v>
      </c>
      <c r="E19" s="1">
        <v>-0.102986</v>
      </c>
      <c r="F19" s="1">
        <v>0.0021</v>
      </c>
    </row>
    <row r="20" spans="1:6" ht="12">
      <c r="A20">
        <v>222</v>
      </c>
      <c r="B20">
        <v>16</v>
      </c>
      <c r="C20" s="1">
        <v>1.119301</v>
      </c>
      <c r="D20" s="1">
        <v>0.001749</v>
      </c>
      <c r="E20" s="1">
        <v>-0.209485</v>
      </c>
      <c r="F20" s="1">
        <v>0.002052</v>
      </c>
    </row>
    <row r="21" spans="1:6" ht="12">
      <c r="A21">
        <v>60</v>
      </c>
      <c r="B21">
        <v>17</v>
      </c>
      <c r="C21" s="1">
        <v>-0.241934</v>
      </c>
      <c r="D21" s="1">
        <v>0.002192</v>
      </c>
      <c r="E21" s="1">
        <v>-0.325898</v>
      </c>
      <c r="F21" s="1">
        <v>0.002217</v>
      </c>
    </row>
    <row r="22" spans="1:6" ht="12">
      <c r="A22">
        <v>90</v>
      </c>
      <c r="B22">
        <v>18</v>
      </c>
      <c r="C22" s="1">
        <v>0.798739</v>
      </c>
      <c r="D22" s="1">
        <v>0.001868</v>
      </c>
      <c r="E22" s="1">
        <v>-0.102986</v>
      </c>
      <c r="F22" s="1">
        <v>0.0021</v>
      </c>
    </row>
    <row r="23" spans="1:6" ht="12">
      <c r="A23">
        <v>129</v>
      </c>
      <c r="B23">
        <v>19</v>
      </c>
      <c r="C23" s="1">
        <v>0.52172</v>
      </c>
      <c r="D23" s="1">
        <v>0.001878</v>
      </c>
      <c r="E23" s="1">
        <v>-0.0392</v>
      </c>
      <c r="F23" s="1">
        <v>0.002012</v>
      </c>
    </row>
    <row r="24" spans="1:6" ht="12">
      <c r="A24">
        <v>950</v>
      </c>
      <c r="B24">
        <v>20</v>
      </c>
      <c r="C24" s="1">
        <v>-1.454361</v>
      </c>
      <c r="D24" s="1">
        <v>0.002125</v>
      </c>
      <c r="E24" s="1">
        <v>-0.188032</v>
      </c>
      <c r="F24" s="1">
        <v>0.00196</v>
      </c>
    </row>
    <row r="25" spans="1:6" ht="12">
      <c r="A25">
        <v>762</v>
      </c>
      <c r="B25">
        <v>21</v>
      </c>
      <c r="C25" s="1">
        <v>-1.536778</v>
      </c>
      <c r="D25" s="1">
        <v>0.002171</v>
      </c>
      <c r="E25" s="1">
        <v>-0.772695</v>
      </c>
      <c r="F25" s="1">
        <v>0.002061</v>
      </c>
    </row>
    <row r="26" spans="1:6" ht="12">
      <c r="A26">
        <v>694</v>
      </c>
      <c r="B26">
        <v>22</v>
      </c>
      <c r="C26" s="1">
        <v>0.519583</v>
      </c>
      <c r="D26" s="1">
        <v>0.001882</v>
      </c>
      <c r="E26" s="1">
        <v>-0.549616</v>
      </c>
      <c r="F26" s="1">
        <v>0.002011</v>
      </c>
    </row>
    <row r="27" spans="1:6" ht="12">
      <c r="A27">
        <v>693</v>
      </c>
      <c r="B27">
        <v>23</v>
      </c>
      <c r="C27" s="1">
        <v>0.247233</v>
      </c>
      <c r="D27" s="1">
        <v>0.001889</v>
      </c>
      <c r="E27" s="1">
        <v>-0.377542</v>
      </c>
      <c r="F27" s="1">
        <v>0.001981</v>
      </c>
    </row>
    <row r="28" spans="1:6" ht="12">
      <c r="A28">
        <v>313</v>
      </c>
      <c r="B28">
        <v>24</v>
      </c>
      <c r="C28" s="1">
        <v>-0.003109</v>
      </c>
      <c r="D28" s="1">
        <v>0.001892</v>
      </c>
      <c r="E28" s="1">
        <v>-0.558286</v>
      </c>
      <c r="F28" s="1">
        <v>0.00196</v>
      </c>
    </row>
    <row r="29" spans="1:6" ht="12">
      <c r="A29">
        <v>330</v>
      </c>
      <c r="B29">
        <v>25</v>
      </c>
      <c r="C29" s="1">
        <v>0.114463</v>
      </c>
      <c r="D29" s="1">
        <v>0.001876</v>
      </c>
      <c r="E29" s="1">
        <v>-0.484687</v>
      </c>
      <c r="F29" s="1">
        <v>0.001973</v>
      </c>
    </row>
    <row r="30" spans="1:6" ht="12">
      <c r="A30">
        <v>601</v>
      </c>
      <c r="B30">
        <v>26</v>
      </c>
      <c r="C30" s="1">
        <v>-0.003109</v>
      </c>
      <c r="D30" s="1">
        <v>0.001892</v>
      </c>
      <c r="E30" s="1">
        <v>-0.558286</v>
      </c>
      <c r="F30" s="1">
        <v>0.00196</v>
      </c>
    </row>
    <row r="31" spans="1:6" ht="12">
      <c r="A31">
        <v>740</v>
      </c>
      <c r="B31">
        <v>27</v>
      </c>
      <c r="C31" s="1">
        <v>-0.003109</v>
      </c>
      <c r="D31" s="1">
        <v>0.001892</v>
      </c>
      <c r="E31" s="1">
        <v>-0.558286</v>
      </c>
      <c r="F31" s="1">
        <v>0.00196</v>
      </c>
    </row>
    <row r="32" spans="1:6" ht="12">
      <c r="A32">
        <v>651</v>
      </c>
      <c r="B32">
        <v>28</v>
      </c>
      <c r="C32" s="1">
        <v>0.645365</v>
      </c>
      <c r="D32" s="1">
        <v>0.001819</v>
      </c>
      <c r="E32" s="1">
        <v>-0.362255</v>
      </c>
      <c r="F32" s="1">
        <v>0.001956</v>
      </c>
    </row>
    <row r="33" spans="1:6" ht="12">
      <c r="A33">
        <v>970</v>
      </c>
      <c r="B33">
        <v>29</v>
      </c>
      <c r="C33" s="1">
        <v>-1.069383</v>
      </c>
      <c r="D33" s="1">
        <v>0.002079</v>
      </c>
      <c r="E33" s="1">
        <v>-0.76319</v>
      </c>
      <c r="F33" s="1">
        <v>0.002036</v>
      </c>
    </row>
    <row r="34" spans="1:6" ht="12">
      <c r="A34">
        <v>460</v>
      </c>
      <c r="B34">
        <v>30</v>
      </c>
      <c r="C34" s="1">
        <v>-0.003109</v>
      </c>
      <c r="D34" s="1">
        <v>0.001892</v>
      </c>
      <c r="E34" s="1">
        <v>-0.558286</v>
      </c>
      <c r="F34" s="1">
        <v>0.00196</v>
      </c>
    </row>
    <row r="35" spans="1:6" ht="12">
      <c r="A35">
        <v>555</v>
      </c>
      <c r="B35">
        <v>31</v>
      </c>
      <c r="C35" s="1">
        <v>0.645365</v>
      </c>
      <c r="D35" s="1">
        <v>0.001819</v>
      </c>
      <c r="E35" s="1">
        <v>-0.362255</v>
      </c>
      <c r="F35" s="1">
        <v>0.001956</v>
      </c>
    </row>
    <row r="36" spans="1:6" ht="12">
      <c r="A36">
        <v>652</v>
      </c>
      <c r="B36">
        <v>32</v>
      </c>
      <c r="C36" s="1">
        <v>0.645365</v>
      </c>
      <c r="D36" s="1">
        <v>0.001819</v>
      </c>
      <c r="E36" s="1">
        <v>-0.362255</v>
      </c>
      <c r="F36" s="1">
        <v>0.001956</v>
      </c>
    </row>
    <row r="37" spans="1:6" ht="12">
      <c r="A37">
        <v>316</v>
      </c>
      <c r="B37">
        <v>33</v>
      </c>
      <c r="C37" s="1">
        <v>-0.018313</v>
      </c>
      <c r="D37" s="1">
        <v>0.001891</v>
      </c>
      <c r="E37" s="1">
        <v>-0.287246</v>
      </c>
      <c r="F37" s="1">
        <v>0.001928</v>
      </c>
    </row>
    <row r="38" spans="1:6" ht="12">
      <c r="A38">
        <v>580</v>
      </c>
      <c r="B38">
        <v>34</v>
      </c>
      <c r="C38" s="1">
        <v>-0.003109</v>
      </c>
      <c r="D38" s="1">
        <v>0.001892</v>
      </c>
      <c r="E38" s="1">
        <v>-0.558286</v>
      </c>
      <c r="F38" s="1">
        <v>0.00196</v>
      </c>
    </row>
    <row r="39" spans="1:6" ht="12">
      <c r="A39">
        <v>317</v>
      </c>
      <c r="B39">
        <v>35</v>
      </c>
      <c r="C39" s="1">
        <v>-0.003109</v>
      </c>
      <c r="D39" s="1">
        <v>0.001892</v>
      </c>
      <c r="E39" s="1">
        <v>-0.558286</v>
      </c>
      <c r="F39" s="1">
        <v>0.00196</v>
      </c>
    </row>
    <row r="40" spans="1:6" ht="12">
      <c r="A40">
        <v>653</v>
      </c>
      <c r="B40">
        <v>36</v>
      </c>
      <c r="C40" s="1">
        <v>0.645365</v>
      </c>
      <c r="D40" s="1">
        <v>0.001819</v>
      </c>
      <c r="E40" s="1">
        <v>-0.362255</v>
      </c>
      <c r="F40" s="1">
        <v>0.001956</v>
      </c>
    </row>
    <row r="41" spans="1:6" ht="12">
      <c r="A41">
        <v>611</v>
      </c>
      <c r="B41">
        <v>37</v>
      </c>
      <c r="C41" s="1">
        <v>-1.123198</v>
      </c>
      <c r="D41" s="1">
        <v>0.00203</v>
      </c>
      <c r="E41" s="1">
        <v>-1.034456</v>
      </c>
      <c r="F41" s="1">
        <v>0.00202</v>
      </c>
    </row>
    <row r="42" spans="1:6" ht="12">
      <c r="A42">
        <v>731</v>
      </c>
      <c r="B42">
        <v>38</v>
      </c>
      <c r="C42" s="1">
        <v>1.729545</v>
      </c>
      <c r="D42" s="1">
        <v>0.001726</v>
      </c>
      <c r="E42" s="1">
        <v>0.216177</v>
      </c>
      <c r="F42" s="1">
        <v>0.001909</v>
      </c>
    </row>
    <row r="43" spans="1:6" ht="12">
      <c r="A43">
        <v>691</v>
      </c>
      <c r="B43">
        <v>39</v>
      </c>
      <c r="C43" s="1">
        <v>1.412315</v>
      </c>
      <c r="D43" s="1">
        <v>0.001489</v>
      </c>
      <c r="E43" s="1">
        <v>0.898974</v>
      </c>
      <c r="F43" s="1">
        <v>0.001552</v>
      </c>
    </row>
    <row r="44" spans="1:6" ht="12">
      <c r="A44">
        <v>920</v>
      </c>
      <c r="B44">
        <v>40</v>
      </c>
      <c r="C44" s="1">
        <v>-0.003109</v>
      </c>
      <c r="D44" s="1">
        <v>0.001892</v>
      </c>
      <c r="E44" s="1">
        <v>-0.558286</v>
      </c>
      <c r="F44" s="1">
        <v>0.00196</v>
      </c>
    </row>
    <row r="45" spans="1:6" ht="12">
      <c r="A45">
        <v>621</v>
      </c>
      <c r="B45">
        <v>41</v>
      </c>
      <c r="C45" s="1">
        <v>0.018742</v>
      </c>
      <c r="D45" s="1">
        <v>0.001864</v>
      </c>
      <c r="E45" s="1">
        <v>-0.578622</v>
      </c>
      <c r="F45" s="1">
        <v>0.00193</v>
      </c>
    </row>
    <row r="46" spans="1:6" ht="12">
      <c r="A46">
        <v>540</v>
      </c>
      <c r="B46">
        <v>42</v>
      </c>
      <c r="C46" s="1">
        <v>-0.333084</v>
      </c>
      <c r="D46" s="1">
        <v>0.001966</v>
      </c>
      <c r="E46" s="1">
        <v>-0.636927</v>
      </c>
      <c r="F46" s="1">
        <v>0.002003</v>
      </c>
    </row>
    <row r="47" spans="1:6" ht="12">
      <c r="A47">
        <v>531</v>
      </c>
      <c r="B47">
        <v>43</v>
      </c>
      <c r="C47" s="1">
        <v>0.0326</v>
      </c>
      <c r="D47" s="1">
        <v>0.002011</v>
      </c>
      <c r="E47" s="1">
        <v>-0.547452</v>
      </c>
      <c r="F47" s="1">
        <v>0.002091</v>
      </c>
    </row>
    <row r="48" spans="1:6" ht="12">
      <c r="A48">
        <v>370</v>
      </c>
      <c r="B48">
        <v>44</v>
      </c>
      <c r="C48" s="1">
        <v>0.008612</v>
      </c>
      <c r="D48" s="1">
        <v>0.00193</v>
      </c>
      <c r="E48" s="1">
        <v>-0.256033</v>
      </c>
      <c r="F48" s="1">
        <v>0.001965</v>
      </c>
    </row>
    <row r="49" spans="1:6" ht="12">
      <c r="A49">
        <v>901</v>
      </c>
      <c r="B49">
        <v>45</v>
      </c>
      <c r="C49" s="1">
        <v>-0.380967</v>
      </c>
      <c r="D49" s="1">
        <v>0.00169</v>
      </c>
      <c r="E49" s="1">
        <v>-0.386709</v>
      </c>
      <c r="F49" s="1">
        <v>0.001691</v>
      </c>
    </row>
    <row r="50" spans="1:6" ht="12">
      <c r="A50">
        <v>602</v>
      </c>
      <c r="B50">
        <v>46</v>
      </c>
      <c r="C50" s="1">
        <v>-1.741806</v>
      </c>
      <c r="D50" s="1">
        <v>0.001933</v>
      </c>
      <c r="E50" s="1">
        <v>-0.187423</v>
      </c>
      <c r="F50" s="1">
        <v>0.001729</v>
      </c>
    </row>
    <row r="51" spans="1:6" ht="12">
      <c r="A51">
        <v>491</v>
      </c>
      <c r="B51">
        <v>47</v>
      </c>
      <c r="C51" s="1">
        <v>-1.050626</v>
      </c>
      <c r="D51" s="1">
        <v>0.001988</v>
      </c>
      <c r="E51" s="1">
        <v>-0.567799</v>
      </c>
      <c r="F51" s="1">
        <v>0.001925</v>
      </c>
    </row>
    <row r="52" spans="1:6" ht="12">
      <c r="A52">
        <v>311</v>
      </c>
      <c r="B52">
        <v>48</v>
      </c>
      <c r="C52" s="1">
        <v>-1.050626</v>
      </c>
      <c r="D52" s="1">
        <v>0.001988</v>
      </c>
      <c r="E52" s="1">
        <v>-0.567799</v>
      </c>
      <c r="F52" s="1">
        <v>0.001925</v>
      </c>
    </row>
    <row r="53" spans="1:6" ht="12">
      <c r="A53">
        <v>400</v>
      </c>
      <c r="B53">
        <v>49</v>
      </c>
      <c r="C53" s="1">
        <v>-1.503743</v>
      </c>
      <c r="D53" s="1">
        <v>0.002024</v>
      </c>
      <c r="E53" s="1">
        <v>-0.893597</v>
      </c>
      <c r="F53" s="1">
        <v>0.001946</v>
      </c>
    </row>
    <row r="54" spans="1:6" ht="12">
      <c r="A54">
        <v>591</v>
      </c>
      <c r="B54">
        <v>50</v>
      </c>
      <c r="C54" s="1">
        <v>0.191442</v>
      </c>
      <c r="D54" s="1">
        <v>0.002112</v>
      </c>
      <c r="E54" s="1">
        <v>-0.21867</v>
      </c>
      <c r="F54" s="1">
        <v>0.002193</v>
      </c>
    </row>
    <row r="55" spans="1:6" ht="12">
      <c r="A55">
        <v>552</v>
      </c>
      <c r="B55">
        <v>51</v>
      </c>
      <c r="C55" s="1">
        <v>-1.050626</v>
      </c>
      <c r="D55" s="1">
        <v>0.001988</v>
      </c>
      <c r="E55" s="1">
        <v>-0.567799</v>
      </c>
      <c r="F55" s="1">
        <v>0.001925</v>
      </c>
    </row>
    <row r="56" spans="1:6" ht="12">
      <c r="A56">
        <v>680</v>
      </c>
      <c r="B56">
        <v>52</v>
      </c>
      <c r="C56" s="1">
        <v>-1.050626</v>
      </c>
      <c r="D56" s="1">
        <v>0.001988</v>
      </c>
      <c r="E56" s="1">
        <v>-0.567799</v>
      </c>
      <c r="F56" s="1">
        <v>0.001925</v>
      </c>
    </row>
    <row r="57" spans="1:6" ht="12">
      <c r="A57">
        <v>521</v>
      </c>
      <c r="B57">
        <v>53</v>
      </c>
      <c r="C57" s="1">
        <v>-2.286293</v>
      </c>
      <c r="D57" s="1">
        <v>0.002172</v>
      </c>
      <c r="E57" s="1">
        <v>-0.405252</v>
      </c>
      <c r="F57" s="1">
        <v>0.001934</v>
      </c>
    </row>
    <row r="58" spans="1:6" ht="12">
      <c r="A58">
        <v>318</v>
      </c>
      <c r="B58">
        <v>54</v>
      </c>
      <c r="C58" s="1">
        <v>-1.063731</v>
      </c>
      <c r="D58" s="1">
        <v>0.002081</v>
      </c>
      <c r="E58" s="1">
        <v>-0.311667</v>
      </c>
      <c r="F58" s="1">
        <v>0.001982</v>
      </c>
    </row>
    <row r="59" spans="1:6" ht="12">
      <c r="A59">
        <v>371</v>
      </c>
      <c r="B59">
        <v>55</v>
      </c>
      <c r="C59" s="1">
        <v>0.147764</v>
      </c>
      <c r="D59" s="1">
        <v>0.002025</v>
      </c>
      <c r="E59" s="1">
        <v>0.317365</v>
      </c>
      <c r="F59" s="1">
        <v>0.001999</v>
      </c>
    </row>
    <row r="60" spans="1:6" ht="12">
      <c r="A60">
        <v>837</v>
      </c>
      <c r="B60">
        <v>56</v>
      </c>
      <c r="C60" s="1">
        <v>-1.500983</v>
      </c>
      <c r="D60" s="1">
        <v>0.001938</v>
      </c>
      <c r="E60" s="1">
        <v>-0.620337</v>
      </c>
      <c r="F60" s="1">
        <v>0.001824</v>
      </c>
    </row>
    <row r="61" spans="1:6" ht="12">
      <c r="A61">
        <v>823</v>
      </c>
      <c r="B61">
        <v>57</v>
      </c>
      <c r="C61" s="1">
        <v>-0.510276</v>
      </c>
      <c r="D61" s="1">
        <v>0.001968</v>
      </c>
      <c r="E61" s="1">
        <v>-0.430041</v>
      </c>
      <c r="F61" s="1">
        <v>0.001958</v>
      </c>
    </row>
    <row r="62" spans="1:6" ht="12">
      <c r="A62">
        <v>813</v>
      </c>
      <c r="B62">
        <v>58</v>
      </c>
      <c r="C62" s="1">
        <v>0.71271</v>
      </c>
      <c r="D62" s="1">
        <v>0.001879</v>
      </c>
      <c r="E62" s="1">
        <v>-0.060376</v>
      </c>
      <c r="F62" s="1">
        <v>0.001985</v>
      </c>
    </row>
    <row r="63" spans="1:6" ht="12">
      <c r="A63">
        <v>832</v>
      </c>
      <c r="B63">
        <v>59</v>
      </c>
      <c r="C63" s="1">
        <v>-0.730897</v>
      </c>
      <c r="D63" s="1">
        <v>0.00195</v>
      </c>
      <c r="E63" s="1">
        <v>-0.509443</v>
      </c>
      <c r="F63" s="1">
        <v>0.001921</v>
      </c>
    </row>
    <row r="64" spans="1:6" ht="12">
      <c r="A64">
        <v>826</v>
      </c>
      <c r="B64">
        <v>60</v>
      </c>
      <c r="C64" s="1">
        <v>-0.510276</v>
      </c>
      <c r="D64" s="1">
        <v>0.001968</v>
      </c>
      <c r="E64" s="1">
        <v>-0.430041</v>
      </c>
      <c r="F64" s="1">
        <v>0.001958</v>
      </c>
    </row>
    <row r="65" spans="1:6" ht="12">
      <c r="A65">
        <v>820</v>
      </c>
      <c r="B65">
        <v>61</v>
      </c>
      <c r="C65" s="1">
        <v>0.294963</v>
      </c>
      <c r="D65" s="1">
        <v>0.001953</v>
      </c>
      <c r="E65" s="1">
        <v>-0.490482</v>
      </c>
      <c r="F65" s="1">
        <v>0.002067</v>
      </c>
    </row>
    <row r="66" spans="1:6" ht="12">
      <c r="A66">
        <v>838</v>
      </c>
      <c r="B66">
        <v>62</v>
      </c>
      <c r="C66" s="1">
        <v>-0.264823</v>
      </c>
      <c r="D66" s="1">
        <v>0.001782</v>
      </c>
      <c r="E66" s="1">
        <v>0.410715</v>
      </c>
      <c r="F66" s="1">
        <v>0.001661</v>
      </c>
    </row>
    <row r="67" spans="1:6" ht="12">
      <c r="A67">
        <v>822</v>
      </c>
      <c r="B67">
        <v>63</v>
      </c>
      <c r="C67" s="1">
        <v>-0.510276</v>
      </c>
      <c r="D67" s="1">
        <v>0.001968</v>
      </c>
      <c r="E67" s="1">
        <v>-0.430041</v>
      </c>
      <c r="F67" s="1">
        <v>0.001958</v>
      </c>
    </row>
    <row r="68" spans="1:6" ht="12">
      <c r="A68">
        <v>830</v>
      </c>
      <c r="B68">
        <v>64</v>
      </c>
      <c r="C68" s="1">
        <v>-0.510276</v>
      </c>
      <c r="D68" s="1">
        <v>0.001968</v>
      </c>
      <c r="E68" s="1">
        <v>-0.430041</v>
      </c>
      <c r="F68" s="1">
        <v>0.001958</v>
      </c>
    </row>
    <row r="69" spans="1:6" ht="12">
      <c r="A69">
        <v>835</v>
      </c>
      <c r="B69">
        <v>65</v>
      </c>
      <c r="C69" s="1">
        <v>-0.312177</v>
      </c>
      <c r="D69" s="1">
        <v>0.001927</v>
      </c>
      <c r="E69" s="1">
        <v>-0.570805</v>
      </c>
      <c r="F69" s="1">
        <v>0.001966</v>
      </c>
    </row>
    <row r="70" spans="1:6" ht="12">
      <c r="A70">
        <v>833</v>
      </c>
      <c r="B70">
        <v>66</v>
      </c>
      <c r="C70" s="1">
        <v>-0.691611</v>
      </c>
      <c r="D70" s="1">
        <v>0.002013</v>
      </c>
      <c r="E70" s="1">
        <v>-0.25404</v>
      </c>
      <c r="F70" s="1">
        <v>0.001958</v>
      </c>
    </row>
    <row r="71" spans="1:6" ht="12">
      <c r="A71">
        <v>806</v>
      </c>
      <c r="B71">
        <v>67</v>
      </c>
      <c r="C71" s="1">
        <v>-0.881722</v>
      </c>
      <c r="D71" s="1">
        <v>0.00203</v>
      </c>
      <c r="E71" s="1">
        <v>-0.347459</v>
      </c>
      <c r="F71" s="1">
        <v>0.00196</v>
      </c>
    </row>
    <row r="72" spans="1:6" ht="12">
      <c r="A72">
        <v>817</v>
      </c>
      <c r="B72">
        <v>68</v>
      </c>
      <c r="C72" s="1">
        <v>-0.510276</v>
      </c>
      <c r="D72" s="1">
        <v>0.001968</v>
      </c>
      <c r="E72" s="1">
        <v>-0.430041</v>
      </c>
      <c r="F72" s="1">
        <v>0.001958</v>
      </c>
    </row>
    <row r="73" spans="1:6" ht="12">
      <c r="A73">
        <v>834</v>
      </c>
      <c r="B73">
        <v>69</v>
      </c>
      <c r="C73" s="1">
        <v>-0.510276</v>
      </c>
      <c r="D73" s="1">
        <v>0.001968</v>
      </c>
      <c r="E73" s="1">
        <v>-0.430041</v>
      </c>
      <c r="F73" s="1">
        <v>0.001958</v>
      </c>
    </row>
    <row r="74" spans="1:6" ht="12">
      <c r="A74">
        <v>812</v>
      </c>
      <c r="B74">
        <v>70</v>
      </c>
      <c r="C74" s="1">
        <v>-0.645231</v>
      </c>
      <c r="D74" s="1">
        <v>0.001894</v>
      </c>
      <c r="E74" s="1">
        <v>-0.433302</v>
      </c>
      <c r="F74" s="1">
        <v>0.001864</v>
      </c>
    </row>
    <row r="75" spans="1:6" ht="12">
      <c r="A75">
        <v>825</v>
      </c>
      <c r="B75">
        <v>71</v>
      </c>
      <c r="C75" s="1">
        <v>0.224368</v>
      </c>
      <c r="D75" s="1">
        <v>0.001871</v>
      </c>
      <c r="E75" s="1">
        <v>0.208283</v>
      </c>
      <c r="F75" s="1">
        <v>0.001873</v>
      </c>
    </row>
    <row r="76" spans="1:6" ht="12">
      <c r="A76">
        <v>804</v>
      </c>
      <c r="B76">
        <v>72</v>
      </c>
      <c r="C76" s="1">
        <v>-0.510276</v>
      </c>
      <c r="D76" s="1">
        <v>0.001968</v>
      </c>
      <c r="E76" s="1">
        <v>-0.430041</v>
      </c>
      <c r="F76" s="1">
        <v>0.001958</v>
      </c>
    </row>
    <row r="77" spans="1:6" ht="12">
      <c r="A77">
        <v>827</v>
      </c>
      <c r="B77">
        <v>73</v>
      </c>
      <c r="C77" s="1">
        <v>0.558476</v>
      </c>
      <c r="D77" s="1">
        <v>0.001919</v>
      </c>
      <c r="E77" s="1">
        <v>-0.371646</v>
      </c>
      <c r="F77" s="1">
        <v>0.00204</v>
      </c>
    </row>
    <row r="78" spans="1:6" ht="12">
      <c r="A78">
        <v>802</v>
      </c>
      <c r="B78">
        <v>74</v>
      </c>
      <c r="C78" s="1">
        <v>-0.630159</v>
      </c>
      <c r="D78" s="1">
        <v>0.002034</v>
      </c>
      <c r="E78" s="1">
        <v>-0.58743</v>
      </c>
      <c r="F78" s="1">
        <v>0.002029</v>
      </c>
    </row>
    <row r="79" spans="1:6" ht="12">
      <c r="A79">
        <v>831</v>
      </c>
      <c r="B79">
        <v>75</v>
      </c>
      <c r="C79" s="1">
        <v>-0.821391</v>
      </c>
      <c r="D79" s="1">
        <v>0.001993</v>
      </c>
      <c r="E79" s="1">
        <v>-0.565629</v>
      </c>
      <c r="F79" s="1">
        <v>0.001956</v>
      </c>
    </row>
    <row r="80" spans="1:6" ht="12">
      <c r="A80">
        <v>899</v>
      </c>
      <c r="B80">
        <v>76</v>
      </c>
      <c r="C80" s="1">
        <v>-0.177968</v>
      </c>
      <c r="D80" s="1">
        <v>0.001893</v>
      </c>
      <c r="E80" s="1">
        <v>-0.31417</v>
      </c>
      <c r="F80" s="1">
        <v>0.001925</v>
      </c>
    </row>
    <row r="81" spans="1:6" ht="12">
      <c r="A81">
        <v>999</v>
      </c>
      <c r="B81">
        <v>77</v>
      </c>
      <c r="C81" s="1">
        <v>0.130574</v>
      </c>
      <c r="D81" s="1">
        <v>0.001804</v>
      </c>
      <c r="E81" s="1">
        <v>-0.442284</v>
      </c>
      <c r="F81" s="1">
        <v>0.001912</v>
      </c>
    </row>
    <row r="82" spans="1:6" ht="12">
      <c r="A82">
        <v>131</v>
      </c>
      <c r="B82">
        <v>78</v>
      </c>
      <c r="C82" s="1">
        <v>-1.20595</v>
      </c>
      <c r="D82" s="1">
        <v>0.00216</v>
      </c>
      <c r="E82" s="1">
        <v>-1.243177</v>
      </c>
      <c r="F82" s="1">
        <v>0.002168</v>
      </c>
    </row>
    <row r="83" spans="1:6" ht="12.75" thickBot="1">
      <c r="A83" s="5">
        <v>111</v>
      </c>
      <c r="B83" s="5">
        <v>79</v>
      </c>
      <c r="C83" s="6">
        <v>-0.609634</v>
      </c>
      <c r="D83" s="6">
        <v>0.002011</v>
      </c>
      <c r="E83" s="6">
        <v>-1.05563</v>
      </c>
      <c r="F83" s="6">
        <v>0.002117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selection activeCell="F14" sqref="F14"/>
    </sheetView>
  </sheetViews>
  <sheetFormatPr defaultColWidth="11.421875" defaultRowHeight="12.75"/>
  <cols>
    <col min="1" max="2" width="8.8515625" style="0" customWidth="1"/>
    <col min="3" max="3" width="17.421875" style="0" customWidth="1"/>
    <col min="4" max="4" width="19.421875" style="0" customWidth="1"/>
    <col min="5" max="16384" width="8.8515625" style="0" customWidth="1"/>
  </cols>
  <sheetData>
    <row r="1" spans="1:4" ht="39" customHeight="1" thickBot="1">
      <c r="A1" s="16" t="s">
        <v>107</v>
      </c>
      <c r="B1" s="16"/>
      <c r="C1" s="16"/>
      <c r="D1" s="16"/>
    </row>
    <row r="2" spans="1:4" ht="14.25" customHeight="1" thickBot="1">
      <c r="A2" s="2"/>
      <c r="B2" s="2"/>
      <c r="C2" s="13" t="s">
        <v>108</v>
      </c>
      <c r="D2" s="13"/>
    </row>
    <row r="3" spans="3:4" ht="18" customHeight="1" thickBot="1">
      <c r="C3" s="11" t="s">
        <v>109</v>
      </c>
      <c r="D3" s="12"/>
    </row>
    <row r="4" spans="1:4" ht="39" customHeight="1" thickBot="1">
      <c r="A4" s="4" t="s">
        <v>101</v>
      </c>
      <c r="B4" s="4" t="s">
        <v>102</v>
      </c>
      <c r="C4" s="4" t="s">
        <v>103</v>
      </c>
      <c r="D4" s="4" t="s">
        <v>104</v>
      </c>
    </row>
    <row r="5" spans="1:4" ht="19.5" customHeight="1">
      <c r="A5">
        <v>131</v>
      </c>
      <c r="B5">
        <v>1</v>
      </c>
      <c r="C5" s="1">
        <v>0.060342</v>
      </c>
      <c r="D5" s="1">
        <v>0.002197</v>
      </c>
    </row>
    <row r="6" spans="1:4" ht="12">
      <c r="A6">
        <v>121</v>
      </c>
      <c r="B6">
        <v>2</v>
      </c>
      <c r="C6" s="1">
        <v>0.058586</v>
      </c>
      <c r="D6" s="1">
        <v>0.002429</v>
      </c>
    </row>
    <row r="7" spans="1:4" ht="12">
      <c r="A7">
        <v>126</v>
      </c>
      <c r="B7">
        <v>3</v>
      </c>
      <c r="C7" s="1">
        <v>0.081287</v>
      </c>
      <c r="D7" s="1">
        <v>0.002219</v>
      </c>
    </row>
    <row r="8" spans="1:4" ht="12">
      <c r="A8">
        <v>128</v>
      </c>
      <c r="B8">
        <v>4</v>
      </c>
      <c r="C8" s="1">
        <v>0.047587</v>
      </c>
      <c r="D8" s="1">
        <v>0.002354</v>
      </c>
    </row>
    <row r="9" spans="1:4" ht="12">
      <c r="A9">
        <v>107</v>
      </c>
      <c r="B9">
        <v>5</v>
      </c>
      <c r="C9" s="1">
        <v>0.079225</v>
      </c>
      <c r="D9" s="1">
        <v>0.00249</v>
      </c>
    </row>
    <row r="10" spans="1:4" ht="12">
      <c r="A10">
        <v>110</v>
      </c>
      <c r="B10">
        <v>6</v>
      </c>
      <c r="C10" s="1">
        <v>0.066654</v>
      </c>
      <c r="D10" s="1">
        <v>0.002168</v>
      </c>
    </row>
    <row r="11" spans="1:4" ht="12">
      <c r="A11">
        <v>111</v>
      </c>
      <c r="B11">
        <v>7</v>
      </c>
      <c r="C11" s="1">
        <v>0.070229</v>
      </c>
      <c r="D11" s="1">
        <v>0.002111</v>
      </c>
    </row>
    <row r="12" spans="1:4" ht="12">
      <c r="A12">
        <v>115</v>
      </c>
      <c r="B12">
        <v>8</v>
      </c>
      <c r="C12" s="1">
        <v>0.081287</v>
      </c>
      <c r="D12" s="1">
        <v>0.002219</v>
      </c>
    </row>
    <row r="13" spans="1:4" ht="12">
      <c r="A13">
        <v>123</v>
      </c>
      <c r="B13">
        <v>9</v>
      </c>
      <c r="C13" s="1">
        <v>0.081287</v>
      </c>
      <c r="D13" s="1">
        <v>0.002219</v>
      </c>
    </row>
    <row r="14" spans="1:4" ht="12">
      <c r="A14">
        <v>132</v>
      </c>
      <c r="B14">
        <v>10</v>
      </c>
      <c r="C14" s="1">
        <v>0.034943</v>
      </c>
      <c r="D14" s="1">
        <v>0.002569</v>
      </c>
    </row>
    <row r="15" spans="1:4" ht="12">
      <c r="A15">
        <v>43</v>
      </c>
      <c r="B15">
        <v>11</v>
      </c>
      <c r="C15" s="1">
        <v>0.010169</v>
      </c>
      <c r="D15" s="1">
        <v>0.002839</v>
      </c>
    </row>
    <row r="16" spans="1:4" ht="12">
      <c r="A16">
        <v>221</v>
      </c>
      <c r="B16">
        <v>12</v>
      </c>
      <c r="C16" s="1">
        <v>0.094132</v>
      </c>
      <c r="D16" s="1">
        <v>0.002743</v>
      </c>
    </row>
    <row r="17" spans="1:4" ht="12">
      <c r="A17">
        <v>10</v>
      </c>
      <c r="B17">
        <v>13</v>
      </c>
      <c r="C17" s="1">
        <v>0.065755</v>
      </c>
      <c r="D17" s="1">
        <v>0.002813</v>
      </c>
    </row>
    <row r="18" spans="1:4" ht="12">
      <c r="A18">
        <v>260</v>
      </c>
      <c r="B18">
        <v>14</v>
      </c>
      <c r="C18" s="1">
        <v>0.065755</v>
      </c>
      <c r="D18" s="1">
        <v>0.002813</v>
      </c>
    </row>
    <row r="19" spans="1:4" ht="12">
      <c r="A19">
        <v>241</v>
      </c>
      <c r="B19">
        <v>15</v>
      </c>
      <c r="C19" s="1">
        <v>0.065755</v>
      </c>
      <c r="D19" s="1">
        <v>0.002813</v>
      </c>
    </row>
    <row r="20" spans="1:4" ht="12">
      <c r="A20">
        <v>222</v>
      </c>
      <c r="B20">
        <v>16</v>
      </c>
      <c r="C20" s="1">
        <v>0.101432</v>
      </c>
      <c r="D20" s="1">
        <v>0.002744</v>
      </c>
    </row>
    <row r="21" spans="1:4" ht="12">
      <c r="A21">
        <v>60</v>
      </c>
      <c r="B21">
        <v>17</v>
      </c>
      <c r="C21" s="1">
        <v>0.052928</v>
      </c>
      <c r="D21" s="1">
        <v>0.002853</v>
      </c>
    </row>
    <row r="22" spans="1:4" ht="12">
      <c r="A22">
        <v>90</v>
      </c>
      <c r="B22">
        <v>18</v>
      </c>
      <c r="C22" s="1">
        <v>0.065755</v>
      </c>
      <c r="D22" s="1">
        <v>0.002813</v>
      </c>
    </row>
    <row r="23" spans="1:4" ht="12">
      <c r="A23">
        <v>129</v>
      </c>
      <c r="B23">
        <v>19</v>
      </c>
      <c r="C23" s="1">
        <v>0.074791</v>
      </c>
      <c r="D23" s="1">
        <v>0.002881</v>
      </c>
    </row>
    <row r="24" spans="1:4" ht="12">
      <c r="A24">
        <v>950</v>
      </c>
      <c r="B24">
        <v>20</v>
      </c>
      <c r="C24" s="1">
        <v>0.054564</v>
      </c>
      <c r="D24" s="1">
        <v>0.002565</v>
      </c>
    </row>
    <row r="25" spans="1:4" ht="12">
      <c r="A25">
        <v>762</v>
      </c>
      <c r="B25">
        <v>21</v>
      </c>
      <c r="C25" s="1">
        <v>0.155471</v>
      </c>
      <c r="D25" s="1">
        <v>0.002461</v>
      </c>
    </row>
    <row r="26" spans="1:4" ht="12">
      <c r="A26">
        <v>694</v>
      </c>
      <c r="B26">
        <v>22</v>
      </c>
      <c r="C26" s="1">
        <v>0.088427</v>
      </c>
      <c r="D26" s="1">
        <v>0.002681</v>
      </c>
    </row>
    <row r="27" spans="1:4" ht="12">
      <c r="A27">
        <v>693</v>
      </c>
      <c r="B27">
        <v>23</v>
      </c>
      <c r="C27" s="1">
        <v>0.048582</v>
      </c>
      <c r="D27" s="1">
        <v>0.002498</v>
      </c>
    </row>
    <row r="28" spans="1:4" ht="12">
      <c r="A28">
        <v>313</v>
      </c>
      <c r="B28">
        <v>24</v>
      </c>
      <c r="C28" s="1">
        <v>0.054564</v>
      </c>
      <c r="D28" s="1">
        <v>0.002565</v>
      </c>
    </row>
    <row r="29" spans="1:4" ht="12">
      <c r="A29">
        <v>330</v>
      </c>
      <c r="B29">
        <v>25</v>
      </c>
      <c r="C29" s="1">
        <v>0.054564</v>
      </c>
      <c r="D29" s="1">
        <v>0.002565</v>
      </c>
    </row>
    <row r="30" spans="1:4" ht="12">
      <c r="A30">
        <v>601</v>
      </c>
      <c r="B30">
        <v>26</v>
      </c>
      <c r="C30" s="1">
        <v>0.054564</v>
      </c>
      <c r="D30" s="1">
        <v>0.002565</v>
      </c>
    </row>
    <row r="31" spans="1:4" ht="12">
      <c r="A31">
        <v>740</v>
      </c>
      <c r="B31">
        <v>27</v>
      </c>
      <c r="C31" s="1">
        <v>0.054564</v>
      </c>
      <c r="D31" s="1">
        <v>0.002565</v>
      </c>
    </row>
    <row r="32" spans="1:4" ht="12">
      <c r="A32">
        <v>651</v>
      </c>
      <c r="B32">
        <v>28</v>
      </c>
      <c r="C32" s="1">
        <v>0.051279</v>
      </c>
      <c r="D32" s="1">
        <v>0.002641</v>
      </c>
    </row>
    <row r="33" spans="1:4" ht="12">
      <c r="A33">
        <v>970</v>
      </c>
      <c r="B33">
        <v>29</v>
      </c>
      <c r="C33" s="1">
        <v>0.032199</v>
      </c>
      <c r="D33" s="1">
        <v>0.002589</v>
      </c>
    </row>
    <row r="34" spans="1:4" ht="12">
      <c r="A34">
        <v>460</v>
      </c>
      <c r="B34">
        <v>30</v>
      </c>
      <c r="C34" s="1">
        <v>0.054564</v>
      </c>
      <c r="D34" s="1">
        <v>0.002565</v>
      </c>
    </row>
    <row r="35" spans="1:4" ht="12">
      <c r="A35">
        <v>555</v>
      </c>
      <c r="B35">
        <v>31</v>
      </c>
      <c r="C35" s="1">
        <v>0.012745</v>
      </c>
      <c r="D35" s="1">
        <v>0.003005</v>
      </c>
    </row>
    <row r="36" spans="1:4" ht="12">
      <c r="A36">
        <v>652</v>
      </c>
      <c r="B36">
        <v>32</v>
      </c>
      <c r="C36" s="1">
        <v>0.051279</v>
      </c>
      <c r="D36" s="1">
        <v>0.002641</v>
      </c>
    </row>
    <row r="37" spans="1:4" ht="12">
      <c r="A37">
        <v>316</v>
      </c>
      <c r="B37">
        <v>33</v>
      </c>
      <c r="C37" s="1">
        <v>0.023326</v>
      </c>
      <c r="D37" s="1">
        <v>0.00286</v>
      </c>
    </row>
    <row r="38" spans="1:4" ht="12">
      <c r="A38">
        <v>580</v>
      </c>
      <c r="B38">
        <v>34</v>
      </c>
      <c r="C38" s="1">
        <v>0.054564</v>
      </c>
      <c r="D38" s="1">
        <v>0.002565</v>
      </c>
    </row>
    <row r="39" spans="1:4" ht="12">
      <c r="A39">
        <v>317</v>
      </c>
      <c r="B39">
        <v>35</v>
      </c>
      <c r="C39" s="1">
        <v>0.054564</v>
      </c>
      <c r="D39" s="1">
        <v>0.002565</v>
      </c>
    </row>
    <row r="40" spans="1:4" ht="12">
      <c r="A40">
        <v>653</v>
      </c>
      <c r="B40">
        <v>36</v>
      </c>
      <c r="C40" s="1">
        <v>0.057904</v>
      </c>
      <c r="D40" s="1">
        <v>0.002603</v>
      </c>
    </row>
    <row r="41" spans="1:4" ht="12">
      <c r="A41">
        <v>611</v>
      </c>
      <c r="B41">
        <v>37</v>
      </c>
      <c r="C41" s="1">
        <v>0.045146</v>
      </c>
      <c r="D41" s="1">
        <v>0.002357</v>
      </c>
    </row>
    <row r="42" spans="1:4" ht="12">
      <c r="A42">
        <v>731</v>
      </c>
      <c r="B42">
        <v>38</v>
      </c>
      <c r="C42" s="1">
        <v>0.054564</v>
      </c>
      <c r="D42" s="1">
        <v>0.002565</v>
      </c>
    </row>
    <row r="43" spans="1:4" ht="12">
      <c r="A43">
        <v>691</v>
      </c>
      <c r="B43">
        <v>39</v>
      </c>
      <c r="C43" s="1">
        <v>0.062785</v>
      </c>
      <c r="D43" s="1">
        <v>0.002458</v>
      </c>
    </row>
    <row r="44" spans="1:4" ht="12">
      <c r="A44">
        <v>920</v>
      </c>
      <c r="B44">
        <v>40</v>
      </c>
      <c r="C44" s="1">
        <v>0.054564</v>
      </c>
      <c r="D44" s="1">
        <v>0.002565</v>
      </c>
    </row>
    <row r="45" spans="1:4" ht="12">
      <c r="A45">
        <v>621</v>
      </c>
      <c r="B45">
        <v>41</v>
      </c>
      <c r="C45" s="1">
        <v>0.019361</v>
      </c>
      <c r="D45" s="1">
        <v>0.002514</v>
      </c>
    </row>
    <row r="46" spans="1:4" ht="12">
      <c r="A46">
        <v>540</v>
      </c>
      <c r="B46">
        <v>42</v>
      </c>
      <c r="C46" s="1">
        <v>0.064004</v>
      </c>
      <c r="D46" s="1">
        <v>0.00241</v>
      </c>
    </row>
    <row r="47" spans="1:4" ht="12">
      <c r="A47">
        <v>531</v>
      </c>
      <c r="B47">
        <v>43</v>
      </c>
      <c r="C47" s="1">
        <v>0.058647</v>
      </c>
      <c r="D47" s="1">
        <v>0.002378</v>
      </c>
    </row>
    <row r="48" spans="1:4" ht="12">
      <c r="A48">
        <v>370</v>
      </c>
      <c r="B48">
        <v>44</v>
      </c>
      <c r="C48" s="1">
        <v>0.058647</v>
      </c>
      <c r="D48" s="1">
        <v>0.002378</v>
      </c>
    </row>
    <row r="49" spans="1:4" ht="12">
      <c r="A49">
        <v>901</v>
      </c>
      <c r="B49">
        <v>45</v>
      </c>
      <c r="C49" s="1">
        <v>0.058647</v>
      </c>
      <c r="D49" s="1">
        <v>0.002378</v>
      </c>
    </row>
    <row r="50" spans="1:4" ht="12">
      <c r="A50">
        <v>602</v>
      </c>
      <c r="B50">
        <v>46</v>
      </c>
      <c r="C50" s="1">
        <v>0.058647</v>
      </c>
      <c r="D50" s="1">
        <v>0.002378</v>
      </c>
    </row>
    <row r="51" spans="1:4" ht="12">
      <c r="A51">
        <v>491</v>
      </c>
      <c r="B51">
        <v>47</v>
      </c>
      <c r="C51" s="1">
        <v>0.037005</v>
      </c>
      <c r="D51" s="1">
        <v>0.002729</v>
      </c>
    </row>
    <row r="52" spans="1:4" ht="12">
      <c r="A52">
        <v>311</v>
      </c>
      <c r="B52">
        <v>48</v>
      </c>
      <c r="C52" s="1">
        <v>0.058647</v>
      </c>
      <c r="D52" s="1">
        <v>0.002378</v>
      </c>
    </row>
    <row r="53" spans="1:4" ht="12">
      <c r="A53">
        <v>400</v>
      </c>
      <c r="B53">
        <v>49</v>
      </c>
      <c r="C53" s="1">
        <v>0.04762</v>
      </c>
      <c r="D53" s="1">
        <v>0.002192</v>
      </c>
    </row>
    <row r="54" spans="1:4" ht="12">
      <c r="A54">
        <v>591</v>
      </c>
      <c r="B54">
        <v>50</v>
      </c>
      <c r="C54" s="1">
        <v>0.058647</v>
      </c>
      <c r="D54" s="1">
        <v>0.002378</v>
      </c>
    </row>
    <row r="55" spans="1:4" ht="12">
      <c r="A55">
        <v>552</v>
      </c>
      <c r="B55">
        <v>51</v>
      </c>
      <c r="C55" s="1">
        <v>0.058647</v>
      </c>
      <c r="D55" s="1">
        <v>0.002378</v>
      </c>
    </row>
    <row r="56" spans="1:4" ht="12">
      <c r="A56">
        <v>680</v>
      </c>
      <c r="B56">
        <v>52</v>
      </c>
      <c r="C56" s="1">
        <v>0.058647</v>
      </c>
      <c r="D56" s="1">
        <v>0.002378</v>
      </c>
    </row>
    <row r="57" spans="1:4" ht="12">
      <c r="A57">
        <v>521</v>
      </c>
      <c r="B57">
        <v>53</v>
      </c>
      <c r="C57" s="1">
        <v>0.034641</v>
      </c>
      <c r="D57" s="1">
        <v>0.002546</v>
      </c>
    </row>
    <row r="58" spans="1:4" ht="12">
      <c r="A58">
        <v>318</v>
      </c>
      <c r="B58">
        <v>54</v>
      </c>
      <c r="C58" s="1">
        <v>0.058647</v>
      </c>
      <c r="D58" s="1">
        <v>0.002378</v>
      </c>
    </row>
    <row r="59" spans="1:4" ht="12">
      <c r="A59">
        <v>371</v>
      </c>
      <c r="B59">
        <v>55</v>
      </c>
      <c r="C59" s="1">
        <v>0.058647</v>
      </c>
      <c r="D59" s="1">
        <v>0.002378</v>
      </c>
    </row>
    <row r="60" spans="1:4" ht="12">
      <c r="A60">
        <v>837</v>
      </c>
      <c r="B60">
        <v>56</v>
      </c>
      <c r="C60" s="1">
        <v>0.042519</v>
      </c>
      <c r="D60" s="1">
        <v>0.002613</v>
      </c>
    </row>
    <row r="61" spans="1:4" ht="12">
      <c r="A61">
        <v>823</v>
      </c>
      <c r="B61">
        <v>57</v>
      </c>
      <c r="C61" s="1">
        <v>0.041238</v>
      </c>
      <c r="D61" s="1">
        <v>0.002603</v>
      </c>
    </row>
    <row r="62" spans="1:4" ht="12">
      <c r="A62">
        <v>813</v>
      </c>
      <c r="B62">
        <v>58</v>
      </c>
      <c r="C62" s="1">
        <v>0.041238</v>
      </c>
      <c r="D62" s="1">
        <v>0.002603</v>
      </c>
    </row>
    <row r="63" spans="1:4" ht="12">
      <c r="A63">
        <v>832</v>
      </c>
      <c r="B63">
        <v>59</v>
      </c>
      <c r="C63" s="1">
        <v>0.014284</v>
      </c>
      <c r="D63" s="1">
        <v>0.002521</v>
      </c>
    </row>
    <row r="64" spans="1:4" ht="12">
      <c r="A64">
        <v>826</v>
      </c>
      <c r="B64">
        <v>60</v>
      </c>
      <c r="C64" s="1">
        <v>0.041238</v>
      </c>
      <c r="D64" s="1">
        <v>0.002603</v>
      </c>
    </row>
    <row r="65" spans="1:4" ht="12">
      <c r="A65">
        <v>820</v>
      </c>
      <c r="B65">
        <v>61</v>
      </c>
      <c r="C65" s="1">
        <v>0.024511</v>
      </c>
      <c r="D65" s="1">
        <v>0.002637</v>
      </c>
    </row>
    <row r="66" spans="1:4" ht="12">
      <c r="A66">
        <v>838</v>
      </c>
      <c r="B66">
        <v>62</v>
      </c>
      <c r="C66" s="1">
        <v>0.05082</v>
      </c>
      <c r="D66" s="1">
        <v>0.002776</v>
      </c>
    </row>
    <row r="67" spans="1:4" ht="12">
      <c r="A67">
        <v>822</v>
      </c>
      <c r="B67">
        <v>63</v>
      </c>
      <c r="C67" s="1">
        <v>0.041238</v>
      </c>
      <c r="D67" s="1">
        <v>0.002603</v>
      </c>
    </row>
    <row r="68" spans="1:4" ht="12">
      <c r="A68">
        <v>830</v>
      </c>
      <c r="B68">
        <v>64</v>
      </c>
      <c r="C68" s="1">
        <v>0.041238</v>
      </c>
      <c r="D68" s="1">
        <v>0.002603</v>
      </c>
    </row>
    <row r="69" spans="1:4" ht="12">
      <c r="A69">
        <v>835</v>
      </c>
      <c r="B69">
        <v>65</v>
      </c>
      <c r="C69" s="1">
        <v>0.051922</v>
      </c>
      <c r="D69" s="1">
        <v>0.002631</v>
      </c>
    </row>
    <row r="70" spans="1:4" ht="12">
      <c r="A70">
        <v>833</v>
      </c>
      <c r="B70">
        <v>66</v>
      </c>
      <c r="C70" s="1">
        <v>0.041238</v>
      </c>
      <c r="D70" s="1">
        <v>0.002603</v>
      </c>
    </row>
    <row r="71" spans="1:4" ht="12">
      <c r="A71">
        <v>806</v>
      </c>
      <c r="B71">
        <v>67</v>
      </c>
      <c r="C71" s="1">
        <v>0.067831</v>
      </c>
      <c r="D71" s="1">
        <v>0.00266</v>
      </c>
    </row>
    <row r="72" spans="1:4" ht="12">
      <c r="A72">
        <v>817</v>
      </c>
      <c r="B72">
        <v>68</v>
      </c>
      <c r="C72" s="1">
        <v>0.041238</v>
      </c>
      <c r="D72" s="1">
        <v>0.002603</v>
      </c>
    </row>
    <row r="73" spans="1:4" ht="12">
      <c r="A73">
        <v>834</v>
      </c>
      <c r="B73">
        <v>69</v>
      </c>
      <c r="C73" s="1">
        <v>0.041238</v>
      </c>
      <c r="D73" s="1">
        <v>0.002603</v>
      </c>
    </row>
    <row r="74" spans="1:4" ht="12">
      <c r="A74">
        <v>812</v>
      </c>
      <c r="B74">
        <v>70</v>
      </c>
      <c r="C74" s="1">
        <v>0.080702</v>
      </c>
      <c r="D74" s="1">
        <v>0.002467</v>
      </c>
    </row>
    <row r="75" spans="1:4" ht="12">
      <c r="A75">
        <v>825</v>
      </c>
      <c r="B75">
        <v>71</v>
      </c>
      <c r="C75" s="1">
        <v>0.041238</v>
      </c>
      <c r="D75" s="1">
        <v>0.002603</v>
      </c>
    </row>
    <row r="76" spans="1:4" ht="12">
      <c r="A76">
        <v>804</v>
      </c>
      <c r="B76">
        <v>72</v>
      </c>
      <c r="C76" s="1">
        <v>0.041238</v>
      </c>
      <c r="D76" s="1">
        <v>0.002603</v>
      </c>
    </row>
    <row r="77" spans="1:4" ht="12">
      <c r="A77">
        <v>827</v>
      </c>
      <c r="B77">
        <v>73</v>
      </c>
      <c r="C77" s="1">
        <v>0.030987</v>
      </c>
      <c r="D77" s="1">
        <v>0.00267</v>
      </c>
    </row>
    <row r="78" spans="1:4" ht="12">
      <c r="A78">
        <v>802</v>
      </c>
      <c r="B78">
        <v>74</v>
      </c>
      <c r="C78" s="1">
        <v>0.044339</v>
      </c>
      <c r="D78" s="1">
        <v>0.002539</v>
      </c>
    </row>
    <row r="79" spans="1:4" ht="12">
      <c r="A79">
        <v>831</v>
      </c>
      <c r="B79">
        <v>75</v>
      </c>
      <c r="C79" s="1">
        <v>0.041238</v>
      </c>
      <c r="D79" s="1">
        <v>0.002603</v>
      </c>
    </row>
    <row r="80" spans="1:4" ht="12">
      <c r="A80">
        <v>899</v>
      </c>
      <c r="B80">
        <v>76</v>
      </c>
      <c r="C80" s="1">
        <v>0.053215</v>
      </c>
      <c r="D80" s="1">
        <v>0.002475</v>
      </c>
    </row>
    <row r="81" spans="1:4" ht="12">
      <c r="A81">
        <v>999</v>
      </c>
      <c r="B81">
        <v>77</v>
      </c>
      <c r="C81" s="1">
        <v>0.062125</v>
      </c>
      <c r="D81" s="1">
        <v>0.002494</v>
      </c>
    </row>
    <row r="82" spans="1:4" ht="12">
      <c r="A82">
        <v>131</v>
      </c>
      <c r="B82">
        <v>78</v>
      </c>
      <c r="C82" s="1">
        <v>0.150292</v>
      </c>
      <c r="D82" s="1">
        <v>0.001994</v>
      </c>
    </row>
    <row r="83" spans="1:4" ht="12.75" thickBot="1">
      <c r="A83" s="5">
        <v>111</v>
      </c>
      <c r="B83" s="5">
        <v>79</v>
      </c>
      <c r="C83" s="6">
        <v>0.132056</v>
      </c>
      <c r="D83" s="6">
        <v>0.002113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21.140625" style="0" customWidth="1"/>
    <col min="2" max="2" width="26.421875" style="0" customWidth="1"/>
    <col min="3" max="4" width="8.8515625" style="0" customWidth="1"/>
    <col min="5" max="5" width="17.421875" style="0" customWidth="1"/>
    <col min="6" max="6" width="19.421875" style="0" customWidth="1"/>
    <col min="7" max="7" width="18.421875" style="0" customWidth="1"/>
    <col min="8" max="16384" width="8.8515625" style="0" customWidth="1"/>
  </cols>
  <sheetData>
    <row r="1" spans="3:11" ht="39" customHeight="1" thickBot="1">
      <c r="C1" s="16" t="s">
        <v>110</v>
      </c>
      <c r="D1" s="16"/>
      <c r="E1" s="16"/>
      <c r="F1" s="16"/>
      <c r="G1" s="16"/>
      <c r="K1" t="s">
        <v>111</v>
      </c>
    </row>
    <row r="2" spans="3:7" ht="14.25" customHeight="1" thickBot="1">
      <c r="C2" s="9"/>
      <c r="D2" s="9"/>
      <c r="E2" s="13"/>
      <c r="F2" s="13"/>
      <c r="G2" s="13"/>
    </row>
    <row r="3" spans="5:13" ht="18" customHeight="1" thickBot="1">
      <c r="E3" s="11" t="s">
        <v>109</v>
      </c>
      <c r="F3" s="11"/>
      <c r="G3" s="11"/>
      <c r="L3" t="s">
        <v>112</v>
      </c>
      <c r="M3" t="s">
        <v>113</v>
      </c>
    </row>
    <row r="4" spans="1:18" ht="39" customHeight="1" thickBot="1">
      <c r="A4" t="s">
        <v>114</v>
      </c>
      <c r="B4" t="s">
        <v>115</v>
      </c>
      <c r="C4" s="4" t="s">
        <v>101</v>
      </c>
      <c r="D4" s="4" t="s">
        <v>102</v>
      </c>
      <c r="E4" s="4" t="s">
        <v>103</v>
      </c>
      <c r="F4" s="4" t="s">
        <v>104</v>
      </c>
      <c r="G4" s="8" t="s">
        <v>116</v>
      </c>
      <c r="H4" s="8" t="s">
        <v>117</v>
      </c>
      <c r="K4" s="17" t="s">
        <v>118</v>
      </c>
      <c r="L4" s="18" t="s">
        <v>119</v>
      </c>
      <c r="M4" s="18" t="s">
        <v>119</v>
      </c>
      <c r="R4" s="19" t="s">
        <v>120</v>
      </c>
    </row>
    <row r="5" spans="1:13" ht="19.5" customHeight="1">
      <c r="A5" t="s">
        <v>121</v>
      </c>
      <c r="B5" t="s">
        <v>122</v>
      </c>
      <c r="C5">
        <v>131</v>
      </c>
      <c r="D5">
        <v>1</v>
      </c>
      <c r="E5" s="1">
        <v>0.30038</v>
      </c>
      <c r="F5" s="1">
        <v>0.88366</v>
      </c>
      <c r="G5" s="7">
        <v>0.94</v>
      </c>
      <c r="H5">
        <v>4</v>
      </c>
      <c r="K5" t="s">
        <v>123</v>
      </c>
      <c r="L5">
        <v>58</v>
      </c>
      <c r="M5">
        <v>43</v>
      </c>
    </row>
    <row r="6" spans="1:18" ht="12">
      <c r="A6" t="s">
        <v>124</v>
      </c>
      <c r="B6" t="s">
        <v>125</v>
      </c>
      <c r="C6">
        <v>121</v>
      </c>
      <c r="D6">
        <v>2</v>
      </c>
      <c r="E6" s="1">
        <v>0.48066</v>
      </c>
      <c r="F6" s="1">
        <v>0.88296</v>
      </c>
      <c r="G6" s="7">
        <v>0.94</v>
      </c>
      <c r="H6">
        <v>4</v>
      </c>
      <c r="K6" t="s">
        <v>124</v>
      </c>
      <c r="L6">
        <v>63</v>
      </c>
      <c r="M6">
        <v>41</v>
      </c>
      <c r="R6" s="20" t="s">
        <v>126</v>
      </c>
    </row>
    <row r="7" spans="1:13" ht="12">
      <c r="A7" t="s">
        <v>127</v>
      </c>
      <c r="B7" t="s">
        <v>128</v>
      </c>
      <c r="C7">
        <v>126</v>
      </c>
      <c r="D7">
        <v>3</v>
      </c>
      <c r="E7" s="1">
        <v>0.48066</v>
      </c>
      <c r="F7" s="1">
        <v>0.88296</v>
      </c>
      <c r="G7" s="7">
        <v>0.94</v>
      </c>
      <c r="H7">
        <v>4</v>
      </c>
      <c r="K7" t="s">
        <v>129</v>
      </c>
      <c r="L7">
        <v>49</v>
      </c>
      <c r="M7">
        <v>38</v>
      </c>
    </row>
    <row r="8" spans="1:25" ht="12">
      <c r="A8" t="s">
        <v>129</v>
      </c>
      <c r="B8" t="s">
        <v>130</v>
      </c>
      <c r="C8">
        <v>128</v>
      </c>
      <c r="D8">
        <v>4</v>
      </c>
      <c r="E8" s="1">
        <v>0.30038</v>
      </c>
      <c r="F8" s="1">
        <v>0.88366</v>
      </c>
      <c r="G8" s="7">
        <v>0.94</v>
      </c>
      <c r="H8">
        <v>4</v>
      </c>
      <c r="K8" t="s">
        <v>131</v>
      </c>
      <c r="L8">
        <v>62</v>
      </c>
      <c r="M8">
        <v>36</v>
      </c>
      <c r="R8" s="21" t="s">
        <v>132</v>
      </c>
      <c r="S8" s="21" t="s">
        <v>133</v>
      </c>
      <c r="T8" s="21" t="s">
        <v>103</v>
      </c>
      <c r="U8" s="21" t="s">
        <v>104</v>
      </c>
      <c r="V8" s="21" t="s">
        <v>134</v>
      </c>
      <c r="W8" s="21"/>
      <c r="X8" s="21" t="s">
        <v>135</v>
      </c>
      <c r="Y8" s="22" t="s">
        <v>136</v>
      </c>
    </row>
    <row r="9" spans="1:25" ht="12">
      <c r="A9" t="s">
        <v>137</v>
      </c>
      <c r="B9" t="s">
        <v>138</v>
      </c>
      <c r="C9">
        <v>107</v>
      </c>
      <c r="D9">
        <v>5</v>
      </c>
      <c r="E9" s="1">
        <v>0.48066</v>
      </c>
      <c r="F9" s="1">
        <v>0.88296</v>
      </c>
      <c r="G9" s="7">
        <v>0.94</v>
      </c>
      <c r="H9">
        <v>4</v>
      </c>
      <c r="K9" t="s">
        <v>121</v>
      </c>
      <c r="L9">
        <v>55</v>
      </c>
      <c r="M9">
        <v>36</v>
      </c>
      <c r="R9" s="23">
        <v>3</v>
      </c>
      <c r="S9">
        <v>30</v>
      </c>
      <c r="T9" s="1">
        <v>0.060342</v>
      </c>
      <c r="U9" s="1">
        <v>0.002197</v>
      </c>
      <c r="V9">
        <f>T9+(U9*((R9*R9)*S9))</f>
        <v>0.653532</v>
      </c>
      <c r="X9" t="s">
        <v>139</v>
      </c>
      <c r="Y9" t="s">
        <v>140</v>
      </c>
    </row>
    <row r="10" spans="1:25" ht="12">
      <c r="A10" t="s">
        <v>141</v>
      </c>
      <c r="B10" t="s">
        <v>142</v>
      </c>
      <c r="C10">
        <v>110</v>
      </c>
      <c r="D10">
        <v>6</v>
      </c>
      <c r="E10" s="1">
        <v>0.29</v>
      </c>
      <c r="F10" s="1">
        <v>0.8939</v>
      </c>
      <c r="G10" s="7">
        <v>0.94</v>
      </c>
      <c r="H10">
        <v>4</v>
      </c>
      <c r="K10" t="s">
        <v>143</v>
      </c>
      <c r="L10">
        <v>54</v>
      </c>
      <c r="M10">
        <v>36</v>
      </c>
      <c r="R10" s="23">
        <v>3</v>
      </c>
      <c r="S10">
        <v>30</v>
      </c>
      <c r="T10" s="1">
        <v>0.30038</v>
      </c>
      <c r="U10" s="1">
        <v>0.88366</v>
      </c>
      <c r="V10">
        <f>T10*POWER(R10*R10*S10,U10)</f>
        <v>42.28340148171653</v>
      </c>
      <c r="X10" t="s">
        <v>144</v>
      </c>
      <c r="Y10" t="s">
        <v>145</v>
      </c>
    </row>
    <row r="11" spans="1:13" ht="12">
      <c r="A11" t="s">
        <v>123</v>
      </c>
      <c r="B11" t="s">
        <v>146</v>
      </c>
      <c r="C11">
        <v>111</v>
      </c>
      <c r="D11">
        <v>7</v>
      </c>
      <c r="E11" s="1">
        <v>0.48066</v>
      </c>
      <c r="F11" s="1">
        <v>0.88296</v>
      </c>
      <c r="G11" s="7">
        <v>0.94</v>
      </c>
      <c r="H11">
        <v>4</v>
      </c>
      <c r="K11" t="s">
        <v>127</v>
      </c>
      <c r="L11">
        <v>50</v>
      </c>
      <c r="M11">
        <v>34</v>
      </c>
    </row>
    <row r="12" spans="1:13" ht="12">
      <c r="A12" t="s">
        <v>147</v>
      </c>
      <c r="B12" t="s">
        <v>148</v>
      </c>
      <c r="C12">
        <v>115</v>
      </c>
      <c r="D12">
        <v>8</v>
      </c>
      <c r="E12" s="1">
        <v>0.48066</v>
      </c>
      <c r="F12" s="1">
        <v>0.88296</v>
      </c>
      <c r="G12" s="7">
        <v>0.94</v>
      </c>
      <c r="H12">
        <v>4</v>
      </c>
      <c r="K12" t="s">
        <v>137</v>
      </c>
      <c r="L12">
        <v>38</v>
      </c>
      <c r="M12">
        <v>34</v>
      </c>
    </row>
    <row r="13" spans="1:18" ht="12">
      <c r="A13" t="s">
        <v>149</v>
      </c>
      <c r="B13" t="s">
        <v>150</v>
      </c>
      <c r="C13">
        <v>123</v>
      </c>
      <c r="D13">
        <v>9</v>
      </c>
      <c r="E13" s="1">
        <v>0.48066</v>
      </c>
      <c r="F13" s="1">
        <v>0.88296</v>
      </c>
      <c r="G13" s="7">
        <v>0.94</v>
      </c>
      <c r="H13">
        <v>4</v>
      </c>
      <c r="K13" t="s">
        <v>151</v>
      </c>
      <c r="L13">
        <v>55</v>
      </c>
      <c r="M13">
        <v>36</v>
      </c>
      <c r="R13" s="20" t="s">
        <v>152</v>
      </c>
    </row>
    <row r="14" spans="1:8" ht="12">
      <c r="A14" t="s">
        <v>153</v>
      </c>
      <c r="B14" t="s">
        <v>154</v>
      </c>
      <c r="C14">
        <v>132</v>
      </c>
      <c r="D14">
        <v>10</v>
      </c>
      <c r="E14" s="1">
        <v>0.48066</v>
      </c>
      <c r="F14" s="1">
        <v>0.88296</v>
      </c>
      <c r="G14" s="7">
        <v>0.94</v>
      </c>
      <c r="H14">
        <v>4</v>
      </c>
    </row>
    <row r="15" spans="1:24" ht="12">
      <c r="A15" t="s">
        <v>155</v>
      </c>
      <c r="B15" t="s">
        <v>156</v>
      </c>
      <c r="C15">
        <v>43</v>
      </c>
      <c r="D15">
        <v>11</v>
      </c>
      <c r="E15" s="1">
        <v>0.35315</v>
      </c>
      <c r="F15" s="1">
        <v>0.89767</v>
      </c>
      <c r="G15" s="7">
        <v>1</v>
      </c>
      <c r="H15">
        <v>4</v>
      </c>
      <c r="R15" s="21" t="s">
        <v>132</v>
      </c>
      <c r="S15" s="21" t="s">
        <v>133</v>
      </c>
      <c r="T15" s="21" t="s">
        <v>103</v>
      </c>
      <c r="U15" s="21" t="s">
        <v>104</v>
      </c>
      <c r="V15" t="s">
        <v>157</v>
      </c>
      <c r="X15" t="s">
        <v>157</v>
      </c>
    </row>
    <row r="16" spans="1:25" ht="12">
      <c r="A16" t="s">
        <v>158</v>
      </c>
      <c r="B16" t="s">
        <v>159</v>
      </c>
      <c r="C16">
        <v>221</v>
      </c>
      <c r="D16">
        <v>12</v>
      </c>
      <c r="E16" s="1">
        <v>0.35315</v>
      </c>
      <c r="F16" s="1">
        <v>0.89767</v>
      </c>
      <c r="G16" s="7">
        <v>1</v>
      </c>
      <c r="H16">
        <v>4</v>
      </c>
      <c r="K16" s="17" t="s">
        <v>160</v>
      </c>
      <c r="R16" s="23">
        <v>10</v>
      </c>
      <c r="S16">
        <v>70</v>
      </c>
      <c r="T16" s="1">
        <v>-0.676388</v>
      </c>
      <c r="U16" s="1">
        <v>0.002113</v>
      </c>
      <c r="V16">
        <f>T16+(U16*((R16*R16)*S16))</f>
        <v>14.114612</v>
      </c>
      <c r="X16" t="s">
        <v>139</v>
      </c>
      <c r="Y16" t="s">
        <v>161</v>
      </c>
    </row>
    <row r="17" spans="1:25" ht="12">
      <c r="A17" t="s">
        <v>162</v>
      </c>
      <c r="B17" t="s">
        <v>163</v>
      </c>
      <c r="C17">
        <v>10</v>
      </c>
      <c r="D17">
        <v>13</v>
      </c>
      <c r="E17" s="1">
        <v>0.35315</v>
      </c>
      <c r="F17" s="1">
        <v>0.89767</v>
      </c>
      <c r="G17" s="7">
        <v>1</v>
      </c>
      <c r="H17">
        <v>4</v>
      </c>
      <c r="K17" t="s">
        <v>164</v>
      </c>
      <c r="L17">
        <v>51</v>
      </c>
      <c r="M17">
        <v>32</v>
      </c>
      <c r="R17" s="23">
        <v>10</v>
      </c>
      <c r="S17">
        <v>70</v>
      </c>
      <c r="T17" s="1">
        <v>1.11178</v>
      </c>
      <c r="U17" s="1">
        <v>2.47363</v>
      </c>
      <c r="V17">
        <f>T17+(U17*((1/((R17-3)*(R17-3)))))</f>
        <v>1.1622622448979592</v>
      </c>
      <c r="X17" t="s">
        <v>165</v>
      </c>
      <c r="Y17" t="s">
        <v>166</v>
      </c>
    </row>
    <row r="18" spans="1:25" ht="12">
      <c r="A18" t="s">
        <v>167</v>
      </c>
      <c r="B18" t="s">
        <v>168</v>
      </c>
      <c r="C18">
        <v>260</v>
      </c>
      <c r="D18">
        <v>14</v>
      </c>
      <c r="E18" s="1">
        <v>0.35315</v>
      </c>
      <c r="F18" s="1">
        <v>0.89767</v>
      </c>
      <c r="G18" s="7">
        <v>1</v>
      </c>
      <c r="H18">
        <v>4</v>
      </c>
      <c r="K18" t="s">
        <v>169</v>
      </c>
      <c r="L18">
        <v>37</v>
      </c>
      <c r="M18">
        <v>21</v>
      </c>
      <c r="V18">
        <f>V17*V16</f>
        <v>16.404880628983673</v>
      </c>
      <c r="X18" t="s">
        <v>139</v>
      </c>
      <c r="Y18" t="s">
        <v>170</v>
      </c>
    </row>
    <row r="19" spans="1:25" ht="12">
      <c r="A19" t="s">
        <v>171</v>
      </c>
      <c r="B19" t="s">
        <v>172</v>
      </c>
      <c r="C19">
        <v>241</v>
      </c>
      <c r="D19">
        <v>15</v>
      </c>
      <c r="E19" s="1">
        <v>0.35315</v>
      </c>
      <c r="F19" s="1">
        <v>0.89767</v>
      </c>
      <c r="G19" s="7">
        <v>1</v>
      </c>
      <c r="H19">
        <v>4</v>
      </c>
      <c r="K19" t="s">
        <v>173</v>
      </c>
      <c r="L19">
        <v>50</v>
      </c>
      <c r="M19">
        <v>28</v>
      </c>
      <c r="R19" s="23">
        <v>10</v>
      </c>
      <c r="S19">
        <v>70</v>
      </c>
      <c r="T19" s="1">
        <v>-10.59459</v>
      </c>
      <c r="U19" s="1">
        <v>0.17868</v>
      </c>
      <c r="V19">
        <f>T19+(U19*((R19*R19)*S19))</f>
        <v>1240.16541</v>
      </c>
      <c r="X19" t="s">
        <v>144</v>
      </c>
      <c r="Y19" t="s">
        <v>174</v>
      </c>
    </row>
    <row r="20" spans="1:24" ht="12">
      <c r="A20" t="s">
        <v>175</v>
      </c>
      <c r="B20" t="s">
        <v>176</v>
      </c>
      <c r="C20">
        <v>222</v>
      </c>
      <c r="D20">
        <v>16</v>
      </c>
      <c r="E20" s="1">
        <v>0.35315</v>
      </c>
      <c r="F20" s="1">
        <v>0.89767</v>
      </c>
      <c r="G20" s="7">
        <v>1</v>
      </c>
      <c r="H20">
        <v>4</v>
      </c>
      <c r="K20" t="s">
        <v>177</v>
      </c>
      <c r="L20">
        <v>34</v>
      </c>
      <c r="M20">
        <v>28</v>
      </c>
      <c r="V20" t="s">
        <v>157</v>
      </c>
      <c r="X20" t="s">
        <v>157</v>
      </c>
    </row>
    <row r="21" spans="1:24" ht="12">
      <c r="A21" t="s">
        <v>178</v>
      </c>
      <c r="B21" t="s">
        <v>179</v>
      </c>
      <c r="C21">
        <v>60</v>
      </c>
      <c r="D21">
        <v>17</v>
      </c>
      <c r="E21" s="1">
        <v>0.35315</v>
      </c>
      <c r="F21" s="1">
        <v>0.89767</v>
      </c>
      <c r="G21" s="7">
        <v>1</v>
      </c>
      <c r="H21">
        <v>4</v>
      </c>
      <c r="K21" t="s">
        <v>180</v>
      </c>
      <c r="L21">
        <v>45</v>
      </c>
      <c r="M21">
        <v>25</v>
      </c>
      <c r="X21" t="s">
        <v>157</v>
      </c>
    </row>
    <row r="22" spans="1:18" ht="12">
      <c r="A22" t="s">
        <v>181</v>
      </c>
      <c r="B22" t="s">
        <v>182</v>
      </c>
      <c r="C22">
        <v>90</v>
      </c>
      <c r="D22">
        <v>18</v>
      </c>
      <c r="E22" s="1">
        <v>0.35315</v>
      </c>
      <c r="F22" s="1">
        <v>0.89767</v>
      </c>
      <c r="G22" s="7">
        <v>1</v>
      </c>
      <c r="H22">
        <v>4</v>
      </c>
      <c r="K22" t="s">
        <v>183</v>
      </c>
      <c r="L22">
        <v>36</v>
      </c>
      <c r="M22">
        <v>25</v>
      </c>
      <c r="R22" s="20" t="s">
        <v>184</v>
      </c>
    </row>
    <row r="23" spans="1:13" ht="12">
      <c r="A23" t="s">
        <v>185</v>
      </c>
      <c r="B23" t="s">
        <v>186</v>
      </c>
      <c r="C23">
        <v>129</v>
      </c>
      <c r="D23">
        <v>19</v>
      </c>
      <c r="E23" s="1">
        <v>0.30038</v>
      </c>
      <c r="F23" s="1">
        <v>0.88366</v>
      </c>
      <c r="G23" s="7">
        <v>0.94</v>
      </c>
      <c r="H23">
        <v>4</v>
      </c>
      <c r="K23" t="s">
        <v>187</v>
      </c>
      <c r="L23">
        <v>26</v>
      </c>
      <c r="M23">
        <v>23</v>
      </c>
    </row>
    <row r="24" spans="1:25" ht="12">
      <c r="A24" t="s">
        <v>188</v>
      </c>
      <c r="B24" t="s">
        <v>189</v>
      </c>
      <c r="C24">
        <v>950</v>
      </c>
      <c r="D24">
        <v>20</v>
      </c>
      <c r="E24" s="1">
        <v>0.35315</v>
      </c>
      <c r="F24" s="1">
        <v>0.89767</v>
      </c>
      <c r="G24" s="7">
        <v>1</v>
      </c>
      <c r="H24">
        <v>4</v>
      </c>
      <c r="R24" s="21" t="s">
        <v>132</v>
      </c>
      <c r="S24" s="21" t="s">
        <v>133</v>
      </c>
      <c r="T24" s="21" t="s">
        <v>103</v>
      </c>
      <c r="U24" s="21" t="s">
        <v>104</v>
      </c>
      <c r="V24" s="21" t="s">
        <v>134</v>
      </c>
      <c r="W24" s="21"/>
      <c r="X24" s="21" t="s">
        <v>135</v>
      </c>
      <c r="Y24" s="22" t="s">
        <v>136</v>
      </c>
    </row>
    <row r="25" spans="1:25" ht="12">
      <c r="A25" t="s">
        <v>190</v>
      </c>
      <c r="B25" t="s">
        <v>191</v>
      </c>
      <c r="C25">
        <v>762</v>
      </c>
      <c r="D25">
        <v>21</v>
      </c>
      <c r="E25" s="1">
        <v>0.35315</v>
      </c>
      <c r="F25" s="1">
        <v>0.89767</v>
      </c>
      <c r="G25" s="7">
        <v>1</v>
      </c>
      <c r="H25">
        <v>4</v>
      </c>
      <c r="R25" s="23">
        <v>4.2</v>
      </c>
      <c r="S25">
        <v>38</v>
      </c>
      <c r="T25" s="1">
        <v>0.042519</v>
      </c>
      <c r="U25" s="1">
        <v>0.002613</v>
      </c>
      <c r="V25">
        <f>T25+(U25*((R25*R25)*S25))</f>
        <v>1.79406516</v>
      </c>
      <c r="X25" t="s">
        <v>139</v>
      </c>
      <c r="Y25" t="s">
        <v>140</v>
      </c>
    </row>
    <row r="26" spans="1:25" ht="12">
      <c r="A26" t="s">
        <v>192</v>
      </c>
      <c r="B26" t="s">
        <v>193</v>
      </c>
      <c r="C26">
        <v>694</v>
      </c>
      <c r="D26">
        <v>22</v>
      </c>
      <c r="E26" s="1">
        <v>0.5291</v>
      </c>
      <c r="F26" s="1">
        <v>0.83757</v>
      </c>
      <c r="G26" s="7">
        <v>1</v>
      </c>
      <c r="H26">
        <v>4</v>
      </c>
      <c r="K26" s="17" t="s">
        <v>194</v>
      </c>
      <c r="R26" s="23">
        <v>4.2</v>
      </c>
      <c r="S26">
        <v>38</v>
      </c>
      <c r="T26" s="1">
        <v>0.55167</v>
      </c>
      <c r="U26" s="1">
        <v>0.8414</v>
      </c>
      <c r="V26">
        <f>T26*POWER(R26*R26*S26,U26)</f>
        <v>131.7386448208873</v>
      </c>
      <c r="X26" t="s">
        <v>144</v>
      </c>
      <c r="Y26" t="s">
        <v>145</v>
      </c>
    </row>
    <row r="27" spans="1:22" ht="12">
      <c r="A27" t="s">
        <v>195</v>
      </c>
      <c r="B27" t="s">
        <v>196</v>
      </c>
      <c r="C27">
        <v>693</v>
      </c>
      <c r="D27">
        <v>23</v>
      </c>
      <c r="E27" s="1">
        <v>0.5291</v>
      </c>
      <c r="F27" s="1">
        <v>0.83757</v>
      </c>
      <c r="G27" s="7">
        <v>1</v>
      </c>
      <c r="H27">
        <v>4</v>
      </c>
      <c r="K27" t="s">
        <v>197</v>
      </c>
      <c r="L27">
        <v>50</v>
      </c>
      <c r="M27">
        <v>36</v>
      </c>
      <c r="V27" t="s">
        <v>157</v>
      </c>
    </row>
    <row r="28" spans="1:13" ht="12">
      <c r="A28" t="s">
        <v>198</v>
      </c>
      <c r="B28" t="s">
        <v>199</v>
      </c>
      <c r="C28">
        <v>313</v>
      </c>
      <c r="D28">
        <v>24</v>
      </c>
      <c r="E28" s="1">
        <v>0.36353</v>
      </c>
      <c r="F28" s="1">
        <v>0.9107</v>
      </c>
      <c r="G28" s="7">
        <v>1</v>
      </c>
      <c r="H28">
        <v>4</v>
      </c>
      <c r="K28" t="s">
        <v>200</v>
      </c>
      <c r="L28">
        <v>54</v>
      </c>
      <c r="M28">
        <v>35</v>
      </c>
    </row>
    <row r="29" spans="1:18" ht="12">
      <c r="A29" t="s">
        <v>201</v>
      </c>
      <c r="B29" t="s">
        <v>202</v>
      </c>
      <c r="C29">
        <v>330</v>
      </c>
      <c r="D29">
        <v>25</v>
      </c>
      <c r="E29" s="1">
        <v>0.35315</v>
      </c>
      <c r="F29" s="1">
        <v>0.89767</v>
      </c>
      <c r="G29" s="7">
        <v>1</v>
      </c>
      <c r="H29">
        <v>4</v>
      </c>
      <c r="K29" t="s">
        <v>203</v>
      </c>
      <c r="L29">
        <v>54</v>
      </c>
      <c r="M29">
        <v>35</v>
      </c>
      <c r="R29" s="20" t="s">
        <v>204</v>
      </c>
    </row>
    <row r="30" spans="1:13" ht="12">
      <c r="A30" t="s">
        <v>205</v>
      </c>
      <c r="B30" t="s">
        <v>206</v>
      </c>
      <c r="C30">
        <v>601</v>
      </c>
      <c r="D30">
        <v>26</v>
      </c>
      <c r="E30" s="1">
        <v>0.35315</v>
      </c>
      <c r="F30" s="1">
        <v>0.89767</v>
      </c>
      <c r="G30" s="7">
        <v>1</v>
      </c>
      <c r="H30">
        <v>4</v>
      </c>
      <c r="K30" t="s">
        <v>207</v>
      </c>
      <c r="L30">
        <v>56</v>
      </c>
      <c r="M30">
        <v>35</v>
      </c>
    </row>
    <row r="31" spans="1:24" ht="12">
      <c r="A31" t="s">
        <v>208</v>
      </c>
      <c r="B31" t="s">
        <v>209</v>
      </c>
      <c r="C31">
        <v>740</v>
      </c>
      <c r="D31">
        <v>27</v>
      </c>
      <c r="E31" s="1">
        <v>0.35315</v>
      </c>
      <c r="F31" s="1">
        <v>0.89767</v>
      </c>
      <c r="G31" s="7">
        <v>1</v>
      </c>
      <c r="H31">
        <v>4</v>
      </c>
      <c r="K31" t="s">
        <v>210</v>
      </c>
      <c r="L31">
        <v>56</v>
      </c>
      <c r="M31">
        <v>35</v>
      </c>
      <c r="R31" s="21" t="s">
        <v>132</v>
      </c>
      <c r="S31" s="21" t="s">
        <v>133</v>
      </c>
      <c r="T31" s="21" t="s">
        <v>103</v>
      </c>
      <c r="U31" s="21" t="s">
        <v>104</v>
      </c>
      <c r="V31" t="s">
        <v>157</v>
      </c>
      <c r="X31" t="s">
        <v>157</v>
      </c>
    </row>
    <row r="32" spans="1:25" ht="12">
      <c r="A32" t="s">
        <v>211</v>
      </c>
      <c r="B32" t="s">
        <v>212</v>
      </c>
      <c r="C32">
        <v>651</v>
      </c>
      <c r="D32">
        <v>28</v>
      </c>
      <c r="E32" s="1">
        <v>0.33899</v>
      </c>
      <c r="F32" s="1">
        <v>0.8918</v>
      </c>
      <c r="G32" s="7">
        <v>1</v>
      </c>
      <c r="H32">
        <v>4</v>
      </c>
      <c r="K32" t="s">
        <v>190</v>
      </c>
      <c r="L32">
        <v>53</v>
      </c>
      <c r="M32">
        <v>35</v>
      </c>
      <c r="R32" s="23">
        <v>10</v>
      </c>
      <c r="S32">
        <v>60</v>
      </c>
      <c r="T32" s="1">
        <v>-0.620337</v>
      </c>
      <c r="U32" s="1">
        <v>0.001824</v>
      </c>
      <c r="V32">
        <f>T32+(U32*((R32*R32)*S32))</f>
        <v>10.323663000000002</v>
      </c>
      <c r="X32" t="s">
        <v>139</v>
      </c>
      <c r="Y32" t="s">
        <v>161</v>
      </c>
    </row>
    <row r="33" spans="1:25" ht="12">
      <c r="A33" t="s">
        <v>213</v>
      </c>
      <c r="B33" t="s">
        <v>214</v>
      </c>
      <c r="C33">
        <v>970</v>
      </c>
      <c r="D33">
        <v>29</v>
      </c>
      <c r="E33" s="1">
        <v>0.35315</v>
      </c>
      <c r="F33" s="1">
        <v>0.89767</v>
      </c>
      <c r="G33" s="7">
        <v>1</v>
      </c>
      <c r="H33">
        <v>4</v>
      </c>
      <c r="K33" t="s">
        <v>215</v>
      </c>
      <c r="L33">
        <v>62</v>
      </c>
      <c r="M33">
        <v>35</v>
      </c>
      <c r="R33" s="23">
        <v>10</v>
      </c>
      <c r="S33">
        <v>60</v>
      </c>
      <c r="T33" s="1">
        <v>1.21424</v>
      </c>
      <c r="U33" s="1">
        <v>2.375921</v>
      </c>
      <c r="V33">
        <f>T33+(U33*((1/((R33-3)*(R33-3)))))</f>
        <v>1.2627281836734694</v>
      </c>
      <c r="X33" t="s">
        <v>165</v>
      </c>
      <c r="Y33" t="s">
        <v>166</v>
      </c>
    </row>
    <row r="34" spans="1:25" ht="12">
      <c r="A34" t="s">
        <v>216</v>
      </c>
      <c r="B34" t="s">
        <v>217</v>
      </c>
      <c r="C34">
        <v>460</v>
      </c>
      <c r="D34">
        <v>30</v>
      </c>
      <c r="E34" s="1">
        <v>0.35315</v>
      </c>
      <c r="F34" s="1">
        <v>0.89767</v>
      </c>
      <c r="G34" s="7">
        <v>1</v>
      </c>
      <c r="H34">
        <v>4</v>
      </c>
      <c r="K34" t="s">
        <v>218</v>
      </c>
      <c r="L34">
        <v>52</v>
      </c>
      <c r="M34">
        <v>34</v>
      </c>
      <c r="V34">
        <f>V33*V32</f>
        <v>13.035980228847002</v>
      </c>
      <c r="X34" t="s">
        <v>139</v>
      </c>
      <c r="Y34" t="s">
        <v>170</v>
      </c>
    </row>
    <row r="35" spans="1:25" ht="12">
      <c r="A35" t="s">
        <v>219</v>
      </c>
      <c r="B35" t="s">
        <v>220</v>
      </c>
      <c r="C35">
        <v>555</v>
      </c>
      <c r="D35">
        <v>31</v>
      </c>
      <c r="E35" s="1">
        <v>0.33899</v>
      </c>
      <c r="F35" s="1">
        <v>0.8918</v>
      </c>
      <c r="G35" s="7">
        <v>1</v>
      </c>
      <c r="H35">
        <v>4</v>
      </c>
      <c r="K35" t="s">
        <v>221</v>
      </c>
      <c r="L35">
        <v>62</v>
      </c>
      <c r="M35">
        <v>34</v>
      </c>
      <c r="R35" s="23">
        <v>10</v>
      </c>
      <c r="S35">
        <v>60</v>
      </c>
      <c r="T35" s="1">
        <v>0.18579</v>
      </c>
      <c r="U35" s="1">
        <v>1.00655</v>
      </c>
      <c r="V35">
        <f>T35*POWER(R35*R35*S35,U35)</f>
        <v>1180.1045254741039</v>
      </c>
      <c r="W35">
        <f>T35*((R35^2)*S35)^U35</f>
        <v>1180.1045254741039</v>
      </c>
      <c r="X35" t="s">
        <v>144</v>
      </c>
      <c r="Y35" t="s">
        <v>145</v>
      </c>
    </row>
    <row r="36" spans="1:22" ht="12">
      <c r="A36" t="s">
        <v>222</v>
      </c>
      <c r="B36" t="s">
        <v>223</v>
      </c>
      <c r="C36">
        <v>652</v>
      </c>
      <c r="D36">
        <v>32</v>
      </c>
      <c r="E36" s="1">
        <v>0.33899</v>
      </c>
      <c r="F36" s="1">
        <v>0.8918</v>
      </c>
      <c r="G36" s="7">
        <v>1</v>
      </c>
      <c r="H36">
        <v>4</v>
      </c>
      <c r="K36" t="s">
        <v>224</v>
      </c>
      <c r="L36">
        <v>51</v>
      </c>
      <c r="M36">
        <v>33</v>
      </c>
      <c r="V36">
        <f>V35/V34</f>
        <v>90.52671949154076</v>
      </c>
    </row>
    <row r="37" spans="1:13" ht="12">
      <c r="A37" t="s">
        <v>225</v>
      </c>
      <c r="B37" t="s">
        <v>226</v>
      </c>
      <c r="C37">
        <v>316</v>
      </c>
      <c r="D37">
        <v>33</v>
      </c>
      <c r="E37" s="1">
        <v>0.36353</v>
      </c>
      <c r="F37" s="1">
        <v>0.9107</v>
      </c>
      <c r="G37" s="7">
        <v>1</v>
      </c>
      <c r="H37">
        <v>4</v>
      </c>
      <c r="K37" t="s">
        <v>227</v>
      </c>
      <c r="L37">
        <v>44</v>
      </c>
      <c r="M37">
        <v>32</v>
      </c>
    </row>
    <row r="38" spans="1:13" ht="12">
      <c r="A38" t="s">
        <v>228</v>
      </c>
      <c r="B38" t="s">
        <v>229</v>
      </c>
      <c r="C38">
        <v>580</v>
      </c>
      <c r="D38">
        <v>34</v>
      </c>
      <c r="E38" s="1">
        <v>0.35315</v>
      </c>
      <c r="F38" s="1">
        <v>0.89767</v>
      </c>
      <c r="G38" s="7">
        <v>1</v>
      </c>
      <c r="H38">
        <v>4</v>
      </c>
      <c r="K38" t="s">
        <v>230</v>
      </c>
      <c r="L38">
        <v>48</v>
      </c>
      <c r="M38">
        <v>28</v>
      </c>
    </row>
    <row r="39" spans="1:13" ht="12">
      <c r="A39" t="s">
        <v>231</v>
      </c>
      <c r="B39" t="s">
        <v>232</v>
      </c>
      <c r="C39">
        <v>317</v>
      </c>
      <c r="D39">
        <v>35</v>
      </c>
      <c r="E39" s="1">
        <v>0.36353</v>
      </c>
      <c r="F39" s="1">
        <v>0.9107</v>
      </c>
      <c r="G39" s="7">
        <v>1</v>
      </c>
      <c r="H39">
        <v>4</v>
      </c>
      <c r="K39" t="s">
        <v>205</v>
      </c>
      <c r="L39">
        <v>46</v>
      </c>
      <c r="M39">
        <v>27</v>
      </c>
    </row>
    <row r="40" spans="1:13" ht="12">
      <c r="A40" t="s">
        <v>233</v>
      </c>
      <c r="B40" t="s">
        <v>234</v>
      </c>
      <c r="C40">
        <v>653</v>
      </c>
      <c r="D40">
        <v>36</v>
      </c>
      <c r="E40" s="1">
        <v>0.33899</v>
      </c>
      <c r="F40" s="1">
        <v>0.8918</v>
      </c>
      <c r="G40" s="7">
        <v>1</v>
      </c>
      <c r="H40">
        <v>4</v>
      </c>
      <c r="K40" t="s">
        <v>235</v>
      </c>
      <c r="L40">
        <v>53</v>
      </c>
      <c r="M40">
        <v>26</v>
      </c>
    </row>
    <row r="41" spans="1:13" ht="12">
      <c r="A41" t="s">
        <v>236</v>
      </c>
      <c r="B41" t="s">
        <v>237</v>
      </c>
      <c r="C41">
        <v>611</v>
      </c>
      <c r="D41">
        <v>37</v>
      </c>
      <c r="E41" s="1">
        <v>0.34061</v>
      </c>
      <c r="F41" s="1">
        <v>0.88255</v>
      </c>
      <c r="G41" s="7">
        <v>1</v>
      </c>
      <c r="H41">
        <v>4</v>
      </c>
      <c r="K41" t="s">
        <v>238</v>
      </c>
      <c r="L41">
        <v>50</v>
      </c>
      <c r="M41">
        <v>26</v>
      </c>
    </row>
    <row r="42" spans="1:13" ht="12">
      <c r="A42" t="s">
        <v>239</v>
      </c>
      <c r="B42" t="s">
        <v>240</v>
      </c>
      <c r="C42">
        <v>731</v>
      </c>
      <c r="D42">
        <v>38</v>
      </c>
      <c r="E42" s="1">
        <v>0.35315</v>
      </c>
      <c r="F42" s="1">
        <v>0.89767</v>
      </c>
      <c r="G42" s="7">
        <v>1</v>
      </c>
      <c r="H42">
        <v>4</v>
      </c>
      <c r="K42" t="s">
        <v>241</v>
      </c>
      <c r="L42">
        <v>49</v>
      </c>
      <c r="M42">
        <v>25</v>
      </c>
    </row>
    <row r="43" spans="1:13" ht="12">
      <c r="A43" t="s">
        <v>207</v>
      </c>
      <c r="B43" t="s">
        <v>242</v>
      </c>
      <c r="C43">
        <v>691</v>
      </c>
      <c r="D43">
        <v>39</v>
      </c>
      <c r="E43" s="1">
        <v>0.5291</v>
      </c>
      <c r="F43" s="1">
        <v>0.83757</v>
      </c>
      <c r="G43" s="7">
        <v>1</v>
      </c>
      <c r="H43">
        <v>4</v>
      </c>
      <c r="K43" t="s">
        <v>243</v>
      </c>
      <c r="L43">
        <v>49</v>
      </c>
      <c r="M43">
        <v>24</v>
      </c>
    </row>
    <row r="44" spans="1:11" ht="12">
      <c r="A44" t="s">
        <v>244</v>
      </c>
      <c r="B44" t="s">
        <v>245</v>
      </c>
      <c r="C44">
        <v>920</v>
      </c>
      <c r="D44">
        <v>40</v>
      </c>
      <c r="E44" s="1">
        <v>0.35315</v>
      </c>
      <c r="F44" s="1">
        <v>0.89767</v>
      </c>
      <c r="G44" s="7">
        <v>1</v>
      </c>
      <c r="H44">
        <v>4</v>
      </c>
      <c r="K44" t="s">
        <v>157</v>
      </c>
    </row>
    <row r="45" spans="1:8" ht="12">
      <c r="A45" t="s">
        <v>230</v>
      </c>
      <c r="B45" t="s">
        <v>246</v>
      </c>
      <c r="C45">
        <v>621</v>
      </c>
      <c r="D45">
        <v>41</v>
      </c>
      <c r="E45" s="1">
        <v>0.33899</v>
      </c>
      <c r="F45" s="1">
        <v>0.8918</v>
      </c>
      <c r="G45" s="7">
        <v>1</v>
      </c>
      <c r="H45">
        <v>4</v>
      </c>
    </row>
    <row r="46" spans="1:8" ht="12">
      <c r="A46" t="s">
        <v>247</v>
      </c>
      <c r="B46" t="s">
        <v>0</v>
      </c>
      <c r="C46">
        <v>540</v>
      </c>
      <c r="D46">
        <v>42</v>
      </c>
      <c r="E46" s="1">
        <v>0.33939</v>
      </c>
      <c r="F46" s="1">
        <v>0.88117</v>
      </c>
      <c r="G46" s="7">
        <v>1</v>
      </c>
      <c r="H46">
        <v>4</v>
      </c>
    </row>
    <row r="47" spans="1:11" ht="12">
      <c r="A47" t="s">
        <v>1</v>
      </c>
      <c r="B47" t="s">
        <v>2</v>
      </c>
      <c r="C47">
        <v>531</v>
      </c>
      <c r="D47">
        <v>43</v>
      </c>
      <c r="E47" s="1">
        <v>0.48248</v>
      </c>
      <c r="F47" s="1">
        <v>0.86809</v>
      </c>
      <c r="G47" s="7">
        <v>1</v>
      </c>
      <c r="H47">
        <v>4</v>
      </c>
      <c r="K47" s="17" t="s">
        <v>3</v>
      </c>
    </row>
    <row r="48" spans="1:13" ht="12">
      <c r="A48" t="s">
        <v>4</v>
      </c>
      <c r="B48" t="s">
        <v>5</v>
      </c>
      <c r="C48">
        <v>370</v>
      </c>
      <c r="D48">
        <v>44</v>
      </c>
      <c r="E48" s="1">
        <v>0.48248</v>
      </c>
      <c r="F48" s="1">
        <v>0.86809</v>
      </c>
      <c r="G48" s="7">
        <v>1</v>
      </c>
      <c r="H48">
        <v>4</v>
      </c>
      <c r="K48" t="s">
        <v>6</v>
      </c>
      <c r="L48">
        <v>76</v>
      </c>
      <c r="M48">
        <v>62</v>
      </c>
    </row>
    <row r="49" spans="1:13" ht="12">
      <c r="A49" t="s">
        <v>7</v>
      </c>
      <c r="B49" t="s">
        <v>8</v>
      </c>
      <c r="C49">
        <v>901</v>
      </c>
      <c r="D49">
        <v>45</v>
      </c>
      <c r="E49" s="1">
        <v>0.48248</v>
      </c>
      <c r="F49" s="1">
        <v>0.86809</v>
      </c>
      <c r="G49" s="7">
        <v>1</v>
      </c>
      <c r="H49">
        <v>4</v>
      </c>
      <c r="K49" t="s">
        <v>9</v>
      </c>
      <c r="L49">
        <v>63</v>
      </c>
      <c r="M49">
        <v>52</v>
      </c>
    </row>
    <row r="50" spans="1:13" ht="12">
      <c r="A50" t="s">
        <v>10</v>
      </c>
      <c r="B50" t="s">
        <v>11</v>
      </c>
      <c r="C50">
        <v>602</v>
      </c>
      <c r="D50">
        <v>46</v>
      </c>
      <c r="E50" s="1">
        <v>0.48248</v>
      </c>
      <c r="F50" s="1">
        <v>0.86809</v>
      </c>
      <c r="G50" s="7">
        <v>1</v>
      </c>
      <c r="H50">
        <v>4</v>
      </c>
      <c r="K50" t="s">
        <v>12</v>
      </c>
      <c r="L50">
        <v>64</v>
      </c>
      <c r="M50">
        <v>51</v>
      </c>
    </row>
    <row r="51" spans="1:13" ht="12">
      <c r="A51" t="s">
        <v>13</v>
      </c>
      <c r="B51" t="s">
        <v>14</v>
      </c>
      <c r="C51">
        <v>491</v>
      </c>
      <c r="D51">
        <v>47</v>
      </c>
      <c r="E51" s="1">
        <v>0.48009</v>
      </c>
      <c r="F51" s="1">
        <v>0.90174</v>
      </c>
      <c r="G51" s="7">
        <v>1</v>
      </c>
      <c r="H51">
        <v>4</v>
      </c>
      <c r="K51" t="s">
        <v>15</v>
      </c>
      <c r="L51">
        <v>67</v>
      </c>
      <c r="M51">
        <v>50</v>
      </c>
    </row>
    <row r="52" spans="1:13" ht="12">
      <c r="A52" t="s">
        <v>16</v>
      </c>
      <c r="B52" t="s">
        <v>17</v>
      </c>
      <c r="C52">
        <v>311</v>
      </c>
      <c r="D52">
        <v>48</v>
      </c>
      <c r="E52" s="1">
        <v>0.48248</v>
      </c>
      <c r="F52" s="1">
        <v>0.86809</v>
      </c>
      <c r="G52" s="7">
        <v>1</v>
      </c>
      <c r="H52">
        <v>4</v>
      </c>
      <c r="K52" t="s">
        <v>18</v>
      </c>
      <c r="L52">
        <v>62</v>
      </c>
      <c r="M52">
        <v>48</v>
      </c>
    </row>
    <row r="53" spans="1:13" ht="12">
      <c r="A53" t="s">
        <v>19</v>
      </c>
      <c r="B53" t="s">
        <v>20</v>
      </c>
      <c r="C53">
        <v>400</v>
      </c>
      <c r="D53">
        <v>49</v>
      </c>
      <c r="E53" s="1">
        <v>0.43736</v>
      </c>
      <c r="F53" s="1">
        <v>0.87668</v>
      </c>
      <c r="G53" s="7">
        <v>1</v>
      </c>
      <c r="H53">
        <v>4</v>
      </c>
      <c r="K53" t="s">
        <v>7</v>
      </c>
      <c r="L53">
        <v>59</v>
      </c>
      <c r="M53">
        <v>48</v>
      </c>
    </row>
    <row r="54" spans="1:13" ht="12">
      <c r="A54" t="s">
        <v>21</v>
      </c>
      <c r="B54" t="s">
        <v>22</v>
      </c>
      <c r="C54">
        <v>591</v>
      </c>
      <c r="D54">
        <v>50</v>
      </c>
      <c r="E54" s="1">
        <v>0.48248</v>
      </c>
      <c r="F54" s="1">
        <v>0.86809</v>
      </c>
      <c r="G54" s="7">
        <v>1</v>
      </c>
      <c r="H54">
        <v>4</v>
      </c>
      <c r="K54" t="s">
        <v>23</v>
      </c>
      <c r="L54">
        <v>65</v>
      </c>
      <c r="M54">
        <v>47</v>
      </c>
    </row>
    <row r="55" spans="1:13" ht="12">
      <c r="A55" t="s">
        <v>24</v>
      </c>
      <c r="B55" t="s">
        <v>25</v>
      </c>
      <c r="C55">
        <v>552</v>
      </c>
      <c r="D55">
        <v>51</v>
      </c>
      <c r="E55" s="1">
        <v>0.48248</v>
      </c>
      <c r="F55" s="1">
        <v>0.86809</v>
      </c>
      <c r="G55" s="7">
        <v>1</v>
      </c>
      <c r="H55">
        <v>4</v>
      </c>
      <c r="K55" t="s">
        <v>26</v>
      </c>
      <c r="L55">
        <v>63</v>
      </c>
      <c r="M55">
        <v>47</v>
      </c>
    </row>
    <row r="56" spans="1:13" ht="12">
      <c r="A56" t="s">
        <v>27</v>
      </c>
      <c r="B56" t="s">
        <v>28</v>
      </c>
      <c r="C56">
        <v>680</v>
      </c>
      <c r="D56">
        <v>52</v>
      </c>
      <c r="E56" s="1">
        <v>0.48248</v>
      </c>
      <c r="F56" s="1">
        <v>0.86809</v>
      </c>
      <c r="G56" s="7">
        <v>1</v>
      </c>
      <c r="H56">
        <v>4</v>
      </c>
      <c r="K56" t="s">
        <v>29</v>
      </c>
      <c r="L56">
        <v>64</v>
      </c>
      <c r="M56">
        <v>47</v>
      </c>
    </row>
    <row r="57" spans="1:13" ht="12">
      <c r="A57" t="s">
        <v>30</v>
      </c>
      <c r="B57" t="s">
        <v>31</v>
      </c>
      <c r="C57">
        <v>521</v>
      </c>
      <c r="D57">
        <v>53</v>
      </c>
      <c r="E57" s="1">
        <v>0.48248</v>
      </c>
      <c r="F57" s="1">
        <v>0.86809</v>
      </c>
      <c r="G57" s="7">
        <v>1</v>
      </c>
      <c r="H57">
        <v>4</v>
      </c>
      <c r="K57" t="s">
        <v>32</v>
      </c>
      <c r="L57">
        <v>62</v>
      </c>
      <c r="M57">
        <v>47</v>
      </c>
    </row>
    <row r="58" spans="1:13" ht="12">
      <c r="A58" t="s">
        <v>33</v>
      </c>
      <c r="B58" t="s">
        <v>34</v>
      </c>
      <c r="C58">
        <v>318</v>
      </c>
      <c r="D58">
        <v>54</v>
      </c>
      <c r="E58" s="1">
        <v>0.48248</v>
      </c>
      <c r="F58" s="1">
        <v>0.86809</v>
      </c>
      <c r="G58" s="7">
        <v>1</v>
      </c>
      <c r="H58">
        <v>4</v>
      </c>
      <c r="K58" t="s">
        <v>35</v>
      </c>
      <c r="L58">
        <v>67</v>
      </c>
      <c r="M58">
        <v>46</v>
      </c>
    </row>
    <row r="59" spans="1:13" ht="12">
      <c r="A59" t="s">
        <v>36</v>
      </c>
      <c r="B59" t="s">
        <v>37</v>
      </c>
      <c r="C59">
        <v>371</v>
      </c>
      <c r="D59">
        <v>55</v>
      </c>
      <c r="E59" s="1">
        <v>0.48248</v>
      </c>
      <c r="F59" s="1">
        <v>0.86809</v>
      </c>
      <c r="G59" s="7">
        <v>1</v>
      </c>
      <c r="H59">
        <v>4</v>
      </c>
      <c r="K59" t="s">
        <v>38</v>
      </c>
      <c r="L59">
        <v>64</v>
      </c>
      <c r="M59">
        <v>44</v>
      </c>
    </row>
    <row r="60" spans="1:13" ht="12">
      <c r="A60" t="s">
        <v>39</v>
      </c>
      <c r="B60" t="s">
        <v>40</v>
      </c>
      <c r="C60">
        <v>837</v>
      </c>
      <c r="D60">
        <v>56</v>
      </c>
      <c r="E60" s="1">
        <v>0.55167</v>
      </c>
      <c r="F60" s="1">
        <v>0.8414</v>
      </c>
      <c r="G60" s="7">
        <v>1</v>
      </c>
      <c r="H60">
        <v>4</v>
      </c>
      <c r="K60" t="s">
        <v>41</v>
      </c>
      <c r="L60">
        <v>62</v>
      </c>
      <c r="M60">
        <v>44</v>
      </c>
    </row>
    <row r="61" spans="1:13" ht="12">
      <c r="A61" t="s">
        <v>42</v>
      </c>
      <c r="B61" t="s">
        <v>43</v>
      </c>
      <c r="C61">
        <v>823</v>
      </c>
      <c r="D61">
        <v>57</v>
      </c>
      <c r="E61" s="1">
        <v>0.48248</v>
      </c>
      <c r="F61" s="1">
        <v>0.86809</v>
      </c>
      <c r="G61" s="7">
        <v>1</v>
      </c>
      <c r="H61">
        <v>4</v>
      </c>
      <c r="K61" t="s">
        <v>44</v>
      </c>
      <c r="L61">
        <v>69</v>
      </c>
      <c r="M61">
        <v>44</v>
      </c>
    </row>
    <row r="62" spans="1:13" ht="12">
      <c r="A62" t="s">
        <v>45</v>
      </c>
      <c r="B62" t="s">
        <v>46</v>
      </c>
      <c r="C62">
        <v>813</v>
      </c>
      <c r="D62">
        <v>58</v>
      </c>
      <c r="E62" s="1">
        <v>0.48248</v>
      </c>
      <c r="F62" s="1">
        <v>0.86809</v>
      </c>
      <c r="G62" s="7">
        <v>1</v>
      </c>
      <c r="H62">
        <v>4</v>
      </c>
      <c r="K62" t="s">
        <v>47</v>
      </c>
      <c r="L62">
        <v>63</v>
      </c>
      <c r="M62">
        <v>44</v>
      </c>
    </row>
    <row r="63" spans="1:13" ht="12">
      <c r="A63" t="s">
        <v>44</v>
      </c>
      <c r="B63" t="s">
        <v>48</v>
      </c>
      <c r="C63">
        <v>832</v>
      </c>
      <c r="D63">
        <v>59</v>
      </c>
      <c r="E63" s="1">
        <v>0.44567</v>
      </c>
      <c r="F63" s="1">
        <v>0.87324</v>
      </c>
      <c r="G63" s="7">
        <v>1</v>
      </c>
      <c r="H63">
        <v>4</v>
      </c>
      <c r="K63" t="s">
        <v>49</v>
      </c>
      <c r="L63">
        <v>63</v>
      </c>
      <c r="M63">
        <v>44</v>
      </c>
    </row>
    <row r="64" spans="1:13" ht="12">
      <c r="A64" t="s">
        <v>50</v>
      </c>
      <c r="B64" t="s">
        <v>51</v>
      </c>
      <c r="C64">
        <v>826</v>
      </c>
      <c r="D64">
        <v>60</v>
      </c>
      <c r="E64" s="1">
        <v>0.48248</v>
      </c>
      <c r="F64" s="1">
        <v>0.86809</v>
      </c>
      <c r="G64" s="7">
        <v>1</v>
      </c>
      <c r="H64">
        <v>4</v>
      </c>
      <c r="K64" t="s">
        <v>52</v>
      </c>
      <c r="L64">
        <v>65</v>
      </c>
      <c r="M64">
        <v>44</v>
      </c>
    </row>
    <row r="65" spans="1:13" ht="12">
      <c r="A65" t="s">
        <v>52</v>
      </c>
      <c r="B65" t="s">
        <v>53</v>
      </c>
      <c r="C65">
        <v>820</v>
      </c>
      <c r="D65">
        <v>61</v>
      </c>
      <c r="E65" s="1">
        <v>0.55167</v>
      </c>
      <c r="F65" s="1">
        <v>0.8414</v>
      </c>
      <c r="G65" s="7">
        <v>1</v>
      </c>
      <c r="H65">
        <v>4</v>
      </c>
      <c r="K65" t="s">
        <v>54</v>
      </c>
      <c r="L65">
        <v>63</v>
      </c>
      <c r="M65">
        <v>44</v>
      </c>
    </row>
    <row r="66" spans="1:13" ht="12">
      <c r="A66" t="s">
        <v>6</v>
      </c>
      <c r="B66" t="s">
        <v>55</v>
      </c>
      <c r="C66">
        <v>838</v>
      </c>
      <c r="D66">
        <v>62</v>
      </c>
      <c r="E66" s="1">
        <v>0.48248</v>
      </c>
      <c r="F66" s="1">
        <v>0.86809</v>
      </c>
      <c r="G66" s="7">
        <v>1</v>
      </c>
      <c r="H66">
        <v>4</v>
      </c>
      <c r="K66" t="s">
        <v>56</v>
      </c>
      <c r="L66">
        <v>64</v>
      </c>
      <c r="M66">
        <v>44</v>
      </c>
    </row>
    <row r="67" spans="1:13" ht="12">
      <c r="A67" t="s">
        <v>57</v>
      </c>
      <c r="B67" t="s">
        <v>58</v>
      </c>
      <c r="C67">
        <v>822</v>
      </c>
      <c r="D67">
        <v>63</v>
      </c>
      <c r="E67" s="1">
        <v>0.48248</v>
      </c>
      <c r="F67" s="1">
        <v>0.86809</v>
      </c>
      <c r="G67" s="7">
        <v>1</v>
      </c>
      <c r="H67">
        <v>4</v>
      </c>
      <c r="K67" t="s">
        <v>24</v>
      </c>
      <c r="L67">
        <v>61</v>
      </c>
      <c r="M67">
        <v>44</v>
      </c>
    </row>
    <row r="68" spans="1:13" ht="12">
      <c r="A68" t="s">
        <v>54</v>
      </c>
      <c r="B68" t="s">
        <v>59</v>
      </c>
      <c r="C68">
        <v>830</v>
      </c>
      <c r="D68">
        <v>64</v>
      </c>
      <c r="E68" s="1">
        <v>0.48248</v>
      </c>
      <c r="F68" s="1">
        <v>0.86809</v>
      </c>
      <c r="G68" s="7">
        <v>1</v>
      </c>
      <c r="H68">
        <v>4</v>
      </c>
      <c r="K68" t="s">
        <v>39</v>
      </c>
      <c r="L68">
        <v>63</v>
      </c>
      <c r="M68">
        <v>43</v>
      </c>
    </row>
    <row r="69" spans="1:13" ht="12">
      <c r="A69" t="s">
        <v>26</v>
      </c>
      <c r="B69" t="s">
        <v>60</v>
      </c>
      <c r="C69">
        <v>835</v>
      </c>
      <c r="D69">
        <v>65</v>
      </c>
      <c r="E69" s="1">
        <v>0.45539</v>
      </c>
      <c r="F69" s="1">
        <v>0.86019</v>
      </c>
      <c r="G69" s="7">
        <v>1</v>
      </c>
      <c r="H69">
        <v>4</v>
      </c>
      <c r="K69" t="s">
        <v>36</v>
      </c>
      <c r="L69">
        <v>57</v>
      </c>
      <c r="M69">
        <v>43</v>
      </c>
    </row>
    <row r="70" spans="1:13" ht="12">
      <c r="A70" t="s">
        <v>61</v>
      </c>
      <c r="B70" t="s">
        <v>62</v>
      </c>
      <c r="C70">
        <v>833</v>
      </c>
      <c r="D70">
        <v>66</v>
      </c>
      <c r="E70" s="1">
        <v>0.55167</v>
      </c>
      <c r="F70" s="1">
        <v>0.8414</v>
      </c>
      <c r="G70" s="7">
        <v>1</v>
      </c>
      <c r="H70">
        <v>4</v>
      </c>
      <c r="K70" t="s">
        <v>63</v>
      </c>
      <c r="L70">
        <v>62</v>
      </c>
      <c r="M70">
        <v>41</v>
      </c>
    </row>
    <row r="71" spans="1:13" ht="12">
      <c r="A71" t="s">
        <v>32</v>
      </c>
      <c r="B71" t="s">
        <v>64</v>
      </c>
      <c r="C71">
        <v>806</v>
      </c>
      <c r="D71">
        <v>67</v>
      </c>
      <c r="E71" s="1">
        <v>0.55167</v>
      </c>
      <c r="F71" s="1">
        <v>0.8414</v>
      </c>
      <c r="G71" s="7">
        <v>1</v>
      </c>
      <c r="H71">
        <v>4</v>
      </c>
      <c r="K71" t="s">
        <v>65</v>
      </c>
      <c r="L71">
        <v>54</v>
      </c>
      <c r="M71">
        <v>41</v>
      </c>
    </row>
    <row r="72" spans="1:13" ht="12">
      <c r="A72" t="s">
        <v>66</v>
      </c>
      <c r="B72" t="s">
        <v>67</v>
      </c>
      <c r="C72">
        <v>817</v>
      </c>
      <c r="D72">
        <v>68</v>
      </c>
      <c r="E72" s="1">
        <v>0.48248</v>
      </c>
      <c r="F72" s="1">
        <v>0.86809</v>
      </c>
      <c r="G72" s="7">
        <v>1</v>
      </c>
      <c r="H72">
        <v>4</v>
      </c>
      <c r="K72" t="s">
        <v>68</v>
      </c>
      <c r="L72">
        <v>57</v>
      </c>
      <c r="M72">
        <v>40</v>
      </c>
    </row>
    <row r="73" spans="1:13" ht="12">
      <c r="A73" t="s">
        <v>69</v>
      </c>
      <c r="B73" t="s">
        <v>70</v>
      </c>
      <c r="C73">
        <v>834</v>
      </c>
      <c r="D73">
        <v>69</v>
      </c>
      <c r="E73" s="1">
        <v>0.48248</v>
      </c>
      <c r="F73" s="1">
        <v>0.86809</v>
      </c>
      <c r="G73" s="7">
        <v>1</v>
      </c>
      <c r="H73">
        <v>4</v>
      </c>
      <c r="K73" t="s">
        <v>10</v>
      </c>
      <c r="L73">
        <v>58</v>
      </c>
      <c r="M73">
        <v>38</v>
      </c>
    </row>
    <row r="74" spans="1:8" ht="12">
      <c r="A74" t="s">
        <v>71</v>
      </c>
      <c r="B74" t="s">
        <v>72</v>
      </c>
      <c r="C74">
        <v>812</v>
      </c>
      <c r="D74">
        <v>70</v>
      </c>
      <c r="E74" s="1">
        <v>0.55167</v>
      </c>
      <c r="F74" s="1">
        <v>0.8414</v>
      </c>
      <c r="G74" s="7">
        <v>1</v>
      </c>
      <c r="H74">
        <v>4</v>
      </c>
    </row>
    <row r="75" spans="1:8" ht="12">
      <c r="A75" t="s">
        <v>73</v>
      </c>
      <c r="B75" t="s">
        <v>74</v>
      </c>
      <c r="C75">
        <v>825</v>
      </c>
      <c r="D75">
        <v>71</v>
      </c>
      <c r="E75" s="1">
        <v>0.48248</v>
      </c>
      <c r="F75" s="1">
        <v>0.86809</v>
      </c>
      <c r="G75" s="7">
        <v>1</v>
      </c>
      <c r="H75">
        <v>4</v>
      </c>
    </row>
    <row r="76" spans="1:11" ht="12">
      <c r="A76" t="s">
        <v>75</v>
      </c>
      <c r="B76" t="s">
        <v>76</v>
      </c>
      <c r="C76">
        <v>804</v>
      </c>
      <c r="D76">
        <v>72</v>
      </c>
      <c r="E76" s="1">
        <v>0.48248</v>
      </c>
      <c r="F76" s="1">
        <v>0.86809</v>
      </c>
      <c r="G76" s="7">
        <v>1</v>
      </c>
      <c r="H76">
        <v>4</v>
      </c>
      <c r="K76" s="17" t="s">
        <v>77</v>
      </c>
    </row>
    <row r="77" spans="1:13" ht="12">
      <c r="A77" t="s">
        <v>49</v>
      </c>
      <c r="B77" t="s">
        <v>78</v>
      </c>
      <c r="C77">
        <v>827</v>
      </c>
      <c r="D77">
        <v>73</v>
      </c>
      <c r="E77" s="1">
        <v>0.55167</v>
      </c>
      <c r="F77" s="1">
        <v>0.8414</v>
      </c>
      <c r="G77" s="7">
        <v>1</v>
      </c>
      <c r="H77">
        <v>4</v>
      </c>
      <c r="K77" t="s">
        <v>79</v>
      </c>
      <c r="L77">
        <v>61</v>
      </c>
      <c r="M77">
        <v>52</v>
      </c>
    </row>
    <row r="78" spans="1:13" ht="12">
      <c r="A78" t="s">
        <v>18</v>
      </c>
      <c r="B78" t="s">
        <v>80</v>
      </c>
      <c r="C78">
        <v>802</v>
      </c>
      <c r="D78">
        <v>74</v>
      </c>
      <c r="E78" s="1">
        <v>0.4659</v>
      </c>
      <c r="F78" s="1">
        <v>0.8613</v>
      </c>
      <c r="G78" s="7">
        <v>1</v>
      </c>
      <c r="H78">
        <v>4</v>
      </c>
      <c r="K78" t="s">
        <v>81</v>
      </c>
      <c r="L78">
        <v>60</v>
      </c>
      <c r="M78">
        <v>49</v>
      </c>
    </row>
    <row r="79" spans="1:13" ht="12">
      <c r="A79" t="s">
        <v>82</v>
      </c>
      <c r="B79" t="s">
        <v>83</v>
      </c>
      <c r="C79">
        <v>831</v>
      </c>
      <c r="D79">
        <v>75</v>
      </c>
      <c r="E79" s="1">
        <v>0.48248</v>
      </c>
      <c r="F79" s="1">
        <v>0.86809</v>
      </c>
      <c r="G79" s="7">
        <v>1</v>
      </c>
      <c r="H79">
        <v>4</v>
      </c>
      <c r="K79" t="s">
        <v>84</v>
      </c>
      <c r="L79">
        <v>53</v>
      </c>
      <c r="M79">
        <v>48</v>
      </c>
    </row>
    <row r="80" spans="1:13" ht="12">
      <c r="A80" t="s">
        <v>85</v>
      </c>
      <c r="B80" t="s">
        <v>86</v>
      </c>
      <c r="C80">
        <v>899</v>
      </c>
      <c r="D80">
        <v>76</v>
      </c>
      <c r="E80" s="1">
        <v>0.46035</v>
      </c>
      <c r="F80" s="1">
        <v>0.92557</v>
      </c>
      <c r="G80" s="7">
        <v>1</v>
      </c>
      <c r="H80">
        <v>4</v>
      </c>
      <c r="K80" t="s">
        <v>87</v>
      </c>
      <c r="L80">
        <v>53</v>
      </c>
      <c r="M80">
        <v>38</v>
      </c>
    </row>
    <row r="81" spans="1:13" ht="12">
      <c r="A81" t="s">
        <v>88</v>
      </c>
      <c r="B81" t="s">
        <v>86</v>
      </c>
      <c r="C81">
        <v>999</v>
      </c>
      <c r="D81">
        <v>77</v>
      </c>
      <c r="E81" s="1">
        <v>0.43787</v>
      </c>
      <c r="F81" s="1">
        <v>0.87427</v>
      </c>
      <c r="G81" s="7">
        <v>1</v>
      </c>
      <c r="H81">
        <v>4</v>
      </c>
      <c r="K81" t="s">
        <v>89</v>
      </c>
      <c r="L81">
        <v>37</v>
      </c>
      <c r="M81">
        <v>32</v>
      </c>
    </row>
    <row r="82" spans="1:13" ht="12">
      <c r="A82" t="s">
        <v>90</v>
      </c>
      <c r="B82" t="s">
        <v>122</v>
      </c>
      <c r="C82">
        <v>131</v>
      </c>
      <c r="D82">
        <v>78</v>
      </c>
      <c r="E82" s="1">
        <v>0.43787</v>
      </c>
      <c r="F82" s="1">
        <v>0.87427</v>
      </c>
      <c r="G82" s="7">
        <v>1</v>
      </c>
      <c r="H82">
        <v>4</v>
      </c>
      <c r="K82" t="s">
        <v>91</v>
      </c>
      <c r="L82">
        <v>44</v>
      </c>
      <c r="M82">
        <v>41</v>
      </c>
    </row>
    <row r="83" spans="1:7" ht="12.75" thickBot="1">
      <c r="A83" t="s">
        <v>92</v>
      </c>
      <c r="B83" t="s">
        <v>146</v>
      </c>
      <c r="C83" s="5">
        <v>111</v>
      </c>
      <c r="D83" s="5">
        <v>79</v>
      </c>
      <c r="E83" s="6">
        <v>35</v>
      </c>
      <c r="F83" s="6">
        <v>0</v>
      </c>
      <c r="G83" s="7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1">
      <selection activeCell="A4" sqref="A4:B83"/>
    </sheetView>
  </sheetViews>
  <sheetFormatPr defaultColWidth="11.421875" defaultRowHeight="12.75"/>
  <cols>
    <col min="1" max="1" width="21.140625" style="0" customWidth="1"/>
    <col min="2" max="2" width="20.8515625" style="0" customWidth="1"/>
    <col min="3" max="3" width="12.7109375" style="0" customWidth="1"/>
    <col min="4" max="4" width="8.8515625" style="0" customWidth="1"/>
    <col min="5" max="5" width="15.421875" style="0" customWidth="1"/>
    <col min="6" max="6" width="14.00390625" style="0" customWidth="1"/>
    <col min="7" max="7" width="11.140625" style="0" customWidth="1"/>
    <col min="8" max="16384" width="8.8515625" style="0" customWidth="1"/>
  </cols>
  <sheetData>
    <row r="1" spans="3:11" ht="39" customHeight="1" thickBot="1">
      <c r="C1" s="16" t="s">
        <v>93</v>
      </c>
      <c r="D1" s="16"/>
      <c r="E1" s="16"/>
      <c r="F1" s="16"/>
      <c r="G1" s="16"/>
      <c r="K1" t="s">
        <v>111</v>
      </c>
    </row>
    <row r="2" spans="3:7" ht="14.25" customHeight="1" thickBot="1">
      <c r="C2" s="2"/>
      <c r="D2" s="2"/>
      <c r="E2" s="3"/>
      <c r="F2" s="3"/>
      <c r="G2" s="3"/>
    </row>
    <row r="3" spans="5:13" ht="18" customHeight="1" thickBot="1">
      <c r="E3" s="11" t="s">
        <v>94</v>
      </c>
      <c r="F3" s="11"/>
      <c r="G3" s="11"/>
      <c r="L3" t="s">
        <v>112</v>
      </c>
      <c r="M3" t="s">
        <v>113</v>
      </c>
    </row>
    <row r="4" spans="1:17" ht="39" customHeight="1" thickBot="1">
      <c r="A4" t="s">
        <v>114</v>
      </c>
      <c r="B4" t="s">
        <v>115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95</v>
      </c>
      <c r="H4" s="4" t="s">
        <v>117</v>
      </c>
      <c r="K4" s="17" t="s">
        <v>118</v>
      </c>
      <c r="L4" s="18" t="s">
        <v>119</v>
      </c>
      <c r="M4" s="18" t="s">
        <v>119</v>
      </c>
      <c r="Q4" s="19" t="s">
        <v>120</v>
      </c>
    </row>
    <row r="5" spans="1:13" ht="19.5" customHeight="1">
      <c r="A5" t="s">
        <v>121</v>
      </c>
      <c r="B5" t="s">
        <v>122</v>
      </c>
      <c r="C5">
        <v>131</v>
      </c>
      <c r="D5">
        <v>1</v>
      </c>
      <c r="E5" s="1">
        <v>-10.59459</v>
      </c>
      <c r="F5" s="1">
        <v>0.17868</v>
      </c>
      <c r="G5" s="7">
        <v>0.96</v>
      </c>
      <c r="H5">
        <v>2</v>
      </c>
      <c r="K5" t="s">
        <v>123</v>
      </c>
      <c r="L5">
        <v>58</v>
      </c>
      <c r="M5">
        <v>43</v>
      </c>
    </row>
    <row r="6" spans="1:17" ht="12">
      <c r="A6" t="s">
        <v>124</v>
      </c>
      <c r="B6" t="s">
        <v>125</v>
      </c>
      <c r="C6">
        <v>121</v>
      </c>
      <c r="D6">
        <v>2</v>
      </c>
      <c r="E6" s="1">
        <v>-44.4188</v>
      </c>
      <c r="F6" s="1">
        <v>0.20297</v>
      </c>
      <c r="G6" s="7">
        <v>0.96</v>
      </c>
      <c r="H6">
        <v>2</v>
      </c>
      <c r="K6" t="s">
        <v>124</v>
      </c>
      <c r="L6">
        <v>63</v>
      </c>
      <c r="M6">
        <v>41</v>
      </c>
      <c r="Q6" s="20" t="s">
        <v>126</v>
      </c>
    </row>
    <row r="7" spans="1:13" ht="12">
      <c r="A7" t="s">
        <v>127</v>
      </c>
      <c r="B7" t="s">
        <v>128</v>
      </c>
      <c r="C7">
        <v>126</v>
      </c>
      <c r="D7">
        <v>3</v>
      </c>
      <c r="E7" s="1">
        <v>-10.59459</v>
      </c>
      <c r="F7" s="1">
        <v>0.17868</v>
      </c>
      <c r="G7" s="7">
        <v>0.96</v>
      </c>
      <c r="H7">
        <v>2</v>
      </c>
      <c r="K7" t="s">
        <v>129</v>
      </c>
      <c r="L7">
        <v>49</v>
      </c>
      <c r="M7">
        <v>38</v>
      </c>
    </row>
    <row r="8" spans="1:24" ht="12">
      <c r="A8" t="s">
        <v>129</v>
      </c>
      <c r="B8" t="s">
        <v>130</v>
      </c>
      <c r="C8">
        <v>128</v>
      </c>
      <c r="D8">
        <v>4</v>
      </c>
      <c r="E8" s="1">
        <v>-10.59459</v>
      </c>
      <c r="F8" s="1">
        <v>0.17868</v>
      </c>
      <c r="G8" s="7">
        <v>0.96</v>
      </c>
      <c r="H8">
        <v>2</v>
      </c>
      <c r="K8" t="s">
        <v>131</v>
      </c>
      <c r="L8">
        <v>62</v>
      </c>
      <c r="M8">
        <v>36</v>
      </c>
      <c r="Q8" s="21" t="s">
        <v>132</v>
      </c>
      <c r="R8" s="21" t="s">
        <v>133</v>
      </c>
      <c r="S8" s="21" t="s">
        <v>103</v>
      </c>
      <c r="T8" s="21" t="s">
        <v>104</v>
      </c>
      <c r="U8" s="21" t="s">
        <v>134</v>
      </c>
      <c r="V8" s="21"/>
      <c r="W8" s="21" t="s">
        <v>135</v>
      </c>
      <c r="X8" s="22" t="s">
        <v>136</v>
      </c>
    </row>
    <row r="9" spans="1:24" ht="12">
      <c r="A9" t="s">
        <v>137</v>
      </c>
      <c r="B9" t="s">
        <v>138</v>
      </c>
      <c r="C9">
        <v>107</v>
      </c>
      <c r="D9">
        <v>5</v>
      </c>
      <c r="E9" s="1">
        <v>0.23921</v>
      </c>
      <c r="F9" s="1">
        <v>0.96994</v>
      </c>
      <c r="G9" s="7">
        <v>1</v>
      </c>
      <c r="H9">
        <v>4</v>
      </c>
      <c r="K9" t="s">
        <v>121</v>
      </c>
      <c r="L9">
        <v>55</v>
      </c>
      <c r="M9">
        <v>36</v>
      </c>
      <c r="Q9" s="23">
        <v>3</v>
      </c>
      <c r="R9">
        <v>30</v>
      </c>
      <c r="S9" s="1">
        <v>0.060342</v>
      </c>
      <c r="T9" s="1">
        <v>0.002197</v>
      </c>
      <c r="U9">
        <f>S9+(T9*((Q9*Q9)*R9))</f>
        <v>0.653532</v>
      </c>
      <c r="W9" t="s">
        <v>139</v>
      </c>
      <c r="X9" t="s">
        <v>140</v>
      </c>
    </row>
    <row r="10" spans="1:24" ht="12">
      <c r="A10" t="s">
        <v>141</v>
      </c>
      <c r="B10" t="s">
        <v>142</v>
      </c>
      <c r="C10">
        <v>110</v>
      </c>
      <c r="D10">
        <v>6</v>
      </c>
      <c r="E10" s="1">
        <v>-56.89566</v>
      </c>
      <c r="F10" s="1">
        <v>0.19112</v>
      </c>
      <c r="G10" s="7">
        <v>0.96</v>
      </c>
      <c r="H10">
        <v>2</v>
      </c>
      <c r="K10" t="s">
        <v>143</v>
      </c>
      <c r="L10">
        <v>54</v>
      </c>
      <c r="M10">
        <v>36</v>
      </c>
      <c r="Q10" s="23">
        <v>3</v>
      </c>
      <c r="R10">
        <v>30</v>
      </c>
      <c r="S10" s="1">
        <v>0.30038</v>
      </c>
      <c r="T10" s="1">
        <v>0.88366</v>
      </c>
      <c r="U10">
        <f>S10*POWER(Q10*Q10*R10,T10)</f>
        <v>42.28340148171653</v>
      </c>
      <c r="W10" t="s">
        <v>144</v>
      </c>
      <c r="X10" t="s">
        <v>145</v>
      </c>
    </row>
    <row r="11" spans="1:13" ht="12">
      <c r="A11" t="s">
        <v>123</v>
      </c>
      <c r="B11" t="s">
        <v>146</v>
      </c>
      <c r="C11">
        <v>111</v>
      </c>
      <c r="D11">
        <v>7</v>
      </c>
      <c r="E11" s="1">
        <v>-25.58159</v>
      </c>
      <c r="F11" s="1">
        <v>0.18734</v>
      </c>
      <c r="G11" s="7">
        <v>0.96</v>
      </c>
      <c r="H11">
        <v>2</v>
      </c>
      <c r="K11" t="s">
        <v>127</v>
      </c>
      <c r="L11">
        <v>50</v>
      </c>
      <c r="M11">
        <v>34</v>
      </c>
    </row>
    <row r="12" spans="1:13" ht="12">
      <c r="A12" t="s">
        <v>147</v>
      </c>
      <c r="B12" t="s">
        <v>148</v>
      </c>
      <c r="C12">
        <v>115</v>
      </c>
      <c r="D12">
        <v>8</v>
      </c>
      <c r="E12" s="1">
        <v>-10.59459</v>
      </c>
      <c r="F12" s="1">
        <v>0.17868</v>
      </c>
      <c r="G12" s="7">
        <v>0.96</v>
      </c>
      <c r="H12">
        <v>2</v>
      </c>
      <c r="K12" t="s">
        <v>137</v>
      </c>
      <c r="L12">
        <v>38</v>
      </c>
      <c r="M12">
        <v>34</v>
      </c>
    </row>
    <row r="13" spans="1:17" ht="12">
      <c r="A13" t="s">
        <v>149</v>
      </c>
      <c r="B13" t="s">
        <v>150</v>
      </c>
      <c r="C13">
        <v>123</v>
      </c>
      <c r="D13">
        <v>9</v>
      </c>
      <c r="E13" s="1">
        <v>-10.59459</v>
      </c>
      <c r="F13" s="1">
        <v>0.17868</v>
      </c>
      <c r="G13" s="7">
        <v>0.96</v>
      </c>
      <c r="H13">
        <v>2</v>
      </c>
      <c r="K13" t="s">
        <v>151</v>
      </c>
      <c r="L13">
        <v>55</v>
      </c>
      <c r="M13">
        <v>36</v>
      </c>
      <c r="Q13" s="20" t="s">
        <v>152</v>
      </c>
    </row>
    <row r="14" spans="1:8" ht="12">
      <c r="A14" t="s">
        <v>153</v>
      </c>
      <c r="B14" t="s">
        <v>154</v>
      </c>
      <c r="C14">
        <v>132</v>
      </c>
      <c r="D14">
        <v>10</v>
      </c>
      <c r="E14" s="1">
        <v>49.18587</v>
      </c>
      <c r="F14" s="1">
        <v>0.1821</v>
      </c>
      <c r="G14" s="7">
        <v>1</v>
      </c>
      <c r="H14">
        <v>2</v>
      </c>
    </row>
    <row r="15" spans="1:23" ht="12">
      <c r="A15" t="s">
        <v>155</v>
      </c>
      <c r="B15" t="s">
        <v>156</v>
      </c>
      <c r="C15">
        <v>43</v>
      </c>
      <c r="D15">
        <v>11</v>
      </c>
      <c r="E15" s="1">
        <v>49.18587</v>
      </c>
      <c r="F15" s="1">
        <v>0.1821</v>
      </c>
      <c r="G15" s="7">
        <v>1</v>
      </c>
      <c r="H15">
        <v>2</v>
      </c>
      <c r="Q15" s="21" t="s">
        <v>132</v>
      </c>
      <c r="R15" s="21" t="s">
        <v>133</v>
      </c>
      <c r="S15" s="21" t="s">
        <v>103</v>
      </c>
      <c r="T15" s="21" t="s">
        <v>104</v>
      </c>
      <c r="U15" t="s">
        <v>157</v>
      </c>
      <c r="W15" t="s">
        <v>157</v>
      </c>
    </row>
    <row r="16" spans="1:24" ht="12">
      <c r="A16" t="s">
        <v>158</v>
      </c>
      <c r="B16" t="s">
        <v>159</v>
      </c>
      <c r="C16">
        <v>221</v>
      </c>
      <c r="D16">
        <v>12</v>
      </c>
      <c r="E16" s="1">
        <v>0.09605</v>
      </c>
      <c r="F16" s="1">
        <v>1.05684</v>
      </c>
      <c r="G16" s="7">
        <v>1</v>
      </c>
      <c r="H16">
        <v>4</v>
      </c>
      <c r="K16" s="17" t="s">
        <v>160</v>
      </c>
      <c r="Q16" s="23">
        <v>10</v>
      </c>
      <c r="R16">
        <v>70</v>
      </c>
      <c r="S16" s="1">
        <v>-0.676388</v>
      </c>
      <c r="T16" s="1">
        <v>0.002113</v>
      </c>
      <c r="U16">
        <f>S16+(T16*((Q16*Q16)*R16))</f>
        <v>14.114612</v>
      </c>
      <c r="W16" t="s">
        <v>139</v>
      </c>
      <c r="X16" t="s">
        <v>161</v>
      </c>
    </row>
    <row r="17" spans="1:24" ht="12">
      <c r="A17" t="s">
        <v>162</v>
      </c>
      <c r="B17" t="s">
        <v>163</v>
      </c>
      <c r="C17">
        <v>10</v>
      </c>
      <c r="D17">
        <v>13</v>
      </c>
      <c r="E17" s="1">
        <v>0.30668</v>
      </c>
      <c r="F17" s="1">
        <v>0.93426</v>
      </c>
      <c r="G17" s="7">
        <v>1</v>
      </c>
      <c r="H17">
        <v>4</v>
      </c>
      <c r="K17" t="s">
        <v>164</v>
      </c>
      <c r="L17">
        <v>51</v>
      </c>
      <c r="M17">
        <v>32</v>
      </c>
      <c r="Q17" s="23">
        <v>10</v>
      </c>
      <c r="R17">
        <v>70</v>
      </c>
      <c r="S17" s="1">
        <v>1.11178</v>
      </c>
      <c r="T17" s="1">
        <v>2.47363</v>
      </c>
      <c r="U17">
        <f>S17+(T17*((1/((Q17-3)*(Q17-3)))))</f>
        <v>1.1622622448979592</v>
      </c>
      <c r="W17" t="s">
        <v>165</v>
      </c>
      <c r="X17" t="s">
        <v>166</v>
      </c>
    </row>
    <row r="18" spans="1:24" ht="12">
      <c r="A18" t="s">
        <v>167</v>
      </c>
      <c r="B18" t="s">
        <v>168</v>
      </c>
      <c r="C18">
        <v>260</v>
      </c>
      <c r="D18">
        <v>14</v>
      </c>
      <c r="E18" s="1">
        <v>0.30668</v>
      </c>
      <c r="F18" s="1">
        <v>0.93426</v>
      </c>
      <c r="G18" s="7">
        <v>1</v>
      </c>
      <c r="H18">
        <v>4</v>
      </c>
      <c r="K18" t="s">
        <v>169</v>
      </c>
      <c r="L18">
        <v>37</v>
      </c>
      <c r="M18">
        <v>21</v>
      </c>
      <c r="U18">
        <f>U17*U16</f>
        <v>16.404880628983673</v>
      </c>
      <c r="W18" t="s">
        <v>139</v>
      </c>
      <c r="X18" t="s">
        <v>170</v>
      </c>
    </row>
    <row r="19" spans="1:24" ht="12">
      <c r="A19" t="s">
        <v>171</v>
      </c>
      <c r="B19" t="s">
        <v>172</v>
      </c>
      <c r="C19">
        <v>241</v>
      </c>
      <c r="D19">
        <v>15</v>
      </c>
      <c r="E19" s="1">
        <v>49.18587</v>
      </c>
      <c r="F19" s="1">
        <v>0.1821</v>
      </c>
      <c r="G19" s="7">
        <v>1</v>
      </c>
      <c r="H19">
        <v>2</v>
      </c>
      <c r="K19" t="s">
        <v>173</v>
      </c>
      <c r="L19">
        <v>50</v>
      </c>
      <c r="M19">
        <v>28</v>
      </c>
      <c r="Q19" s="23">
        <v>10</v>
      </c>
      <c r="R19">
        <v>70</v>
      </c>
      <c r="S19" s="1">
        <v>-10.59459</v>
      </c>
      <c r="T19" s="1">
        <v>0.17868</v>
      </c>
      <c r="U19">
        <f>S19+(T19*((Q19*Q19)*R19))</f>
        <v>1240.16541</v>
      </c>
      <c r="W19" t="s">
        <v>144</v>
      </c>
      <c r="X19" t="s">
        <v>174</v>
      </c>
    </row>
    <row r="20" spans="1:23" ht="12">
      <c r="A20" t="s">
        <v>175</v>
      </c>
      <c r="B20" t="s">
        <v>176</v>
      </c>
      <c r="C20">
        <v>222</v>
      </c>
      <c r="D20">
        <v>16</v>
      </c>
      <c r="E20" s="1">
        <v>0.09605</v>
      </c>
      <c r="F20" s="1">
        <v>1.05684</v>
      </c>
      <c r="G20" s="7">
        <v>1</v>
      </c>
      <c r="H20">
        <v>4</v>
      </c>
      <c r="K20" t="s">
        <v>177</v>
      </c>
      <c r="L20">
        <v>34</v>
      </c>
      <c r="M20">
        <v>28</v>
      </c>
      <c r="U20" t="s">
        <v>157</v>
      </c>
      <c r="W20" t="s">
        <v>157</v>
      </c>
    </row>
    <row r="21" spans="1:23" ht="12">
      <c r="A21" t="s">
        <v>178</v>
      </c>
      <c r="B21" t="s">
        <v>179</v>
      </c>
      <c r="C21">
        <v>60</v>
      </c>
      <c r="D21">
        <v>17</v>
      </c>
      <c r="E21" s="1">
        <v>49.18587</v>
      </c>
      <c r="F21" s="1">
        <v>0.1821</v>
      </c>
      <c r="G21" s="7">
        <v>1</v>
      </c>
      <c r="H21">
        <v>2</v>
      </c>
      <c r="K21" t="s">
        <v>180</v>
      </c>
      <c r="L21">
        <v>45</v>
      </c>
      <c r="M21">
        <v>25</v>
      </c>
      <c r="W21" t="s">
        <v>157</v>
      </c>
    </row>
    <row r="22" spans="1:17" ht="12">
      <c r="A22" t="s">
        <v>181</v>
      </c>
      <c r="B22" t="s">
        <v>182</v>
      </c>
      <c r="C22">
        <v>90</v>
      </c>
      <c r="D22">
        <v>18</v>
      </c>
      <c r="E22" s="1">
        <v>0.30668</v>
      </c>
      <c r="F22" s="1">
        <v>0.93426</v>
      </c>
      <c r="G22" s="7">
        <v>1</v>
      </c>
      <c r="H22">
        <v>4</v>
      </c>
      <c r="K22" t="s">
        <v>183</v>
      </c>
      <c r="L22">
        <v>36</v>
      </c>
      <c r="M22">
        <v>25</v>
      </c>
      <c r="Q22" s="20" t="s">
        <v>184</v>
      </c>
    </row>
    <row r="23" spans="1:13" ht="12">
      <c r="A23" t="s">
        <v>185</v>
      </c>
      <c r="B23" t="s">
        <v>186</v>
      </c>
      <c r="C23">
        <v>129</v>
      </c>
      <c r="D23">
        <v>19</v>
      </c>
      <c r="E23" s="1">
        <v>0.32519</v>
      </c>
      <c r="F23" s="1">
        <v>0.91445</v>
      </c>
      <c r="G23" s="7">
        <v>1</v>
      </c>
      <c r="H23">
        <v>4</v>
      </c>
      <c r="K23" t="s">
        <v>187</v>
      </c>
      <c r="L23">
        <v>26</v>
      </c>
      <c r="M23">
        <v>23</v>
      </c>
    </row>
    <row r="24" spans="1:24" ht="12">
      <c r="A24" t="s">
        <v>188</v>
      </c>
      <c r="B24" t="s">
        <v>189</v>
      </c>
      <c r="C24">
        <v>950</v>
      </c>
      <c r="D24">
        <v>20</v>
      </c>
      <c r="E24" s="1">
        <v>0.09625</v>
      </c>
      <c r="F24" s="1">
        <v>1.05014</v>
      </c>
      <c r="G24" s="7">
        <v>1</v>
      </c>
      <c r="H24">
        <v>4</v>
      </c>
      <c r="Q24" s="21" t="s">
        <v>132</v>
      </c>
      <c r="R24" s="21" t="s">
        <v>133</v>
      </c>
      <c r="S24" s="21" t="s">
        <v>103</v>
      </c>
      <c r="T24" s="21" t="s">
        <v>104</v>
      </c>
      <c r="U24" s="21" t="s">
        <v>134</v>
      </c>
      <c r="V24" s="21"/>
      <c r="W24" s="21" t="s">
        <v>135</v>
      </c>
      <c r="X24" s="22" t="s">
        <v>136</v>
      </c>
    </row>
    <row r="25" spans="1:24" ht="12">
      <c r="A25" t="s">
        <v>190</v>
      </c>
      <c r="B25" t="s">
        <v>191</v>
      </c>
      <c r="C25">
        <v>762</v>
      </c>
      <c r="D25">
        <v>21</v>
      </c>
      <c r="E25" s="1">
        <v>0.09625</v>
      </c>
      <c r="F25" s="1">
        <v>1.05014</v>
      </c>
      <c r="G25" s="7">
        <v>1</v>
      </c>
      <c r="H25">
        <v>4</v>
      </c>
      <c r="Q25" s="23">
        <v>4.2</v>
      </c>
      <c r="R25">
        <v>38</v>
      </c>
      <c r="S25" s="1">
        <v>0.042519</v>
      </c>
      <c r="T25" s="1">
        <v>0.002613</v>
      </c>
      <c r="U25">
        <f>S25+(T25*((Q25*Q25)*R25))</f>
        <v>1.79406516</v>
      </c>
      <c r="W25" t="s">
        <v>139</v>
      </c>
      <c r="X25" t="s">
        <v>140</v>
      </c>
    </row>
    <row r="26" spans="1:24" ht="12">
      <c r="A26" t="s">
        <v>192</v>
      </c>
      <c r="B26" t="s">
        <v>193</v>
      </c>
      <c r="C26">
        <v>694</v>
      </c>
      <c r="D26">
        <v>22</v>
      </c>
      <c r="E26" s="1">
        <v>0.09255</v>
      </c>
      <c r="F26" s="1">
        <v>1.05526</v>
      </c>
      <c r="G26" s="7">
        <v>1</v>
      </c>
      <c r="H26">
        <v>4</v>
      </c>
      <c r="K26" s="17" t="s">
        <v>194</v>
      </c>
      <c r="Q26" s="23">
        <v>4.2</v>
      </c>
      <c r="R26">
        <v>38</v>
      </c>
      <c r="S26" s="1">
        <v>0.55167</v>
      </c>
      <c r="T26" s="1">
        <v>0.8414</v>
      </c>
      <c r="U26">
        <f>S26*POWER(Q26*Q26*R26,T26)</f>
        <v>131.7386448208873</v>
      </c>
      <c r="W26" t="s">
        <v>144</v>
      </c>
      <c r="X26" t="s">
        <v>145</v>
      </c>
    </row>
    <row r="27" spans="1:21" ht="12">
      <c r="A27" t="s">
        <v>195</v>
      </c>
      <c r="B27" t="s">
        <v>196</v>
      </c>
      <c r="C27">
        <v>693</v>
      </c>
      <c r="D27">
        <v>23</v>
      </c>
      <c r="E27" s="1">
        <v>0.09255</v>
      </c>
      <c r="F27" s="1">
        <v>1.05526</v>
      </c>
      <c r="G27" s="7">
        <v>1</v>
      </c>
      <c r="H27">
        <v>4</v>
      </c>
      <c r="K27" t="s">
        <v>197</v>
      </c>
      <c r="L27">
        <v>50</v>
      </c>
      <c r="M27">
        <v>36</v>
      </c>
      <c r="U27" t="s">
        <v>157</v>
      </c>
    </row>
    <row r="28" spans="1:13" ht="12">
      <c r="A28" t="s">
        <v>198</v>
      </c>
      <c r="B28" t="s">
        <v>199</v>
      </c>
      <c r="C28">
        <v>313</v>
      </c>
      <c r="D28">
        <v>24</v>
      </c>
      <c r="E28" s="1">
        <v>0.23088</v>
      </c>
      <c r="F28" s="1">
        <v>0.96726</v>
      </c>
      <c r="G28" s="7">
        <v>1</v>
      </c>
      <c r="H28">
        <v>4</v>
      </c>
      <c r="K28" t="s">
        <v>200</v>
      </c>
      <c r="L28">
        <v>54</v>
      </c>
      <c r="M28">
        <v>35</v>
      </c>
    </row>
    <row r="29" spans="1:17" ht="12">
      <c r="A29" t="s">
        <v>201</v>
      </c>
      <c r="B29" t="s">
        <v>202</v>
      </c>
      <c r="C29">
        <v>330</v>
      </c>
      <c r="D29">
        <v>25</v>
      </c>
      <c r="E29" s="1">
        <v>0.09625</v>
      </c>
      <c r="F29" s="1">
        <v>1.05014</v>
      </c>
      <c r="G29" s="7">
        <v>1</v>
      </c>
      <c r="H29">
        <v>4</v>
      </c>
      <c r="K29" t="s">
        <v>203</v>
      </c>
      <c r="L29">
        <v>54</v>
      </c>
      <c r="M29">
        <v>35</v>
      </c>
      <c r="Q29" s="20" t="s">
        <v>204</v>
      </c>
    </row>
    <row r="30" spans="1:13" ht="12">
      <c r="A30" t="s">
        <v>205</v>
      </c>
      <c r="B30" t="s">
        <v>206</v>
      </c>
      <c r="C30">
        <v>601</v>
      </c>
      <c r="D30">
        <v>26</v>
      </c>
      <c r="E30" s="1">
        <v>0.09625</v>
      </c>
      <c r="F30" s="1">
        <v>1.05014</v>
      </c>
      <c r="G30" s="7">
        <v>1</v>
      </c>
      <c r="H30">
        <v>4</v>
      </c>
      <c r="K30" t="s">
        <v>207</v>
      </c>
      <c r="L30">
        <v>56</v>
      </c>
      <c r="M30">
        <v>35</v>
      </c>
    </row>
    <row r="31" spans="1:23" ht="12">
      <c r="A31" t="s">
        <v>208</v>
      </c>
      <c r="B31" t="s">
        <v>209</v>
      </c>
      <c r="C31">
        <v>740</v>
      </c>
      <c r="D31">
        <v>27</v>
      </c>
      <c r="E31" s="1">
        <v>0.09625</v>
      </c>
      <c r="F31" s="1">
        <v>1.05014</v>
      </c>
      <c r="G31" s="7">
        <v>1</v>
      </c>
      <c r="H31">
        <v>4</v>
      </c>
      <c r="K31" t="s">
        <v>210</v>
      </c>
      <c r="L31">
        <v>56</v>
      </c>
      <c r="M31">
        <v>35</v>
      </c>
      <c r="Q31" s="21" t="s">
        <v>132</v>
      </c>
      <c r="R31" s="21" t="s">
        <v>133</v>
      </c>
      <c r="S31" s="21" t="s">
        <v>103</v>
      </c>
      <c r="T31" s="21" t="s">
        <v>104</v>
      </c>
      <c r="U31" t="s">
        <v>157</v>
      </c>
      <c r="W31" t="s">
        <v>157</v>
      </c>
    </row>
    <row r="32" spans="1:24" ht="12">
      <c r="A32" t="s">
        <v>211</v>
      </c>
      <c r="B32" t="s">
        <v>212</v>
      </c>
      <c r="C32">
        <v>651</v>
      </c>
      <c r="D32">
        <v>28</v>
      </c>
      <c r="E32" s="1">
        <v>0.11221</v>
      </c>
      <c r="F32" s="1">
        <v>1.02985</v>
      </c>
      <c r="G32" s="7">
        <v>1</v>
      </c>
      <c r="H32">
        <v>4</v>
      </c>
      <c r="K32" t="s">
        <v>190</v>
      </c>
      <c r="L32">
        <v>53</v>
      </c>
      <c r="M32">
        <v>35</v>
      </c>
      <c r="Q32" s="23">
        <v>10</v>
      </c>
      <c r="R32">
        <v>60</v>
      </c>
      <c r="S32" s="1">
        <v>-0.620337</v>
      </c>
      <c r="T32" s="1">
        <v>0.001824</v>
      </c>
      <c r="U32">
        <f>S32+(T32*((Q32*Q32)*R32))</f>
        <v>10.323663000000002</v>
      </c>
      <c r="W32" t="s">
        <v>139</v>
      </c>
      <c r="X32" t="s">
        <v>161</v>
      </c>
    </row>
    <row r="33" spans="1:24" ht="12">
      <c r="A33" t="s">
        <v>213</v>
      </c>
      <c r="B33" t="s">
        <v>214</v>
      </c>
      <c r="C33">
        <v>970</v>
      </c>
      <c r="D33">
        <v>29</v>
      </c>
      <c r="E33" s="1">
        <v>0.09625</v>
      </c>
      <c r="F33" s="1">
        <v>1.05014</v>
      </c>
      <c r="G33" s="7">
        <v>1</v>
      </c>
      <c r="H33">
        <v>4</v>
      </c>
      <c r="K33" t="s">
        <v>215</v>
      </c>
      <c r="L33">
        <v>62</v>
      </c>
      <c r="M33">
        <v>35</v>
      </c>
      <c r="Q33" s="23">
        <v>10</v>
      </c>
      <c r="R33">
        <v>60</v>
      </c>
      <c r="S33" s="1">
        <v>1.21424</v>
      </c>
      <c r="T33" s="1">
        <v>2.375921</v>
      </c>
      <c r="U33">
        <f>S33+(T33*((1/((Q33-3)*(Q33-3)))))</f>
        <v>1.2627281836734694</v>
      </c>
      <c r="W33" t="s">
        <v>165</v>
      </c>
      <c r="X33" t="s">
        <v>166</v>
      </c>
    </row>
    <row r="34" spans="1:24" ht="12">
      <c r="A34" t="s">
        <v>216</v>
      </c>
      <c r="B34" t="s">
        <v>217</v>
      </c>
      <c r="C34">
        <v>460</v>
      </c>
      <c r="D34">
        <v>30</v>
      </c>
      <c r="E34" s="1">
        <v>0.09625</v>
      </c>
      <c r="F34" s="1">
        <v>1.05014</v>
      </c>
      <c r="G34" s="7">
        <v>1</v>
      </c>
      <c r="H34">
        <v>4</v>
      </c>
      <c r="K34" t="s">
        <v>218</v>
      </c>
      <c r="L34">
        <v>52</v>
      </c>
      <c r="M34">
        <v>34</v>
      </c>
      <c r="U34">
        <f>U33*U32</f>
        <v>13.035980228847002</v>
      </c>
      <c r="W34" t="s">
        <v>139</v>
      </c>
      <c r="X34" t="s">
        <v>170</v>
      </c>
    </row>
    <row r="35" spans="1:24" ht="12">
      <c r="A35" t="s">
        <v>219</v>
      </c>
      <c r="B35" t="s">
        <v>220</v>
      </c>
      <c r="C35">
        <v>555</v>
      </c>
      <c r="D35">
        <v>31</v>
      </c>
      <c r="E35" s="1">
        <v>0.11221</v>
      </c>
      <c r="F35" s="1">
        <v>1.02985</v>
      </c>
      <c r="G35" s="7">
        <v>1</v>
      </c>
      <c r="H35">
        <v>4</v>
      </c>
      <c r="K35" t="s">
        <v>221</v>
      </c>
      <c r="L35">
        <v>62</v>
      </c>
      <c r="M35">
        <v>34</v>
      </c>
      <c r="Q35" s="23">
        <v>10</v>
      </c>
      <c r="R35">
        <v>60</v>
      </c>
      <c r="S35" s="1">
        <v>0.18579</v>
      </c>
      <c r="T35" s="1">
        <v>1.00655</v>
      </c>
      <c r="U35">
        <f>S35*POWER(Q35*Q35*R35,T35)</f>
        <v>1180.1045254741039</v>
      </c>
      <c r="V35">
        <f>S35*((Q35^2)*R35)^T35</f>
        <v>1180.1045254741039</v>
      </c>
      <c r="W35" t="s">
        <v>144</v>
      </c>
      <c r="X35" t="s">
        <v>145</v>
      </c>
    </row>
    <row r="36" spans="1:21" ht="12">
      <c r="A36" t="s">
        <v>222</v>
      </c>
      <c r="B36" t="s">
        <v>223</v>
      </c>
      <c r="C36">
        <v>652</v>
      </c>
      <c r="D36">
        <v>32</v>
      </c>
      <c r="E36" s="1">
        <v>0.11221</v>
      </c>
      <c r="F36" s="1">
        <v>1.02985</v>
      </c>
      <c r="G36" s="7">
        <v>1</v>
      </c>
      <c r="H36">
        <v>4</v>
      </c>
      <c r="K36" t="s">
        <v>224</v>
      </c>
      <c r="L36">
        <v>51</v>
      </c>
      <c r="M36">
        <v>33</v>
      </c>
      <c r="U36">
        <f>U35/U34</f>
        <v>90.52671949154076</v>
      </c>
    </row>
    <row r="37" spans="1:13" ht="12">
      <c r="A37" t="s">
        <v>225</v>
      </c>
      <c r="B37" t="s">
        <v>226</v>
      </c>
      <c r="C37">
        <v>316</v>
      </c>
      <c r="D37">
        <v>33</v>
      </c>
      <c r="E37" s="1">
        <v>0.23088</v>
      </c>
      <c r="F37" s="1">
        <v>0.96726</v>
      </c>
      <c r="G37" s="7">
        <v>1</v>
      </c>
      <c r="H37">
        <v>4</v>
      </c>
      <c r="K37" t="s">
        <v>227</v>
      </c>
      <c r="L37">
        <v>44</v>
      </c>
      <c r="M37">
        <v>32</v>
      </c>
    </row>
    <row r="38" spans="1:13" ht="12">
      <c r="A38" t="s">
        <v>228</v>
      </c>
      <c r="B38" t="s">
        <v>229</v>
      </c>
      <c r="C38">
        <v>580</v>
      </c>
      <c r="D38">
        <v>34</v>
      </c>
      <c r="E38" s="1">
        <v>0.09625</v>
      </c>
      <c r="F38" s="1">
        <v>1.05014</v>
      </c>
      <c r="G38" s="7">
        <v>1</v>
      </c>
      <c r="H38">
        <v>4</v>
      </c>
      <c r="K38" t="s">
        <v>230</v>
      </c>
      <c r="L38">
        <v>48</v>
      </c>
      <c r="M38">
        <v>28</v>
      </c>
    </row>
    <row r="39" spans="1:13" ht="12">
      <c r="A39" t="s">
        <v>231</v>
      </c>
      <c r="B39" t="s">
        <v>232</v>
      </c>
      <c r="C39">
        <v>317</v>
      </c>
      <c r="D39">
        <v>35</v>
      </c>
      <c r="E39" s="1">
        <v>0.23088</v>
      </c>
      <c r="F39" s="1">
        <v>0.96726</v>
      </c>
      <c r="G39" s="7">
        <v>1</v>
      </c>
      <c r="H39">
        <v>4</v>
      </c>
      <c r="K39" t="s">
        <v>205</v>
      </c>
      <c r="L39">
        <v>46</v>
      </c>
      <c r="M39">
        <v>27</v>
      </c>
    </row>
    <row r="40" spans="1:13" ht="12">
      <c r="A40" t="s">
        <v>233</v>
      </c>
      <c r="B40" t="s">
        <v>234</v>
      </c>
      <c r="C40">
        <v>653</v>
      </c>
      <c r="D40">
        <v>36</v>
      </c>
      <c r="E40" s="1">
        <v>0.11221</v>
      </c>
      <c r="F40" s="1">
        <v>1.02985</v>
      </c>
      <c r="G40" s="7">
        <v>1</v>
      </c>
      <c r="H40">
        <v>4</v>
      </c>
      <c r="K40" t="s">
        <v>235</v>
      </c>
      <c r="L40">
        <v>53</v>
      </c>
      <c r="M40">
        <v>26</v>
      </c>
    </row>
    <row r="41" spans="1:13" ht="12">
      <c r="A41" t="s">
        <v>236</v>
      </c>
      <c r="B41" t="s">
        <v>237</v>
      </c>
      <c r="C41">
        <v>611</v>
      </c>
      <c r="D41">
        <v>37</v>
      </c>
      <c r="E41" s="1">
        <v>0.09605</v>
      </c>
      <c r="F41" s="1">
        <v>1.05684</v>
      </c>
      <c r="G41" s="7">
        <v>1</v>
      </c>
      <c r="H41">
        <v>4</v>
      </c>
      <c r="K41" t="s">
        <v>238</v>
      </c>
      <c r="L41">
        <v>50</v>
      </c>
      <c r="M41">
        <v>26</v>
      </c>
    </row>
    <row r="42" spans="1:13" ht="12">
      <c r="A42" t="s">
        <v>239</v>
      </c>
      <c r="B42" t="s">
        <v>240</v>
      </c>
      <c r="C42">
        <v>731</v>
      </c>
      <c r="D42">
        <v>38</v>
      </c>
      <c r="E42" s="1">
        <v>0.09625</v>
      </c>
      <c r="F42" s="1">
        <v>1.05014</v>
      </c>
      <c r="G42" s="7">
        <v>1</v>
      </c>
      <c r="H42">
        <v>4</v>
      </c>
      <c r="K42" t="s">
        <v>241</v>
      </c>
      <c r="L42">
        <v>49</v>
      </c>
      <c r="M42">
        <v>25</v>
      </c>
    </row>
    <row r="43" spans="1:13" ht="12">
      <c r="A43" t="s">
        <v>207</v>
      </c>
      <c r="B43" t="s">
        <v>242</v>
      </c>
      <c r="C43">
        <v>691</v>
      </c>
      <c r="D43">
        <v>39</v>
      </c>
      <c r="E43" s="1">
        <v>0.09255</v>
      </c>
      <c r="F43" s="1">
        <v>1.05526</v>
      </c>
      <c r="G43" s="7">
        <v>1</v>
      </c>
      <c r="H43">
        <v>4</v>
      </c>
      <c r="K43" t="s">
        <v>243</v>
      </c>
      <c r="L43">
        <v>49</v>
      </c>
      <c r="M43">
        <v>24</v>
      </c>
    </row>
    <row r="44" spans="1:11" ht="12">
      <c r="A44" t="s">
        <v>244</v>
      </c>
      <c r="B44" t="s">
        <v>245</v>
      </c>
      <c r="C44">
        <v>920</v>
      </c>
      <c r="D44">
        <v>40</v>
      </c>
      <c r="E44" s="1">
        <v>0.09625</v>
      </c>
      <c r="F44" s="1">
        <v>1.05014</v>
      </c>
      <c r="G44" s="7">
        <v>1</v>
      </c>
      <c r="H44">
        <v>4</v>
      </c>
      <c r="K44" t="s">
        <v>157</v>
      </c>
    </row>
    <row r="45" spans="1:8" ht="12">
      <c r="A45" t="s">
        <v>230</v>
      </c>
      <c r="B45" t="s">
        <v>246</v>
      </c>
      <c r="C45">
        <v>621</v>
      </c>
      <c r="D45">
        <v>41</v>
      </c>
      <c r="E45" s="1">
        <v>0.11221</v>
      </c>
      <c r="F45" s="1">
        <v>1.02985</v>
      </c>
      <c r="G45" s="7">
        <v>1</v>
      </c>
      <c r="H45">
        <v>4</v>
      </c>
    </row>
    <row r="46" spans="1:8" ht="12">
      <c r="A46" t="s">
        <v>247</v>
      </c>
      <c r="B46" t="s">
        <v>0</v>
      </c>
      <c r="C46">
        <v>540</v>
      </c>
      <c r="D46">
        <v>42</v>
      </c>
      <c r="E46" s="1">
        <v>0.35658</v>
      </c>
      <c r="F46" s="1">
        <v>0.89812</v>
      </c>
      <c r="G46" s="7">
        <v>1</v>
      </c>
      <c r="H46">
        <v>4</v>
      </c>
    </row>
    <row r="47" spans="1:11" ht="12">
      <c r="A47" t="s">
        <v>1</v>
      </c>
      <c r="B47" t="s">
        <v>2</v>
      </c>
      <c r="C47">
        <v>531</v>
      </c>
      <c r="D47">
        <v>43</v>
      </c>
      <c r="E47" s="1">
        <v>0.12438</v>
      </c>
      <c r="F47" s="1">
        <v>1.05211</v>
      </c>
      <c r="G47" s="7">
        <v>1</v>
      </c>
      <c r="H47">
        <v>4</v>
      </c>
      <c r="K47" s="17" t="s">
        <v>3</v>
      </c>
    </row>
    <row r="48" spans="1:13" ht="12">
      <c r="A48" t="s">
        <v>4</v>
      </c>
      <c r="B48" t="s">
        <v>5</v>
      </c>
      <c r="C48">
        <v>370</v>
      </c>
      <c r="D48">
        <v>44</v>
      </c>
      <c r="E48" s="1">
        <v>0.12438</v>
      </c>
      <c r="F48" s="1">
        <v>1.05211</v>
      </c>
      <c r="G48" s="7">
        <v>1</v>
      </c>
      <c r="H48">
        <v>4</v>
      </c>
      <c r="K48" t="s">
        <v>6</v>
      </c>
      <c r="L48">
        <v>76</v>
      </c>
      <c r="M48">
        <v>62</v>
      </c>
    </row>
    <row r="49" spans="1:13" ht="12">
      <c r="A49" t="s">
        <v>7</v>
      </c>
      <c r="B49" t="s">
        <v>8</v>
      </c>
      <c r="C49">
        <v>901</v>
      </c>
      <c r="D49">
        <v>45</v>
      </c>
      <c r="E49" s="1">
        <v>0.12438</v>
      </c>
      <c r="F49" s="1">
        <v>1.05211</v>
      </c>
      <c r="G49" s="7">
        <v>1</v>
      </c>
      <c r="H49">
        <v>4</v>
      </c>
      <c r="K49" t="s">
        <v>9</v>
      </c>
      <c r="L49">
        <v>63</v>
      </c>
      <c r="M49">
        <v>52</v>
      </c>
    </row>
    <row r="50" spans="1:13" ht="12">
      <c r="A50" t="s">
        <v>10</v>
      </c>
      <c r="B50" t="s">
        <v>11</v>
      </c>
      <c r="C50">
        <v>602</v>
      </c>
      <c r="D50">
        <v>46</v>
      </c>
      <c r="E50" s="1">
        <v>0.12438</v>
      </c>
      <c r="F50" s="1">
        <v>1.05211</v>
      </c>
      <c r="G50" s="7">
        <v>1</v>
      </c>
      <c r="H50">
        <v>4</v>
      </c>
      <c r="K50" t="s">
        <v>12</v>
      </c>
      <c r="L50">
        <v>64</v>
      </c>
      <c r="M50">
        <v>51</v>
      </c>
    </row>
    <row r="51" spans="1:13" ht="12">
      <c r="A51" t="s">
        <v>13</v>
      </c>
      <c r="B51" t="s">
        <v>14</v>
      </c>
      <c r="C51">
        <v>491</v>
      </c>
      <c r="D51">
        <v>47</v>
      </c>
      <c r="E51" s="1">
        <v>0.12438</v>
      </c>
      <c r="F51" s="1">
        <v>1.05211</v>
      </c>
      <c r="G51" s="7">
        <v>1</v>
      </c>
      <c r="H51">
        <v>4</v>
      </c>
      <c r="K51" t="s">
        <v>15</v>
      </c>
      <c r="L51">
        <v>67</v>
      </c>
      <c r="M51">
        <v>50</v>
      </c>
    </row>
    <row r="52" spans="1:13" ht="12">
      <c r="A52" t="s">
        <v>16</v>
      </c>
      <c r="B52" t="s">
        <v>17</v>
      </c>
      <c r="C52">
        <v>311</v>
      </c>
      <c r="D52">
        <v>48</v>
      </c>
      <c r="E52" s="1">
        <v>0.12438</v>
      </c>
      <c r="F52" s="1">
        <v>1.05211</v>
      </c>
      <c r="G52" s="7">
        <v>1</v>
      </c>
      <c r="H52">
        <v>4</v>
      </c>
      <c r="K52" t="s">
        <v>18</v>
      </c>
      <c r="L52">
        <v>62</v>
      </c>
      <c r="M52">
        <v>48</v>
      </c>
    </row>
    <row r="53" spans="1:13" ht="12">
      <c r="A53" t="s">
        <v>19</v>
      </c>
      <c r="B53" t="s">
        <v>20</v>
      </c>
      <c r="C53">
        <v>400</v>
      </c>
      <c r="D53">
        <v>49</v>
      </c>
      <c r="E53" s="1">
        <v>0.08827</v>
      </c>
      <c r="F53" s="1">
        <v>1.08086</v>
      </c>
      <c r="G53" s="7">
        <v>1</v>
      </c>
      <c r="H53">
        <v>4</v>
      </c>
      <c r="K53" t="s">
        <v>7</v>
      </c>
      <c r="L53">
        <v>59</v>
      </c>
      <c r="M53">
        <v>48</v>
      </c>
    </row>
    <row r="54" spans="1:13" ht="12">
      <c r="A54" t="s">
        <v>21</v>
      </c>
      <c r="B54" t="s">
        <v>22</v>
      </c>
      <c r="C54">
        <v>591</v>
      </c>
      <c r="D54">
        <v>50</v>
      </c>
      <c r="E54" s="1">
        <v>0.12438</v>
      </c>
      <c r="F54" s="1">
        <v>1.05211</v>
      </c>
      <c r="G54" s="7">
        <v>1</v>
      </c>
      <c r="H54">
        <v>4</v>
      </c>
      <c r="K54" t="s">
        <v>23</v>
      </c>
      <c r="L54">
        <v>65</v>
      </c>
      <c r="M54">
        <v>47</v>
      </c>
    </row>
    <row r="55" spans="1:13" ht="12">
      <c r="A55" t="s">
        <v>24</v>
      </c>
      <c r="B55" t="s">
        <v>25</v>
      </c>
      <c r="C55">
        <v>552</v>
      </c>
      <c r="D55">
        <v>51</v>
      </c>
      <c r="E55" s="1">
        <v>0.12438</v>
      </c>
      <c r="F55" s="1">
        <v>1.05211</v>
      </c>
      <c r="G55" s="7">
        <v>1</v>
      </c>
      <c r="H55">
        <v>4</v>
      </c>
      <c r="K55" t="s">
        <v>26</v>
      </c>
      <c r="L55">
        <v>63</v>
      </c>
      <c r="M55">
        <v>47</v>
      </c>
    </row>
    <row r="56" spans="1:13" ht="12">
      <c r="A56" t="s">
        <v>27</v>
      </c>
      <c r="B56" t="s">
        <v>28</v>
      </c>
      <c r="C56">
        <v>680</v>
      </c>
      <c r="D56">
        <v>52</v>
      </c>
      <c r="E56" s="1">
        <v>0.12438</v>
      </c>
      <c r="F56" s="1">
        <v>1.05211</v>
      </c>
      <c r="G56" s="7">
        <v>1</v>
      </c>
      <c r="H56">
        <v>4</v>
      </c>
      <c r="K56" t="s">
        <v>29</v>
      </c>
      <c r="L56">
        <v>64</v>
      </c>
      <c r="M56">
        <v>47</v>
      </c>
    </row>
    <row r="57" spans="1:13" ht="12">
      <c r="A57" t="s">
        <v>30</v>
      </c>
      <c r="B57" t="s">
        <v>31</v>
      </c>
      <c r="C57">
        <v>521</v>
      </c>
      <c r="D57">
        <v>53</v>
      </c>
      <c r="E57" s="1">
        <v>0.12438</v>
      </c>
      <c r="F57" s="1">
        <v>1.05211</v>
      </c>
      <c r="G57" s="7">
        <v>1</v>
      </c>
      <c r="H57">
        <v>4</v>
      </c>
      <c r="K57" t="s">
        <v>32</v>
      </c>
      <c r="L57">
        <v>62</v>
      </c>
      <c r="M57">
        <v>47</v>
      </c>
    </row>
    <row r="58" spans="1:13" ht="12">
      <c r="A58" t="s">
        <v>33</v>
      </c>
      <c r="B58" t="s">
        <v>34</v>
      </c>
      <c r="C58">
        <v>318</v>
      </c>
      <c r="D58">
        <v>54</v>
      </c>
      <c r="E58" s="1">
        <v>0.12438</v>
      </c>
      <c r="F58" s="1">
        <v>1.05211</v>
      </c>
      <c r="G58" s="7">
        <v>1</v>
      </c>
      <c r="H58">
        <v>4</v>
      </c>
      <c r="K58" t="s">
        <v>35</v>
      </c>
      <c r="L58">
        <v>67</v>
      </c>
      <c r="M58">
        <v>46</v>
      </c>
    </row>
    <row r="59" spans="1:13" ht="12">
      <c r="A59" t="s">
        <v>36</v>
      </c>
      <c r="B59" t="s">
        <v>37</v>
      </c>
      <c r="C59">
        <v>371</v>
      </c>
      <c r="D59">
        <v>55</v>
      </c>
      <c r="E59" s="1">
        <v>0.12438</v>
      </c>
      <c r="F59" s="1">
        <v>1.05211</v>
      </c>
      <c r="G59" s="7">
        <v>1</v>
      </c>
      <c r="H59">
        <v>4</v>
      </c>
      <c r="K59" t="s">
        <v>38</v>
      </c>
      <c r="L59">
        <v>64</v>
      </c>
      <c r="M59">
        <v>44</v>
      </c>
    </row>
    <row r="60" spans="1:13" ht="12">
      <c r="A60" t="s">
        <v>39</v>
      </c>
      <c r="B60" t="s">
        <v>40</v>
      </c>
      <c r="C60">
        <v>837</v>
      </c>
      <c r="D60">
        <v>56</v>
      </c>
      <c r="E60" s="1">
        <v>0.18579</v>
      </c>
      <c r="F60" s="1">
        <v>1.00655</v>
      </c>
      <c r="G60" s="7">
        <v>1</v>
      </c>
      <c r="H60">
        <v>4</v>
      </c>
      <c r="K60" t="s">
        <v>41</v>
      </c>
      <c r="L60">
        <v>62</v>
      </c>
      <c r="M60">
        <v>44</v>
      </c>
    </row>
    <row r="61" spans="1:13" ht="12">
      <c r="A61" t="s">
        <v>42</v>
      </c>
      <c r="B61" t="s">
        <v>43</v>
      </c>
      <c r="C61">
        <v>823</v>
      </c>
      <c r="D61">
        <v>57</v>
      </c>
      <c r="E61" s="1">
        <v>0.13343</v>
      </c>
      <c r="F61" s="1">
        <v>1.04502</v>
      </c>
      <c r="G61" s="7">
        <v>1</v>
      </c>
      <c r="H61">
        <v>4</v>
      </c>
      <c r="K61" t="s">
        <v>44</v>
      </c>
      <c r="L61">
        <v>69</v>
      </c>
      <c r="M61">
        <v>44</v>
      </c>
    </row>
    <row r="62" spans="1:13" ht="12">
      <c r="A62" t="s">
        <v>45</v>
      </c>
      <c r="B62" t="s">
        <v>46</v>
      </c>
      <c r="C62">
        <v>813</v>
      </c>
      <c r="D62">
        <v>58</v>
      </c>
      <c r="E62" s="1">
        <v>0.13343</v>
      </c>
      <c r="F62" s="1">
        <v>1.04502</v>
      </c>
      <c r="G62" s="7">
        <v>1</v>
      </c>
      <c r="H62">
        <v>4</v>
      </c>
      <c r="K62" t="s">
        <v>47</v>
      </c>
      <c r="L62">
        <v>63</v>
      </c>
      <c r="M62">
        <v>44</v>
      </c>
    </row>
    <row r="63" spans="1:13" ht="12">
      <c r="A63" t="s">
        <v>44</v>
      </c>
      <c r="B63" t="s">
        <v>48</v>
      </c>
      <c r="C63">
        <v>832</v>
      </c>
      <c r="D63">
        <v>59</v>
      </c>
      <c r="E63" s="1">
        <v>0.11649</v>
      </c>
      <c r="F63" s="1">
        <v>1.04876</v>
      </c>
      <c r="G63" s="7">
        <v>1</v>
      </c>
      <c r="H63">
        <v>4</v>
      </c>
      <c r="K63" t="s">
        <v>49</v>
      </c>
      <c r="L63">
        <v>63</v>
      </c>
      <c r="M63">
        <v>44</v>
      </c>
    </row>
    <row r="64" spans="1:13" ht="12">
      <c r="A64" t="s">
        <v>50</v>
      </c>
      <c r="B64" t="s">
        <v>51</v>
      </c>
      <c r="C64">
        <v>826</v>
      </c>
      <c r="D64">
        <v>60</v>
      </c>
      <c r="E64" s="1">
        <v>0.13343</v>
      </c>
      <c r="F64" s="1">
        <v>1.04502</v>
      </c>
      <c r="G64" s="7">
        <v>1</v>
      </c>
      <c r="H64">
        <v>4</v>
      </c>
      <c r="K64" t="s">
        <v>52</v>
      </c>
      <c r="L64">
        <v>65</v>
      </c>
      <c r="M64">
        <v>44</v>
      </c>
    </row>
    <row r="65" spans="1:13" ht="12">
      <c r="A65" t="s">
        <v>52</v>
      </c>
      <c r="B65" t="s">
        <v>53</v>
      </c>
      <c r="C65">
        <v>820</v>
      </c>
      <c r="D65">
        <v>61</v>
      </c>
      <c r="E65" s="1">
        <v>0.26857</v>
      </c>
      <c r="F65" s="1">
        <v>0.96981</v>
      </c>
      <c r="G65" s="7">
        <v>1</v>
      </c>
      <c r="H65">
        <v>4</v>
      </c>
      <c r="K65" t="s">
        <v>54</v>
      </c>
      <c r="L65">
        <v>63</v>
      </c>
      <c r="M65">
        <v>44</v>
      </c>
    </row>
    <row r="66" spans="1:13" ht="12">
      <c r="A66" t="s">
        <v>6</v>
      </c>
      <c r="B66" t="s">
        <v>55</v>
      </c>
      <c r="C66">
        <v>838</v>
      </c>
      <c r="D66">
        <v>62</v>
      </c>
      <c r="E66" s="1">
        <v>0.13343</v>
      </c>
      <c r="F66" s="1">
        <v>1.04502</v>
      </c>
      <c r="G66" s="7">
        <v>1</v>
      </c>
      <c r="H66">
        <v>4</v>
      </c>
      <c r="K66" t="s">
        <v>56</v>
      </c>
      <c r="L66">
        <v>64</v>
      </c>
      <c r="M66">
        <v>44</v>
      </c>
    </row>
    <row r="67" spans="1:13" ht="12">
      <c r="A67" t="s">
        <v>57</v>
      </c>
      <c r="B67" t="s">
        <v>58</v>
      </c>
      <c r="C67">
        <v>822</v>
      </c>
      <c r="D67">
        <v>63</v>
      </c>
      <c r="E67" s="1">
        <v>0.13343</v>
      </c>
      <c r="F67" s="1">
        <v>1.04502</v>
      </c>
      <c r="G67" s="7">
        <v>1</v>
      </c>
      <c r="H67">
        <v>4</v>
      </c>
      <c r="K67" t="s">
        <v>24</v>
      </c>
      <c r="L67">
        <v>61</v>
      </c>
      <c r="M67">
        <v>44</v>
      </c>
    </row>
    <row r="68" spans="1:13" ht="12">
      <c r="A68" t="s">
        <v>54</v>
      </c>
      <c r="B68" t="s">
        <v>59</v>
      </c>
      <c r="C68">
        <v>830</v>
      </c>
      <c r="D68">
        <v>64</v>
      </c>
      <c r="E68" s="1">
        <v>0.13343</v>
      </c>
      <c r="F68" s="1">
        <v>1.04502</v>
      </c>
      <c r="G68" s="7">
        <v>1</v>
      </c>
      <c r="H68">
        <v>4</v>
      </c>
      <c r="K68" t="s">
        <v>39</v>
      </c>
      <c r="L68">
        <v>63</v>
      </c>
      <c r="M68">
        <v>43</v>
      </c>
    </row>
    <row r="69" spans="1:13" ht="12">
      <c r="A69" t="s">
        <v>26</v>
      </c>
      <c r="B69" t="s">
        <v>60</v>
      </c>
      <c r="C69">
        <v>835</v>
      </c>
      <c r="D69">
        <v>65</v>
      </c>
      <c r="E69" s="1">
        <v>0.13343</v>
      </c>
      <c r="F69" s="1">
        <v>1.04502</v>
      </c>
      <c r="G69" s="7">
        <v>1</v>
      </c>
      <c r="H69">
        <v>4</v>
      </c>
      <c r="K69" t="s">
        <v>36</v>
      </c>
      <c r="L69">
        <v>57</v>
      </c>
      <c r="M69">
        <v>43</v>
      </c>
    </row>
    <row r="70" spans="1:13" ht="12">
      <c r="A70" t="s">
        <v>61</v>
      </c>
      <c r="B70" t="s">
        <v>62</v>
      </c>
      <c r="C70">
        <v>833</v>
      </c>
      <c r="D70">
        <v>66</v>
      </c>
      <c r="E70" s="1">
        <v>0.18579</v>
      </c>
      <c r="F70" s="1">
        <v>1.00655</v>
      </c>
      <c r="G70" s="7">
        <v>1</v>
      </c>
      <c r="H70">
        <v>4</v>
      </c>
      <c r="K70" t="s">
        <v>63</v>
      </c>
      <c r="L70">
        <v>62</v>
      </c>
      <c r="M70">
        <v>41</v>
      </c>
    </row>
    <row r="71" spans="1:13" ht="12">
      <c r="A71" t="s">
        <v>32</v>
      </c>
      <c r="B71" t="s">
        <v>64</v>
      </c>
      <c r="C71">
        <v>806</v>
      </c>
      <c r="D71">
        <v>67</v>
      </c>
      <c r="E71" s="1">
        <v>0.19275</v>
      </c>
      <c r="F71" s="1">
        <v>1.00974</v>
      </c>
      <c r="G71" s="7">
        <v>1</v>
      </c>
      <c r="H71">
        <v>4</v>
      </c>
      <c r="K71" t="s">
        <v>65</v>
      </c>
      <c r="L71">
        <v>54</v>
      </c>
      <c r="M71">
        <v>41</v>
      </c>
    </row>
    <row r="72" spans="1:13" ht="12">
      <c r="A72" t="s">
        <v>66</v>
      </c>
      <c r="B72" t="s">
        <v>67</v>
      </c>
      <c r="C72">
        <v>817</v>
      </c>
      <c r="D72">
        <v>68</v>
      </c>
      <c r="E72" s="1">
        <v>0.13343</v>
      </c>
      <c r="F72" s="1">
        <v>1.04502</v>
      </c>
      <c r="G72" s="7">
        <v>1</v>
      </c>
      <c r="H72">
        <v>4</v>
      </c>
      <c r="K72" t="s">
        <v>68</v>
      </c>
      <c r="L72">
        <v>57</v>
      </c>
      <c r="M72">
        <v>40</v>
      </c>
    </row>
    <row r="73" spans="1:13" ht="12">
      <c r="A73" t="s">
        <v>69</v>
      </c>
      <c r="B73" t="s">
        <v>70</v>
      </c>
      <c r="C73">
        <v>834</v>
      </c>
      <c r="D73">
        <v>69</v>
      </c>
      <c r="E73" s="1">
        <v>0.13343</v>
      </c>
      <c r="F73" s="1">
        <v>1.04502</v>
      </c>
      <c r="G73" s="7">
        <v>1</v>
      </c>
      <c r="H73">
        <v>4</v>
      </c>
      <c r="K73" t="s">
        <v>10</v>
      </c>
      <c r="L73">
        <v>58</v>
      </c>
      <c r="M73">
        <v>38</v>
      </c>
    </row>
    <row r="74" spans="1:8" ht="12">
      <c r="A74" t="s">
        <v>71</v>
      </c>
      <c r="B74" t="s">
        <v>72</v>
      </c>
      <c r="C74">
        <v>812</v>
      </c>
      <c r="D74">
        <v>70</v>
      </c>
      <c r="E74" s="1">
        <v>0.06632</v>
      </c>
      <c r="F74" s="1">
        <v>1.11245</v>
      </c>
      <c r="G74" s="7">
        <v>1</v>
      </c>
      <c r="H74">
        <v>4</v>
      </c>
    </row>
    <row r="75" spans="1:8" ht="12">
      <c r="A75" t="s">
        <v>73</v>
      </c>
      <c r="B75" t="s">
        <v>74</v>
      </c>
      <c r="C75">
        <v>825</v>
      </c>
      <c r="D75">
        <v>71</v>
      </c>
      <c r="E75" s="1">
        <v>0.13343</v>
      </c>
      <c r="F75" s="1">
        <v>1.04502</v>
      </c>
      <c r="G75" s="7">
        <v>1</v>
      </c>
      <c r="H75">
        <v>4</v>
      </c>
    </row>
    <row r="76" spans="1:11" ht="12">
      <c r="A76" t="s">
        <v>75</v>
      </c>
      <c r="B76" t="s">
        <v>76</v>
      </c>
      <c r="C76">
        <v>804</v>
      </c>
      <c r="D76">
        <v>72</v>
      </c>
      <c r="E76" s="1">
        <v>0.13343</v>
      </c>
      <c r="F76" s="1">
        <v>1.04502</v>
      </c>
      <c r="G76" s="7">
        <v>1</v>
      </c>
      <c r="H76">
        <v>4</v>
      </c>
      <c r="K76" s="17" t="s">
        <v>77</v>
      </c>
    </row>
    <row r="77" spans="1:13" ht="12">
      <c r="A77" t="s">
        <v>49</v>
      </c>
      <c r="B77" t="s">
        <v>78</v>
      </c>
      <c r="C77">
        <v>827</v>
      </c>
      <c r="D77">
        <v>73</v>
      </c>
      <c r="E77" s="1">
        <v>0.26857</v>
      </c>
      <c r="F77" s="1">
        <v>0.96981</v>
      </c>
      <c r="G77" s="7">
        <v>1</v>
      </c>
      <c r="H77">
        <v>4</v>
      </c>
      <c r="K77" t="s">
        <v>79</v>
      </c>
      <c r="L77">
        <v>61</v>
      </c>
      <c r="M77">
        <v>52</v>
      </c>
    </row>
    <row r="78" spans="1:13" ht="12">
      <c r="A78" t="s">
        <v>18</v>
      </c>
      <c r="B78" t="s">
        <v>80</v>
      </c>
      <c r="C78">
        <v>802</v>
      </c>
      <c r="D78">
        <v>74</v>
      </c>
      <c r="E78" s="1">
        <v>0.13343</v>
      </c>
      <c r="F78" s="1">
        <v>1.04502</v>
      </c>
      <c r="G78" s="7">
        <v>1</v>
      </c>
      <c r="H78">
        <v>4</v>
      </c>
      <c r="K78" t="s">
        <v>81</v>
      </c>
      <c r="L78">
        <v>60</v>
      </c>
      <c r="M78">
        <v>49</v>
      </c>
    </row>
    <row r="79" spans="1:13" ht="12">
      <c r="A79" t="s">
        <v>82</v>
      </c>
      <c r="B79" t="s">
        <v>83</v>
      </c>
      <c r="C79">
        <v>831</v>
      </c>
      <c r="D79">
        <v>75</v>
      </c>
      <c r="E79" s="1">
        <v>0.13343</v>
      </c>
      <c r="F79" s="1">
        <v>1.04502</v>
      </c>
      <c r="G79" s="7">
        <v>1</v>
      </c>
      <c r="H79">
        <v>4</v>
      </c>
      <c r="K79" t="s">
        <v>84</v>
      </c>
      <c r="L79">
        <v>53</v>
      </c>
      <c r="M79">
        <v>48</v>
      </c>
    </row>
    <row r="80" spans="1:13" ht="12">
      <c r="A80" t="s">
        <v>85</v>
      </c>
      <c r="B80" t="s">
        <v>86</v>
      </c>
      <c r="C80">
        <v>899</v>
      </c>
      <c r="D80">
        <v>76</v>
      </c>
      <c r="E80" s="1">
        <v>0.46035</v>
      </c>
      <c r="F80" s="1">
        <v>0.92557</v>
      </c>
      <c r="G80" s="7">
        <v>1</v>
      </c>
      <c r="H80">
        <v>4</v>
      </c>
      <c r="K80" t="s">
        <v>96</v>
      </c>
      <c r="L80">
        <v>53</v>
      </c>
      <c r="M80">
        <v>38</v>
      </c>
    </row>
    <row r="81" spans="1:13" ht="12">
      <c r="A81" t="s">
        <v>88</v>
      </c>
      <c r="B81" t="s">
        <v>86</v>
      </c>
      <c r="C81">
        <v>999</v>
      </c>
      <c r="D81">
        <v>77</v>
      </c>
      <c r="E81" s="1">
        <v>0.43787</v>
      </c>
      <c r="F81" s="1">
        <v>0.87427</v>
      </c>
      <c r="G81" s="7">
        <v>1</v>
      </c>
      <c r="H81">
        <v>4</v>
      </c>
      <c r="K81" t="s">
        <v>89</v>
      </c>
      <c r="L81">
        <v>37</v>
      </c>
      <c r="M81">
        <v>32</v>
      </c>
    </row>
    <row r="82" spans="1:13" ht="12">
      <c r="A82" t="s">
        <v>90</v>
      </c>
      <c r="B82" t="s">
        <v>122</v>
      </c>
      <c r="C82">
        <v>131</v>
      </c>
      <c r="D82">
        <v>78</v>
      </c>
      <c r="E82" s="1">
        <v>0.43787</v>
      </c>
      <c r="F82" s="1">
        <v>0.87427</v>
      </c>
      <c r="G82" s="7">
        <v>1</v>
      </c>
      <c r="H82">
        <v>4</v>
      </c>
      <c r="K82" t="s">
        <v>91</v>
      </c>
      <c r="L82">
        <v>44</v>
      </c>
      <c r="M82">
        <v>41</v>
      </c>
    </row>
    <row r="83" spans="1:7" ht="12.75" thickBot="1">
      <c r="A83" t="s">
        <v>92</v>
      </c>
      <c r="B83" t="s">
        <v>146</v>
      </c>
      <c r="C83" s="5">
        <v>111</v>
      </c>
      <c r="D83" s="5">
        <v>79</v>
      </c>
      <c r="E83" s="6">
        <v>35</v>
      </c>
      <c r="F83" s="6">
        <v>0</v>
      </c>
      <c r="G83" s="10"/>
    </row>
    <row r="84" ht="12">
      <c r="J84" t="s">
        <v>157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G. Huntington</cp:lastModifiedBy>
  <dcterms:created xsi:type="dcterms:W3CDTF">1999-02-01T17:53:19Z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