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555" windowWidth="16110" windowHeight="11610" activeTab="1"/>
  </bookViews>
  <sheets>
    <sheet name="Sheet1" sheetId="1" r:id="rId1"/>
    <sheet name="stats" sheetId="2" r:id="rId2"/>
  </sheets>
  <definedNames/>
  <calcPr fullCalcOnLoad="1"/>
</workbook>
</file>

<file path=xl/sharedStrings.xml><?xml version="1.0" encoding="utf-8"?>
<sst xmlns="http://schemas.openxmlformats.org/spreadsheetml/2006/main" count="208" uniqueCount="45">
  <si>
    <t>Automated statistics on closed highs</t>
  </si>
  <si>
    <t>from program closurestats v1.0 (Saltus, USGS, 10/2001)</t>
  </si>
  <si>
    <t>Total data area of grid (kacres)</t>
  </si>
  <si>
    <t>AREA distribution (kacre)</t>
  </si>
  <si>
    <t>M5%</t>
  </si>
  <si>
    <t>M50%</t>
  </si>
  <si>
    <t>M95%</t>
  </si>
  <si>
    <t>HEIGHT distribution (ft)</t>
  </si>
  <si>
    <t>TOPDEPTH distribution (kft)</t>
  </si>
  <si>
    <t>Histograms</t>
  </si>
  <si>
    <t>Bin</t>
  </si>
  <si>
    <t>Area_ka</t>
  </si>
  <si>
    <t>#pts</t>
  </si>
  <si>
    <t>Height_ft</t>
  </si>
  <si>
    <t>Top_kft</t>
  </si>
  <si>
    <t>Summary table for closed highs</t>
  </si>
  <si>
    <t>num</t>
  </si>
  <si>
    <t>xcenter_km</t>
  </si>
  <si>
    <t>ycenter_km</t>
  </si>
  <si>
    <t>bot_kft</t>
  </si>
  <si>
    <t>top_kft</t>
  </si>
  <si>
    <t>area_ka</t>
  </si>
  <si>
    <t>vol_km3</t>
  </si>
  <si>
    <t>vol_kaft</t>
  </si>
  <si>
    <t>have_ft</t>
  </si>
  <si>
    <t>hmin_ft</t>
  </si>
  <si>
    <t>hmax_ft</t>
  </si>
  <si>
    <t>CONTOUR INTERVAL: 20 ft</t>
  </si>
  <si>
    <t>GRID INTERVAL: 1 km</t>
  </si>
  <si>
    <t>SURFACE NAME: Lisburne (TT 1100 with USGS correction surface applied)</t>
  </si>
  <si>
    <t>NUM</t>
  </si>
  <si>
    <t>AREA</t>
  </si>
  <si>
    <t>HEIGHT</t>
  </si>
  <si>
    <t>LOGAREA</t>
  </si>
  <si>
    <t>LOGHEIGHT</t>
  </si>
  <si>
    <t>Sector</t>
  </si>
  <si>
    <t xml:space="preserve">S </t>
  </si>
  <si>
    <t>S</t>
  </si>
  <si>
    <t>N</t>
  </si>
  <si>
    <t>SECTOR</t>
  </si>
  <si>
    <t>N+S</t>
  </si>
  <si>
    <t>TOP</t>
  </si>
  <si>
    <t>PLAY NAME: Ellesmerian Lisburne (North and South)</t>
  </si>
  <si>
    <t>Ave slope (ft/mile)</t>
  </si>
  <si>
    <t>average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</si>
</sst>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7">
    <font>
      <sz val="10"/>
      <name val="Arial"/>
      <family val="0"/>
    </font>
    <font>
      <sz val="4"/>
      <name val="Arial"/>
      <family val="0"/>
    </font>
    <font>
      <sz val="5"/>
      <name val="Arial"/>
      <family val="0"/>
    </font>
    <font>
      <b/>
      <sz val="8"/>
      <name val="Arial"/>
      <family val="0"/>
    </font>
    <font>
      <vertAlign val="superscript"/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AREA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stats!$C$32:$C$38</c:f>
              <c:numCache/>
            </c:numRef>
          </c:xVal>
          <c:yVal>
            <c:numRef>
              <c:f>stats!$D$32:$D$38</c:f>
              <c:numCache/>
            </c:numRef>
          </c:yVal>
          <c:smooth val="0"/>
        </c:ser>
        <c:axId val="63402703"/>
        <c:axId val="33753416"/>
      </c:scatterChart>
      <c:valAx>
        <c:axId val="634027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 acres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753416"/>
        <c:crosses val="autoZero"/>
        <c:crossBetween val="midCat"/>
        <c:dispUnits/>
      </c:valAx>
      <c:valAx>
        <c:axId val="337534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pts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4027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HEIGHT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stats!$E$32:$E$38</c:f>
              <c:numCache/>
            </c:numRef>
          </c:xVal>
          <c:yVal>
            <c:numRef>
              <c:f>stats!$F$32:$F$38</c:f>
              <c:numCache/>
            </c:numRef>
          </c:yVal>
          <c:smooth val="0"/>
        </c:ser>
        <c:axId val="35345289"/>
        <c:axId val="49672146"/>
      </c:scatterChart>
      <c:valAx>
        <c:axId val="35345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672146"/>
        <c:crosses val="autoZero"/>
        <c:crossBetween val="midCat"/>
        <c:dispUnits/>
      </c:valAx>
      <c:valAx>
        <c:axId val="496721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pts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3452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TOPS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stats!$G$32:$G$38</c:f>
              <c:numCache/>
            </c:numRef>
          </c:xVal>
          <c:yVal>
            <c:numRef>
              <c:f>stats!$H$32:$H$38</c:f>
              <c:numCache/>
            </c:numRef>
          </c:yVal>
          <c:smooth val="0"/>
        </c:ser>
        <c:axId val="44396131"/>
        <c:axId val="64020860"/>
      </c:scatterChart>
      <c:valAx>
        <c:axId val="44396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kft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020860"/>
        <c:crosses val="autoZero"/>
        <c:crossBetween val="midCat"/>
        <c:dispUnits/>
      </c:valAx>
      <c:valAx>
        <c:axId val="64020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pts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3961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Area vs Height (Lisburne)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Closures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stats!$G$42:$G$119</c:f>
              <c:numCache/>
            </c:numRef>
          </c:xVal>
          <c:yVal>
            <c:numRef>
              <c:f>stats!$J$42:$J$119</c:f>
              <c:numCache/>
            </c:numRef>
          </c:yVal>
          <c:smooth val="0"/>
        </c:ser>
        <c:axId val="39316829"/>
        <c:axId val="18307142"/>
      </c:scatterChart>
      <c:valAx>
        <c:axId val="39316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Area (k acres)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307142"/>
        <c:crosses val="autoZero"/>
        <c:crossBetween val="midCat"/>
        <c:dispUnits/>
      </c:valAx>
      <c:valAx>
        <c:axId val="18307142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Height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3168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28575</xdr:rowOff>
    </xdr:from>
    <xdr:to>
      <xdr:col>12</xdr:col>
      <xdr:colOff>209550</xdr:colOff>
      <xdr:row>10</xdr:row>
      <xdr:rowOff>38100</xdr:rowOff>
    </xdr:to>
    <xdr:graphicFrame>
      <xdr:nvGraphicFramePr>
        <xdr:cNvPr id="1" name="Chart 1"/>
        <xdr:cNvGraphicFramePr/>
      </xdr:nvGraphicFramePr>
      <xdr:xfrm>
        <a:off x="4876800" y="28575"/>
        <a:ext cx="2647950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10</xdr:row>
      <xdr:rowOff>85725</xdr:rowOff>
    </xdr:from>
    <xdr:to>
      <xdr:col>12</xdr:col>
      <xdr:colOff>209550</xdr:colOff>
      <xdr:row>25</xdr:row>
      <xdr:rowOff>38100</xdr:rowOff>
    </xdr:to>
    <xdr:graphicFrame>
      <xdr:nvGraphicFramePr>
        <xdr:cNvPr id="2" name="Chart 2"/>
        <xdr:cNvGraphicFramePr/>
      </xdr:nvGraphicFramePr>
      <xdr:xfrm>
        <a:off x="4886325" y="1704975"/>
        <a:ext cx="2638425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25</xdr:row>
      <xdr:rowOff>76200</xdr:rowOff>
    </xdr:from>
    <xdr:to>
      <xdr:col>12</xdr:col>
      <xdr:colOff>200025</xdr:colOff>
      <xdr:row>38</xdr:row>
      <xdr:rowOff>47625</xdr:rowOff>
    </xdr:to>
    <xdr:graphicFrame>
      <xdr:nvGraphicFramePr>
        <xdr:cNvPr id="3" name="Chart 3"/>
        <xdr:cNvGraphicFramePr/>
      </xdr:nvGraphicFramePr>
      <xdr:xfrm>
        <a:off x="4895850" y="4124325"/>
        <a:ext cx="2619375" cy="2076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120</xdr:row>
      <xdr:rowOff>0</xdr:rowOff>
    </xdr:from>
    <xdr:to>
      <xdr:col>9</xdr:col>
      <xdr:colOff>552450</xdr:colOff>
      <xdr:row>142</xdr:row>
      <xdr:rowOff>95250</xdr:rowOff>
    </xdr:to>
    <xdr:graphicFrame>
      <xdr:nvGraphicFramePr>
        <xdr:cNvPr id="4" name="Chart 4"/>
        <xdr:cNvGraphicFramePr/>
      </xdr:nvGraphicFramePr>
      <xdr:xfrm>
        <a:off x="1228725" y="19431000"/>
        <a:ext cx="4810125" cy="3657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workbookViewId="0" topLeftCell="A1">
      <selection activeCell="A1" sqref="A1:G79"/>
    </sheetView>
  </sheetViews>
  <sheetFormatPr defaultColWidth="9.140625" defaultRowHeight="12.75"/>
  <cols>
    <col min="5" max="5" width="11.140625" style="0" customWidth="1"/>
    <col min="6" max="6" width="11.8515625" style="0" customWidth="1"/>
  </cols>
  <sheetData>
    <row r="1" spans="1:7" ht="12.75">
      <c r="A1" t="s">
        <v>39</v>
      </c>
      <c r="B1" t="s">
        <v>30</v>
      </c>
      <c r="C1" t="s">
        <v>31</v>
      </c>
      <c r="D1" t="s">
        <v>32</v>
      </c>
      <c r="E1" t="s">
        <v>33</v>
      </c>
      <c r="F1" t="s">
        <v>34</v>
      </c>
      <c r="G1" t="s">
        <v>41</v>
      </c>
    </row>
    <row r="2" spans="1:7" ht="12.75">
      <c r="A2" t="s">
        <v>38</v>
      </c>
      <c r="B2">
        <v>1</v>
      </c>
      <c r="C2">
        <v>33.75</v>
      </c>
      <c r="D2">
        <v>74.2</v>
      </c>
      <c r="E2" s="1">
        <f>LN(C2)</f>
        <v>3.518980417318539</v>
      </c>
      <c r="F2" s="1">
        <f>LN(D2)</f>
        <v>4.3067641501733345</v>
      </c>
      <c r="G2">
        <v>-9.8</v>
      </c>
    </row>
    <row r="3" spans="1:7" ht="12.75">
      <c r="A3" t="s">
        <v>38</v>
      </c>
      <c r="B3">
        <v>3</v>
      </c>
      <c r="C3">
        <v>25.5</v>
      </c>
      <c r="D3">
        <v>297.9</v>
      </c>
      <c r="E3" s="1">
        <f aca="true" t="shared" si="0" ref="E3:F67">LN(C3)</f>
        <v>3.2386784521643803</v>
      </c>
      <c r="F3" s="1">
        <f t="shared" si="0"/>
        <v>5.696757859719236</v>
      </c>
      <c r="G3">
        <v>-9.6</v>
      </c>
    </row>
    <row r="4" spans="1:7" ht="12.75">
      <c r="A4" t="s">
        <v>38</v>
      </c>
      <c r="B4">
        <v>7</v>
      </c>
      <c r="C4">
        <v>10.25</v>
      </c>
      <c r="D4">
        <v>92.5</v>
      </c>
      <c r="E4" s="1">
        <f t="shared" si="0"/>
        <v>2.327277705584417</v>
      </c>
      <c r="F4" s="1">
        <f t="shared" si="0"/>
        <v>4.52720864451838</v>
      </c>
      <c r="G4">
        <v>-10.1</v>
      </c>
    </row>
    <row r="5" spans="1:7" ht="12.75">
      <c r="A5" t="s">
        <v>38</v>
      </c>
      <c r="B5">
        <v>8</v>
      </c>
      <c r="C5">
        <v>9</v>
      </c>
      <c r="D5">
        <v>97.8</v>
      </c>
      <c r="E5" s="1">
        <f t="shared" si="0"/>
        <v>2.1972245773362196</v>
      </c>
      <c r="F5" s="1">
        <f t="shared" si="0"/>
        <v>4.582924577040772</v>
      </c>
      <c r="G5">
        <v>-10.1</v>
      </c>
    </row>
    <row r="6" spans="1:7" ht="12.75">
      <c r="A6" t="s">
        <v>38</v>
      </c>
      <c r="B6">
        <v>9</v>
      </c>
      <c r="C6">
        <v>7.5</v>
      </c>
      <c r="D6">
        <v>59.3</v>
      </c>
      <c r="E6" s="1">
        <f t="shared" si="0"/>
        <v>2.0149030205422647</v>
      </c>
      <c r="F6" s="1">
        <f t="shared" si="0"/>
        <v>4.08260930600368</v>
      </c>
      <c r="G6">
        <v>-11.3</v>
      </c>
    </row>
    <row r="7" spans="1:7" ht="12.75">
      <c r="A7" t="s">
        <v>38</v>
      </c>
      <c r="B7">
        <v>10</v>
      </c>
      <c r="C7">
        <v>5.75</v>
      </c>
      <c r="D7">
        <v>81.9</v>
      </c>
      <c r="E7" s="1">
        <f t="shared" si="0"/>
        <v>1.749199854809259</v>
      </c>
      <c r="F7" s="1">
        <f t="shared" si="0"/>
        <v>4.405498990859024</v>
      </c>
      <c r="G7">
        <v>-10.4</v>
      </c>
    </row>
    <row r="8" spans="1:7" ht="12.75">
      <c r="A8" t="s">
        <v>38</v>
      </c>
      <c r="B8">
        <v>12</v>
      </c>
      <c r="C8">
        <v>4.5</v>
      </c>
      <c r="D8">
        <v>114.6</v>
      </c>
      <c r="E8" s="1">
        <f t="shared" si="0"/>
        <v>1.5040773967762742</v>
      </c>
      <c r="F8" s="1">
        <f t="shared" si="0"/>
        <v>4.741447804280639</v>
      </c>
      <c r="G8">
        <v>-9.9</v>
      </c>
    </row>
    <row r="9" spans="1:7" ht="12.75">
      <c r="A9" t="s">
        <v>38</v>
      </c>
      <c r="B9">
        <v>13</v>
      </c>
      <c r="C9">
        <v>4.5</v>
      </c>
      <c r="D9">
        <v>70.9</v>
      </c>
      <c r="E9" s="1">
        <f t="shared" si="0"/>
        <v>1.5040773967762742</v>
      </c>
      <c r="F9" s="1">
        <f t="shared" si="0"/>
        <v>4.2612704335380815</v>
      </c>
      <c r="G9">
        <v>-11.4</v>
      </c>
    </row>
    <row r="10" spans="1:7" ht="12.75">
      <c r="A10" t="s">
        <v>38</v>
      </c>
      <c r="B10">
        <v>15</v>
      </c>
      <c r="C10">
        <v>4</v>
      </c>
      <c r="D10">
        <v>31.6</v>
      </c>
      <c r="E10" s="1">
        <f t="shared" si="0"/>
        <v>1.3862943611198906</v>
      </c>
      <c r="F10" s="1">
        <f t="shared" si="0"/>
        <v>3.4531571205928664</v>
      </c>
      <c r="G10">
        <v>-10.2</v>
      </c>
    </row>
    <row r="11" spans="1:7" ht="12.75">
      <c r="A11" t="s">
        <v>38</v>
      </c>
      <c r="B11">
        <v>16</v>
      </c>
      <c r="C11">
        <v>3.75</v>
      </c>
      <c r="D11">
        <v>68.7</v>
      </c>
      <c r="E11" s="1">
        <f t="shared" si="0"/>
        <v>1.3217558399823195</v>
      </c>
      <c r="F11" s="1">
        <f t="shared" si="0"/>
        <v>4.229749199228304</v>
      </c>
      <c r="G11">
        <v>-10.6</v>
      </c>
    </row>
    <row r="12" spans="1:7" ht="12.75">
      <c r="A12" t="s">
        <v>38</v>
      </c>
      <c r="B12">
        <v>17</v>
      </c>
      <c r="C12">
        <v>3.75</v>
      </c>
      <c r="D12">
        <v>100.4</v>
      </c>
      <c r="E12" s="1">
        <f t="shared" si="0"/>
        <v>1.3217558399823195</v>
      </c>
      <c r="F12" s="1">
        <f t="shared" si="0"/>
        <v>4.609162207257629</v>
      </c>
      <c r="G12">
        <v>-10.8</v>
      </c>
    </row>
    <row r="13" spans="1:7" ht="12.75">
      <c r="A13" t="s">
        <v>38</v>
      </c>
      <c r="B13">
        <v>18</v>
      </c>
      <c r="C13">
        <v>3</v>
      </c>
      <c r="D13">
        <v>109.9</v>
      </c>
      <c r="E13" s="1">
        <f t="shared" si="0"/>
        <v>1.0986122886681098</v>
      </c>
      <c r="F13" s="1">
        <f t="shared" si="0"/>
        <v>4.699570861409576</v>
      </c>
      <c r="G13">
        <v>-10.2</v>
      </c>
    </row>
    <row r="14" spans="1:7" ht="12.75">
      <c r="A14" t="s">
        <v>38</v>
      </c>
      <c r="B14">
        <v>20</v>
      </c>
      <c r="C14">
        <v>2.75</v>
      </c>
      <c r="D14">
        <v>38.8</v>
      </c>
      <c r="E14" s="1">
        <f t="shared" si="0"/>
        <v>1.0116009116784799</v>
      </c>
      <c r="F14" s="1">
        <f t="shared" si="0"/>
        <v>3.6584202466292277</v>
      </c>
      <c r="G14">
        <v>-10.4</v>
      </c>
    </row>
    <row r="15" spans="1:7" ht="12.75">
      <c r="A15" t="s">
        <v>38</v>
      </c>
      <c r="B15">
        <v>23</v>
      </c>
      <c r="C15">
        <v>2.75</v>
      </c>
      <c r="D15">
        <v>76.9</v>
      </c>
      <c r="E15" s="1">
        <f t="shared" si="0"/>
        <v>1.0116009116784799</v>
      </c>
      <c r="F15" s="1">
        <f t="shared" si="0"/>
        <v>4.3425058765115985</v>
      </c>
      <c r="G15">
        <v>-10.5</v>
      </c>
    </row>
    <row r="16" spans="1:7" ht="12.75">
      <c r="A16" t="s">
        <v>38</v>
      </c>
      <c r="B16">
        <v>25</v>
      </c>
      <c r="C16">
        <v>2.5</v>
      </c>
      <c r="D16">
        <v>32.5</v>
      </c>
      <c r="E16" s="1">
        <f t="shared" si="0"/>
        <v>0.9162907318741551</v>
      </c>
      <c r="F16" s="1">
        <f t="shared" si="0"/>
        <v>3.481240089335692</v>
      </c>
      <c r="G16">
        <v>-14.7</v>
      </c>
    </row>
    <row r="17" spans="1:7" ht="12.75">
      <c r="A17" t="s">
        <v>38</v>
      </c>
      <c r="B17">
        <v>26</v>
      </c>
      <c r="C17">
        <v>2.25</v>
      </c>
      <c r="D17">
        <v>69</v>
      </c>
      <c r="E17" s="1">
        <f t="shared" si="0"/>
        <v>0.8109302162163288</v>
      </c>
      <c r="F17" s="1">
        <f t="shared" si="0"/>
        <v>4.23410650459726</v>
      </c>
      <c r="G17">
        <v>-9.8</v>
      </c>
    </row>
    <row r="18" spans="1:7" ht="12.75">
      <c r="A18" t="s">
        <v>38</v>
      </c>
      <c r="B18">
        <v>27</v>
      </c>
      <c r="C18">
        <v>2</v>
      </c>
      <c r="D18">
        <v>74</v>
      </c>
      <c r="E18" s="1">
        <f t="shared" si="0"/>
        <v>0.6931471805599453</v>
      </c>
      <c r="F18" s="1">
        <f t="shared" si="0"/>
        <v>4.30406509320417</v>
      </c>
      <c r="G18">
        <v>-10.1</v>
      </c>
    </row>
    <row r="19" spans="1:7" ht="12.75">
      <c r="A19" t="s">
        <v>38</v>
      </c>
      <c r="B19">
        <v>28</v>
      </c>
      <c r="C19">
        <v>2</v>
      </c>
      <c r="D19">
        <v>20.4</v>
      </c>
      <c r="E19" s="1">
        <f t="shared" si="0"/>
        <v>0.6931471805599453</v>
      </c>
      <c r="F19" s="1">
        <f t="shared" si="0"/>
        <v>3.0155349008501706</v>
      </c>
      <c r="G19">
        <v>-10.6</v>
      </c>
    </row>
    <row r="20" spans="1:7" ht="12.75">
      <c r="A20" t="s">
        <v>38</v>
      </c>
      <c r="B20">
        <v>29</v>
      </c>
      <c r="C20">
        <v>2</v>
      </c>
      <c r="D20">
        <v>53.2</v>
      </c>
      <c r="E20" s="1">
        <f t="shared" si="0"/>
        <v>0.6931471805599453</v>
      </c>
      <c r="F20" s="1">
        <f t="shared" si="0"/>
        <v>3.9740583963475986</v>
      </c>
      <c r="G20">
        <v>-10.7</v>
      </c>
    </row>
    <row r="21" spans="1:7" ht="12.75">
      <c r="A21" t="s">
        <v>38</v>
      </c>
      <c r="B21">
        <v>30</v>
      </c>
      <c r="C21">
        <v>1.75</v>
      </c>
      <c r="D21">
        <v>52.1</v>
      </c>
      <c r="E21" s="1">
        <f t="shared" si="0"/>
        <v>0.5596157879354227</v>
      </c>
      <c r="F21" s="1">
        <f t="shared" si="0"/>
        <v>3.9531649487593215</v>
      </c>
      <c r="G21">
        <v>-18.7</v>
      </c>
    </row>
    <row r="22" spans="1:7" ht="12.75">
      <c r="A22" t="s">
        <v>38</v>
      </c>
      <c r="B22">
        <v>31</v>
      </c>
      <c r="C22">
        <v>1.75</v>
      </c>
      <c r="D22">
        <v>60.6</v>
      </c>
      <c r="E22" s="1">
        <f t="shared" si="0"/>
        <v>0.5596157879354227</v>
      </c>
      <c r="F22" s="1">
        <f t="shared" si="0"/>
        <v>4.104294893075269</v>
      </c>
      <c r="G22">
        <v>-10.6</v>
      </c>
    </row>
    <row r="23" spans="1:7" ht="12.75">
      <c r="A23" t="s">
        <v>38</v>
      </c>
      <c r="B23">
        <v>32</v>
      </c>
      <c r="C23">
        <v>1.5</v>
      </c>
      <c r="D23">
        <v>27.7</v>
      </c>
      <c r="E23" s="1">
        <f t="shared" si="0"/>
        <v>0.4054651081081644</v>
      </c>
      <c r="F23" s="1">
        <f t="shared" si="0"/>
        <v>3.3214324131932926</v>
      </c>
      <c r="G23">
        <v>-10.2</v>
      </c>
    </row>
    <row r="24" spans="1:7" ht="12.75">
      <c r="A24" t="s">
        <v>38</v>
      </c>
      <c r="B24">
        <v>34</v>
      </c>
      <c r="C24">
        <v>1.5</v>
      </c>
      <c r="D24">
        <v>20.3</v>
      </c>
      <c r="E24" s="1">
        <f t="shared" si="0"/>
        <v>0.4054651081081644</v>
      </c>
      <c r="F24" s="1">
        <f t="shared" si="0"/>
        <v>3.0106208860477417</v>
      </c>
      <c r="G24">
        <v>-11.8</v>
      </c>
    </row>
    <row r="25" spans="1:7" ht="12.75">
      <c r="A25" t="s">
        <v>38</v>
      </c>
      <c r="B25">
        <v>35</v>
      </c>
      <c r="C25">
        <v>1.5</v>
      </c>
      <c r="D25">
        <v>48.9</v>
      </c>
      <c r="E25" s="1">
        <f t="shared" si="0"/>
        <v>0.4054651081081644</v>
      </c>
      <c r="F25" s="1">
        <f t="shared" si="0"/>
        <v>3.8897773964808264</v>
      </c>
      <c r="G25">
        <v>-12.1</v>
      </c>
    </row>
    <row r="26" spans="1:7" ht="12.75">
      <c r="A26" t="s">
        <v>38</v>
      </c>
      <c r="B26">
        <v>36</v>
      </c>
      <c r="C26">
        <v>1.5</v>
      </c>
      <c r="D26">
        <v>82.5</v>
      </c>
      <c r="E26" s="1">
        <f t="shared" si="0"/>
        <v>0.4054651081081644</v>
      </c>
      <c r="F26" s="1">
        <f t="shared" si="0"/>
        <v>4.412798293340635</v>
      </c>
      <c r="G26">
        <v>-10.3</v>
      </c>
    </row>
    <row r="27" spans="1:7" ht="12.75">
      <c r="A27" t="s">
        <v>38</v>
      </c>
      <c r="B27">
        <v>37</v>
      </c>
      <c r="C27">
        <v>1.25</v>
      </c>
      <c r="D27">
        <v>35</v>
      </c>
      <c r="E27" s="1">
        <f t="shared" si="0"/>
        <v>0.22314355131420976</v>
      </c>
      <c r="F27" s="1">
        <f t="shared" si="0"/>
        <v>3.5553480614894135</v>
      </c>
      <c r="G27">
        <v>-11.7</v>
      </c>
    </row>
    <row r="28" spans="1:7" ht="12.75">
      <c r="A28" t="s">
        <v>38</v>
      </c>
      <c r="B28">
        <v>38</v>
      </c>
      <c r="C28">
        <v>1.25</v>
      </c>
      <c r="D28">
        <v>11.8</v>
      </c>
      <c r="E28" s="1">
        <f t="shared" si="0"/>
        <v>0.22314355131420976</v>
      </c>
      <c r="F28" s="1">
        <f t="shared" si="0"/>
        <v>2.468099531471619</v>
      </c>
      <c r="G28">
        <v>-13.7</v>
      </c>
    </row>
    <row r="29" spans="1:7" ht="12.75">
      <c r="A29" t="s">
        <v>38</v>
      </c>
      <c r="B29">
        <v>39</v>
      </c>
      <c r="C29">
        <v>1.25</v>
      </c>
      <c r="D29">
        <v>26</v>
      </c>
      <c r="E29" s="1">
        <f t="shared" si="0"/>
        <v>0.22314355131420976</v>
      </c>
      <c r="F29" s="1">
        <f t="shared" si="0"/>
        <v>3.258096538021482</v>
      </c>
      <c r="G29">
        <v>-10.5</v>
      </c>
    </row>
    <row r="30" spans="1:7" ht="12.75">
      <c r="A30" t="s">
        <v>38</v>
      </c>
      <c r="B30">
        <v>40</v>
      </c>
      <c r="C30">
        <v>1.25</v>
      </c>
      <c r="D30">
        <v>33.8</v>
      </c>
      <c r="E30" s="1">
        <f t="shared" si="0"/>
        <v>0.22314355131420976</v>
      </c>
      <c r="F30" s="1">
        <f t="shared" si="0"/>
        <v>3.520460802488973</v>
      </c>
      <c r="G30">
        <v>-12.8</v>
      </c>
    </row>
    <row r="31" spans="1:7" ht="12.75">
      <c r="A31" t="s">
        <v>38</v>
      </c>
      <c r="B31">
        <v>42</v>
      </c>
      <c r="C31">
        <v>1</v>
      </c>
      <c r="D31">
        <v>14.5</v>
      </c>
      <c r="E31" s="1">
        <f t="shared" si="0"/>
        <v>0</v>
      </c>
      <c r="F31" s="1">
        <f t="shared" si="0"/>
        <v>2.6741486494265287</v>
      </c>
      <c r="G31">
        <v>-10.5</v>
      </c>
    </row>
    <row r="32" spans="1:7" ht="12.75">
      <c r="A32" t="s">
        <v>38</v>
      </c>
      <c r="B32">
        <v>44</v>
      </c>
      <c r="C32">
        <v>1</v>
      </c>
      <c r="D32">
        <v>17.5</v>
      </c>
      <c r="E32" s="1">
        <f t="shared" si="0"/>
        <v>0</v>
      </c>
      <c r="F32" s="1">
        <f t="shared" si="0"/>
        <v>2.8622008809294686</v>
      </c>
      <c r="G32">
        <v>-10.6</v>
      </c>
    </row>
    <row r="33" spans="1:7" ht="12.75">
      <c r="A33" t="s">
        <v>38</v>
      </c>
      <c r="B33">
        <v>45</v>
      </c>
      <c r="C33">
        <v>1</v>
      </c>
      <c r="D33">
        <v>70.6</v>
      </c>
      <c r="E33" s="1">
        <f t="shared" si="0"/>
        <v>0</v>
      </c>
      <c r="F33" s="1">
        <f t="shared" si="0"/>
        <v>4.257030144499196</v>
      </c>
      <c r="G33">
        <v>-10.8</v>
      </c>
    </row>
    <row r="34" spans="1:7" ht="12.75">
      <c r="A34" t="s">
        <v>38</v>
      </c>
      <c r="B34">
        <v>46</v>
      </c>
      <c r="C34">
        <v>1</v>
      </c>
      <c r="D34">
        <v>17.9</v>
      </c>
      <c r="E34" s="1">
        <f t="shared" si="0"/>
        <v>0</v>
      </c>
      <c r="F34" s="1">
        <f t="shared" si="0"/>
        <v>2.884800712846709</v>
      </c>
      <c r="G34">
        <v>-10.2</v>
      </c>
    </row>
    <row r="35" spans="1:7" ht="12.75">
      <c r="A35" t="s">
        <v>38</v>
      </c>
      <c r="B35">
        <v>47</v>
      </c>
      <c r="C35">
        <v>1</v>
      </c>
      <c r="D35">
        <v>28.6</v>
      </c>
      <c r="E35" s="1">
        <f t="shared" si="0"/>
        <v>0</v>
      </c>
      <c r="F35" s="1">
        <f t="shared" si="0"/>
        <v>3.353406717825807</v>
      </c>
      <c r="G35">
        <v>-10.2</v>
      </c>
    </row>
    <row r="36" spans="1:7" ht="12.75">
      <c r="A36" t="s">
        <v>38</v>
      </c>
      <c r="B36">
        <v>48</v>
      </c>
      <c r="C36">
        <v>1</v>
      </c>
      <c r="D36">
        <v>76.1</v>
      </c>
      <c r="E36" s="1">
        <f t="shared" si="0"/>
        <v>0</v>
      </c>
      <c r="F36" s="1">
        <f t="shared" si="0"/>
        <v>4.33204826486764</v>
      </c>
      <c r="G36">
        <v>-10.5</v>
      </c>
    </row>
    <row r="37" spans="1:7" ht="12.75">
      <c r="A37" t="s">
        <v>38</v>
      </c>
      <c r="B37">
        <v>49</v>
      </c>
      <c r="C37">
        <v>0.75</v>
      </c>
      <c r="D37">
        <v>14.2</v>
      </c>
      <c r="E37" s="1">
        <f t="shared" si="0"/>
        <v>-0.2876820724517809</v>
      </c>
      <c r="F37" s="1">
        <f t="shared" si="0"/>
        <v>2.653241964607215</v>
      </c>
      <c r="G37">
        <v>-9.9</v>
      </c>
    </row>
    <row r="38" spans="1:7" ht="12.75">
      <c r="A38" t="s">
        <v>38</v>
      </c>
      <c r="B38">
        <v>50</v>
      </c>
      <c r="C38">
        <v>0.75</v>
      </c>
      <c r="D38">
        <v>54.8</v>
      </c>
      <c r="E38" s="1">
        <f t="shared" si="0"/>
        <v>-0.2876820724517809</v>
      </c>
      <c r="F38" s="1">
        <f t="shared" si="0"/>
        <v>4.00369019395397</v>
      </c>
      <c r="G38">
        <v>-10.2</v>
      </c>
    </row>
    <row r="39" spans="1:7" ht="12.75">
      <c r="A39" t="s">
        <v>38</v>
      </c>
      <c r="B39">
        <v>53</v>
      </c>
      <c r="C39">
        <v>0.75</v>
      </c>
      <c r="D39">
        <v>42.9</v>
      </c>
      <c r="E39" s="1">
        <f t="shared" si="0"/>
        <v>-0.2876820724517809</v>
      </c>
      <c r="F39" s="1">
        <f t="shared" si="0"/>
        <v>3.758871825933971</v>
      </c>
      <c r="G39">
        <v>-13.6</v>
      </c>
    </row>
    <row r="40" spans="1:7" ht="12.75">
      <c r="A40" t="s">
        <v>38</v>
      </c>
      <c r="B40">
        <v>54</v>
      </c>
      <c r="C40">
        <v>0.75</v>
      </c>
      <c r="D40">
        <v>39.5</v>
      </c>
      <c r="E40" s="1">
        <f t="shared" si="0"/>
        <v>-0.2876820724517809</v>
      </c>
      <c r="F40" s="1">
        <f t="shared" si="0"/>
        <v>3.676300671907076</v>
      </c>
      <c r="G40">
        <v>-10.6</v>
      </c>
    </row>
    <row r="41" spans="1:7" ht="12.75">
      <c r="A41" t="s">
        <v>38</v>
      </c>
      <c r="B41">
        <v>57</v>
      </c>
      <c r="C41">
        <v>0.5</v>
      </c>
      <c r="D41">
        <v>22.8</v>
      </c>
      <c r="E41" s="1">
        <f t="shared" si="0"/>
        <v>-0.6931471805599453</v>
      </c>
      <c r="F41" s="1">
        <f t="shared" si="0"/>
        <v>3.126760535960395</v>
      </c>
      <c r="G41">
        <v>-10.7</v>
      </c>
    </row>
    <row r="42" spans="1:7" ht="12.75">
      <c r="A42" t="s">
        <v>38</v>
      </c>
      <c r="B42">
        <v>59</v>
      </c>
      <c r="C42">
        <v>0.5</v>
      </c>
      <c r="D42">
        <v>45.9</v>
      </c>
      <c r="E42" s="1">
        <f t="shared" si="0"/>
        <v>-0.6931471805599453</v>
      </c>
      <c r="F42" s="1">
        <f t="shared" si="0"/>
        <v>3.8264651170664994</v>
      </c>
      <c r="G42">
        <v>-10.4</v>
      </c>
    </row>
    <row r="43" spans="1:7" ht="12.75">
      <c r="A43" t="s">
        <v>38</v>
      </c>
      <c r="B43">
        <v>60</v>
      </c>
      <c r="C43">
        <v>0.5</v>
      </c>
      <c r="D43">
        <v>44.5</v>
      </c>
      <c r="E43" s="1">
        <f t="shared" si="0"/>
        <v>-0.6931471805599453</v>
      </c>
      <c r="F43" s="1">
        <f t="shared" si="0"/>
        <v>3.7954891891721947</v>
      </c>
      <c r="G43">
        <v>-10.2</v>
      </c>
    </row>
    <row r="44" spans="1:7" ht="12.75">
      <c r="A44" t="s">
        <v>38</v>
      </c>
      <c r="B44">
        <v>61</v>
      </c>
      <c r="C44">
        <v>0.5</v>
      </c>
      <c r="D44">
        <v>54</v>
      </c>
      <c r="E44" s="1">
        <f t="shared" si="0"/>
        <v>-0.6931471805599453</v>
      </c>
      <c r="F44" s="1">
        <f t="shared" si="0"/>
        <v>3.9889840465642745</v>
      </c>
      <c r="G44">
        <v>-10.8</v>
      </c>
    </row>
    <row r="45" spans="1:7" ht="12.75">
      <c r="A45" t="s">
        <v>38</v>
      </c>
      <c r="B45">
        <v>63</v>
      </c>
      <c r="C45">
        <v>0.5</v>
      </c>
      <c r="D45">
        <v>33.3</v>
      </c>
      <c r="E45" s="1">
        <f t="shared" si="0"/>
        <v>-0.6931471805599453</v>
      </c>
      <c r="F45" s="1">
        <f t="shared" si="0"/>
        <v>3.505557396986398</v>
      </c>
      <c r="G45">
        <v>-10.1</v>
      </c>
    </row>
    <row r="46" spans="1:7" ht="12.75">
      <c r="A46" t="s">
        <v>38</v>
      </c>
      <c r="B46">
        <v>65</v>
      </c>
      <c r="C46">
        <v>0.5</v>
      </c>
      <c r="D46">
        <v>20.4</v>
      </c>
      <c r="E46" s="1">
        <f t="shared" si="0"/>
        <v>-0.6931471805599453</v>
      </c>
      <c r="F46" s="1">
        <f t="shared" si="0"/>
        <v>3.0155349008501706</v>
      </c>
      <c r="G46">
        <v>-10.4</v>
      </c>
    </row>
    <row r="47" spans="1:7" ht="12.75">
      <c r="A47" t="s">
        <v>38</v>
      </c>
      <c r="B47">
        <v>67</v>
      </c>
      <c r="C47">
        <v>0.25</v>
      </c>
      <c r="D47">
        <v>36.7</v>
      </c>
      <c r="E47" s="1">
        <f t="shared" si="0"/>
        <v>-1.3862943611198906</v>
      </c>
      <c r="F47" s="1">
        <f t="shared" si="0"/>
        <v>3.6027767550605247</v>
      </c>
      <c r="G47">
        <v>-10.3</v>
      </c>
    </row>
    <row r="48" spans="1:7" ht="12.75">
      <c r="A48" t="s">
        <v>38</v>
      </c>
      <c r="B48">
        <v>68</v>
      </c>
      <c r="C48">
        <v>0.25</v>
      </c>
      <c r="D48">
        <v>13.5</v>
      </c>
      <c r="E48" s="1">
        <f t="shared" si="0"/>
        <v>-1.3862943611198906</v>
      </c>
      <c r="F48" s="1">
        <f t="shared" si="0"/>
        <v>2.6026896854443837</v>
      </c>
      <c r="G48">
        <v>-11.3</v>
      </c>
    </row>
    <row r="49" spans="1:7" ht="12.75">
      <c r="A49" t="s">
        <v>38</v>
      </c>
      <c r="B49">
        <v>69</v>
      </c>
      <c r="C49">
        <v>0.25</v>
      </c>
      <c r="D49">
        <v>14.8</v>
      </c>
      <c r="E49" s="1">
        <f t="shared" si="0"/>
        <v>-1.3862943611198906</v>
      </c>
      <c r="F49" s="1">
        <f t="shared" si="0"/>
        <v>2.6946271807700692</v>
      </c>
      <c r="G49">
        <v>-11.2</v>
      </c>
    </row>
    <row r="50" spans="1:7" ht="12.75">
      <c r="A50" t="s">
        <v>38</v>
      </c>
      <c r="B50">
        <v>70</v>
      </c>
      <c r="C50">
        <v>0.25</v>
      </c>
      <c r="D50">
        <v>60.2</v>
      </c>
      <c r="E50" s="1">
        <f t="shared" si="0"/>
        <v>-1.3862943611198906</v>
      </c>
      <c r="F50" s="1">
        <f t="shared" si="0"/>
        <v>4.097672352314776</v>
      </c>
      <c r="G50">
        <v>-10.6</v>
      </c>
    </row>
    <row r="51" spans="1:7" ht="12.75">
      <c r="A51" t="s">
        <v>38</v>
      </c>
      <c r="B51">
        <v>73</v>
      </c>
      <c r="C51">
        <v>0.25</v>
      </c>
      <c r="D51">
        <v>29.3</v>
      </c>
      <c r="E51" s="1">
        <f t="shared" si="0"/>
        <v>-1.3862943611198906</v>
      </c>
      <c r="F51" s="1">
        <f t="shared" si="0"/>
        <v>3.3775875160230218</v>
      </c>
      <c r="G51">
        <v>-10.5</v>
      </c>
    </row>
    <row r="52" spans="1:7" ht="12.75">
      <c r="A52" t="s">
        <v>38</v>
      </c>
      <c r="B52">
        <v>74</v>
      </c>
      <c r="C52">
        <v>0.25</v>
      </c>
      <c r="D52">
        <v>21.5</v>
      </c>
      <c r="E52" s="1">
        <f t="shared" si="0"/>
        <v>-1.3862943611198906</v>
      </c>
      <c r="F52" s="1">
        <f t="shared" si="0"/>
        <v>3.068052935133617</v>
      </c>
      <c r="G52">
        <v>-10.7</v>
      </c>
    </row>
    <row r="53" spans="1:7" ht="12.75">
      <c r="A53" t="s">
        <v>38</v>
      </c>
      <c r="B53">
        <v>75</v>
      </c>
      <c r="C53">
        <v>0.25</v>
      </c>
      <c r="D53">
        <v>31.7</v>
      </c>
      <c r="E53" s="1">
        <f t="shared" si="0"/>
        <v>-1.3862943611198906</v>
      </c>
      <c r="F53" s="1">
        <f t="shared" si="0"/>
        <v>3.456316680883235</v>
      </c>
      <c r="G53">
        <v>-14.6</v>
      </c>
    </row>
    <row r="54" spans="1:7" ht="12.75">
      <c r="A54" t="s">
        <v>38</v>
      </c>
      <c r="B54">
        <v>76</v>
      </c>
      <c r="C54">
        <v>0.25</v>
      </c>
      <c r="D54">
        <v>15.5</v>
      </c>
      <c r="E54" s="1">
        <f t="shared" si="0"/>
        <v>-1.3862943611198906</v>
      </c>
      <c r="F54" s="1">
        <f t="shared" si="0"/>
        <v>2.740840023925201</v>
      </c>
      <c r="G54">
        <v>-10.1</v>
      </c>
    </row>
    <row r="55" spans="1:7" ht="12.75">
      <c r="A55" t="s">
        <v>38</v>
      </c>
      <c r="B55">
        <v>78</v>
      </c>
      <c r="C55">
        <v>0.25</v>
      </c>
      <c r="D55">
        <v>76.9</v>
      </c>
      <c r="E55" s="1">
        <f t="shared" si="0"/>
        <v>-1.3862943611198906</v>
      </c>
      <c r="F55" s="1">
        <f t="shared" si="0"/>
        <v>4.3425058765115985</v>
      </c>
      <c r="G55">
        <v>-10.2</v>
      </c>
    </row>
    <row r="56" spans="1:7" ht="12.75">
      <c r="A56" t="s">
        <v>37</v>
      </c>
      <c r="B56">
        <v>2</v>
      </c>
      <c r="C56">
        <v>27</v>
      </c>
      <c r="D56">
        <v>247.1</v>
      </c>
      <c r="E56" s="1">
        <f t="shared" si="0"/>
        <v>3.295836866004329</v>
      </c>
      <c r="F56" s="1">
        <f t="shared" si="0"/>
        <v>5.509793112994564</v>
      </c>
      <c r="G56">
        <v>-16.4</v>
      </c>
    </row>
    <row r="57" spans="1:7" ht="12.75">
      <c r="A57" t="s">
        <v>37</v>
      </c>
      <c r="B57">
        <v>4</v>
      </c>
      <c r="C57">
        <v>22</v>
      </c>
      <c r="D57">
        <v>158.7</v>
      </c>
      <c r="E57" s="1">
        <f t="shared" si="0"/>
        <v>3.091042453358316</v>
      </c>
      <c r="F57" s="1">
        <f t="shared" si="0"/>
        <v>5.0670156275323635</v>
      </c>
      <c r="G57">
        <v>-15.3</v>
      </c>
    </row>
    <row r="58" spans="1:7" ht="12.75">
      <c r="A58" t="s">
        <v>36</v>
      </c>
      <c r="B58">
        <v>5</v>
      </c>
      <c r="C58">
        <v>15.5</v>
      </c>
      <c r="D58">
        <v>119.7</v>
      </c>
      <c r="E58" s="1">
        <f>LN(C58)</f>
        <v>2.740840023925201</v>
      </c>
      <c r="F58" s="1">
        <f>LN(D58)</f>
        <v>4.784988612563928</v>
      </c>
      <c r="G58">
        <v>-15.8</v>
      </c>
    </row>
    <row r="59" spans="1:7" ht="12.75">
      <c r="A59" t="s">
        <v>37</v>
      </c>
      <c r="B59">
        <v>6</v>
      </c>
      <c r="C59">
        <v>14.25</v>
      </c>
      <c r="D59">
        <v>217.7</v>
      </c>
      <c r="E59" s="1">
        <f t="shared" si="0"/>
        <v>2.6567569067146595</v>
      </c>
      <c r="F59" s="1">
        <f t="shared" si="0"/>
        <v>5.3831179682405015</v>
      </c>
      <c r="G59">
        <v>-14.8</v>
      </c>
    </row>
    <row r="60" spans="1:7" ht="12.75">
      <c r="A60" t="s">
        <v>37</v>
      </c>
      <c r="B60">
        <v>11</v>
      </c>
      <c r="C60">
        <v>5.5</v>
      </c>
      <c r="D60">
        <v>73.2</v>
      </c>
      <c r="E60" s="1">
        <f t="shared" si="0"/>
        <v>1.7047480922384253</v>
      </c>
      <c r="F60" s="1">
        <f t="shared" si="0"/>
        <v>4.293195420967266</v>
      </c>
      <c r="G60">
        <v>-14.9</v>
      </c>
    </row>
    <row r="61" spans="1:7" ht="12.75">
      <c r="A61" t="s">
        <v>37</v>
      </c>
      <c r="B61">
        <v>14</v>
      </c>
      <c r="C61">
        <v>4.5</v>
      </c>
      <c r="D61">
        <v>117.9</v>
      </c>
      <c r="E61" s="1">
        <f t="shared" si="0"/>
        <v>1.5040773967762742</v>
      </c>
      <c r="F61" s="1">
        <f t="shared" si="0"/>
        <v>4.769836807543325</v>
      </c>
      <c r="G61">
        <v>-17.9</v>
      </c>
    </row>
    <row r="62" spans="1:7" ht="12.75">
      <c r="A62" t="s">
        <v>37</v>
      </c>
      <c r="B62">
        <v>19</v>
      </c>
      <c r="C62">
        <v>3</v>
      </c>
      <c r="D62">
        <v>34.6</v>
      </c>
      <c r="E62" s="1">
        <f t="shared" si="0"/>
        <v>1.0986122886681098</v>
      </c>
      <c r="F62" s="1">
        <f t="shared" si="0"/>
        <v>3.543853682063679</v>
      </c>
      <c r="G62">
        <v>-17.3</v>
      </c>
    </row>
    <row r="63" spans="1:7" ht="12.75">
      <c r="A63" t="s">
        <v>37</v>
      </c>
      <c r="B63">
        <v>21</v>
      </c>
      <c r="C63">
        <v>2.75</v>
      </c>
      <c r="D63">
        <v>36</v>
      </c>
      <c r="E63" s="1">
        <f t="shared" si="0"/>
        <v>1.0116009116784799</v>
      </c>
      <c r="F63" s="1">
        <f t="shared" si="0"/>
        <v>3.58351893845611</v>
      </c>
      <c r="G63">
        <v>-14.8</v>
      </c>
    </row>
    <row r="64" spans="1:7" ht="12.75">
      <c r="A64" t="s">
        <v>37</v>
      </c>
      <c r="B64">
        <v>22</v>
      </c>
      <c r="C64">
        <v>2.75</v>
      </c>
      <c r="D64">
        <v>27.4</v>
      </c>
      <c r="E64" s="1">
        <f t="shared" si="0"/>
        <v>1.0116009116784799</v>
      </c>
      <c r="F64" s="1">
        <f t="shared" si="0"/>
        <v>3.3105430133940246</v>
      </c>
      <c r="G64">
        <v>-14.9</v>
      </c>
    </row>
    <row r="65" spans="1:7" ht="12.75">
      <c r="A65" t="s">
        <v>37</v>
      </c>
      <c r="B65">
        <v>24</v>
      </c>
      <c r="C65">
        <v>2.5</v>
      </c>
      <c r="D65">
        <v>91.3</v>
      </c>
      <c r="E65" s="1">
        <f t="shared" si="0"/>
        <v>0.9162907318741551</v>
      </c>
      <c r="F65" s="1">
        <f t="shared" si="0"/>
        <v>4.514150787600923</v>
      </c>
      <c r="G65">
        <v>-15.3</v>
      </c>
    </row>
    <row r="66" spans="1:7" ht="12.75">
      <c r="A66" t="s">
        <v>37</v>
      </c>
      <c r="B66">
        <v>33</v>
      </c>
      <c r="C66">
        <v>1.5</v>
      </c>
      <c r="D66">
        <v>133.9</v>
      </c>
      <c r="E66" s="1">
        <f t="shared" si="0"/>
        <v>0.4054651081081644</v>
      </c>
      <c r="F66" s="1">
        <f t="shared" si="0"/>
        <v>4.897093252697127</v>
      </c>
      <c r="G66">
        <v>-14.4</v>
      </c>
    </row>
    <row r="67" spans="1:7" ht="12.75">
      <c r="A67" t="s">
        <v>37</v>
      </c>
      <c r="B67">
        <v>41</v>
      </c>
      <c r="C67">
        <v>1</v>
      </c>
      <c r="D67">
        <v>33.7</v>
      </c>
      <c r="E67" s="1">
        <f t="shared" si="0"/>
        <v>0</v>
      </c>
      <c r="F67" s="1">
        <f t="shared" si="0"/>
        <v>3.517497837358316</v>
      </c>
      <c r="G67">
        <v>-14.3</v>
      </c>
    </row>
    <row r="68" spans="1:7" ht="12.75">
      <c r="A68" t="s">
        <v>37</v>
      </c>
      <c r="B68">
        <v>43</v>
      </c>
      <c r="C68">
        <v>1</v>
      </c>
      <c r="D68">
        <v>62.4</v>
      </c>
      <c r="E68" s="1">
        <f aca="true" t="shared" si="1" ref="E68:F79">LN(C68)</f>
        <v>0</v>
      </c>
      <c r="F68" s="1">
        <f t="shared" si="1"/>
        <v>4.133565275375382</v>
      </c>
      <c r="G68">
        <v>-14.5</v>
      </c>
    </row>
    <row r="69" spans="1:7" ht="12.75">
      <c r="A69" t="s">
        <v>37</v>
      </c>
      <c r="B69">
        <v>51</v>
      </c>
      <c r="C69">
        <v>0.75</v>
      </c>
      <c r="D69">
        <v>8.6</v>
      </c>
      <c r="E69" s="1">
        <f t="shared" si="1"/>
        <v>-0.2876820724517809</v>
      </c>
      <c r="F69" s="1">
        <f t="shared" si="1"/>
        <v>2.151762203259462</v>
      </c>
      <c r="G69">
        <v>-20.3</v>
      </c>
    </row>
    <row r="70" spans="1:7" ht="12.75">
      <c r="A70" t="s">
        <v>37</v>
      </c>
      <c r="B70">
        <v>52</v>
      </c>
      <c r="C70">
        <v>0.75</v>
      </c>
      <c r="D70">
        <v>51.4</v>
      </c>
      <c r="E70" s="1">
        <f t="shared" si="1"/>
        <v>-0.2876820724517809</v>
      </c>
      <c r="F70" s="1">
        <f t="shared" si="1"/>
        <v>3.9396381724611196</v>
      </c>
      <c r="G70">
        <v>-15.4</v>
      </c>
    </row>
    <row r="71" spans="1:7" ht="12.75">
      <c r="A71" t="s">
        <v>37</v>
      </c>
      <c r="B71">
        <v>55</v>
      </c>
      <c r="C71">
        <v>0.5</v>
      </c>
      <c r="D71">
        <v>77.6</v>
      </c>
      <c r="E71" s="1">
        <f t="shared" si="1"/>
        <v>-0.6931471805599453</v>
      </c>
      <c r="F71" s="1">
        <f t="shared" si="1"/>
        <v>4.351567427189173</v>
      </c>
      <c r="G71">
        <v>-18.7</v>
      </c>
    </row>
    <row r="72" spans="1:7" ht="12.75">
      <c r="A72" t="s">
        <v>37</v>
      </c>
      <c r="B72">
        <v>56</v>
      </c>
      <c r="C72">
        <v>0.5</v>
      </c>
      <c r="D72">
        <v>68.6</v>
      </c>
      <c r="E72" s="1">
        <f t="shared" si="1"/>
        <v>-0.6931471805599453</v>
      </c>
      <c r="F72" s="1">
        <f t="shared" si="1"/>
        <v>4.22829253473184</v>
      </c>
      <c r="G72">
        <v>-17.5</v>
      </c>
    </row>
    <row r="73" spans="1:7" ht="12.75">
      <c r="A73" t="s">
        <v>37</v>
      </c>
      <c r="B73">
        <v>58</v>
      </c>
      <c r="C73">
        <v>0.5</v>
      </c>
      <c r="D73">
        <v>29</v>
      </c>
      <c r="E73" s="1">
        <f t="shared" si="1"/>
        <v>-0.6931471805599453</v>
      </c>
      <c r="F73" s="1">
        <f t="shared" si="1"/>
        <v>3.367295829986474</v>
      </c>
      <c r="G73">
        <v>-15.2</v>
      </c>
    </row>
    <row r="74" spans="1:7" ht="12.75">
      <c r="A74" t="s">
        <v>37</v>
      </c>
      <c r="B74">
        <v>62</v>
      </c>
      <c r="C74">
        <v>0.5</v>
      </c>
      <c r="D74">
        <v>22.9</v>
      </c>
      <c r="E74" s="1">
        <f t="shared" si="1"/>
        <v>-0.6931471805599453</v>
      </c>
      <c r="F74" s="1">
        <f t="shared" si="1"/>
        <v>3.131136910560194</v>
      </c>
      <c r="G74">
        <v>-19</v>
      </c>
    </row>
    <row r="75" spans="1:7" ht="12.75">
      <c r="A75" t="s">
        <v>37</v>
      </c>
      <c r="B75">
        <v>64</v>
      </c>
      <c r="C75">
        <v>0.5</v>
      </c>
      <c r="D75">
        <v>23.5</v>
      </c>
      <c r="E75" s="1">
        <f t="shared" si="1"/>
        <v>-0.6931471805599453</v>
      </c>
      <c r="F75" s="1">
        <f t="shared" si="1"/>
        <v>3.1570004211501135</v>
      </c>
      <c r="G75">
        <v>-15.3</v>
      </c>
    </row>
    <row r="76" spans="1:7" ht="12.75">
      <c r="A76" t="s">
        <v>37</v>
      </c>
      <c r="B76">
        <v>66</v>
      </c>
      <c r="C76">
        <v>0.5</v>
      </c>
      <c r="D76">
        <v>146.3</v>
      </c>
      <c r="E76" s="1">
        <f t="shared" si="1"/>
        <v>-0.6931471805599453</v>
      </c>
      <c r="F76" s="1">
        <f t="shared" si="1"/>
        <v>4.9856593080260785</v>
      </c>
      <c r="G76">
        <v>-15.2</v>
      </c>
    </row>
    <row r="77" spans="1:7" ht="12.75">
      <c r="A77" t="s">
        <v>37</v>
      </c>
      <c r="B77">
        <v>71</v>
      </c>
      <c r="C77">
        <v>0.25</v>
      </c>
      <c r="D77">
        <v>22.8</v>
      </c>
      <c r="E77" s="1">
        <f t="shared" si="1"/>
        <v>-1.3862943611198906</v>
      </c>
      <c r="F77" s="1">
        <f t="shared" si="1"/>
        <v>3.126760535960395</v>
      </c>
      <c r="G77">
        <v>-14.6</v>
      </c>
    </row>
    <row r="78" spans="1:7" ht="12.75">
      <c r="A78" t="s">
        <v>37</v>
      </c>
      <c r="B78">
        <v>72</v>
      </c>
      <c r="C78">
        <v>0.25</v>
      </c>
      <c r="D78">
        <v>15.7</v>
      </c>
      <c r="E78" s="1">
        <f t="shared" si="1"/>
        <v>-1.3862943611198906</v>
      </c>
      <c r="F78" s="1">
        <f t="shared" si="1"/>
        <v>2.7536607123542622</v>
      </c>
      <c r="G78">
        <v>-15.2</v>
      </c>
    </row>
    <row r="79" spans="1:7" ht="12" customHeight="1">
      <c r="A79" t="s">
        <v>37</v>
      </c>
      <c r="B79">
        <v>77</v>
      </c>
      <c r="C79">
        <v>0.25</v>
      </c>
      <c r="D79">
        <v>77.8</v>
      </c>
      <c r="E79" s="1">
        <f t="shared" si="1"/>
        <v>-1.3862943611198906</v>
      </c>
      <c r="F79" s="1">
        <f t="shared" si="1"/>
        <v>4.354141431184346</v>
      </c>
      <c r="G79">
        <v>-22.2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0"/>
  <sheetViews>
    <sheetView tabSelected="1" workbookViewId="0" topLeftCell="A90">
      <selection activeCell="M119" sqref="M119"/>
    </sheetView>
  </sheetViews>
  <sheetFormatPr defaultColWidth="9.140625" defaultRowHeight="12.75"/>
  <sheetData>
    <row r="1" ht="12.75">
      <c r="B1" t="s">
        <v>0</v>
      </c>
    </row>
    <row r="2" ht="12.75">
      <c r="B2" t="s">
        <v>1</v>
      </c>
    </row>
    <row r="3" ht="12.75">
      <c r="B3" t="s">
        <v>27</v>
      </c>
    </row>
    <row r="4" ht="12.75">
      <c r="B4" t="s">
        <v>28</v>
      </c>
    </row>
    <row r="5" ht="12.75">
      <c r="B5" t="s">
        <v>42</v>
      </c>
    </row>
    <row r="6" ht="12.75">
      <c r="B6" t="s">
        <v>29</v>
      </c>
    </row>
    <row r="8" ht="12.75">
      <c r="B8" t="s">
        <v>2</v>
      </c>
    </row>
    <row r="9" ht="12.75">
      <c r="B9">
        <v>10297.75</v>
      </c>
    </row>
    <row r="12" ht="12.75">
      <c r="B12" t="s">
        <v>3</v>
      </c>
    </row>
    <row r="13" spans="2:4" ht="12.75">
      <c r="B13" t="s">
        <v>4</v>
      </c>
      <c r="C13" t="s">
        <v>5</v>
      </c>
      <c r="D13" t="s">
        <v>6</v>
      </c>
    </row>
    <row r="14" spans="1:4" ht="12.75">
      <c r="A14" t="s">
        <v>40</v>
      </c>
      <c r="B14">
        <v>0.25</v>
      </c>
      <c r="C14">
        <v>1.25</v>
      </c>
      <c r="D14">
        <v>15.5</v>
      </c>
    </row>
    <row r="18" ht="12.75">
      <c r="B18" t="s">
        <v>7</v>
      </c>
    </row>
    <row r="19" spans="2:4" ht="12.75">
      <c r="B19" t="s">
        <v>4</v>
      </c>
      <c r="C19" t="s">
        <v>5</v>
      </c>
      <c r="D19" t="s">
        <v>6</v>
      </c>
    </row>
    <row r="20" spans="1:4" ht="12.75">
      <c r="A20" t="s">
        <v>40</v>
      </c>
      <c r="B20">
        <v>14.21102</v>
      </c>
      <c r="C20">
        <v>45.86935</v>
      </c>
      <c r="D20">
        <v>146.32941</v>
      </c>
    </row>
    <row r="24" ht="12.75">
      <c r="B24" t="s">
        <v>8</v>
      </c>
    </row>
    <row r="25" spans="2:4" ht="12.75">
      <c r="B25" t="s">
        <v>4</v>
      </c>
      <c r="C25" t="s">
        <v>5</v>
      </c>
      <c r="D25" t="s">
        <v>6</v>
      </c>
    </row>
    <row r="26" spans="1:4" ht="12.75">
      <c r="A26" t="s">
        <v>40</v>
      </c>
      <c r="B26">
        <v>-18.74709</v>
      </c>
      <c r="C26">
        <v>-10.79397</v>
      </c>
      <c r="D26">
        <v>-9.92149</v>
      </c>
    </row>
    <row r="30" ht="12.75">
      <c r="B30" t="s">
        <v>9</v>
      </c>
    </row>
    <row r="31" spans="2:8" ht="12.75">
      <c r="B31" t="s">
        <v>10</v>
      </c>
      <c r="C31" t="s">
        <v>11</v>
      </c>
      <c r="D31" t="s">
        <v>12</v>
      </c>
      <c r="E31" t="s">
        <v>13</v>
      </c>
      <c r="F31" t="s">
        <v>12</v>
      </c>
      <c r="G31" t="s">
        <v>14</v>
      </c>
      <c r="H31" t="s">
        <v>12</v>
      </c>
    </row>
    <row r="32" spans="2:8" ht="12.75">
      <c r="B32">
        <v>1</v>
      </c>
      <c r="C32">
        <v>4.82</v>
      </c>
      <c r="D32">
        <v>67</v>
      </c>
      <c r="E32">
        <v>43</v>
      </c>
      <c r="F32">
        <v>36</v>
      </c>
      <c r="G32">
        <v>-22.197</v>
      </c>
      <c r="H32">
        <v>1</v>
      </c>
    </row>
    <row r="33" spans="2:8" ht="12.75">
      <c r="B33">
        <v>2</v>
      </c>
      <c r="C33">
        <v>9.64</v>
      </c>
      <c r="D33">
        <v>4</v>
      </c>
      <c r="E33">
        <v>85</v>
      </c>
      <c r="F33">
        <v>28</v>
      </c>
      <c r="G33">
        <v>-20.391</v>
      </c>
      <c r="H33">
        <v>4</v>
      </c>
    </row>
    <row r="34" spans="2:8" ht="12.75">
      <c r="B34">
        <v>3</v>
      </c>
      <c r="C34">
        <v>14.46</v>
      </c>
      <c r="D34">
        <v>2</v>
      </c>
      <c r="E34">
        <v>128</v>
      </c>
      <c r="F34">
        <v>8</v>
      </c>
      <c r="G34">
        <v>-18.585</v>
      </c>
      <c r="H34">
        <v>3</v>
      </c>
    </row>
    <row r="35" spans="2:8" ht="12.75">
      <c r="B35">
        <v>4</v>
      </c>
      <c r="C35">
        <v>19.29</v>
      </c>
      <c r="D35">
        <v>1</v>
      </c>
      <c r="E35">
        <v>170</v>
      </c>
      <c r="F35">
        <v>3</v>
      </c>
      <c r="G35">
        <v>-16.778</v>
      </c>
      <c r="H35">
        <v>9</v>
      </c>
    </row>
    <row r="36" spans="2:8" ht="12.75">
      <c r="B36">
        <v>5</v>
      </c>
      <c r="C36">
        <v>24.11</v>
      </c>
      <c r="D36">
        <v>1</v>
      </c>
      <c r="E36">
        <v>213</v>
      </c>
      <c r="F36">
        <v>0</v>
      </c>
      <c r="G36">
        <v>-14.972</v>
      </c>
      <c r="H36">
        <v>12</v>
      </c>
    </row>
    <row r="37" spans="2:8" ht="12.75">
      <c r="B37">
        <v>6</v>
      </c>
      <c r="C37">
        <v>28.93</v>
      </c>
      <c r="D37">
        <v>2</v>
      </c>
      <c r="E37">
        <v>255</v>
      </c>
      <c r="F37">
        <v>2</v>
      </c>
      <c r="G37">
        <v>-13.166</v>
      </c>
      <c r="H37">
        <v>5</v>
      </c>
    </row>
    <row r="38" spans="2:8" ht="12.75">
      <c r="B38">
        <v>7</v>
      </c>
      <c r="C38">
        <v>33.75</v>
      </c>
      <c r="D38">
        <v>1</v>
      </c>
      <c r="E38">
        <v>298</v>
      </c>
      <c r="F38">
        <v>1</v>
      </c>
      <c r="G38">
        <v>-11.36</v>
      </c>
      <c r="H38">
        <v>44</v>
      </c>
    </row>
    <row r="40" ht="12.75">
      <c r="B40" t="s">
        <v>15</v>
      </c>
    </row>
    <row r="41" spans="1:13" ht="12.75">
      <c r="A41" t="s">
        <v>35</v>
      </c>
      <c r="B41" t="s">
        <v>16</v>
      </c>
      <c r="C41" t="s">
        <v>17</v>
      </c>
      <c r="D41" t="s">
        <v>18</v>
      </c>
      <c r="E41" t="s">
        <v>19</v>
      </c>
      <c r="F41" t="s">
        <v>20</v>
      </c>
      <c r="G41" t="s">
        <v>21</v>
      </c>
      <c r="H41" t="s">
        <v>22</v>
      </c>
      <c r="I41" t="s">
        <v>23</v>
      </c>
      <c r="J41" t="s">
        <v>24</v>
      </c>
      <c r="K41" t="s">
        <v>25</v>
      </c>
      <c r="L41" t="s">
        <v>26</v>
      </c>
      <c r="M41" t="s">
        <v>43</v>
      </c>
    </row>
    <row r="42" spans="1:13" ht="12.75">
      <c r="A42" t="s">
        <v>38</v>
      </c>
      <c r="B42">
        <v>1</v>
      </c>
      <c r="C42">
        <v>50.944</v>
      </c>
      <c r="D42">
        <v>2283.682</v>
      </c>
      <c r="E42">
        <v>-10.1</v>
      </c>
      <c r="F42">
        <v>-9.8</v>
      </c>
      <c r="G42">
        <v>33.75</v>
      </c>
      <c r="H42">
        <v>3.05</v>
      </c>
      <c r="I42">
        <v>2504.48</v>
      </c>
      <c r="J42">
        <v>74.2</v>
      </c>
      <c r="K42">
        <v>-26.8</v>
      </c>
      <c r="L42">
        <v>286.5</v>
      </c>
      <c r="M42" s="2">
        <f>J42/(SQRT(G42/0.64)/2)</f>
        <v>20.43558146052198</v>
      </c>
    </row>
    <row r="43" spans="1:13" ht="12.75">
      <c r="A43" t="s">
        <v>38</v>
      </c>
      <c r="B43">
        <v>3</v>
      </c>
      <c r="C43">
        <v>69.138</v>
      </c>
      <c r="D43">
        <v>2292.086</v>
      </c>
      <c r="E43">
        <v>-10.1</v>
      </c>
      <c r="F43">
        <v>-9.6</v>
      </c>
      <c r="G43">
        <v>25.5</v>
      </c>
      <c r="H43">
        <v>9.26</v>
      </c>
      <c r="I43">
        <v>7596.93</v>
      </c>
      <c r="J43">
        <v>297.9</v>
      </c>
      <c r="K43">
        <v>-44.4</v>
      </c>
      <c r="L43">
        <v>566.4</v>
      </c>
      <c r="M43" s="2">
        <f aca="true" t="shared" si="0" ref="M43:M106">J43/(SQRT(G43/0.64)/2)</f>
        <v>94.3887849768804</v>
      </c>
    </row>
    <row r="44" spans="1:13" ht="12.75">
      <c r="A44" t="s">
        <v>38</v>
      </c>
      <c r="B44">
        <v>7</v>
      </c>
      <c r="C44">
        <v>29.454</v>
      </c>
      <c r="D44">
        <v>2325.083</v>
      </c>
      <c r="E44">
        <v>-10.3</v>
      </c>
      <c r="F44">
        <v>-10.1</v>
      </c>
      <c r="G44">
        <v>10.25</v>
      </c>
      <c r="H44">
        <v>1.16</v>
      </c>
      <c r="I44">
        <v>947.8</v>
      </c>
      <c r="J44">
        <v>92.5</v>
      </c>
      <c r="K44">
        <v>0</v>
      </c>
      <c r="L44">
        <v>189.5</v>
      </c>
      <c r="M44" s="2">
        <f t="shared" si="0"/>
        <v>46.22743351902739</v>
      </c>
    </row>
    <row r="45" spans="1:13" ht="12.75">
      <c r="A45" t="s">
        <v>38</v>
      </c>
      <c r="B45">
        <v>8</v>
      </c>
      <c r="C45">
        <v>54.04</v>
      </c>
      <c r="D45">
        <v>2270</v>
      </c>
      <c r="E45">
        <v>-10.4</v>
      </c>
      <c r="F45">
        <v>-10.1</v>
      </c>
      <c r="G45">
        <v>9</v>
      </c>
      <c r="H45">
        <v>1.07</v>
      </c>
      <c r="I45">
        <v>879.81</v>
      </c>
      <c r="J45">
        <v>97.8</v>
      </c>
      <c r="K45">
        <v>-6.3</v>
      </c>
      <c r="L45">
        <v>244.6</v>
      </c>
      <c r="M45" s="2">
        <f t="shared" si="0"/>
        <v>52.16</v>
      </c>
    </row>
    <row r="46" spans="1:13" ht="12.75">
      <c r="A46" t="s">
        <v>38</v>
      </c>
      <c r="B46">
        <v>9</v>
      </c>
      <c r="C46">
        <v>10.5</v>
      </c>
      <c r="D46">
        <v>2277.761</v>
      </c>
      <c r="E46">
        <v>-11.4</v>
      </c>
      <c r="F46">
        <v>-11.3</v>
      </c>
      <c r="G46">
        <v>7.5</v>
      </c>
      <c r="H46">
        <v>0.54</v>
      </c>
      <c r="I46">
        <v>444.49</v>
      </c>
      <c r="J46">
        <v>59.3</v>
      </c>
      <c r="K46">
        <v>0</v>
      </c>
      <c r="L46">
        <v>111.6</v>
      </c>
      <c r="M46" s="2">
        <f t="shared" si="0"/>
        <v>34.645277504060104</v>
      </c>
    </row>
    <row r="47" spans="1:13" ht="12.75">
      <c r="A47" t="s">
        <v>38</v>
      </c>
      <c r="B47">
        <v>10</v>
      </c>
      <c r="C47">
        <v>91.65</v>
      </c>
      <c r="D47">
        <v>2272.154</v>
      </c>
      <c r="E47">
        <v>-10.5</v>
      </c>
      <c r="F47">
        <v>-10.4</v>
      </c>
      <c r="G47">
        <v>5.75</v>
      </c>
      <c r="H47">
        <v>0.57</v>
      </c>
      <c r="I47">
        <v>471.07</v>
      </c>
      <c r="J47">
        <v>81.9</v>
      </c>
      <c r="K47">
        <v>-8.6</v>
      </c>
      <c r="L47">
        <v>161.8</v>
      </c>
      <c r="M47" s="2">
        <f t="shared" si="0"/>
        <v>54.64745763607816</v>
      </c>
    </row>
    <row r="48" spans="1:13" ht="12.75">
      <c r="A48" t="s">
        <v>38</v>
      </c>
      <c r="B48">
        <v>12</v>
      </c>
      <c r="C48">
        <v>61.417</v>
      </c>
      <c r="D48">
        <v>2278.688</v>
      </c>
      <c r="E48">
        <v>-10.1</v>
      </c>
      <c r="F48">
        <v>-9.9</v>
      </c>
      <c r="G48">
        <v>4.5</v>
      </c>
      <c r="H48">
        <v>0.63</v>
      </c>
      <c r="I48">
        <v>515.5</v>
      </c>
      <c r="J48">
        <v>114.6</v>
      </c>
      <c r="K48">
        <v>-9.6</v>
      </c>
      <c r="L48">
        <v>244.7</v>
      </c>
      <c r="M48" s="2">
        <f t="shared" si="0"/>
        <v>86.43673293224356</v>
      </c>
    </row>
    <row r="49" spans="1:13" ht="12.75">
      <c r="A49" t="s">
        <v>38</v>
      </c>
      <c r="B49">
        <v>13</v>
      </c>
      <c r="C49">
        <v>89.941</v>
      </c>
      <c r="D49">
        <v>2247.159</v>
      </c>
      <c r="E49">
        <v>-11.6</v>
      </c>
      <c r="F49">
        <v>-11.4</v>
      </c>
      <c r="G49">
        <v>4.5</v>
      </c>
      <c r="H49">
        <v>0.39</v>
      </c>
      <c r="I49">
        <v>319.13</v>
      </c>
      <c r="J49">
        <v>70.9</v>
      </c>
      <c r="K49">
        <v>0</v>
      </c>
      <c r="L49">
        <v>135</v>
      </c>
      <c r="M49" s="2">
        <f t="shared" si="0"/>
        <v>53.476128838534635</v>
      </c>
    </row>
    <row r="50" spans="1:13" ht="12.75">
      <c r="A50" t="s">
        <v>38</v>
      </c>
      <c r="B50">
        <v>15</v>
      </c>
      <c r="C50">
        <v>89.022</v>
      </c>
      <c r="D50">
        <v>2284.103</v>
      </c>
      <c r="E50">
        <v>-10.2</v>
      </c>
      <c r="F50">
        <v>-10.2</v>
      </c>
      <c r="G50">
        <v>4</v>
      </c>
      <c r="H50">
        <v>0.15</v>
      </c>
      <c r="I50">
        <v>126.44</v>
      </c>
      <c r="J50">
        <v>31.6</v>
      </c>
      <c r="K50">
        <v>0</v>
      </c>
      <c r="L50">
        <v>75.6</v>
      </c>
      <c r="M50" s="2">
        <f t="shared" si="0"/>
        <v>25.28</v>
      </c>
    </row>
    <row r="51" spans="1:13" ht="12.75">
      <c r="A51" t="s">
        <v>38</v>
      </c>
      <c r="B51">
        <v>16</v>
      </c>
      <c r="C51">
        <v>102.338</v>
      </c>
      <c r="D51">
        <v>2271.556</v>
      </c>
      <c r="E51">
        <v>-10.7</v>
      </c>
      <c r="F51">
        <v>-10.6</v>
      </c>
      <c r="G51">
        <v>3.75</v>
      </c>
      <c r="H51">
        <v>0.31</v>
      </c>
      <c r="I51">
        <v>257.47</v>
      </c>
      <c r="J51">
        <v>68.7</v>
      </c>
      <c r="K51">
        <v>-4.5</v>
      </c>
      <c r="L51">
        <v>142.5</v>
      </c>
      <c r="M51" s="2">
        <f t="shared" si="0"/>
        <v>56.762443922015905</v>
      </c>
    </row>
    <row r="52" spans="1:13" ht="12.75">
      <c r="A52" t="s">
        <v>38</v>
      </c>
      <c r="B52">
        <v>17</v>
      </c>
      <c r="C52">
        <v>77.601</v>
      </c>
      <c r="D52">
        <v>2251.648</v>
      </c>
      <c r="E52">
        <v>-11</v>
      </c>
      <c r="F52">
        <v>-10.8</v>
      </c>
      <c r="G52">
        <v>3.75</v>
      </c>
      <c r="H52">
        <v>0.46</v>
      </c>
      <c r="I52">
        <v>376.52</v>
      </c>
      <c r="J52">
        <v>100.4</v>
      </c>
      <c r="K52">
        <v>-14.3</v>
      </c>
      <c r="L52">
        <v>166</v>
      </c>
      <c r="M52" s="2">
        <f t="shared" si="0"/>
        <v>82.95413929796793</v>
      </c>
    </row>
    <row r="53" spans="1:13" ht="12.75">
      <c r="A53" t="s">
        <v>38</v>
      </c>
      <c r="B53">
        <v>18</v>
      </c>
      <c r="C53">
        <v>64.629</v>
      </c>
      <c r="D53">
        <v>2267.285</v>
      </c>
      <c r="E53">
        <v>-10.4</v>
      </c>
      <c r="F53">
        <v>-10.2</v>
      </c>
      <c r="G53">
        <v>3</v>
      </c>
      <c r="H53">
        <v>0.4</v>
      </c>
      <c r="I53">
        <v>329.75</v>
      </c>
      <c r="J53">
        <v>109.9</v>
      </c>
      <c r="K53">
        <v>0</v>
      </c>
      <c r="L53">
        <v>209.1</v>
      </c>
      <c r="M53" s="2">
        <f t="shared" si="0"/>
        <v>101.52127133430379</v>
      </c>
    </row>
    <row r="54" spans="1:13" ht="12.75">
      <c r="A54" t="s">
        <v>38</v>
      </c>
      <c r="B54">
        <v>20</v>
      </c>
      <c r="C54">
        <v>-22.767</v>
      </c>
      <c r="D54">
        <v>2291.257</v>
      </c>
      <c r="E54">
        <v>-10.5</v>
      </c>
      <c r="F54">
        <v>-10.4</v>
      </c>
      <c r="G54">
        <v>2.75</v>
      </c>
      <c r="H54">
        <v>0.13</v>
      </c>
      <c r="I54">
        <v>106.66</v>
      </c>
      <c r="J54">
        <v>38.8</v>
      </c>
      <c r="K54">
        <v>0</v>
      </c>
      <c r="L54">
        <v>72.7</v>
      </c>
      <c r="M54" s="2">
        <f t="shared" si="0"/>
        <v>37.43564854277513</v>
      </c>
    </row>
    <row r="55" spans="1:13" ht="12.75">
      <c r="A55" t="s">
        <v>38</v>
      </c>
      <c r="B55">
        <v>23</v>
      </c>
      <c r="C55">
        <v>74.843</v>
      </c>
      <c r="D55">
        <v>2259.896</v>
      </c>
      <c r="E55">
        <v>-10.7</v>
      </c>
      <c r="F55">
        <v>-10.5</v>
      </c>
      <c r="G55">
        <v>2.75</v>
      </c>
      <c r="H55">
        <v>0.26</v>
      </c>
      <c r="I55">
        <v>211.53</v>
      </c>
      <c r="J55">
        <v>76.9</v>
      </c>
      <c r="K55">
        <v>0</v>
      </c>
      <c r="L55">
        <v>133.8</v>
      </c>
      <c r="M55" s="2">
        <f t="shared" si="0"/>
        <v>74.19591167369607</v>
      </c>
    </row>
    <row r="56" spans="1:13" ht="12.75">
      <c r="A56" t="s">
        <v>38</v>
      </c>
      <c r="B56">
        <v>25</v>
      </c>
      <c r="C56">
        <v>-32.082</v>
      </c>
      <c r="D56">
        <v>2230.809</v>
      </c>
      <c r="E56">
        <v>-14.8</v>
      </c>
      <c r="F56">
        <v>-14.7</v>
      </c>
      <c r="G56">
        <v>2.5</v>
      </c>
      <c r="H56">
        <v>0.1</v>
      </c>
      <c r="I56">
        <v>81.23</v>
      </c>
      <c r="J56">
        <v>32.5</v>
      </c>
      <c r="K56">
        <v>0</v>
      </c>
      <c r="L56">
        <v>55.9</v>
      </c>
      <c r="M56" s="2">
        <f t="shared" si="0"/>
        <v>32.887687665751145</v>
      </c>
    </row>
    <row r="57" spans="1:13" ht="12.75">
      <c r="A57" t="s">
        <v>38</v>
      </c>
      <c r="B57">
        <v>26</v>
      </c>
      <c r="C57">
        <v>61.409</v>
      </c>
      <c r="D57">
        <v>2312.236</v>
      </c>
      <c r="E57">
        <v>-9.9</v>
      </c>
      <c r="F57">
        <v>-9.8</v>
      </c>
      <c r="G57">
        <v>2.25</v>
      </c>
      <c r="H57">
        <v>0.19</v>
      </c>
      <c r="I57">
        <v>155.23</v>
      </c>
      <c r="J57">
        <v>69</v>
      </c>
      <c r="K57">
        <v>0</v>
      </c>
      <c r="L57">
        <v>147.5</v>
      </c>
      <c r="M57" s="2">
        <f t="shared" si="0"/>
        <v>73.6</v>
      </c>
    </row>
    <row r="58" spans="1:13" ht="12.75">
      <c r="A58" t="s">
        <v>38</v>
      </c>
      <c r="B58">
        <v>27</v>
      </c>
      <c r="C58">
        <v>77.158</v>
      </c>
      <c r="D58">
        <v>2277.746</v>
      </c>
      <c r="E58">
        <v>-10.3</v>
      </c>
      <c r="F58">
        <v>-10.1</v>
      </c>
      <c r="G58">
        <v>2</v>
      </c>
      <c r="H58">
        <v>0.18</v>
      </c>
      <c r="I58">
        <v>147.97</v>
      </c>
      <c r="J58">
        <v>74</v>
      </c>
      <c r="K58">
        <v>0</v>
      </c>
      <c r="L58">
        <v>147.4</v>
      </c>
      <c r="M58" s="2">
        <f t="shared" si="0"/>
        <v>83.72144289248722</v>
      </c>
    </row>
    <row r="59" spans="1:13" ht="12.75">
      <c r="A59" t="s">
        <v>38</v>
      </c>
      <c r="B59">
        <v>28</v>
      </c>
      <c r="C59">
        <v>16.566</v>
      </c>
      <c r="D59">
        <v>2299.286</v>
      </c>
      <c r="E59">
        <v>-10.7</v>
      </c>
      <c r="F59">
        <v>-10.6</v>
      </c>
      <c r="G59">
        <v>2</v>
      </c>
      <c r="H59">
        <v>0.05</v>
      </c>
      <c r="I59">
        <v>40.73</v>
      </c>
      <c r="J59">
        <v>20.4</v>
      </c>
      <c r="K59">
        <v>0</v>
      </c>
      <c r="L59">
        <v>46.6</v>
      </c>
      <c r="M59" s="2">
        <f t="shared" si="0"/>
        <v>23.079965337928908</v>
      </c>
    </row>
    <row r="60" spans="1:13" ht="12.75">
      <c r="A60" t="s">
        <v>38</v>
      </c>
      <c r="B60">
        <v>29</v>
      </c>
      <c r="C60">
        <v>40.693</v>
      </c>
      <c r="D60">
        <v>2312.666</v>
      </c>
      <c r="E60">
        <v>-10.8</v>
      </c>
      <c r="F60">
        <v>-10.7</v>
      </c>
      <c r="G60">
        <v>2</v>
      </c>
      <c r="H60">
        <v>0.13</v>
      </c>
      <c r="I60">
        <v>106.48</v>
      </c>
      <c r="J60">
        <v>53.2</v>
      </c>
      <c r="K60">
        <v>0</v>
      </c>
      <c r="L60">
        <v>89.9</v>
      </c>
      <c r="M60" s="2">
        <f t="shared" si="0"/>
        <v>60.18892921459893</v>
      </c>
    </row>
    <row r="61" spans="1:13" ht="12.75">
      <c r="A61" t="s">
        <v>38</v>
      </c>
      <c r="B61">
        <v>30</v>
      </c>
      <c r="C61">
        <v>-31.525</v>
      </c>
      <c r="D61">
        <v>2179.275</v>
      </c>
      <c r="E61">
        <v>-18.8</v>
      </c>
      <c r="F61">
        <v>-18.7</v>
      </c>
      <c r="G61">
        <v>1.75</v>
      </c>
      <c r="H61">
        <v>0.11</v>
      </c>
      <c r="I61">
        <v>91.15</v>
      </c>
      <c r="J61">
        <v>52.1</v>
      </c>
      <c r="K61">
        <v>0</v>
      </c>
      <c r="L61">
        <v>81.9</v>
      </c>
      <c r="M61" s="2">
        <f t="shared" si="0"/>
        <v>63.014236940098364</v>
      </c>
    </row>
    <row r="62" spans="1:13" ht="12.75">
      <c r="A62" t="s">
        <v>38</v>
      </c>
      <c r="B62">
        <v>31</v>
      </c>
      <c r="C62">
        <v>79.053</v>
      </c>
      <c r="D62">
        <v>2262.779</v>
      </c>
      <c r="E62">
        <v>-10.7</v>
      </c>
      <c r="F62">
        <v>-10.6</v>
      </c>
      <c r="G62">
        <v>1.75</v>
      </c>
      <c r="H62">
        <v>0.13</v>
      </c>
      <c r="I62">
        <v>106.08</v>
      </c>
      <c r="J62">
        <v>60.6</v>
      </c>
      <c r="K62">
        <v>0</v>
      </c>
      <c r="L62">
        <v>84.8</v>
      </c>
      <c r="M62" s="2">
        <f t="shared" si="0"/>
        <v>73.29487060594934</v>
      </c>
    </row>
    <row r="63" spans="1:13" ht="12.75">
      <c r="A63" t="s">
        <v>38</v>
      </c>
      <c r="B63">
        <v>32</v>
      </c>
      <c r="C63">
        <v>43.53</v>
      </c>
      <c r="D63">
        <v>2294.685</v>
      </c>
      <c r="E63">
        <v>-10.3</v>
      </c>
      <c r="F63">
        <v>-10.2</v>
      </c>
      <c r="G63">
        <v>1.5</v>
      </c>
      <c r="H63">
        <v>0.05</v>
      </c>
      <c r="I63">
        <v>41.52</v>
      </c>
      <c r="J63">
        <v>27.7</v>
      </c>
      <c r="K63">
        <v>0</v>
      </c>
      <c r="L63">
        <v>44.6</v>
      </c>
      <c r="M63" s="2">
        <f t="shared" si="0"/>
        <v>36.187128466716814</v>
      </c>
    </row>
    <row r="64" spans="1:13" ht="12.75">
      <c r="A64" t="s">
        <v>38</v>
      </c>
      <c r="B64">
        <v>34</v>
      </c>
      <c r="C64">
        <v>-16.759</v>
      </c>
      <c r="D64">
        <v>2274.385</v>
      </c>
      <c r="E64">
        <v>-11.8</v>
      </c>
      <c r="F64">
        <v>-11.8</v>
      </c>
      <c r="G64">
        <v>1.5</v>
      </c>
      <c r="H64">
        <v>0.04</v>
      </c>
      <c r="I64">
        <v>30.41</v>
      </c>
      <c r="J64">
        <v>20.3</v>
      </c>
      <c r="K64">
        <v>0</v>
      </c>
      <c r="L64">
        <v>31.7</v>
      </c>
      <c r="M64" s="2">
        <f t="shared" si="0"/>
        <v>26.519808948532543</v>
      </c>
    </row>
    <row r="65" spans="1:13" ht="12.75">
      <c r="A65" t="s">
        <v>38</v>
      </c>
      <c r="B65">
        <v>35</v>
      </c>
      <c r="C65">
        <v>-3.724</v>
      </c>
      <c r="D65">
        <v>2263.394</v>
      </c>
      <c r="E65">
        <v>-12.1</v>
      </c>
      <c r="F65">
        <v>-12.1</v>
      </c>
      <c r="G65">
        <v>1.5</v>
      </c>
      <c r="H65">
        <v>0.09</v>
      </c>
      <c r="I65">
        <v>73.41</v>
      </c>
      <c r="J65">
        <v>48.9</v>
      </c>
      <c r="K65">
        <v>0</v>
      </c>
      <c r="L65">
        <v>75</v>
      </c>
      <c r="M65" s="2">
        <f t="shared" si="0"/>
        <v>63.882692491785285</v>
      </c>
    </row>
    <row r="66" spans="1:13" ht="12.75">
      <c r="A66" t="s">
        <v>38</v>
      </c>
      <c r="B66">
        <v>36</v>
      </c>
      <c r="C66">
        <v>68.589</v>
      </c>
      <c r="D66">
        <v>2261.464</v>
      </c>
      <c r="E66">
        <v>-10.4</v>
      </c>
      <c r="F66">
        <v>-10.3</v>
      </c>
      <c r="G66">
        <v>1.5</v>
      </c>
      <c r="H66">
        <v>0.15</v>
      </c>
      <c r="I66">
        <v>123.71</v>
      </c>
      <c r="J66">
        <v>82.5</v>
      </c>
      <c r="K66">
        <v>0</v>
      </c>
      <c r="L66">
        <v>129.6</v>
      </c>
      <c r="M66" s="2">
        <f t="shared" si="0"/>
        <v>107.77754868245984</v>
      </c>
    </row>
    <row r="67" spans="1:13" ht="12.75">
      <c r="A67" t="s">
        <v>38</v>
      </c>
      <c r="B67">
        <v>37</v>
      </c>
      <c r="C67">
        <v>-9.728</v>
      </c>
      <c r="D67">
        <v>2271.436</v>
      </c>
      <c r="E67">
        <v>-11.8</v>
      </c>
      <c r="F67">
        <v>-11.7</v>
      </c>
      <c r="G67">
        <v>1.25</v>
      </c>
      <c r="H67">
        <v>0.05</v>
      </c>
      <c r="I67">
        <v>43.76</v>
      </c>
      <c r="J67">
        <v>35</v>
      </c>
      <c r="K67">
        <v>0</v>
      </c>
      <c r="L67">
        <v>52.9</v>
      </c>
      <c r="M67" s="2">
        <f t="shared" si="0"/>
        <v>50.08792269599529</v>
      </c>
    </row>
    <row r="68" spans="1:13" ht="12.75">
      <c r="A68" t="s">
        <v>38</v>
      </c>
      <c r="B68">
        <v>38</v>
      </c>
      <c r="C68">
        <v>-7.777</v>
      </c>
      <c r="D68">
        <v>2236.52</v>
      </c>
      <c r="E68">
        <v>-13.7</v>
      </c>
      <c r="F68">
        <v>-13.7</v>
      </c>
      <c r="G68">
        <v>1.25</v>
      </c>
      <c r="H68">
        <v>0.02</v>
      </c>
      <c r="I68">
        <v>14.74</v>
      </c>
      <c r="J68">
        <v>11.8</v>
      </c>
      <c r="K68">
        <v>0</v>
      </c>
      <c r="L68">
        <v>23.8</v>
      </c>
      <c r="M68" s="2">
        <f t="shared" si="0"/>
        <v>16.886785366078414</v>
      </c>
    </row>
    <row r="69" spans="1:13" ht="12.75">
      <c r="A69" t="s">
        <v>38</v>
      </c>
      <c r="B69">
        <v>39</v>
      </c>
      <c r="C69">
        <v>84.145</v>
      </c>
      <c r="D69">
        <v>2272.983</v>
      </c>
      <c r="E69">
        <v>-10.5</v>
      </c>
      <c r="F69">
        <v>-10.5</v>
      </c>
      <c r="G69">
        <v>1.25</v>
      </c>
      <c r="H69">
        <v>0.04</v>
      </c>
      <c r="I69">
        <v>32.44</v>
      </c>
      <c r="J69">
        <v>26</v>
      </c>
      <c r="K69">
        <v>0</v>
      </c>
      <c r="L69">
        <v>35.1</v>
      </c>
      <c r="M69" s="2">
        <f t="shared" si="0"/>
        <v>37.2081711455965</v>
      </c>
    </row>
    <row r="70" spans="1:13" ht="12.75">
      <c r="A70" t="s">
        <v>38</v>
      </c>
      <c r="B70">
        <v>40</v>
      </c>
      <c r="C70">
        <v>-6.493</v>
      </c>
      <c r="D70">
        <v>2250.562</v>
      </c>
      <c r="E70">
        <v>-12.8</v>
      </c>
      <c r="F70">
        <v>-12.8</v>
      </c>
      <c r="G70">
        <v>1.25</v>
      </c>
      <c r="H70">
        <v>0.05</v>
      </c>
      <c r="I70">
        <v>42.23</v>
      </c>
      <c r="J70">
        <v>33.8</v>
      </c>
      <c r="K70">
        <v>0</v>
      </c>
      <c r="L70">
        <v>55.5</v>
      </c>
      <c r="M70" s="2">
        <f t="shared" si="0"/>
        <v>48.37062248927545</v>
      </c>
    </row>
    <row r="71" spans="1:13" ht="12.75">
      <c r="A71" t="s">
        <v>38</v>
      </c>
      <c r="B71">
        <v>42</v>
      </c>
      <c r="C71">
        <v>23.786</v>
      </c>
      <c r="D71">
        <v>2292.545</v>
      </c>
      <c r="E71">
        <v>-10.5</v>
      </c>
      <c r="F71">
        <v>-10.5</v>
      </c>
      <c r="G71">
        <v>1</v>
      </c>
      <c r="H71">
        <v>0.02</v>
      </c>
      <c r="I71">
        <v>14.48</v>
      </c>
      <c r="J71">
        <v>14.5</v>
      </c>
      <c r="K71">
        <v>0</v>
      </c>
      <c r="L71">
        <v>17.8</v>
      </c>
      <c r="M71" s="2">
        <f t="shared" si="0"/>
        <v>23.2</v>
      </c>
    </row>
    <row r="72" spans="1:13" ht="12.75">
      <c r="A72" t="s">
        <v>38</v>
      </c>
      <c r="B72">
        <v>44</v>
      </c>
      <c r="C72">
        <v>43.676</v>
      </c>
      <c r="D72">
        <v>2302.407</v>
      </c>
      <c r="E72">
        <v>-10.6</v>
      </c>
      <c r="F72">
        <v>-10.6</v>
      </c>
      <c r="G72">
        <v>1</v>
      </c>
      <c r="H72">
        <v>0.02</v>
      </c>
      <c r="I72">
        <v>17.49</v>
      </c>
      <c r="J72">
        <v>17.5</v>
      </c>
      <c r="K72">
        <v>0</v>
      </c>
      <c r="L72">
        <v>21</v>
      </c>
      <c r="M72" s="2">
        <f t="shared" si="0"/>
        <v>28</v>
      </c>
    </row>
    <row r="73" spans="1:13" ht="12.75">
      <c r="A73" t="s">
        <v>38</v>
      </c>
      <c r="B73">
        <v>45</v>
      </c>
      <c r="C73">
        <v>72.006</v>
      </c>
      <c r="D73">
        <v>2253.779</v>
      </c>
      <c r="E73">
        <v>-10.9</v>
      </c>
      <c r="F73">
        <v>-10.8</v>
      </c>
      <c r="G73">
        <v>1</v>
      </c>
      <c r="H73">
        <v>0.09</v>
      </c>
      <c r="I73">
        <v>70.58</v>
      </c>
      <c r="J73">
        <v>70.6</v>
      </c>
      <c r="K73">
        <v>0</v>
      </c>
      <c r="L73">
        <v>106.4</v>
      </c>
      <c r="M73" s="2">
        <f t="shared" si="0"/>
        <v>112.96</v>
      </c>
    </row>
    <row r="74" spans="1:13" ht="12.75">
      <c r="A74" t="s">
        <v>38</v>
      </c>
      <c r="B74">
        <v>46</v>
      </c>
      <c r="C74">
        <v>37.508</v>
      </c>
      <c r="D74">
        <v>2293.648</v>
      </c>
      <c r="E74">
        <v>-10.2</v>
      </c>
      <c r="F74">
        <v>-10.2</v>
      </c>
      <c r="G74">
        <v>1</v>
      </c>
      <c r="H74">
        <v>0.02</v>
      </c>
      <c r="I74">
        <v>17.88</v>
      </c>
      <c r="J74">
        <v>17.9</v>
      </c>
      <c r="K74">
        <v>0</v>
      </c>
      <c r="L74">
        <v>21.4</v>
      </c>
      <c r="M74" s="2">
        <f t="shared" si="0"/>
        <v>28.639999999999997</v>
      </c>
    </row>
    <row r="75" spans="1:13" ht="12.75">
      <c r="A75" t="s">
        <v>38</v>
      </c>
      <c r="B75">
        <v>47</v>
      </c>
      <c r="C75">
        <v>44.912</v>
      </c>
      <c r="D75">
        <v>2323.886</v>
      </c>
      <c r="E75">
        <v>-10.2</v>
      </c>
      <c r="F75">
        <v>-10.2</v>
      </c>
      <c r="G75">
        <v>1</v>
      </c>
      <c r="H75">
        <v>0.03</v>
      </c>
      <c r="I75">
        <v>28.56</v>
      </c>
      <c r="J75">
        <v>28.6</v>
      </c>
      <c r="K75">
        <v>0</v>
      </c>
      <c r="L75">
        <v>41.9</v>
      </c>
      <c r="M75" s="2">
        <f t="shared" si="0"/>
        <v>45.760000000000005</v>
      </c>
    </row>
    <row r="76" spans="1:13" ht="12.75">
      <c r="A76" t="s">
        <v>38</v>
      </c>
      <c r="B76">
        <v>48</v>
      </c>
      <c r="C76">
        <v>46.763</v>
      </c>
      <c r="D76">
        <v>2313.95</v>
      </c>
      <c r="E76">
        <v>-10.6</v>
      </c>
      <c r="F76">
        <v>-10.5</v>
      </c>
      <c r="G76">
        <v>1</v>
      </c>
      <c r="H76">
        <v>0.09</v>
      </c>
      <c r="I76">
        <v>76.1</v>
      </c>
      <c r="J76">
        <v>76.1</v>
      </c>
      <c r="K76">
        <v>0</v>
      </c>
      <c r="L76">
        <v>120.6</v>
      </c>
      <c r="M76" s="2">
        <f t="shared" si="0"/>
        <v>121.75999999999999</v>
      </c>
    </row>
    <row r="77" spans="1:13" ht="12.75">
      <c r="A77" t="s">
        <v>38</v>
      </c>
      <c r="B77">
        <v>49</v>
      </c>
      <c r="C77">
        <v>-12.763</v>
      </c>
      <c r="D77">
        <v>2297.883</v>
      </c>
      <c r="E77">
        <v>-9.9</v>
      </c>
      <c r="F77">
        <v>-9.9</v>
      </c>
      <c r="G77">
        <v>0.75</v>
      </c>
      <c r="H77">
        <v>0.01</v>
      </c>
      <c r="I77">
        <v>10.66</v>
      </c>
      <c r="J77">
        <v>14.2</v>
      </c>
      <c r="K77">
        <v>0</v>
      </c>
      <c r="L77">
        <v>18.5</v>
      </c>
      <c r="M77" s="2">
        <f t="shared" si="0"/>
        <v>26.234796231976592</v>
      </c>
    </row>
    <row r="78" spans="1:13" ht="12.75">
      <c r="A78" t="s">
        <v>38</v>
      </c>
      <c r="B78">
        <v>50</v>
      </c>
      <c r="C78">
        <v>71.68</v>
      </c>
      <c r="D78">
        <v>2276.149</v>
      </c>
      <c r="E78">
        <v>-10.3</v>
      </c>
      <c r="F78">
        <v>-10.2</v>
      </c>
      <c r="G78">
        <v>0.75</v>
      </c>
      <c r="H78">
        <v>0.05</v>
      </c>
      <c r="I78">
        <v>41.08</v>
      </c>
      <c r="J78">
        <v>54.8</v>
      </c>
      <c r="K78">
        <v>0</v>
      </c>
      <c r="L78">
        <v>88.6</v>
      </c>
      <c r="M78" s="2">
        <f t="shared" si="0"/>
        <v>101.24414320509275</v>
      </c>
    </row>
    <row r="79" spans="1:13" ht="12.75">
      <c r="A79" t="s">
        <v>38</v>
      </c>
      <c r="B79">
        <v>53</v>
      </c>
      <c r="C79">
        <v>32.137</v>
      </c>
      <c r="D79">
        <v>2225.768</v>
      </c>
      <c r="E79">
        <v>-13.7</v>
      </c>
      <c r="F79">
        <v>-13.6</v>
      </c>
      <c r="G79">
        <v>0.75</v>
      </c>
      <c r="H79">
        <v>0.04</v>
      </c>
      <c r="I79">
        <v>32.18</v>
      </c>
      <c r="J79">
        <v>42.9</v>
      </c>
      <c r="K79">
        <v>0</v>
      </c>
      <c r="L79">
        <v>60.3</v>
      </c>
      <c r="M79" s="2">
        <f t="shared" si="0"/>
        <v>79.25864495435181</v>
      </c>
    </row>
    <row r="80" spans="1:13" ht="12.75">
      <c r="A80" t="s">
        <v>38</v>
      </c>
      <c r="B80">
        <v>54</v>
      </c>
      <c r="C80">
        <v>70.762</v>
      </c>
      <c r="D80">
        <v>2265.806</v>
      </c>
      <c r="E80">
        <v>-10.6</v>
      </c>
      <c r="F80">
        <v>-10.6</v>
      </c>
      <c r="G80">
        <v>0.75</v>
      </c>
      <c r="H80">
        <v>0.04</v>
      </c>
      <c r="I80">
        <v>29.6</v>
      </c>
      <c r="J80">
        <v>39.5</v>
      </c>
      <c r="K80">
        <v>0</v>
      </c>
      <c r="L80">
        <v>48</v>
      </c>
      <c r="M80" s="2">
        <f t="shared" si="0"/>
        <v>72.97707402556868</v>
      </c>
    </row>
    <row r="81" spans="1:13" ht="12.75">
      <c r="A81" t="s">
        <v>38</v>
      </c>
      <c r="B81">
        <v>57</v>
      </c>
      <c r="C81">
        <v>22.726</v>
      </c>
      <c r="D81">
        <v>2286.217</v>
      </c>
      <c r="E81">
        <v>-10.7</v>
      </c>
      <c r="F81">
        <v>-10.7</v>
      </c>
      <c r="G81">
        <v>0.5</v>
      </c>
      <c r="H81">
        <v>0.01</v>
      </c>
      <c r="I81">
        <v>11.39</v>
      </c>
      <c r="J81">
        <v>22.8</v>
      </c>
      <c r="K81">
        <v>0</v>
      </c>
      <c r="L81">
        <v>25.9</v>
      </c>
      <c r="M81" s="2">
        <f t="shared" si="0"/>
        <v>51.59051075537051</v>
      </c>
    </row>
    <row r="82" spans="1:13" ht="12.75">
      <c r="A82" t="s">
        <v>38</v>
      </c>
      <c r="B82">
        <v>59</v>
      </c>
      <c r="C82">
        <v>48.356</v>
      </c>
      <c r="D82">
        <v>2307.825</v>
      </c>
      <c r="E82">
        <v>-10.5</v>
      </c>
      <c r="F82">
        <v>-10.4</v>
      </c>
      <c r="G82">
        <v>0.5</v>
      </c>
      <c r="H82">
        <v>0.03</v>
      </c>
      <c r="I82">
        <v>22.93</v>
      </c>
      <c r="J82">
        <v>45.9</v>
      </c>
      <c r="K82">
        <v>0</v>
      </c>
      <c r="L82">
        <v>63.5</v>
      </c>
      <c r="M82" s="2">
        <f t="shared" si="0"/>
        <v>103.8598440206801</v>
      </c>
    </row>
    <row r="83" spans="1:13" ht="12.75">
      <c r="A83" t="s">
        <v>38</v>
      </c>
      <c r="B83">
        <v>60</v>
      </c>
      <c r="C83">
        <v>53.654</v>
      </c>
      <c r="D83">
        <v>2312.1</v>
      </c>
      <c r="E83">
        <v>-10.3</v>
      </c>
      <c r="F83">
        <v>-10.2</v>
      </c>
      <c r="G83">
        <v>0.5</v>
      </c>
      <c r="H83">
        <v>0.03</v>
      </c>
      <c r="I83">
        <v>22.25</v>
      </c>
      <c r="J83">
        <v>44.5</v>
      </c>
      <c r="K83">
        <v>0</v>
      </c>
      <c r="L83">
        <v>52.1</v>
      </c>
      <c r="M83" s="2">
        <f t="shared" si="0"/>
        <v>100.69200564096437</v>
      </c>
    </row>
    <row r="84" spans="1:13" ht="12.75">
      <c r="A84" t="s">
        <v>38</v>
      </c>
      <c r="B84">
        <v>61</v>
      </c>
      <c r="C84">
        <v>81.354</v>
      </c>
      <c r="D84">
        <v>2256.401</v>
      </c>
      <c r="E84">
        <v>-10.9</v>
      </c>
      <c r="F84">
        <v>-10.8</v>
      </c>
      <c r="G84">
        <v>0.5</v>
      </c>
      <c r="H84">
        <v>0.03</v>
      </c>
      <c r="I84">
        <v>27</v>
      </c>
      <c r="J84">
        <v>54</v>
      </c>
      <c r="K84">
        <v>0</v>
      </c>
      <c r="L84">
        <v>64.7</v>
      </c>
      <c r="M84" s="2">
        <f t="shared" si="0"/>
        <v>122.18805178903541</v>
      </c>
    </row>
    <row r="85" spans="1:13" ht="12.75">
      <c r="A85" t="s">
        <v>38</v>
      </c>
      <c r="B85">
        <v>63</v>
      </c>
      <c r="C85">
        <v>81.69</v>
      </c>
      <c r="D85">
        <v>2287.26</v>
      </c>
      <c r="E85">
        <v>-10.2</v>
      </c>
      <c r="F85">
        <v>-10.1</v>
      </c>
      <c r="G85">
        <v>0.5</v>
      </c>
      <c r="H85">
        <v>0.02</v>
      </c>
      <c r="I85">
        <v>16.65</v>
      </c>
      <c r="J85">
        <v>33.3</v>
      </c>
      <c r="K85">
        <v>0</v>
      </c>
      <c r="L85">
        <v>53</v>
      </c>
      <c r="M85" s="2">
        <f t="shared" si="0"/>
        <v>75.3492986032385</v>
      </c>
    </row>
    <row r="86" spans="1:13" ht="12.75">
      <c r="A86" t="s">
        <v>38</v>
      </c>
      <c r="B86">
        <v>65</v>
      </c>
      <c r="C86">
        <v>61.564</v>
      </c>
      <c r="D86">
        <v>2263.515</v>
      </c>
      <c r="E86">
        <v>-10.4</v>
      </c>
      <c r="F86">
        <v>-10.4</v>
      </c>
      <c r="G86">
        <v>0.5</v>
      </c>
      <c r="H86">
        <v>0.01</v>
      </c>
      <c r="I86">
        <v>10.21</v>
      </c>
      <c r="J86">
        <v>20.4</v>
      </c>
      <c r="K86">
        <v>0</v>
      </c>
      <c r="L86">
        <v>32.1</v>
      </c>
      <c r="M86" s="2">
        <f t="shared" si="0"/>
        <v>46.159930675857815</v>
      </c>
    </row>
    <row r="87" spans="1:13" ht="12.75">
      <c r="A87" t="s">
        <v>38</v>
      </c>
      <c r="B87">
        <v>67</v>
      </c>
      <c r="C87">
        <v>83.295</v>
      </c>
      <c r="D87">
        <v>2280.121</v>
      </c>
      <c r="E87">
        <v>-10.4</v>
      </c>
      <c r="F87">
        <v>-10.3</v>
      </c>
      <c r="G87">
        <v>0.25</v>
      </c>
      <c r="H87">
        <v>0.01</v>
      </c>
      <c r="I87">
        <v>9.18</v>
      </c>
      <c r="J87">
        <v>36.7</v>
      </c>
      <c r="K87">
        <v>0</v>
      </c>
      <c r="L87">
        <v>36.7</v>
      </c>
      <c r="M87" s="2">
        <f t="shared" si="0"/>
        <v>117.44000000000001</v>
      </c>
    </row>
    <row r="88" spans="1:13" ht="12.75">
      <c r="A88" t="s">
        <v>38</v>
      </c>
      <c r="B88">
        <v>68</v>
      </c>
      <c r="C88">
        <v>89.226</v>
      </c>
      <c r="D88">
        <v>2255.021</v>
      </c>
      <c r="E88">
        <v>-11.3</v>
      </c>
      <c r="F88">
        <v>-11.3</v>
      </c>
      <c r="G88">
        <v>0.25</v>
      </c>
      <c r="H88">
        <v>0</v>
      </c>
      <c r="I88">
        <v>3.37</v>
      </c>
      <c r="J88">
        <v>13.5</v>
      </c>
      <c r="K88">
        <v>0</v>
      </c>
      <c r="L88">
        <v>13.5</v>
      </c>
      <c r="M88" s="2">
        <f t="shared" si="0"/>
        <v>43.2</v>
      </c>
    </row>
    <row r="89" spans="1:13" ht="12.75">
      <c r="A89" t="s">
        <v>38</v>
      </c>
      <c r="B89">
        <v>69</v>
      </c>
      <c r="C89">
        <v>-3.831</v>
      </c>
      <c r="D89">
        <v>2282.062</v>
      </c>
      <c r="E89">
        <v>-11.2</v>
      </c>
      <c r="F89">
        <v>-11.2</v>
      </c>
      <c r="G89">
        <v>0.25</v>
      </c>
      <c r="H89">
        <v>0</v>
      </c>
      <c r="I89">
        <v>3.7</v>
      </c>
      <c r="J89">
        <v>14.8</v>
      </c>
      <c r="K89">
        <v>0</v>
      </c>
      <c r="L89">
        <v>14.8</v>
      </c>
      <c r="M89" s="2">
        <f t="shared" si="0"/>
        <v>47.36</v>
      </c>
    </row>
    <row r="90" spans="1:13" ht="12.75">
      <c r="A90" t="s">
        <v>38</v>
      </c>
      <c r="B90">
        <v>70</v>
      </c>
      <c r="C90">
        <v>71.044</v>
      </c>
      <c r="D90">
        <v>2269.676</v>
      </c>
      <c r="E90">
        <v>-10.7</v>
      </c>
      <c r="F90">
        <v>-10.6</v>
      </c>
      <c r="G90">
        <v>0.25</v>
      </c>
      <c r="H90">
        <v>0.02</v>
      </c>
      <c r="I90">
        <v>15.04</v>
      </c>
      <c r="J90">
        <v>60.2</v>
      </c>
      <c r="K90">
        <v>0</v>
      </c>
      <c r="L90">
        <v>60.2</v>
      </c>
      <c r="M90" s="2">
        <f t="shared" si="0"/>
        <v>192.64000000000001</v>
      </c>
    </row>
    <row r="91" spans="1:13" ht="12.75">
      <c r="A91" t="s">
        <v>38</v>
      </c>
      <c r="B91">
        <v>73</v>
      </c>
      <c r="C91">
        <v>26.211</v>
      </c>
      <c r="D91">
        <v>2290.994</v>
      </c>
      <c r="E91">
        <v>-10.5</v>
      </c>
      <c r="F91">
        <v>-10.5</v>
      </c>
      <c r="G91">
        <v>0.25</v>
      </c>
      <c r="H91">
        <v>0.01</v>
      </c>
      <c r="I91">
        <v>7.32</v>
      </c>
      <c r="J91">
        <v>29.3</v>
      </c>
      <c r="K91">
        <v>0</v>
      </c>
      <c r="L91">
        <v>29.3</v>
      </c>
      <c r="M91" s="2">
        <f t="shared" si="0"/>
        <v>93.76</v>
      </c>
    </row>
    <row r="92" spans="1:13" ht="12.75">
      <c r="A92" t="s">
        <v>38</v>
      </c>
      <c r="B92">
        <v>74</v>
      </c>
      <c r="C92">
        <v>13.09</v>
      </c>
      <c r="D92">
        <v>2293.92</v>
      </c>
      <c r="E92">
        <v>-10.7</v>
      </c>
      <c r="F92">
        <v>-10.7</v>
      </c>
      <c r="G92">
        <v>0.25</v>
      </c>
      <c r="H92">
        <v>0.01</v>
      </c>
      <c r="I92">
        <v>5.37</v>
      </c>
      <c r="J92">
        <v>21.5</v>
      </c>
      <c r="K92">
        <v>0</v>
      </c>
      <c r="L92">
        <v>21.5</v>
      </c>
      <c r="M92" s="2">
        <f t="shared" si="0"/>
        <v>68.8</v>
      </c>
    </row>
    <row r="93" spans="1:13" ht="12.75">
      <c r="A93" t="s">
        <v>38</v>
      </c>
      <c r="B93">
        <v>75</v>
      </c>
      <c r="C93">
        <v>-131.923</v>
      </c>
      <c r="D93">
        <v>2246.155</v>
      </c>
      <c r="E93">
        <v>-14.6</v>
      </c>
      <c r="F93">
        <v>-14.6</v>
      </c>
      <c r="G93">
        <v>0.25</v>
      </c>
      <c r="H93">
        <v>0.01</v>
      </c>
      <c r="I93">
        <v>7.92</v>
      </c>
      <c r="J93">
        <v>31.7</v>
      </c>
      <c r="K93">
        <v>0</v>
      </c>
      <c r="L93">
        <v>31.7</v>
      </c>
      <c r="M93" s="2">
        <f t="shared" si="0"/>
        <v>101.44</v>
      </c>
    </row>
    <row r="94" spans="1:13" ht="12.75">
      <c r="A94" t="s">
        <v>38</v>
      </c>
      <c r="B94">
        <v>76</v>
      </c>
      <c r="C94">
        <v>46.407</v>
      </c>
      <c r="D94">
        <v>2287.91</v>
      </c>
      <c r="E94">
        <v>-10.1</v>
      </c>
      <c r="F94">
        <v>-10.1</v>
      </c>
      <c r="G94">
        <v>0.25</v>
      </c>
      <c r="H94">
        <v>0</v>
      </c>
      <c r="I94">
        <v>3.89</v>
      </c>
      <c r="J94">
        <v>15.5</v>
      </c>
      <c r="K94">
        <v>0</v>
      </c>
      <c r="L94">
        <v>15.5</v>
      </c>
      <c r="M94" s="2">
        <f t="shared" si="0"/>
        <v>49.6</v>
      </c>
    </row>
    <row r="95" spans="1:13" ht="12.75">
      <c r="A95" t="s">
        <v>38</v>
      </c>
      <c r="B95">
        <v>78</v>
      </c>
      <c r="C95">
        <v>65.065</v>
      </c>
      <c r="D95">
        <v>2274.366</v>
      </c>
      <c r="E95">
        <v>-10.3</v>
      </c>
      <c r="F95">
        <v>-10.2</v>
      </c>
      <c r="G95">
        <v>0.25</v>
      </c>
      <c r="H95">
        <v>0.02</v>
      </c>
      <c r="I95">
        <v>19.22</v>
      </c>
      <c r="J95">
        <v>76.9</v>
      </c>
      <c r="K95">
        <v>0</v>
      </c>
      <c r="L95">
        <v>76.9</v>
      </c>
      <c r="M95" s="2">
        <f t="shared" si="0"/>
        <v>246.08</v>
      </c>
    </row>
    <row r="96" spans="1:13" ht="12.75">
      <c r="A96" t="s">
        <v>37</v>
      </c>
      <c r="B96">
        <v>2</v>
      </c>
      <c r="C96">
        <v>-34.384</v>
      </c>
      <c r="D96">
        <v>2194.448</v>
      </c>
      <c r="E96">
        <v>-17.1</v>
      </c>
      <c r="F96">
        <v>-16.4</v>
      </c>
      <c r="G96">
        <v>27</v>
      </c>
      <c r="H96">
        <v>8.13</v>
      </c>
      <c r="I96">
        <v>6670.41</v>
      </c>
      <c r="J96">
        <v>247.1</v>
      </c>
      <c r="K96">
        <v>0</v>
      </c>
      <c r="L96">
        <v>622.1</v>
      </c>
      <c r="M96" s="2">
        <f t="shared" si="0"/>
        <v>76.08706747560348</v>
      </c>
    </row>
    <row r="97" spans="1:13" ht="12.75">
      <c r="A97" t="s">
        <v>37</v>
      </c>
      <c r="B97">
        <v>4</v>
      </c>
      <c r="C97">
        <v>-35.108</v>
      </c>
      <c r="D97">
        <v>2211.714</v>
      </c>
      <c r="E97">
        <v>-15.7</v>
      </c>
      <c r="F97">
        <v>-15.3</v>
      </c>
      <c r="G97">
        <v>22</v>
      </c>
      <c r="H97">
        <v>4.26</v>
      </c>
      <c r="I97">
        <v>3490.95</v>
      </c>
      <c r="J97">
        <v>158.7</v>
      </c>
      <c r="K97">
        <v>-12</v>
      </c>
      <c r="L97">
        <v>345.5</v>
      </c>
      <c r="M97" s="2">
        <f t="shared" si="0"/>
        <v>54.13592589701659</v>
      </c>
    </row>
    <row r="98" spans="1:13" ht="12.75">
      <c r="A98" t="s">
        <v>37</v>
      </c>
      <c r="B98">
        <v>6</v>
      </c>
      <c r="C98">
        <v>-67.276</v>
      </c>
      <c r="D98">
        <v>2212.832</v>
      </c>
      <c r="E98">
        <v>-16.2</v>
      </c>
      <c r="F98">
        <v>-15.8</v>
      </c>
      <c r="G98">
        <v>14.25</v>
      </c>
      <c r="H98">
        <v>3.78</v>
      </c>
      <c r="I98">
        <v>3102.12</v>
      </c>
      <c r="J98">
        <v>217.7</v>
      </c>
      <c r="K98">
        <v>-11.3</v>
      </c>
      <c r="L98">
        <v>412.2</v>
      </c>
      <c r="M98" s="2">
        <f t="shared" si="0"/>
        <v>92.27222212257921</v>
      </c>
    </row>
    <row r="99" spans="1:13" ht="12.75">
      <c r="A99" t="s">
        <v>37</v>
      </c>
      <c r="B99">
        <v>11</v>
      </c>
      <c r="C99">
        <v>11.035</v>
      </c>
      <c r="D99">
        <v>2210.8</v>
      </c>
      <c r="E99">
        <v>-14.9</v>
      </c>
      <c r="F99">
        <v>-14.8</v>
      </c>
      <c r="G99">
        <v>5.5</v>
      </c>
      <c r="H99">
        <v>0.49</v>
      </c>
      <c r="I99">
        <v>402.66</v>
      </c>
      <c r="J99">
        <v>73.2</v>
      </c>
      <c r="K99">
        <v>0</v>
      </c>
      <c r="L99">
        <v>161.4</v>
      </c>
      <c r="M99" s="2">
        <f t="shared" si="0"/>
        <v>49.94013579913818</v>
      </c>
    </row>
    <row r="100" spans="1:13" ht="12.75">
      <c r="A100" t="s">
        <v>37</v>
      </c>
      <c r="B100">
        <v>14</v>
      </c>
      <c r="C100">
        <v>-17.291</v>
      </c>
      <c r="D100">
        <v>2220.699</v>
      </c>
      <c r="E100">
        <v>-15.1</v>
      </c>
      <c r="F100">
        <v>-14.9</v>
      </c>
      <c r="G100">
        <v>4.5</v>
      </c>
      <c r="H100">
        <v>0.65</v>
      </c>
      <c r="I100">
        <v>530.73</v>
      </c>
      <c r="J100">
        <v>117.9</v>
      </c>
      <c r="K100">
        <v>0</v>
      </c>
      <c r="L100">
        <v>240.7</v>
      </c>
      <c r="M100" s="2">
        <f t="shared" si="0"/>
        <v>88.92574880202022</v>
      </c>
    </row>
    <row r="101" spans="1:13" ht="12.75">
      <c r="A101" t="s">
        <v>37</v>
      </c>
      <c r="B101">
        <v>19</v>
      </c>
      <c r="C101">
        <v>-180.878</v>
      </c>
      <c r="D101">
        <v>2245.378</v>
      </c>
      <c r="E101">
        <v>-17.9</v>
      </c>
      <c r="F101">
        <v>-17.9</v>
      </c>
      <c r="G101">
        <v>3</v>
      </c>
      <c r="H101">
        <v>0.13</v>
      </c>
      <c r="I101">
        <v>103.74</v>
      </c>
      <c r="J101">
        <v>34.6</v>
      </c>
      <c r="K101">
        <v>0</v>
      </c>
      <c r="L101">
        <v>65.7</v>
      </c>
      <c r="M101" s="2">
        <f t="shared" si="0"/>
        <v>31.96211090233768</v>
      </c>
    </row>
    <row r="102" spans="1:13" ht="12.75">
      <c r="A102" t="s">
        <v>37</v>
      </c>
      <c r="B102">
        <v>21</v>
      </c>
      <c r="C102">
        <v>87.771</v>
      </c>
      <c r="D102">
        <v>2174.1</v>
      </c>
      <c r="E102">
        <v>-17.4</v>
      </c>
      <c r="F102">
        <v>-17.3</v>
      </c>
      <c r="G102">
        <v>2.75</v>
      </c>
      <c r="H102">
        <v>0.12</v>
      </c>
      <c r="I102">
        <v>98.98</v>
      </c>
      <c r="J102">
        <v>36</v>
      </c>
      <c r="K102">
        <v>0</v>
      </c>
      <c r="L102">
        <v>71.3</v>
      </c>
      <c r="M102" s="2">
        <f t="shared" si="0"/>
        <v>34.734106895358366</v>
      </c>
    </row>
    <row r="103" spans="1:13" ht="12.75">
      <c r="A103" t="s">
        <v>37</v>
      </c>
      <c r="B103">
        <v>22</v>
      </c>
      <c r="C103">
        <v>74.964</v>
      </c>
      <c r="D103">
        <v>2201.231</v>
      </c>
      <c r="E103">
        <v>-14.8</v>
      </c>
      <c r="F103">
        <v>-14.8</v>
      </c>
      <c r="G103">
        <v>2.75</v>
      </c>
      <c r="H103">
        <v>0.09</v>
      </c>
      <c r="I103">
        <v>75.46</v>
      </c>
      <c r="J103">
        <v>27.4</v>
      </c>
      <c r="K103">
        <v>0</v>
      </c>
      <c r="L103">
        <v>52.3</v>
      </c>
      <c r="M103" s="2">
        <f t="shared" si="0"/>
        <v>26.43651469257831</v>
      </c>
    </row>
    <row r="104" spans="1:13" ht="12.75">
      <c r="A104" t="s">
        <v>37</v>
      </c>
      <c r="B104">
        <v>24</v>
      </c>
      <c r="C104">
        <v>-24.96</v>
      </c>
      <c r="D104">
        <v>2220.731</v>
      </c>
      <c r="E104">
        <v>-15.1</v>
      </c>
      <c r="F104">
        <v>-14.9</v>
      </c>
      <c r="G104">
        <v>2.5</v>
      </c>
      <c r="H104">
        <v>0.28</v>
      </c>
      <c r="I104">
        <v>228.14</v>
      </c>
      <c r="J104">
        <v>91.3</v>
      </c>
      <c r="K104">
        <v>0</v>
      </c>
      <c r="L104">
        <v>177.3</v>
      </c>
      <c r="M104" s="2">
        <f t="shared" si="0"/>
        <v>92.38910411947937</v>
      </c>
    </row>
    <row r="105" spans="1:13" ht="12.75">
      <c r="A105" t="s">
        <v>37</v>
      </c>
      <c r="B105">
        <v>33</v>
      </c>
      <c r="C105">
        <v>-134.512</v>
      </c>
      <c r="D105">
        <v>2241.231</v>
      </c>
      <c r="E105">
        <v>-15.5</v>
      </c>
      <c r="F105">
        <v>-15.3</v>
      </c>
      <c r="G105">
        <v>1.5</v>
      </c>
      <c r="H105">
        <v>0.24</v>
      </c>
      <c r="I105">
        <v>200.84</v>
      </c>
      <c r="J105">
        <v>133.9</v>
      </c>
      <c r="K105">
        <v>0</v>
      </c>
      <c r="L105">
        <v>203.3</v>
      </c>
      <c r="M105" s="2">
        <f t="shared" si="0"/>
        <v>174.92622749795603</v>
      </c>
    </row>
    <row r="106" spans="1:13" ht="12.75">
      <c r="A106" t="s">
        <v>37</v>
      </c>
      <c r="B106">
        <v>41</v>
      </c>
      <c r="C106">
        <v>34.499</v>
      </c>
      <c r="D106">
        <v>2210.375</v>
      </c>
      <c r="E106">
        <v>-14.4</v>
      </c>
      <c r="F106">
        <v>-14.4</v>
      </c>
      <c r="G106">
        <v>1</v>
      </c>
      <c r="H106">
        <v>0.04</v>
      </c>
      <c r="I106">
        <v>33.69</v>
      </c>
      <c r="J106">
        <v>33.7</v>
      </c>
      <c r="K106">
        <v>0</v>
      </c>
      <c r="L106">
        <v>43.9</v>
      </c>
      <c r="M106" s="2">
        <f t="shared" si="0"/>
        <v>53.92</v>
      </c>
    </row>
    <row r="107" spans="1:13" ht="12.75">
      <c r="A107" t="s">
        <v>37</v>
      </c>
      <c r="B107">
        <v>43</v>
      </c>
      <c r="C107">
        <v>26.32</v>
      </c>
      <c r="D107">
        <v>2214.833</v>
      </c>
      <c r="E107">
        <v>-14.4</v>
      </c>
      <c r="F107">
        <v>-14.3</v>
      </c>
      <c r="G107">
        <v>1</v>
      </c>
      <c r="H107">
        <v>0.08</v>
      </c>
      <c r="I107">
        <v>62.38</v>
      </c>
      <c r="J107">
        <v>62.4</v>
      </c>
      <c r="K107">
        <v>0</v>
      </c>
      <c r="L107">
        <v>92.5</v>
      </c>
      <c r="M107" s="2">
        <f aca="true" t="shared" si="1" ref="M107:M119">J107/(SQRT(G107/0.64)/2)</f>
        <v>99.84</v>
      </c>
    </row>
    <row r="108" spans="1:13" ht="12.75">
      <c r="A108" t="s">
        <v>37</v>
      </c>
      <c r="B108">
        <v>51</v>
      </c>
      <c r="C108">
        <v>-111.285</v>
      </c>
      <c r="D108">
        <v>2237.965</v>
      </c>
      <c r="E108">
        <v>-14.5</v>
      </c>
      <c r="F108">
        <v>-14.5</v>
      </c>
      <c r="G108">
        <v>0.75</v>
      </c>
      <c r="H108">
        <v>0.01</v>
      </c>
      <c r="I108">
        <v>6.44</v>
      </c>
      <c r="J108">
        <v>8.6</v>
      </c>
      <c r="K108">
        <v>0</v>
      </c>
      <c r="L108">
        <v>11.8</v>
      </c>
      <c r="M108" s="2">
        <f t="shared" si="1"/>
        <v>15.888679408098499</v>
      </c>
    </row>
    <row r="109" spans="1:13" ht="12.75">
      <c r="A109" t="s">
        <v>37</v>
      </c>
      <c r="B109">
        <v>52</v>
      </c>
      <c r="C109">
        <v>-176.521</v>
      </c>
      <c r="D109">
        <v>2209.135</v>
      </c>
      <c r="E109">
        <v>-20.4</v>
      </c>
      <c r="F109">
        <v>-20.3</v>
      </c>
      <c r="G109">
        <v>0.75</v>
      </c>
      <c r="H109">
        <v>0.05</v>
      </c>
      <c r="I109">
        <v>38.57</v>
      </c>
      <c r="J109">
        <v>51.4</v>
      </c>
      <c r="K109">
        <v>0</v>
      </c>
      <c r="L109">
        <v>71</v>
      </c>
      <c r="M109" s="2">
        <f t="shared" si="1"/>
        <v>94.96257227630963</v>
      </c>
    </row>
    <row r="110" spans="1:13" ht="12.75">
      <c r="A110" t="s">
        <v>37</v>
      </c>
      <c r="B110">
        <v>55</v>
      </c>
      <c r="C110">
        <v>-138.137</v>
      </c>
      <c r="D110">
        <v>2245.008</v>
      </c>
      <c r="E110">
        <v>-15.5</v>
      </c>
      <c r="F110">
        <v>-15.4</v>
      </c>
      <c r="G110">
        <v>0.5</v>
      </c>
      <c r="H110">
        <v>0.05</v>
      </c>
      <c r="I110">
        <v>38.8</v>
      </c>
      <c r="J110">
        <v>77.6</v>
      </c>
      <c r="K110">
        <v>0</v>
      </c>
      <c r="L110">
        <v>97.9</v>
      </c>
      <c r="M110" s="2">
        <f t="shared" si="1"/>
        <v>175.58875590424347</v>
      </c>
    </row>
    <row r="111" spans="1:13" ht="12.75">
      <c r="A111" t="s">
        <v>37</v>
      </c>
      <c r="B111">
        <v>56</v>
      </c>
      <c r="C111">
        <v>-41.002</v>
      </c>
      <c r="D111">
        <v>2178.967</v>
      </c>
      <c r="E111">
        <v>-18.8</v>
      </c>
      <c r="F111">
        <v>-18.7</v>
      </c>
      <c r="G111">
        <v>0.5</v>
      </c>
      <c r="H111">
        <v>0.04</v>
      </c>
      <c r="I111">
        <v>34.29</v>
      </c>
      <c r="J111">
        <v>68.6</v>
      </c>
      <c r="K111">
        <v>0</v>
      </c>
      <c r="L111">
        <v>72.9</v>
      </c>
      <c r="M111" s="2">
        <f t="shared" si="1"/>
        <v>155.22408060607088</v>
      </c>
    </row>
    <row r="112" spans="1:13" ht="12.75">
      <c r="A112" t="s">
        <v>37</v>
      </c>
      <c r="B112">
        <v>58</v>
      </c>
      <c r="C112">
        <v>-277.416</v>
      </c>
      <c r="D112">
        <v>2266.838</v>
      </c>
      <c r="E112">
        <v>-17.5</v>
      </c>
      <c r="F112">
        <v>-17.5</v>
      </c>
      <c r="G112">
        <v>0.5</v>
      </c>
      <c r="H112">
        <v>0.02</v>
      </c>
      <c r="I112">
        <v>14.52</v>
      </c>
      <c r="J112">
        <v>29</v>
      </c>
      <c r="K112">
        <v>0</v>
      </c>
      <c r="L112">
        <v>35.9</v>
      </c>
      <c r="M112" s="2">
        <f t="shared" si="1"/>
        <v>65.61950929411161</v>
      </c>
    </row>
    <row r="113" spans="1:13" ht="12.75">
      <c r="A113" t="s">
        <v>37</v>
      </c>
      <c r="B113">
        <v>62</v>
      </c>
      <c r="C113">
        <v>-13.484</v>
      </c>
      <c r="D113">
        <v>2214.234</v>
      </c>
      <c r="E113">
        <v>-15.2</v>
      </c>
      <c r="F113">
        <v>-15.2</v>
      </c>
      <c r="G113">
        <v>0.5</v>
      </c>
      <c r="H113">
        <v>0.01</v>
      </c>
      <c r="I113">
        <v>11.46</v>
      </c>
      <c r="J113">
        <v>22.9</v>
      </c>
      <c r="K113">
        <v>0</v>
      </c>
      <c r="L113">
        <v>24.3</v>
      </c>
      <c r="M113" s="2">
        <f t="shared" si="1"/>
        <v>51.8167849253502</v>
      </c>
    </row>
    <row r="114" spans="1:13" ht="12.75">
      <c r="A114" t="s">
        <v>37</v>
      </c>
      <c r="B114">
        <v>64</v>
      </c>
      <c r="C114">
        <v>-19.376</v>
      </c>
      <c r="D114">
        <v>2176.958</v>
      </c>
      <c r="E114">
        <v>-19</v>
      </c>
      <c r="F114">
        <v>-19</v>
      </c>
      <c r="G114">
        <v>0.5</v>
      </c>
      <c r="H114">
        <v>0.01</v>
      </c>
      <c r="I114">
        <v>11.75</v>
      </c>
      <c r="J114">
        <v>23.5</v>
      </c>
      <c r="K114">
        <v>0</v>
      </c>
      <c r="L114">
        <v>35.2</v>
      </c>
      <c r="M114" s="2">
        <f t="shared" si="1"/>
        <v>53.17442994522837</v>
      </c>
    </row>
    <row r="115" spans="1:13" ht="12.75">
      <c r="A115" t="s">
        <v>37</v>
      </c>
      <c r="B115">
        <v>66</v>
      </c>
      <c r="C115">
        <v>-132.296</v>
      </c>
      <c r="D115">
        <v>2238.48</v>
      </c>
      <c r="E115">
        <v>-15.5</v>
      </c>
      <c r="F115">
        <v>-15.3</v>
      </c>
      <c r="G115">
        <v>0.5</v>
      </c>
      <c r="H115">
        <v>0.09</v>
      </c>
      <c r="I115">
        <v>73.16</v>
      </c>
      <c r="J115">
        <v>146.3</v>
      </c>
      <c r="K115">
        <v>0</v>
      </c>
      <c r="L115">
        <v>156</v>
      </c>
      <c r="M115" s="2">
        <f t="shared" si="1"/>
        <v>331.03911068029413</v>
      </c>
    </row>
    <row r="116" spans="1:13" ht="12.75">
      <c r="A116" t="s">
        <v>37</v>
      </c>
      <c r="B116">
        <v>71</v>
      </c>
      <c r="C116">
        <v>-41.975</v>
      </c>
      <c r="D116">
        <v>2226.963</v>
      </c>
      <c r="E116">
        <v>-15.2</v>
      </c>
      <c r="F116">
        <v>-15.2</v>
      </c>
      <c r="G116">
        <v>0.25</v>
      </c>
      <c r="H116">
        <v>0.01</v>
      </c>
      <c r="I116">
        <v>5.7</v>
      </c>
      <c r="J116">
        <v>22.8</v>
      </c>
      <c r="K116">
        <v>0</v>
      </c>
      <c r="L116">
        <v>22.8</v>
      </c>
      <c r="M116" s="2">
        <f t="shared" si="1"/>
        <v>72.96000000000001</v>
      </c>
    </row>
    <row r="117" spans="1:13" ht="12.75">
      <c r="A117" t="s">
        <v>37</v>
      </c>
      <c r="B117">
        <v>72</v>
      </c>
      <c r="C117">
        <v>9.22</v>
      </c>
      <c r="D117">
        <v>2221.892</v>
      </c>
      <c r="E117">
        <v>-14.6</v>
      </c>
      <c r="F117">
        <v>-14.6</v>
      </c>
      <c r="G117">
        <v>0.25</v>
      </c>
      <c r="H117">
        <v>0</v>
      </c>
      <c r="I117">
        <v>3.92</v>
      </c>
      <c r="J117">
        <v>15.7</v>
      </c>
      <c r="K117">
        <v>0</v>
      </c>
      <c r="L117">
        <v>15.7</v>
      </c>
      <c r="M117" s="2">
        <f t="shared" si="1"/>
        <v>50.239999999999995</v>
      </c>
    </row>
    <row r="118" spans="1:13" ht="12.75">
      <c r="A118" t="s">
        <v>37</v>
      </c>
      <c r="B118">
        <v>77</v>
      </c>
      <c r="C118">
        <v>-128.151</v>
      </c>
      <c r="D118">
        <v>2233.792</v>
      </c>
      <c r="E118">
        <v>-15.3</v>
      </c>
      <c r="F118">
        <v>-15.2</v>
      </c>
      <c r="G118">
        <v>0.25</v>
      </c>
      <c r="H118">
        <v>0.02</v>
      </c>
      <c r="I118">
        <v>19.45</v>
      </c>
      <c r="J118">
        <v>77.8</v>
      </c>
      <c r="K118">
        <v>0</v>
      </c>
      <c r="L118">
        <v>77.8</v>
      </c>
      <c r="M118" s="2">
        <f t="shared" si="1"/>
        <v>248.95999999999998</v>
      </c>
    </row>
    <row r="119" spans="1:13" ht="12.75">
      <c r="A119" t="s">
        <v>36</v>
      </c>
      <c r="B119">
        <v>5</v>
      </c>
      <c r="C119">
        <v>-217.798</v>
      </c>
      <c r="D119">
        <v>2201.378</v>
      </c>
      <c r="E119">
        <v>-22.5</v>
      </c>
      <c r="F119">
        <v>-22.2</v>
      </c>
      <c r="G119">
        <v>15.5</v>
      </c>
      <c r="H119">
        <v>2.26</v>
      </c>
      <c r="I119">
        <v>1855.36</v>
      </c>
      <c r="J119">
        <v>119.7</v>
      </c>
      <c r="K119">
        <v>-5.6</v>
      </c>
      <c r="L119">
        <v>263.1</v>
      </c>
      <c r="M119" s="2">
        <f t="shared" si="1"/>
        <v>48.646128646152974</v>
      </c>
    </row>
    <row r="120" spans="13:14" ht="12.75">
      <c r="M120" s="2">
        <f>AVERAGE(M42:M119)</f>
        <v>76.37382231247976</v>
      </c>
      <c r="N120" t="s">
        <v>44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Saltus</dc:creator>
  <cp:keywords/>
  <dc:description/>
  <cp:lastModifiedBy>Rick Saltus</cp:lastModifiedBy>
  <cp:lastPrinted>2001-12-06T16:58:17Z</cp:lastPrinted>
  <dcterms:created xsi:type="dcterms:W3CDTF">2001-10-24T20:49:27Z</dcterms:created>
  <dcterms:modified xsi:type="dcterms:W3CDTF">2002-03-01T00:04:10Z</dcterms:modified>
  <cp:category/>
  <cp:version/>
  <cp:contentType/>
  <cp:contentStatus/>
</cp:coreProperties>
</file>