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<sst xmlns="http://schemas.openxmlformats.org/spreadsheetml/2006/main" count="676" uniqueCount="73">
  <si>
    <t>Grau, 2000</t>
  </si>
  <si>
    <t>Data Set 27</t>
  </si>
  <si>
    <t>Well</t>
  </si>
  <si>
    <t>E5</t>
  </si>
  <si>
    <t>B5</t>
  </si>
  <si>
    <t>E7</t>
  </si>
  <si>
    <t>E9</t>
  </si>
  <si>
    <t>E10</t>
  </si>
  <si>
    <t>Log Depth (ft)</t>
  </si>
  <si>
    <t>True Vertical Depth Subsea (ft)</t>
  </si>
  <si>
    <t>Core Depth (ft)</t>
  </si>
  <si>
    <t>Zone</t>
  </si>
  <si>
    <t>A</t>
  </si>
  <si>
    <t>B</t>
  </si>
  <si>
    <t>C</t>
  </si>
  <si>
    <t>E2</t>
  </si>
  <si>
    <t>D2</t>
  </si>
  <si>
    <t>Esh</t>
  </si>
  <si>
    <t>Lithotype</t>
  </si>
  <si>
    <t>Framework Grains (percent)</t>
  </si>
  <si>
    <t>Quartz</t>
  </si>
  <si>
    <t>Monocrystalline quartz</t>
  </si>
  <si>
    <t>Polycrystalline quartz (total)</t>
  </si>
  <si>
    <t>Total detrital quartz</t>
  </si>
  <si>
    <t>Total feldspar</t>
  </si>
  <si>
    <t>Total mica</t>
  </si>
  <si>
    <t>Total rock fragments</t>
  </si>
  <si>
    <t>Average Grain Size (micrometers)</t>
  </si>
  <si>
    <t xml:space="preserve"> </t>
  </si>
  <si>
    <t>Authigenic Minerals (percent)</t>
  </si>
  <si>
    <t xml:space="preserve">  </t>
  </si>
  <si>
    <t>Authigenic Quartz</t>
  </si>
  <si>
    <t>Overgrowths (pore-filling)</t>
  </si>
  <si>
    <t>TR</t>
  </si>
  <si>
    <t>Intragranular (grain-filling)</t>
  </si>
  <si>
    <t>CL/SEM Quartz Cement</t>
  </si>
  <si>
    <t>calcite</t>
  </si>
  <si>
    <t>cemented</t>
  </si>
  <si>
    <t>Total quartz cement</t>
  </si>
  <si>
    <t>Kaolinite</t>
  </si>
  <si>
    <t>normal cement</t>
  </si>
  <si>
    <t>feldspar replacive</t>
  </si>
  <si>
    <t>mica replacive</t>
  </si>
  <si>
    <t>Total kaolinite</t>
  </si>
  <si>
    <t>Authigenic Clay</t>
  </si>
  <si>
    <t>pore-filling</t>
  </si>
  <si>
    <t>pore-lining</t>
  </si>
  <si>
    <t>replacive</t>
  </si>
  <si>
    <t>Total authigenic clay</t>
  </si>
  <si>
    <t>Calcite</t>
  </si>
  <si>
    <t>cement</t>
  </si>
  <si>
    <t>Fe-Dolomite</t>
  </si>
  <si>
    <t>Pyrite</t>
  </si>
  <si>
    <t xml:space="preserve">TR </t>
  </si>
  <si>
    <t xml:space="preserve"> TR</t>
  </si>
  <si>
    <t>Chert/Chalcedony</t>
  </si>
  <si>
    <t>Pore-filling</t>
  </si>
  <si>
    <t>Anatase</t>
  </si>
  <si>
    <t>Modal Porosity (percent)</t>
  </si>
  <si>
    <t xml:space="preserve">Primary Intergranular </t>
  </si>
  <si>
    <t xml:space="preserve">Secondary Intergranular </t>
  </si>
  <si>
    <t>Total Intergranular Porosity</t>
  </si>
  <si>
    <t>Secondary Intragranular</t>
  </si>
  <si>
    <t>Secondary Grain Moldic</t>
  </si>
  <si>
    <t>Total porosity</t>
  </si>
  <si>
    <t>Core Plug Measurements</t>
  </si>
  <si>
    <t>Helium Porosity (percent)</t>
  </si>
  <si>
    <t>Permeability - Horizontal (md)</t>
  </si>
  <si>
    <t>Permeability - Vertical (md)</t>
  </si>
  <si>
    <t>-</t>
  </si>
  <si>
    <t>Note</t>
  </si>
  <si>
    <t>CL/SEM:  cathodoluminescence / scanning electron microscope</t>
  </si>
  <si>
    <t>TR:  trace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</si>
</sst>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0" fillId="0" borderId="0" xfId="0" applyFont="1" applyFill="1" applyAlignment="1" quotePrefix="1">
      <alignment horizontal="center"/>
    </xf>
    <xf numFmtId="164" fontId="0" fillId="0" borderId="0" xfId="0" applyNumberFormat="1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6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28125" style="1" customWidth="1"/>
    <col min="2" max="16384" width="9.140625" style="2" customWidth="1"/>
  </cols>
  <sheetData>
    <row r="1" spans="1:5" ht="12.75">
      <c r="A1" s="1" t="s">
        <v>0</v>
      </c>
      <c r="E1" s="2" t="s">
        <v>1</v>
      </c>
    </row>
    <row r="3" spans="1:62" ht="12.75">
      <c r="A3" s="3" t="s">
        <v>2</v>
      </c>
      <c r="B3" s="4" t="s">
        <v>3</v>
      </c>
      <c r="C3" s="4" t="s">
        <v>3</v>
      </c>
      <c r="D3" s="4" t="s">
        <v>3</v>
      </c>
      <c r="E3" s="4" t="s">
        <v>3</v>
      </c>
      <c r="F3" s="4" t="s">
        <v>3</v>
      </c>
      <c r="G3" s="4" t="s">
        <v>3</v>
      </c>
      <c r="H3" s="4" t="s">
        <v>3</v>
      </c>
      <c r="I3" s="4" t="s">
        <v>3</v>
      </c>
      <c r="J3" s="4" t="s">
        <v>4</v>
      </c>
      <c r="K3" s="4" t="s">
        <v>4</v>
      </c>
      <c r="L3" s="4" t="s">
        <v>4</v>
      </c>
      <c r="M3" s="4" t="s">
        <v>4</v>
      </c>
      <c r="N3" s="4" t="s">
        <v>4</v>
      </c>
      <c r="O3" s="4" t="s">
        <v>4</v>
      </c>
      <c r="P3" s="4" t="s">
        <v>4</v>
      </c>
      <c r="Q3" s="4" t="s">
        <v>4</v>
      </c>
      <c r="R3" s="4" t="s">
        <v>4</v>
      </c>
      <c r="S3" s="4" t="s">
        <v>4</v>
      </c>
      <c r="T3" s="4" t="s">
        <v>4</v>
      </c>
      <c r="U3" s="4" t="s">
        <v>4</v>
      </c>
      <c r="V3" s="4" t="s">
        <v>4</v>
      </c>
      <c r="W3" s="4" t="s">
        <v>4</v>
      </c>
      <c r="X3" s="4" t="s">
        <v>4</v>
      </c>
      <c r="Y3" s="4" t="s">
        <v>4</v>
      </c>
      <c r="Z3" s="4" t="s">
        <v>4</v>
      </c>
      <c r="AA3" s="4" t="s">
        <v>4</v>
      </c>
      <c r="AB3" s="4" t="s">
        <v>4</v>
      </c>
      <c r="AC3" s="4" t="s">
        <v>4</v>
      </c>
      <c r="AD3" s="4" t="s">
        <v>5</v>
      </c>
      <c r="AE3" s="4" t="s">
        <v>5</v>
      </c>
      <c r="AF3" s="4" t="s">
        <v>5</v>
      </c>
      <c r="AG3" s="4" t="s">
        <v>5</v>
      </c>
      <c r="AH3" s="4" t="s">
        <v>5</v>
      </c>
      <c r="AI3" s="4" t="s">
        <v>5</v>
      </c>
      <c r="AJ3" s="4" t="s">
        <v>5</v>
      </c>
      <c r="AK3" s="4" t="s">
        <v>5</v>
      </c>
      <c r="AL3" s="4" t="s">
        <v>5</v>
      </c>
      <c r="AM3" s="4" t="s">
        <v>5</v>
      </c>
      <c r="AN3" s="4" t="s">
        <v>5</v>
      </c>
      <c r="AO3" s="4" t="s">
        <v>5</v>
      </c>
      <c r="AP3" s="4" t="s">
        <v>5</v>
      </c>
      <c r="AQ3" s="4" t="s">
        <v>5</v>
      </c>
      <c r="AR3" s="4" t="s">
        <v>5</v>
      </c>
      <c r="AS3" s="4" t="s">
        <v>5</v>
      </c>
      <c r="AT3" s="4" t="s">
        <v>6</v>
      </c>
      <c r="AU3" s="4" t="s">
        <v>6</v>
      </c>
      <c r="AV3" s="4" t="s">
        <v>6</v>
      </c>
      <c r="AW3" s="4" t="s">
        <v>6</v>
      </c>
      <c r="AX3" s="4" t="s">
        <v>6</v>
      </c>
      <c r="AY3" s="4" t="s">
        <v>6</v>
      </c>
      <c r="AZ3" s="4" t="s">
        <v>6</v>
      </c>
      <c r="BA3" s="4" t="s">
        <v>6</v>
      </c>
      <c r="BB3" s="4" t="s">
        <v>7</v>
      </c>
      <c r="BC3" s="4" t="s">
        <v>7</v>
      </c>
      <c r="BD3" s="4" t="s">
        <v>7</v>
      </c>
      <c r="BE3" s="4" t="s">
        <v>7</v>
      </c>
      <c r="BF3" s="4" t="s">
        <v>7</v>
      </c>
      <c r="BG3" s="4" t="s">
        <v>7</v>
      </c>
      <c r="BH3" s="4" t="s">
        <v>7</v>
      </c>
      <c r="BI3" s="4" t="s">
        <v>7</v>
      </c>
      <c r="BJ3" s="4" t="s">
        <v>7</v>
      </c>
    </row>
    <row r="4" spans="1:62" ht="12.75">
      <c r="A4" s="5" t="s">
        <v>8</v>
      </c>
      <c r="B4" s="6">
        <f aca="true" t="shared" si="0" ref="B4:I4">B6+170</f>
        <v>17594</v>
      </c>
      <c r="C4" s="6">
        <f t="shared" si="0"/>
        <v>17598</v>
      </c>
      <c r="D4" s="6">
        <f t="shared" si="0"/>
        <v>17612.5</v>
      </c>
      <c r="E4" s="6">
        <f t="shared" si="0"/>
        <v>17635</v>
      </c>
      <c r="F4" s="6">
        <f t="shared" si="0"/>
        <v>17647</v>
      </c>
      <c r="G4" s="6">
        <f t="shared" si="0"/>
        <v>17656</v>
      </c>
      <c r="H4" s="6">
        <f t="shared" si="0"/>
        <v>17673</v>
      </c>
      <c r="I4" s="6">
        <f t="shared" si="0"/>
        <v>17691</v>
      </c>
      <c r="J4" s="6">
        <v>13537.2</v>
      </c>
      <c r="K4" s="6">
        <v>13540</v>
      </c>
      <c r="L4" s="6">
        <v>13549</v>
      </c>
      <c r="M4" s="6">
        <v>13553.5</v>
      </c>
      <c r="N4" s="6">
        <v>13558.7</v>
      </c>
      <c r="O4" s="6">
        <v>13565.5</v>
      </c>
      <c r="P4" s="6">
        <v>13573</v>
      </c>
      <c r="Q4" s="6">
        <v>13582.5</v>
      </c>
      <c r="R4" s="6">
        <v>13596.5</v>
      </c>
      <c r="S4" s="6">
        <v>13599.3</v>
      </c>
      <c r="T4" s="6">
        <v>13611.7</v>
      </c>
      <c r="U4" s="6">
        <v>13611.9</v>
      </c>
      <c r="V4" s="6">
        <v>13626.5</v>
      </c>
      <c r="W4" s="6">
        <v>13636.3</v>
      </c>
      <c r="X4" s="6">
        <v>13643.5</v>
      </c>
      <c r="Y4" s="6">
        <v>13648.7</v>
      </c>
      <c r="Z4" s="6">
        <v>13648.8</v>
      </c>
      <c r="AA4" s="6">
        <v>13660.5</v>
      </c>
      <c r="AB4" s="6">
        <v>13674.5</v>
      </c>
      <c r="AC4" s="6">
        <v>13684.5</v>
      </c>
      <c r="AD4" s="6">
        <v>13678.8</v>
      </c>
      <c r="AE4" s="6">
        <v>13702</v>
      </c>
      <c r="AF4" s="6">
        <v>13732</v>
      </c>
      <c r="AG4" s="6">
        <v>13763</v>
      </c>
      <c r="AH4" s="6">
        <v>13809.5</v>
      </c>
      <c r="AI4" s="6">
        <v>13829.1</v>
      </c>
      <c r="AJ4" s="6">
        <v>13878</v>
      </c>
      <c r="AK4" s="6">
        <v>13878.9</v>
      </c>
      <c r="AL4" s="6">
        <v>13897</v>
      </c>
      <c r="AM4" s="6">
        <v>13929.5</v>
      </c>
      <c r="AN4" s="6">
        <v>13957.5</v>
      </c>
      <c r="AO4" s="6">
        <v>13966.4</v>
      </c>
      <c r="AP4" s="6">
        <v>13975.5</v>
      </c>
      <c r="AQ4" s="6">
        <v>14208.2</v>
      </c>
      <c r="AR4" s="6">
        <v>14211</v>
      </c>
      <c r="AS4" s="6">
        <v>14213.3</v>
      </c>
      <c r="AT4" s="6">
        <v>14693.6</v>
      </c>
      <c r="AU4" s="6">
        <v>14710.6</v>
      </c>
      <c r="AV4" s="6">
        <v>14727.6</v>
      </c>
      <c r="AW4" s="6">
        <v>14743.2</v>
      </c>
      <c r="AX4" s="6">
        <v>14750</v>
      </c>
      <c r="AY4" s="6">
        <v>14762</v>
      </c>
      <c r="AZ4" s="6">
        <v>14772</v>
      </c>
      <c r="BA4" s="6">
        <v>14800</v>
      </c>
      <c r="BB4" s="6">
        <f aca="true" t="shared" si="1" ref="BB4:BJ4">BB6+12.3</f>
        <v>14960.3</v>
      </c>
      <c r="BC4" s="6">
        <f t="shared" si="1"/>
        <v>14969.3</v>
      </c>
      <c r="BD4" s="6">
        <f t="shared" si="1"/>
        <v>14978.3</v>
      </c>
      <c r="BE4" s="6">
        <f t="shared" si="1"/>
        <v>14987.3</v>
      </c>
      <c r="BF4" s="6">
        <f t="shared" si="1"/>
        <v>14997.3</v>
      </c>
      <c r="BG4" s="6">
        <f t="shared" si="1"/>
        <v>15008.3</v>
      </c>
      <c r="BH4" s="6">
        <f t="shared" si="1"/>
        <v>15017.3</v>
      </c>
      <c r="BI4" s="6">
        <f t="shared" si="1"/>
        <v>15025.3</v>
      </c>
      <c r="BJ4" s="6">
        <f t="shared" si="1"/>
        <v>15031.3</v>
      </c>
    </row>
    <row r="5" spans="1:62" ht="12.75">
      <c r="A5" s="5" t="s">
        <v>9</v>
      </c>
      <c r="B5" s="6">
        <v>13677.36</v>
      </c>
      <c r="C5" s="6">
        <v>13680.4</v>
      </c>
      <c r="D5" s="6">
        <v>13691.54</v>
      </c>
      <c r="E5" s="6">
        <v>13708.52</v>
      </c>
      <c r="F5" s="6">
        <v>13717.64</v>
      </c>
      <c r="G5" s="6">
        <v>13724.48</v>
      </c>
      <c r="H5" s="6">
        <v>13737.4</v>
      </c>
      <c r="I5" s="6">
        <v>13751.08</v>
      </c>
      <c r="J5" s="6">
        <v>13445.2</v>
      </c>
      <c r="K5" s="6">
        <v>13448</v>
      </c>
      <c r="L5" s="6">
        <v>13457</v>
      </c>
      <c r="M5" s="6">
        <v>13461.5</v>
      </c>
      <c r="N5" s="6">
        <v>13466.7</v>
      </c>
      <c r="O5" s="6">
        <v>13473.5</v>
      </c>
      <c r="P5" s="6">
        <v>13481</v>
      </c>
      <c r="Q5" s="6">
        <v>13490.5</v>
      </c>
      <c r="R5" s="6">
        <v>13504.5</v>
      </c>
      <c r="S5" s="6">
        <v>13507.3</v>
      </c>
      <c r="T5" s="6">
        <v>13519.7</v>
      </c>
      <c r="U5" s="6">
        <v>13519.9</v>
      </c>
      <c r="V5" s="6">
        <v>13534.5</v>
      </c>
      <c r="W5" s="6">
        <v>13544.3</v>
      </c>
      <c r="X5" s="6">
        <v>13551.5</v>
      </c>
      <c r="Y5" s="6">
        <v>13556.7</v>
      </c>
      <c r="Z5" s="6">
        <v>13556.8</v>
      </c>
      <c r="AA5" s="6">
        <v>13568.5</v>
      </c>
      <c r="AB5" s="6">
        <v>13582.5</v>
      </c>
      <c r="AC5" s="6">
        <v>13592.5</v>
      </c>
      <c r="AD5" s="6">
        <v>13251.5</v>
      </c>
      <c r="AE5" s="6">
        <v>13274.7</v>
      </c>
      <c r="AF5" s="6">
        <v>13304.6</v>
      </c>
      <c r="AG5" s="6">
        <v>13335.6</v>
      </c>
      <c r="AH5" s="6">
        <v>13382.2</v>
      </c>
      <c r="AI5" s="6">
        <v>13401.8</v>
      </c>
      <c r="AJ5" s="6">
        <v>13450.4</v>
      </c>
      <c r="AK5" s="6">
        <v>13451.3</v>
      </c>
      <c r="AL5" s="6">
        <v>13469.4</v>
      </c>
      <c r="AM5" s="6">
        <v>13501.9</v>
      </c>
      <c r="AN5" s="6">
        <v>13529.8</v>
      </c>
      <c r="AO5" s="6">
        <v>13538.7</v>
      </c>
      <c r="AP5" s="6">
        <v>13547.8</v>
      </c>
      <c r="AQ5" s="6">
        <v>13780.2</v>
      </c>
      <c r="AR5" s="6">
        <v>13783</v>
      </c>
      <c r="AS5" s="6">
        <v>13785.3</v>
      </c>
      <c r="AT5" s="6">
        <v>13515.6</v>
      </c>
      <c r="AU5" s="6">
        <v>13532.26</v>
      </c>
      <c r="AV5" s="6">
        <v>13548.92</v>
      </c>
      <c r="AW5" s="6">
        <v>13564.11</v>
      </c>
      <c r="AX5" s="6">
        <v>13570.97</v>
      </c>
      <c r="AY5" s="6">
        <v>13582.73</v>
      </c>
      <c r="AZ5" s="6">
        <f>AZ4-1179</f>
        <v>13593</v>
      </c>
      <c r="BA5" s="6">
        <f>BA4-1179</f>
        <v>13621</v>
      </c>
      <c r="BB5" s="6">
        <v>13477.84412</v>
      </c>
      <c r="BC5" s="6">
        <v>13486.37648</v>
      </c>
      <c r="BD5" s="6">
        <v>13494.90884</v>
      </c>
      <c r="BE5" s="6">
        <v>13503.4412</v>
      </c>
      <c r="BF5" s="6">
        <v>13512.9216</v>
      </c>
      <c r="BG5" s="6">
        <v>13523.35004</v>
      </c>
      <c r="BH5" s="6">
        <v>13531.8824</v>
      </c>
      <c r="BI5" s="6">
        <v>13539.46672</v>
      </c>
      <c r="BJ5" s="6">
        <v>13545.1549599999</v>
      </c>
    </row>
    <row r="6" spans="1:62" ht="12.75">
      <c r="A6" s="5" t="s">
        <v>10</v>
      </c>
      <c r="B6" s="6">
        <v>17424</v>
      </c>
      <c r="C6" s="6">
        <v>17428</v>
      </c>
      <c r="D6" s="6">
        <v>17442.5</v>
      </c>
      <c r="E6" s="6">
        <v>17465</v>
      </c>
      <c r="F6" s="6">
        <v>17477</v>
      </c>
      <c r="G6" s="6">
        <v>17486</v>
      </c>
      <c r="H6" s="6">
        <v>17503</v>
      </c>
      <c r="I6" s="6">
        <v>17521</v>
      </c>
      <c r="J6" s="6">
        <v>13533.2</v>
      </c>
      <c r="K6" s="6">
        <v>13536</v>
      </c>
      <c r="L6" s="6">
        <v>13545.5</v>
      </c>
      <c r="M6" s="6">
        <v>13550</v>
      </c>
      <c r="N6" s="6">
        <v>13555.2</v>
      </c>
      <c r="O6" s="6">
        <v>13562</v>
      </c>
      <c r="P6" s="6">
        <v>13569.5</v>
      </c>
      <c r="Q6" s="6">
        <v>13579</v>
      </c>
      <c r="R6" s="6">
        <v>13593</v>
      </c>
      <c r="S6" s="6">
        <v>13595.8</v>
      </c>
      <c r="T6" s="6">
        <v>13608.2</v>
      </c>
      <c r="U6" s="6">
        <v>13608.4</v>
      </c>
      <c r="V6" s="6">
        <v>13623</v>
      </c>
      <c r="W6" s="6">
        <v>13632.8</v>
      </c>
      <c r="X6" s="6">
        <v>13640</v>
      </c>
      <c r="Y6" s="6">
        <v>13645.2</v>
      </c>
      <c r="Z6" s="6">
        <v>13645.3</v>
      </c>
      <c r="AA6" s="6">
        <v>13657</v>
      </c>
      <c r="AB6" s="6">
        <v>13671</v>
      </c>
      <c r="AC6" s="6">
        <v>13681</v>
      </c>
      <c r="AD6" s="6">
        <v>13659.8</v>
      </c>
      <c r="AE6" s="6">
        <v>13683</v>
      </c>
      <c r="AF6" s="6">
        <v>13713</v>
      </c>
      <c r="AG6" s="6">
        <v>13744</v>
      </c>
      <c r="AH6" s="6">
        <v>13790.5</v>
      </c>
      <c r="AI6" s="6">
        <v>13810.1</v>
      </c>
      <c r="AJ6" s="6">
        <v>13859</v>
      </c>
      <c r="AK6" s="6">
        <v>13859.9</v>
      </c>
      <c r="AL6" s="6">
        <v>13880.5</v>
      </c>
      <c r="AM6" s="6">
        <v>13913</v>
      </c>
      <c r="AN6" s="6">
        <v>13941</v>
      </c>
      <c r="AO6" s="6">
        <v>13949.9</v>
      </c>
      <c r="AP6" s="6">
        <v>13959</v>
      </c>
      <c r="AQ6" s="6">
        <v>14193.2</v>
      </c>
      <c r="AR6" s="6">
        <v>14196</v>
      </c>
      <c r="AS6" s="6">
        <v>14198.3</v>
      </c>
      <c r="AT6" s="6">
        <v>14679.6</v>
      </c>
      <c r="AU6" s="6">
        <v>14696.6</v>
      </c>
      <c r="AV6" s="6">
        <v>14713.6</v>
      </c>
      <c r="AW6" s="6">
        <v>14729.2</v>
      </c>
      <c r="AX6" s="6">
        <v>14736</v>
      </c>
      <c r="AY6" s="6">
        <v>14748</v>
      </c>
      <c r="AZ6" s="6">
        <v>14758</v>
      </c>
      <c r="BA6" s="6">
        <v>14789</v>
      </c>
      <c r="BB6" s="6">
        <v>14948</v>
      </c>
      <c r="BC6" s="6">
        <v>14957</v>
      </c>
      <c r="BD6" s="6">
        <v>14966</v>
      </c>
      <c r="BE6" s="6">
        <v>14975</v>
      </c>
      <c r="BF6" s="6">
        <v>14985</v>
      </c>
      <c r="BG6" s="6">
        <v>14996</v>
      </c>
      <c r="BH6" s="6">
        <v>15005</v>
      </c>
      <c r="BI6" s="6">
        <v>15013</v>
      </c>
      <c r="BJ6" s="6">
        <v>15019</v>
      </c>
    </row>
    <row r="7" spans="1:62" ht="12.75">
      <c r="A7" s="5" t="s">
        <v>11</v>
      </c>
      <c r="B7" s="4" t="s">
        <v>12</v>
      </c>
      <c r="C7" s="4" t="s">
        <v>12</v>
      </c>
      <c r="D7" s="4" t="s">
        <v>12</v>
      </c>
      <c r="E7" s="4" t="s">
        <v>12</v>
      </c>
      <c r="F7" s="4" t="s">
        <v>12</v>
      </c>
      <c r="G7" s="4" t="s">
        <v>12</v>
      </c>
      <c r="H7" s="4" t="s">
        <v>12</v>
      </c>
      <c r="I7" s="4" t="s">
        <v>12</v>
      </c>
      <c r="J7" s="4" t="s">
        <v>12</v>
      </c>
      <c r="K7" s="4" t="s">
        <v>12</v>
      </c>
      <c r="L7" s="4" t="s">
        <v>12</v>
      </c>
      <c r="M7" s="4" t="s">
        <v>13</v>
      </c>
      <c r="N7" s="4" t="s">
        <v>13</v>
      </c>
      <c r="O7" s="4" t="s">
        <v>13</v>
      </c>
      <c r="P7" s="4" t="s">
        <v>13</v>
      </c>
      <c r="Q7" s="4" t="s">
        <v>13</v>
      </c>
      <c r="R7" s="4" t="s">
        <v>13</v>
      </c>
      <c r="S7" s="4" t="s">
        <v>13</v>
      </c>
      <c r="T7" s="4" t="s">
        <v>13</v>
      </c>
      <c r="U7" s="4" t="s">
        <v>13</v>
      </c>
      <c r="V7" s="4" t="s">
        <v>13</v>
      </c>
      <c r="W7" s="4" t="s">
        <v>13</v>
      </c>
      <c r="X7" s="4" t="s">
        <v>13</v>
      </c>
      <c r="Y7" s="4" t="s">
        <v>13</v>
      </c>
      <c r="Z7" s="4" t="s">
        <v>13</v>
      </c>
      <c r="AA7" s="4" t="s">
        <v>13</v>
      </c>
      <c r="AB7" s="4" t="s">
        <v>13</v>
      </c>
      <c r="AC7" s="4" t="s">
        <v>13</v>
      </c>
      <c r="AD7" s="4" t="s">
        <v>12</v>
      </c>
      <c r="AE7" s="4" t="s">
        <v>12</v>
      </c>
      <c r="AF7" s="4" t="s">
        <v>13</v>
      </c>
      <c r="AG7" s="4" t="s">
        <v>13</v>
      </c>
      <c r="AH7" s="4" t="s">
        <v>14</v>
      </c>
      <c r="AI7" s="4" t="s">
        <v>14</v>
      </c>
      <c r="AJ7" s="4" t="s">
        <v>14</v>
      </c>
      <c r="AK7" s="4" t="s">
        <v>14</v>
      </c>
      <c r="AL7" s="4" t="s">
        <v>14</v>
      </c>
      <c r="AM7" s="4" t="s">
        <v>14</v>
      </c>
      <c r="AN7" s="4" t="s">
        <v>14</v>
      </c>
      <c r="AO7" s="4" t="s">
        <v>14</v>
      </c>
      <c r="AP7" s="4" t="s">
        <v>14</v>
      </c>
      <c r="AQ7" s="4" t="s">
        <v>15</v>
      </c>
      <c r="AR7" s="4" t="s">
        <v>15</v>
      </c>
      <c r="AS7" s="4" t="s">
        <v>15</v>
      </c>
      <c r="AT7" s="4" t="s">
        <v>16</v>
      </c>
      <c r="AU7" s="4" t="s">
        <v>16</v>
      </c>
      <c r="AV7" s="4" t="s">
        <v>16</v>
      </c>
      <c r="AW7" s="4" t="s">
        <v>16</v>
      </c>
      <c r="AX7" s="4" t="s">
        <v>16</v>
      </c>
      <c r="AY7" s="4" t="s">
        <v>16</v>
      </c>
      <c r="AZ7" s="4" t="s">
        <v>16</v>
      </c>
      <c r="BA7" s="4" t="s">
        <v>17</v>
      </c>
      <c r="BB7" s="4" t="s">
        <v>14</v>
      </c>
      <c r="BC7" s="4" t="s">
        <v>14</v>
      </c>
      <c r="BD7" s="4" t="s">
        <v>14</v>
      </c>
      <c r="BE7" s="4" t="s">
        <v>14</v>
      </c>
      <c r="BF7" s="4" t="s">
        <v>14</v>
      </c>
      <c r="BG7" s="4" t="s">
        <v>14</v>
      </c>
      <c r="BH7" s="4" t="s">
        <v>14</v>
      </c>
      <c r="BI7" s="4" t="s">
        <v>14</v>
      </c>
      <c r="BJ7" s="4" t="s">
        <v>14</v>
      </c>
    </row>
    <row r="8" spans="1:62" ht="12.75">
      <c r="A8" s="5" t="s">
        <v>18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4</v>
      </c>
      <c r="I8" s="4">
        <v>5</v>
      </c>
      <c r="J8" s="4">
        <v>2</v>
      </c>
      <c r="K8" s="4">
        <v>2</v>
      </c>
      <c r="L8" s="4">
        <v>5</v>
      </c>
      <c r="M8" s="4">
        <v>2</v>
      </c>
      <c r="N8" s="4">
        <v>2</v>
      </c>
      <c r="O8" s="4">
        <v>5</v>
      </c>
      <c r="P8" s="4">
        <v>2</v>
      </c>
      <c r="Q8" s="4">
        <v>2</v>
      </c>
      <c r="R8" s="4">
        <v>2</v>
      </c>
      <c r="S8" s="4">
        <v>2</v>
      </c>
      <c r="T8" s="4">
        <v>2</v>
      </c>
      <c r="U8" s="4">
        <v>4</v>
      </c>
      <c r="V8" s="4">
        <v>2</v>
      </c>
      <c r="W8" s="4">
        <v>2</v>
      </c>
      <c r="X8" s="4">
        <v>2</v>
      </c>
      <c r="Y8" s="4">
        <v>4</v>
      </c>
      <c r="Z8" s="4">
        <v>4</v>
      </c>
      <c r="AA8" s="4">
        <v>2</v>
      </c>
      <c r="AB8" s="4">
        <v>1</v>
      </c>
      <c r="AC8" s="4">
        <v>3</v>
      </c>
      <c r="AD8" s="4">
        <v>1</v>
      </c>
      <c r="AE8" s="4">
        <v>1</v>
      </c>
      <c r="AF8" s="4">
        <v>1</v>
      </c>
      <c r="AG8" s="4">
        <v>4</v>
      </c>
      <c r="AH8" s="4">
        <v>1</v>
      </c>
      <c r="AI8" s="4">
        <v>1</v>
      </c>
      <c r="AJ8" s="4">
        <v>2</v>
      </c>
      <c r="AK8" s="4">
        <v>1</v>
      </c>
      <c r="AL8" s="4">
        <v>2</v>
      </c>
      <c r="AM8" s="4">
        <v>1</v>
      </c>
      <c r="AN8" s="4">
        <v>1</v>
      </c>
      <c r="AO8" s="4">
        <v>4</v>
      </c>
      <c r="AP8" s="4">
        <v>3</v>
      </c>
      <c r="AQ8" s="4">
        <v>1</v>
      </c>
      <c r="AR8" s="4">
        <v>2</v>
      </c>
      <c r="AS8" s="4">
        <v>5</v>
      </c>
      <c r="AT8" s="4">
        <v>2</v>
      </c>
      <c r="AU8" s="4">
        <v>2</v>
      </c>
      <c r="AV8" s="4">
        <v>2</v>
      </c>
      <c r="AW8" s="4">
        <v>2</v>
      </c>
      <c r="AX8" s="4">
        <v>2</v>
      </c>
      <c r="AY8" s="4">
        <v>2</v>
      </c>
      <c r="AZ8" s="4">
        <v>2</v>
      </c>
      <c r="BA8" s="4">
        <v>2</v>
      </c>
      <c r="BB8" s="4">
        <v>2</v>
      </c>
      <c r="BC8" s="4">
        <v>2</v>
      </c>
      <c r="BD8" s="4">
        <v>2</v>
      </c>
      <c r="BE8" s="4">
        <v>2</v>
      </c>
      <c r="BF8" s="4">
        <v>2</v>
      </c>
      <c r="BG8" s="4">
        <v>2</v>
      </c>
      <c r="BH8" s="4">
        <v>2</v>
      </c>
      <c r="BI8" s="4">
        <v>2</v>
      </c>
      <c r="BJ8" s="4">
        <v>2</v>
      </c>
    </row>
    <row r="9" spans="1:62" ht="12.75">
      <c r="A9" s="5"/>
      <c r="B9" s="5"/>
      <c r="C9" s="7"/>
      <c r="D9" s="5"/>
      <c r="E9" s="5"/>
      <c r="F9" s="5"/>
      <c r="G9" s="5"/>
      <c r="H9" s="5"/>
      <c r="I9" s="5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7"/>
      <c r="BC9" s="5"/>
      <c r="BD9" s="5"/>
      <c r="BE9" s="5"/>
      <c r="BF9" s="5"/>
      <c r="BG9" s="5"/>
      <c r="BH9" s="5"/>
      <c r="BI9" s="5"/>
      <c r="BJ9" s="5"/>
    </row>
    <row r="10" spans="1:62" ht="12.75">
      <c r="A10" s="3" t="s">
        <v>19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ht="12.75">
      <c r="A11" s="7" t="s">
        <v>20</v>
      </c>
      <c r="B11" s="9"/>
      <c r="C11" s="9"/>
      <c r="D11" s="9"/>
      <c r="E11" s="9"/>
      <c r="F11" s="9"/>
      <c r="G11" s="9"/>
      <c r="H11" s="9"/>
      <c r="I11" s="9"/>
      <c r="J11" s="4"/>
      <c r="K11" s="4"/>
      <c r="L11" s="4"/>
      <c r="M11" s="4"/>
      <c r="N11" s="4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5"/>
      <c r="AU11" s="5"/>
      <c r="AV11" s="5"/>
      <c r="AW11" s="5"/>
      <c r="AX11" s="5"/>
      <c r="AY11" s="5"/>
      <c r="AZ11" s="5"/>
      <c r="BA11" s="5"/>
      <c r="BB11" s="9"/>
      <c r="BC11" s="9"/>
      <c r="BD11" s="9"/>
      <c r="BE11" s="9"/>
      <c r="BF11" s="9"/>
      <c r="BG11" s="9"/>
      <c r="BH11" s="9"/>
      <c r="BI11" s="9"/>
      <c r="BJ11" s="9"/>
    </row>
    <row r="12" spans="1:62" ht="12.75">
      <c r="A12" s="5" t="s">
        <v>21</v>
      </c>
      <c r="B12" s="9">
        <v>48.05194805194805</v>
      </c>
      <c r="C12" s="9">
        <v>49.01315789473684</v>
      </c>
      <c r="D12" s="9">
        <v>53.07443365695793</v>
      </c>
      <c r="E12" s="9">
        <v>48.19672131147541</v>
      </c>
      <c r="F12" s="9">
        <v>50.1639344262295</v>
      </c>
      <c r="G12" s="9">
        <v>55.44554455445545</v>
      </c>
      <c r="H12" s="9">
        <v>42.48366013071895</v>
      </c>
      <c r="I12" s="9">
        <v>44.230769230769226</v>
      </c>
      <c r="J12" s="9">
        <v>58.4717607973422</v>
      </c>
      <c r="K12" s="9">
        <v>48.333333333333336</v>
      </c>
      <c r="L12" s="9">
        <v>49.03225806451613</v>
      </c>
      <c r="M12" s="9">
        <v>54.75409836065573</v>
      </c>
      <c r="N12" s="9">
        <v>51.298701298701296</v>
      </c>
      <c r="O12" s="9">
        <v>5.649717514124294</v>
      </c>
      <c r="P12" s="9">
        <v>50.649350649350644</v>
      </c>
      <c r="Q12" s="10">
        <v>52.11726384364821</v>
      </c>
      <c r="R12" s="10">
        <v>49.52681388012618</v>
      </c>
      <c r="S12" s="9">
        <v>50.98039215686274</v>
      </c>
      <c r="T12" s="9">
        <v>42.48366013071895</v>
      </c>
      <c r="U12" s="9">
        <v>50.814332247557005</v>
      </c>
      <c r="V12" s="9">
        <v>44.983818770226534</v>
      </c>
      <c r="W12" s="9">
        <v>51.147540983606554</v>
      </c>
      <c r="X12" s="9">
        <v>44.11764705882353</v>
      </c>
      <c r="Y12" s="9">
        <v>54.276315789473685</v>
      </c>
      <c r="Z12" s="9">
        <v>52.78688524590164</v>
      </c>
      <c r="AA12" s="9">
        <v>47.868852459016395</v>
      </c>
      <c r="AB12" s="9">
        <v>42.07119741100323</v>
      </c>
      <c r="AC12" s="9">
        <v>48.03921568627451</v>
      </c>
      <c r="AD12" s="9">
        <v>48.25396825396825</v>
      </c>
      <c r="AE12" s="9">
        <v>47.43589743589743</v>
      </c>
      <c r="AF12" s="9">
        <v>49.67105263157895</v>
      </c>
      <c r="AG12" s="9">
        <v>52.11726384364821</v>
      </c>
      <c r="AH12" s="9">
        <v>50.495049504950494</v>
      </c>
      <c r="AI12" s="9">
        <v>50.96153846153846</v>
      </c>
      <c r="AJ12" s="9">
        <v>52.317880794701985</v>
      </c>
      <c r="AK12" s="9">
        <v>49.354838709677416</v>
      </c>
      <c r="AL12" s="9">
        <v>60.77170418006431</v>
      </c>
      <c r="AM12" s="9">
        <v>49.50819672131148</v>
      </c>
      <c r="AN12" s="9">
        <v>45.54455445544555</v>
      </c>
      <c r="AO12" s="9">
        <v>43.23432343234324</v>
      </c>
      <c r="AP12" s="9">
        <v>50.495049504950494</v>
      </c>
      <c r="AQ12" s="9">
        <v>49.83818770226537</v>
      </c>
      <c r="AR12" s="9">
        <v>55.55555555555556</v>
      </c>
      <c r="AS12" s="9">
        <v>61.23778501628665</v>
      </c>
      <c r="AT12" s="11">
        <v>57.28155339805825</v>
      </c>
      <c r="AU12" s="11">
        <v>56.86274509803921</v>
      </c>
      <c r="AV12" s="11">
        <v>60.396039603960396</v>
      </c>
      <c r="AW12" s="11">
        <v>56.57894736842105</v>
      </c>
      <c r="AX12" s="11">
        <v>53.87096774193548</v>
      </c>
      <c r="AY12" s="11">
        <v>56.209150326797385</v>
      </c>
      <c r="AZ12" s="11">
        <v>52.41157556270096</v>
      </c>
      <c r="BA12" s="11">
        <v>51.80327868852459</v>
      </c>
      <c r="BB12" s="9">
        <v>49.501661129568106</v>
      </c>
      <c r="BC12" s="9">
        <v>54.93421052631579</v>
      </c>
      <c r="BD12" s="9">
        <v>51.62337662337663</v>
      </c>
      <c r="BE12" s="9">
        <v>57.65472312703584</v>
      </c>
      <c r="BF12" s="9">
        <v>48.01324503311258</v>
      </c>
      <c r="BG12" s="9">
        <v>53.64238410596026</v>
      </c>
      <c r="BH12" s="9">
        <v>46.94533762057878</v>
      </c>
      <c r="BI12" s="9">
        <v>55.81395348837209</v>
      </c>
      <c r="BJ12" s="9">
        <v>56.95364238410596</v>
      </c>
    </row>
    <row r="13" spans="1:62" ht="12.75">
      <c r="A13" s="5" t="s">
        <v>22</v>
      </c>
      <c r="B13" s="9">
        <v>8.441558441558442</v>
      </c>
      <c r="C13" s="9">
        <v>10.526315789473685</v>
      </c>
      <c r="D13" s="9">
        <v>8.737864077669904</v>
      </c>
      <c r="E13" s="9">
        <v>9.508196721311476</v>
      </c>
      <c r="F13" s="9">
        <v>11.147540983606557</v>
      </c>
      <c r="G13" s="9">
        <v>6.930693069306931</v>
      </c>
      <c r="H13" s="9">
        <v>6.535947712418301</v>
      </c>
      <c r="I13" s="9">
        <v>7.371794871794871</v>
      </c>
      <c r="J13" s="9">
        <v>9.634551495016613</v>
      </c>
      <c r="K13" s="9">
        <v>18</v>
      </c>
      <c r="L13" s="9">
        <v>13.225806451612904</v>
      </c>
      <c r="M13" s="9">
        <v>8.19672131147541</v>
      </c>
      <c r="N13" s="9">
        <v>11.03896103896104</v>
      </c>
      <c r="O13" s="9">
        <v>0.847457627118644</v>
      </c>
      <c r="P13" s="9">
        <v>11.03896103896104</v>
      </c>
      <c r="Q13" s="10">
        <v>12.703583061889251</v>
      </c>
      <c r="R13" s="10">
        <v>11.35646687697161</v>
      </c>
      <c r="S13" s="9">
        <v>9.15032679738562</v>
      </c>
      <c r="T13" s="9">
        <v>17.320261437908496</v>
      </c>
      <c r="U13" s="9">
        <v>18.892508143322477</v>
      </c>
      <c r="V13" s="9">
        <v>14.886731391585762</v>
      </c>
      <c r="W13" s="9">
        <v>13.442622950819672</v>
      </c>
      <c r="X13" s="9">
        <v>20.26143790849673</v>
      </c>
      <c r="Y13" s="9">
        <v>17.434210526315788</v>
      </c>
      <c r="Z13" s="9">
        <v>13.77049180327869</v>
      </c>
      <c r="AA13" s="9">
        <v>19.672131147540984</v>
      </c>
      <c r="AB13" s="9">
        <v>12.944983818770226</v>
      </c>
      <c r="AC13" s="9">
        <v>13.071895424836603</v>
      </c>
      <c r="AD13" s="9">
        <v>5.396825396825397</v>
      </c>
      <c r="AE13" s="9">
        <v>8.974358974358974</v>
      </c>
      <c r="AF13" s="9">
        <v>6.578947368421053</v>
      </c>
      <c r="AG13" s="9">
        <v>5.537459283387623</v>
      </c>
      <c r="AH13" s="9">
        <v>8.250825082508252</v>
      </c>
      <c r="AI13" s="9">
        <v>9.935897435897436</v>
      </c>
      <c r="AJ13" s="9">
        <v>7.947019867549669</v>
      </c>
      <c r="AK13" s="9">
        <v>5.806451612903226</v>
      </c>
      <c r="AL13" s="9">
        <v>6.109324758842444</v>
      </c>
      <c r="AM13" s="9">
        <v>9.508196721311474</v>
      </c>
      <c r="AN13" s="9">
        <v>9.57095709570957</v>
      </c>
      <c r="AO13" s="9">
        <v>8.91089108910891</v>
      </c>
      <c r="AP13" s="9">
        <v>10.89108910891089</v>
      </c>
      <c r="AQ13" s="9">
        <v>8.090614886731391</v>
      </c>
      <c r="AR13" s="9">
        <v>11.764705882352942</v>
      </c>
      <c r="AS13" s="9">
        <v>13.355048859934852</v>
      </c>
      <c r="AT13" s="9">
        <v>7.443365695792881</v>
      </c>
      <c r="AU13" s="9">
        <v>13.72549019607843</v>
      </c>
      <c r="AV13" s="9">
        <v>7.590759075907591</v>
      </c>
      <c r="AW13" s="9">
        <v>11.513157894736842</v>
      </c>
      <c r="AX13" s="9">
        <v>6.129032258064516</v>
      </c>
      <c r="AY13" s="9">
        <v>8.823529411764707</v>
      </c>
      <c r="AZ13" s="9">
        <v>7.717041800643088</v>
      </c>
      <c r="BA13" s="9">
        <v>10.491803278688526</v>
      </c>
      <c r="BB13" s="9">
        <v>5.980066445182724</v>
      </c>
      <c r="BC13" s="9">
        <v>9.868421052631579</v>
      </c>
      <c r="BD13" s="9">
        <v>15.90909090909091</v>
      </c>
      <c r="BE13" s="9">
        <v>7.166123778501628</v>
      </c>
      <c r="BF13" s="9">
        <v>9.271523178807946</v>
      </c>
      <c r="BG13" s="9">
        <v>12.91390728476821</v>
      </c>
      <c r="BH13" s="9">
        <v>7.07395498392283</v>
      </c>
      <c r="BI13" s="9">
        <v>10.299003322259138</v>
      </c>
      <c r="BJ13" s="9">
        <v>9.271523178807948</v>
      </c>
    </row>
    <row r="14" spans="1:62" ht="12.75">
      <c r="A14" s="8" t="s">
        <v>23</v>
      </c>
      <c r="B14" s="9">
        <f aca="true" t="shared" si="2" ref="B14:BJ14">B12+B13</f>
        <v>56.493506493506494</v>
      </c>
      <c r="C14" s="9">
        <f t="shared" si="2"/>
        <v>59.53947368421053</v>
      </c>
      <c r="D14" s="9">
        <f t="shared" si="2"/>
        <v>61.81229773462783</v>
      </c>
      <c r="E14" s="9">
        <f t="shared" si="2"/>
        <v>57.704918032786885</v>
      </c>
      <c r="F14" s="9">
        <f t="shared" si="2"/>
        <v>61.31147540983606</v>
      </c>
      <c r="G14" s="9">
        <f t="shared" si="2"/>
        <v>62.376237623762385</v>
      </c>
      <c r="H14" s="9">
        <f t="shared" si="2"/>
        <v>49.01960784313725</v>
      </c>
      <c r="I14" s="9">
        <f t="shared" si="2"/>
        <v>51.602564102564095</v>
      </c>
      <c r="J14" s="9">
        <f t="shared" si="2"/>
        <v>68.10631229235881</v>
      </c>
      <c r="K14" s="9">
        <f t="shared" si="2"/>
        <v>66.33333333333334</v>
      </c>
      <c r="L14" s="9">
        <f t="shared" si="2"/>
        <v>62.25806451612903</v>
      </c>
      <c r="M14" s="9">
        <f t="shared" si="2"/>
        <v>62.95081967213114</v>
      </c>
      <c r="N14" s="9">
        <f t="shared" si="2"/>
        <v>62.33766233766234</v>
      </c>
      <c r="O14" s="9">
        <f t="shared" si="2"/>
        <v>6.497175141242938</v>
      </c>
      <c r="P14" s="9">
        <f t="shared" si="2"/>
        <v>61.688311688311686</v>
      </c>
      <c r="Q14" s="9">
        <f t="shared" si="2"/>
        <v>64.82084690553746</v>
      </c>
      <c r="R14" s="9">
        <f t="shared" si="2"/>
        <v>60.883280757097786</v>
      </c>
      <c r="S14" s="9">
        <f t="shared" si="2"/>
        <v>60.130718954248366</v>
      </c>
      <c r="T14" s="9">
        <f t="shared" si="2"/>
        <v>59.803921568627445</v>
      </c>
      <c r="U14" s="9">
        <f t="shared" si="2"/>
        <v>69.70684039087948</v>
      </c>
      <c r="V14" s="9">
        <f t="shared" si="2"/>
        <v>59.8705501618123</v>
      </c>
      <c r="W14" s="9">
        <f t="shared" si="2"/>
        <v>64.59016393442623</v>
      </c>
      <c r="X14" s="9">
        <f t="shared" si="2"/>
        <v>64.37908496732027</v>
      </c>
      <c r="Y14" s="9">
        <f t="shared" si="2"/>
        <v>71.71052631578948</v>
      </c>
      <c r="Z14" s="9">
        <f t="shared" si="2"/>
        <v>66.55737704918033</v>
      </c>
      <c r="AA14" s="9">
        <f t="shared" si="2"/>
        <v>67.54098360655738</v>
      </c>
      <c r="AB14" s="9">
        <f t="shared" si="2"/>
        <v>55.01618122977346</v>
      </c>
      <c r="AC14" s="9">
        <f t="shared" si="2"/>
        <v>61.111111111111114</v>
      </c>
      <c r="AD14" s="9">
        <f t="shared" si="2"/>
        <v>53.65079365079365</v>
      </c>
      <c r="AE14" s="9">
        <f t="shared" si="2"/>
        <v>56.41025641025641</v>
      </c>
      <c r="AF14" s="9">
        <f t="shared" si="2"/>
        <v>56.25000000000001</v>
      </c>
      <c r="AG14" s="9">
        <f t="shared" si="2"/>
        <v>57.65472312703584</v>
      </c>
      <c r="AH14" s="9">
        <f t="shared" si="2"/>
        <v>58.745874587458744</v>
      </c>
      <c r="AI14" s="9">
        <f t="shared" si="2"/>
        <v>60.8974358974359</v>
      </c>
      <c r="AJ14" s="9">
        <f t="shared" si="2"/>
        <v>60.264900662251655</v>
      </c>
      <c r="AK14" s="9">
        <f t="shared" si="2"/>
        <v>55.16129032258064</v>
      </c>
      <c r="AL14" s="9">
        <f t="shared" si="2"/>
        <v>66.88102893890675</v>
      </c>
      <c r="AM14" s="9">
        <f t="shared" si="2"/>
        <v>59.016393442622956</v>
      </c>
      <c r="AN14" s="9">
        <f t="shared" si="2"/>
        <v>55.11551155115512</v>
      </c>
      <c r="AO14" s="9">
        <f t="shared" si="2"/>
        <v>52.14521452145215</v>
      </c>
      <c r="AP14" s="9">
        <f t="shared" si="2"/>
        <v>61.386138613861384</v>
      </c>
      <c r="AQ14" s="9">
        <f t="shared" si="2"/>
        <v>57.92880258899676</v>
      </c>
      <c r="AR14" s="9">
        <f t="shared" si="2"/>
        <v>67.3202614379085</v>
      </c>
      <c r="AS14" s="9">
        <f t="shared" si="2"/>
        <v>74.5928338762215</v>
      </c>
      <c r="AT14" s="9">
        <f t="shared" si="2"/>
        <v>64.72491909385113</v>
      </c>
      <c r="AU14" s="9">
        <f t="shared" si="2"/>
        <v>70.58823529411764</v>
      </c>
      <c r="AV14" s="9">
        <f t="shared" si="2"/>
        <v>67.98679867986799</v>
      </c>
      <c r="AW14" s="9">
        <f t="shared" si="2"/>
        <v>68.09210526315789</v>
      </c>
      <c r="AX14" s="9">
        <f t="shared" si="2"/>
        <v>60</v>
      </c>
      <c r="AY14" s="9">
        <f t="shared" si="2"/>
        <v>65.0326797385621</v>
      </c>
      <c r="AZ14" s="9">
        <f t="shared" si="2"/>
        <v>60.12861736334405</v>
      </c>
      <c r="BA14" s="9">
        <f t="shared" si="2"/>
        <v>62.29508196721312</v>
      </c>
      <c r="BB14" s="9">
        <f t="shared" si="2"/>
        <v>55.48172757475083</v>
      </c>
      <c r="BC14" s="9">
        <f t="shared" si="2"/>
        <v>64.80263157894737</v>
      </c>
      <c r="BD14" s="9">
        <f t="shared" si="2"/>
        <v>67.53246753246754</v>
      </c>
      <c r="BE14" s="9">
        <f t="shared" si="2"/>
        <v>64.82084690553746</v>
      </c>
      <c r="BF14" s="9">
        <f t="shared" si="2"/>
        <v>57.28476821192053</v>
      </c>
      <c r="BG14" s="9">
        <f t="shared" si="2"/>
        <v>66.55629139072848</v>
      </c>
      <c r="BH14" s="9">
        <f t="shared" si="2"/>
        <v>54.019292604501615</v>
      </c>
      <c r="BI14" s="9">
        <f t="shared" si="2"/>
        <v>66.11295681063123</v>
      </c>
      <c r="BJ14" s="9">
        <f t="shared" si="2"/>
        <v>66.22516556291392</v>
      </c>
    </row>
    <row r="15" spans="1:62" ht="12.75">
      <c r="A15" s="8" t="s">
        <v>24</v>
      </c>
      <c r="B15" s="9">
        <v>2.5974025974025974</v>
      </c>
      <c r="C15" s="9">
        <v>3.6184210526315788</v>
      </c>
      <c r="D15" s="9">
        <v>2.3</v>
      </c>
      <c r="E15" s="9">
        <v>1.3114754098360655</v>
      </c>
      <c r="F15" s="9">
        <v>2.2950819672131146</v>
      </c>
      <c r="G15" s="9">
        <v>2.6402640264026402</v>
      </c>
      <c r="H15" s="9">
        <v>3.9215686274509802</v>
      </c>
      <c r="I15" s="9">
        <v>4.807692307692308</v>
      </c>
      <c r="J15" s="9">
        <v>0.7</v>
      </c>
      <c r="K15" s="9">
        <v>0.6666666666666667</v>
      </c>
      <c r="L15" s="9">
        <v>5.483870967741936</v>
      </c>
      <c r="M15" s="9">
        <v>3.934426229508197</v>
      </c>
      <c r="N15" s="9">
        <v>1.6233766233766234</v>
      </c>
      <c r="O15" s="9">
        <v>3.1</v>
      </c>
      <c r="P15" s="9">
        <v>3.2467532467532463</v>
      </c>
      <c r="Q15" s="9">
        <v>3.257328990228013</v>
      </c>
      <c r="R15" s="9">
        <v>1.5772870662460567</v>
      </c>
      <c r="S15" s="9">
        <v>2.2875816993464055</v>
      </c>
      <c r="T15" s="9">
        <v>3.921568627450981</v>
      </c>
      <c r="U15" s="9">
        <v>2.2801302931596092</v>
      </c>
      <c r="V15" s="9">
        <v>1.6181229773462789</v>
      </c>
      <c r="W15" s="9">
        <v>3.278688524590164</v>
      </c>
      <c r="X15" s="9">
        <v>4.248366013071895</v>
      </c>
      <c r="Y15" s="9">
        <v>3.9473684210526314</v>
      </c>
      <c r="Z15" s="9">
        <v>3.9344262295081966</v>
      </c>
      <c r="AA15" s="9">
        <v>1.3114754098360657</v>
      </c>
      <c r="AB15" s="9">
        <v>5.825242718446602</v>
      </c>
      <c r="AC15" s="9">
        <v>1.6339869281045751</v>
      </c>
      <c r="AD15" s="9">
        <v>5.079365079365079</v>
      </c>
      <c r="AE15" s="9">
        <v>1.923076923076923</v>
      </c>
      <c r="AF15" s="9">
        <v>5.263157894736842</v>
      </c>
      <c r="AG15" s="9">
        <v>5.211726384364821</v>
      </c>
      <c r="AH15" s="9">
        <v>5.2805280528052805</v>
      </c>
      <c r="AI15" s="9">
        <v>4.8076923076923075</v>
      </c>
      <c r="AJ15" s="9">
        <v>4.635761589403974</v>
      </c>
      <c r="AK15" s="9">
        <v>4.838709677419355</v>
      </c>
      <c r="AL15" s="9">
        <v>1.9292604501607715</v>
      </c>
      <c r="AM15" s="9">
        <v>4.918032786885246</v>
      </c>
      <c r="AN15" s="9">
        <v>2.31023102310231</v>
      </c>
      <c r="AO15" s="9">
        <v>1.9801980198019802</v>
      </c>
      <c r="AP15" s="9">
        <v>4.62046204620462</v>
      </c>
      <c r="AQ15" s="9">
        <v>2.5889967637540456</v>
      </c>
      <c r="AR15" s="9">
        <v>3.6</v>
      </c>
      <c r="AS15" s="9">
        <v>2.6058631921824107</v>
      </c>
      <c r="AT15" s="9">
        <v>1.6181229773462782</v>
      </c>
      <c r="AU15" s="9">
        <v>5.228758169934641</v>
      </c>
      <c r="AV15" s="9">
        <v>3.3003300330033003</v>
      </c>
      <c r="AW15" s="9">
        <v>2.3</v>
      </c>
      <c r="AX15" s="9">
        <v>3.2</v>
      </c>
      <c r="AY15" s="9">
        <v>4.901960784313726</v>
      </c>
      <c r="AZ15" s="9">
        <v>2.8938906752411575</v>
      </c>
      <c r="BA15" s="9">
        <v>1.9672131147540985</v>
      </c>
      <c r="BB15" s="9">
        <v>4.318936877076412</v>
      </c>
      <c r="BC15" s="9">
        <v>1.644736842105263</v>
      </c>
      <c r="BD15" s="9">
        <v>2.5974025974025974</v>
      </c>
      <c r="BE15" s="9">
        <v>2.2801302931596092</v>
      </c>
      <c r="BF15" s="9">
        <v>2.3178807947019866</v>
      </c>
      <c r="BG15" s="9">
        <v>2.3178807947019866</v>
      </c>
      <c r="BH15" s="9">
        <v>1.929260450160772</v>
      </c>
      <c r="BI15" s="9">
        <v>1.993355481727575</v>
      </c>
      <c r="BJ15" s="9">
        <v>1.9867549668874172</v>
      </c>
    </row>
    <row r="16" spans="1:62" ht="12.75">
      <c r="A16" s="8" t="s">
        <v>25</v>
      </c>
      <c r="B16" s="9">
        <v>0.974025974025974</v>
      </c>
      <c r="C16" s="9">
        <v>0.3</v>
      </c>
      <c r="D16" s="9">
        <v>1.2944983818770228</v>
      </c>
      <c r="E16" s="9">
        <v>0</v>
      </c>
      <c r="F16" s="9">
        <v>0</v>
      </c>
      <c r="G16" s="9">
        <v>0.33003300330033003</v>
      </c>
      <c r="H16" s="9">
        <v>0.32679738562091504</v>
      </c>
      <c r="I16" s="9">
        <v>0.3205128205128205</v>
      </c>
      <c r="J16" s="9">
        <v>0.9966777408637874</v>
      </c>
      <c r="K16" s="9">
        <v>0.33333333333333337</v>
      </c>
      <c r="L16" s="9">
        <v>1.935483870967742</v>
      </c>
      <c r="M16" s="9">
        <v>0.6557377049180327</v>
      </c>
      <c r="N16" s="9">
        <v>1</v>
      </c>
      <c r="O16" s="9">
        <v>1.1299435028248588</v>
      </c>
      <c r="P16" s="9">
        <v>1.948051948051948</v>
      </c>
      <c r="Q16" s="9">
        <v>1.9543973941368078</v>
      </c>
      <c r="R16" s="9">
        <v>0.31545741324921134</v>
      </c>
      <c r="S16" s="9">
        <v>1.3071895424836601</v>
      </c>
      <c r="T16" s="9">
        <v>0.6535947712418301</v>
      </c>
      <c r="U16" s="9">
        <v>1.6286644951140066</v>
      </c>
      <c r="V16" s="9">
        <v>3.8834951456310685</v>
      </c>
      <c r="W16" s="9">
        <v>1.3114754098360655</v>
      </c>
      <c r="X16" s="9">
        <v>3.9215686274509807</v>
      </c>
      <c r="Y16" s="9">
        <v>1.9736842105263155</v>
      </c>
      <c r="Z16" s="9">
        <v>2.2950819672131146</v>
      </c>
      <c r="AA16" s="9">
        <v>0.9836065573770492</v>
      </c>
      <c r="AB16" s="9">
        <v>0.9708737864077671</v>
      </c>
      <c r="AC16" s="9">
        <v>0.9803921568627452</v>
      </c>
      <c r="AD16" s="9">
        <v>0.3</v>
      </c>
      <c r="AE16" s="9">
        <v>0</v>
      </c>
      <c r="AF16" s="9">
        <v>0.3289473684210526</v>
      </c>
      <c r="AG16" s="9">
        <v>0.9771986970684038</v>
      </c>
      <c r="AH16" s="9">
        <v>0.33003300330033003</v>
      </c>
      <c r="AI16" s="9">
        <v>1.282051282051282</v>
      </c>
      <c r="AJ16" s="9">
        <v>0.33112582781456956</v>
      </c>
      <c r="AK16" s="9">
        <v>0.6451612903225806</v>
      </c>
      <c r="AL16" s="9">
        <v>0</v>
      </c>
      <c r="AM16" s="9">
        <v>0.9836065573770492</v>
      </c>
      <c r="AN16" s="9">
        <v>0.6600660066006601</v>
      </c>
      <c r="AO16" s="9">
        <v>0.6600660066006601</v>
      </c>
      <c r="AP16" s="9">
        <v>0.6600660066006601</v>
      </c>
      <c r="AQ16" s="9">
        <v>0.9708737864077669</v>
      </c>
      <c r="AR16" s="9">
        <v>0.9803921568627451</v>
      </c>
      <c r="AS16" s="9">
        <v>1.9543973941368078</v>
      </c>
      <c r="AT16" s="9">
        <v>0.6472491909385114</v>
      </c>
      <c r="AU16" s="9">
        <v>2.941176470588235</v>
      </c>
      <c r="AV16" s="9">
        <v>0.6600660066006601</v>
      </c>
      <c r="AW16" s="9">
        <v>0.3289473684210526</v>
      </c>
      <c r="AX16" s="9">
        <v>1.935483870967742</v>
      </c>
      <c r="AY16" s="9">
        <v>1.6339869281045751</v>
      </c>
      <c r="AZ16" s="9">
        <v>0.3215434083601286</v>
      </c>
      <c r="BA16" s="9">
        <v>0.6557377049180327</v>
      </c>
      <c r="BB16" s="9">
        <v>0.33222591362126247</v>
      </c>
      <c r="BC16" s="9">
        <v>0.9868421052631577</v>
      </c>
      <c r="BD16" s="9">
        <v>1.6233766233766234</v>
      </c>
      <c r="BE16" s="9">
        <v>0.6514657980456027</v>
      </c>
      <c r="BF16" s="9">
        <v>0.9933774834437087</v>
      </c>
      <c r="BG16" s="9">
        <v>1.6556291390728477</v>
      </c>
      <c r="BH16" s="9">
        <v>0.3215434083601286</v>
      </c>
      <c r="BI16" s="9">
        <v>0.33222591362126247</v>
      </c>
      <c r="BJ16" s="9">
        <v>0.9933774834437087</v>
      </c>
    </row>
    <row r="17" spans="1:62" ht="12.75">
      <c r="A17" s="8" t="s">
        <v>26</v>
      </c>
      <c r="B17" s="9">
        <v>2.5974025974025974</v>
      </c>
      <c r="C17" s="9">
        <v>3.289473684210526</v>
      </c>
      <c r="D17" s="9">
        <v>0.9708737864077671</v>
      </c>
      <c r="E17" s="9">
        <v>0.9836065573770492</v>
      </c>
      <c r="F17" s="9">
        <v>0.6557377049180324</v>
      </c>
      <c r="G17" s="9">
        <v>0.33003300330033003</v>
      </c>
      <c r="H17" s="9">
        <v>2.6143790849673203</v>
      </c>
      <c r="I17" s="9">
        <v>5.128205128205128</v>
      </c>
      <c r="J17" s="9">
        <v>1.3289036544850499</v>
      </c>
      <c r="K17" s="9">
        <v>1</v>
      </c>
      <c r="L17" s="9">
        <v>3.225806451612903</v>
      </c>
      <c r="M17" s="9">
        <v>2.2950819672131146</v>
      </c>
      <c r="N17" s="9">
        <v>4.545454545454545</v>
      </c>
      <c r="O17" s="9">
        <v>22.316384180790962</v>
      </c>
      <c r="P17" s="9">
        <v>2.5974025974025974</v>
      </c>
      <c r="Q17" s="9">
        <v>5.2117263843648205</v>
      </c>
      <c r="R17" s="9">
        <v>5.047318611987381</v>
      </c>
      <c r="S17" s="9">
        <v>4.248366013071895</v>
      </c>
      <c r="T17" s="9">
        <v>3.2679738562091503</v>
      </c>
      <c r="U17" s="9">
        <v>3.2573289902280136</v>
      </c>
      <c r="V17" s="9">
        <v>4.207119741100324</v>
      </c>
      <c r="W17" s="9">
        <v>3.2786885245901636</v>
      </c>
      <c r="X17" s="9">
        <v>4.575163398692811</v>
      </c>
      <c r="Y17" s="9">
        <v>3.289473684210526</v>
      </c>
      <c r="Z17" s="9">
        <v>3.278688524590164</v>
      </c>
      <c r="AA17" s="9">
        <v>4.59016393442623</v>
      </c>
      <c r="AB17" s="9">
        <v>4.207119741100324</v>
      </c>
      <c r="AC17" s="9">
        <v>1.6339869281045751</v>
      </c>
      <c r="AD17" s="9">
        <v>3.174603174603175</v>
      </c>
      <c r="AE17" s="9">
        <v>2.2435897435897436</v>
      </c>
      <c r="AF17" s="9">
        <v>3.6184210526315788</v>
      </c>
      <c r="AG17" s="9">
        <v>2.6058631921824107</v>
      </c>
      <c r="AH17" s="9">
        <v>1.9801980198019802</v>
      </c>
      <c r="AI17" s="9">
        <v>0.9615384615384615</v>
      </c>
      <c r="AJ17" s="9">
        <v>2.9801324503311255</v>
      </c>
      <c r="AK17" s="9">
        <v>3.870967741935484</v>
      </c>
      <c r="AL17" s="9">
        <v>4.180064308681672</v>
      </c>
      <c r="AM17" s="9">
        <v>2.9508196721311473</v>
      </c>
      <c r="AN17" s="9">
        <v>1.3201320132013201</v>
      </c>
      <c r="AO17" s="9">
        <v>2.9702970297029703</v>
      </c>
      <c r="AP17" s="9">
        <v>1.9801980198019802</v>
      </c>
      <c r="AQ17" s="9">
        <v>3.559870550161813</v>
      </c>
      <c r="AR17" s="9">
        <v>2.6143790849673203</v>
      </c>
      <c r="AS17" s="9">
        <v>3.257328990228013</v>
      </c>
      <c r="AT17" s="9">
        <v>5.17799352750809</v>
      </c>
      <c r="AU17" s="9">
        <v>2.6143790849673203</v>
      </c>
      <c r="AV17" s="9">
        <v>1.3201320132013201</v>
      </c>
      <c r="AW17" s="9">
        <v>2.9605263157894735</v>
      </c>
      <c r="AX17" s="9">
        <v>4.838709677419356</v>
      </c>
      <c r="AY17" s="9">
        <v>2.941176470588235</v>
      </c>
      <c r="AZ17" s="9">
        <v>3.8585209003215435</v>
      </c>
      <c r="BA17" s="9">
        <v>1.3114754098360655</v>
      </c>
      <c r="BB17" s="9">
        <v>1.6611295681063125</v>
      </c>
      <c r="BC17" s="9">
        <v>2.631578947368421</v>
      </c>
      <c r="BD17" s="9">
        <v>3.2467532467532463</v>
      </c>
      <c r="BE17" s="9">
        <v>3.9087947882736156</v>
      </c>
      <c r="BF17" s="9">
        <v>2.6490066225165565</v>
      </c>
      <c r="BG17" s="9">
        <v>2.6490066225165565</v>
      </c>
      <c r="BH17" s="9">
        <v>2.8938906752411575</v>
      </c>
      <c r="BI17" s="9">
        <v>2.990033222591362</v>
      </c>
      <c r="BJ17" s="9">
        <v>3.9735099337748343</v>
      </c>
    </row>
    <row r="18" spans="1:62" ht="12.75">
      <c r="A18" s="1" t="s">
        <v>27</v>
      </c>
      <c r="B18" s="12">
        <v>294.62</v>
      </c>
      <c r="C18" s="12">
        <v>331.6</v>
      </c>
      <c r="D18" s="12">
        <v>249.92</v>
      </c>
      <c r="E18" s="12">
        <v>277.56</v>
      </c>
      <c r="F18" s="12">
        <v>268.36</v>
      </c>
      <c r="G18" s="12">
        <v>258.02</v>
      </c>
      <c r="H18" s="12">
        <v>169.06</v>
      </c>
      <c r="I18" s="12">
        <v>212.52</v>
      </c>
      <c r="J18" s="12">
        <v>270.78</v>
      </c>
      <c r="K18" s="12">
        <v>272.06</v>
      </c>
      <c r="L18" s="12">
        <v>167.88</v>
      </c>
      <c r="M18" s="12">
        <v>247.78</v>
      </c>
      <c r="N18" s="12">
        <v>281.88</v>
      </c>
      <c r="O18" s="12">
        <v>160.52</v>
      </c>
      <c r="P18" s="12">
        <v>242.22</v>
      </c>
      <c r="Q18" s="12">
        <v>242.68</v>
      </c>
      <c r="R18" s="12">
        <v>255.96</v>
      </c>
      <c r="S18" s="12">
        <v>204.78</v>
      </c>
      <c r="T18" s="12">
        <v>214.92</v>
      </c>
      <c r="U18" s="12">
        <v>228.88</v>
      </c>
      <c r="V18" s="12">
        <v>244.46</v>
      </c>
      <c r="W18" s="12">
        <v>228.56</v>
      </c>
      <c r="X18" s="12">
        <v>179.1</v>
      </c>
      <c r="Y18" s="12">
        <v>215.64</v>
      </c>
      <c r="Z18" s="12">
        <v>190</v>
      </c>
      <c r="AA18" s="12">
        <v>270.72</v>
      </c>
      <c r="AB18" s="12">
        <v>242.1</v>
      </c>
      <c r="AC18" s="12">
        <v>283.8</v>
      </c>
      <c r="AD18" s="12">
        <v>212.48</v>
      </c>
      <c r="AE18" s="12">
        <v>223.94</v>
      </c>
      <c r="AF18" s="12">
        <v>196.82</v>
      </c>
      <c r="AG18" s="12">
        <v>223.94</v>
      </c>
      <c r="AH18" s="12">
        <v>231.22</v>
      </c>
      <c r="AI18" s="12">
        <v>259.22</v>
      </c>
      <c r="AJ18" s="12">
        <v>212.38</v>
      </c>
      <c r="AK18" s="12">
        <v>241.42</v>
      </c>
      <c r="AL18" s="12">
        <v>545.92</v>
      </c>
      <c r="AM18" s="12">
        <v>267.7</v>
      </c>
      <c r="AN18" s="12">
        <v>231.22</v>
      </c>
      <c r="AO18" s="12" t="s">
        <v>28</v>
      </c>
      <c r="AP18" s="12">
        <v>190.96</v>
      </c>
      <c r="AQ18" s="12">
        <v>227.46</v>
      </c>
      <c r="AR18" s="12">
        <v>199.2</v>
      </c>
      <c r="AS18" s="12">
        <v>193.06</v>
      </c>
      <c r="AT18" s="12">
        <v>221.3</v>
      </c>
      <c r="AU18" s="12">
        <v>192.14</v>
      </c>
      <c r="AV18" s="12">
        <v>230.66</v>
      </c>
      <c r="AW18" s="12">
        <v>199.8</v>
      </c>
      <c r="AX18" s="12">
        <v>168.48</v>
      </c>
      <c r="AY18" s="12">
        <v>182.64</v>
      </c>
      <c r="AZ18" s="12">
        <v>208.26</v>
      </c>
      <c r="BA18" s="12">
        <v>281.14</v>
      </c>
      <c r="BB18" s="12">
        <v>184.08</v>
      </c>
      <c r="BC18" s="12">
        <v>176.54</v>
      </c>
      <c r="BD18" s="12">
        <v>194.94</v>
      </c>
      <c r="BE18" s="12">
        <v>180.22</v>
      </c>
      <c r="BF18" s="12">
        <v>180.12</v>
      </c>
      <c r="BG18" s="12">
        <v>170.22</v>
      </c>
      <c r="BH18" s="12">
        <v>211.12</v>
      </c>
      <c r="BI18" s="12">
        <v>221.58</v>
      </c>
      <c r="BJ18" s="12">
        <v>195.42</v>
      </c>
    </row>
    <row r="19" spans="1:62" ht="12.75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  <c r="R19" s="10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11"/>
      <c r="AU19" s="11"/>
      <c r="AV19" s="11"/>
      <c r="AW19" s="11"/>
      <c r="AX19" s="11"/>
      <c r="AY19" s="11"/>
      <c r="AZ19" s="11"/>
      <c r="BA19" s="11"/>
      <c r="BB19" s="9"/>
      <c r="BC19" s="9"/>
      <c r="BD19" s="9"/>
      <c r="BE19" s="9"/>
      <c r="BF19" s="9"/>
      <c r="BG19" s="9"/>
      <c r="BH19" s="9"/>
      <c r="BI19" s="9"/>
      <c r="BJ19" s="9"/>
    </row>
    <row r="20" spans="1:62" ht="12.75">
      <c r="A20" s="13" t="s">
        <v>29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30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10" t="s">
        <v>28</v>
      </c>
      <c r="R20" s="10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  <c r="Z20" s="9" t="s">
        <v>28</v>
      </c>
      <c r="AA20" s="9" t="s">
        <v>28</v>
      </c>
      <c r="AB20" s="9" t="s">
        <v>28</v>
      </c>
      <c r="AC20" s="9" t="s">
        <v>28</v>
      </c>
      <c r="AD20" s="9" t="s">
        <v>28</v>
      </c>
      <c r="AE20" s="9" t="s">
        <v>28</v>
      </c>
      <c r="AF20" s="9" t="s">
        <v>28</v>
      </c>
      <c r="AG20" s="9" t="s">
        <v>28</v>
      </c>
      <c r="AH20" s="9" t="s">
        <v>28</v>
      </c>
      <c r="AI20" s="9" t="s">
        <v>28</v>
      </c>
      <c r="AJ20" s="9" t="s">
        <v>28</v>
      </c>
      <c r="AK20" s="9" t="s">
        <v>28</v>
      </c>
      <c r="AL20" s="9" t="s">
        <v>28</v>
      </c>
      <c r="AM20" s="9" t="s">
        <v>28</v>
      </c>
      <c r="AN20" s="9" t="s">
        <v>30</v>
      </c>
      <c r="AO20" s="9" t="s">
        <v>28</v>
      </c>
      <c r="AP20" s="9" t="s">
        <v>28</v>
      </c>
      <c r="AQ20" s="9" t="s">
        <v>28</v>
      </c>
      <c r="AR20" s="9" t="s">
        <v>28</v>
      </c>
      <c r="AS20" s="9" t="s">
        <v>28</v>
      </c>
      <c r="AT20" s="11" t="s">
        <v>28</v>
      </c>
      <c r="AU20" s="11" t="s">
        <v>28</v>
      </c>
      <c r="AV20" s="11" t="s">
        <v>28</v>
      </c>
      <c r="AW20" s="11" t="s">
        <v>28</v>
      </c>
      <c r="AX20" s="11" t="s">
        <v>30</v>
      </c>
      <c r="AY20" s="11" t="s">
        <v>28</v>
      </c>
      <c r="AZ20" s="11" t="s">
        <v>28</v>
      </c>
      <c r="BA20" s="11" t="s">
        <v>28</v>
      </c>
      <c r="BB20" s="9" t="s">
        <v>28</v>
      </c>
      <c r="BC20" s="9" t="s">
        <v>28</v>
      </c>
      <c r="BD20" s="9" t="s">
        <v>28</v>
      </c>
      <c r="BE20" s="9" t="s">
        <v>28</v>
      </c>
      <c r="BF20" s="9" t="s">
        <v>28</v>
      </c>
      <c r="BG20" s="9" t="s">
        <v>28</v>
      </c>
      <c r="BH20" s="9" t="s">
        <v>28</v>
      </c>
      <c r="BI20" s="9" t="s">
        <v>28</v>
      </c>
      <c r="BJ20" s="9" t="s">
        <v>28</v>
      </c>
    </row>
    <row r="21" spans="1:62" ht="12.75">
      <c r="A21" s="5" t="s">
        <v>31</v>
      </c>
      <c r="B21" s="9" t="s">
        <v>28</v>
      </c>
      <c r="C21" s="9" t="s">
        <v>28</v>
      </c>
      <c r="D21" s="9" t="s">
        <v>28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28</v>
      </c>
      <c r="J21" s="9" t="s">
        <v>28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28</v>
      </c>
      <c r="Q21" s="10" t="s">
        <v>28</v>
      </c>
      <c r="R21" s="10" t="s">
        <v>28</v>
      </c>
      <c r="S21" s="9" t="s">
        <v>28</v>
      </c>
      <c r="T21" s="9" t="s">
        <v>28</v>
      </c>
      <c r="U21" s="9" t="s">
        <v>28</v>
      </c>
      <c r="V21" s="9" t="s">
        <v>28</v>
      </c>
      <c r="W21" s="9" t="s">
        <v>28</v>
      </c>
      <c r="X21" s="9" t="s">
        <v>28</v>
      </c>
      <c r="Y21" s="9" t="s">
        <v>28</v>
      </c>
      <c r="Z21" s="9" t="s">
        <v>28</v>
      </c>
      <c r="AA21" s="9" t="s">
        <v>28</v>
      </c>
      <c r="AB21" s="9" t="s">
        <v>28</v>
      </c>
      <c r="AC21" s="9" t="s">
        <v>28</v>
      </c>
      <c r="AD21" s="9" t="s">
        <v>28</v>
      </c>
      <c r="AE21" s="9" t="s">
        <v>28</v>
      </c>
      <c r="AF21" s="9" t="s">
        <v>28</v>
      </c>
      <c r="AG21" s="9" t="s">
        <v>28</v>
      </c>
      <c r="AH21" s="9" t="s">
        <v>28</v>
      </c>
      <c r="AI21" s="9" t="s">
        <v>28</v>
      </c>
      <c r="AJ21" s="9" t="s">
        <v>28</v>
      </c>
      <c r="AK21" s="9" t="s">
        <v>28</v>
      </c>
      <c r="AL21" s="9" t="s">
        <v>28</v>
      </c>
      <c r="AM21" s="9" t="s">
        <v>28</v>
      </c>
      <c r="AN21" s="9" t="s">
        <v>28</v>
      </c>
      <c r="AO21" s="9" t="s">
        <v>28</v>
      </c>
      <c r="AP21" s="9" t="s">
        <v>28</v>
      </c>
      <c r="AQ21" s="9" t="s">
        <v>28</v>
      </c>
      <c r="AR21" s="9" t="s">
        <v>28</v>
      </c>
      <c r="AS21" s="9" t="s">
        <v>28</v>
      </c>
      <c r="AT21" s="11" t="s">
        <v>28</v>
      </c>
      <c r="AU21" s="11" t="s">
        <v>28</v>
      </c>
      <c r="AV21" s="11" t="s">
        <v>28</v>
      </c>
      <c r="AW21" s="11" t="s">
        <v>28</v>
      </c>
      <c r="AX21" s="11" t="s">
        <v>28</v>
      </c>
      <c r="AY21" s="11" t="s">
        <v>28</v>
      </c>
      <c r="AZ21" s="11" t="s">
        <v>28</v>
      </c>
      <c r="BA21" s="11" t="s">
        <v>28</v>
      </c>
      <c r="BB21" s="9" t="s">
        <v>28</v>
      </c>
      <c r="BC21" s="9" t="s">
        <v>28</v>
      </c>
      <c r="BD21" s="9" t="s">
        <v>28</v>
      </c>
      <c r="BE21" s="9" t="s">
        <v>28</v>
      </c>
      <c r="BF21" s="9" t="s">
        <v>28</v>
      </c>
      <c r="BG21" s="9" t="s">
        <v>28</v>
      </c>
      <c r="BH21" s="9" t="s">
        <v>28</v>
      </c>
      <c r="BI21" s="9" t="s">
        <v>28</v>
      </c>
      <c r="BJ21" s="9" t="s">
        <v>28</v>
      </c>
    </row>
    <row r="22" spans="1:62" ht="12.75">
      <c r="A22" s="5" t="s">
        <v>32</v>
      </c>
      <c r="B22" s="9">
        <v>7.467532467532467</v>
      </c>
      <c r="C22" s="9">
        <v>9.868421052631579</v>
      </c>
      <c r="D22" s="9">
        <v>3.559870550161812</v>
      </c>
      <c r="E22" s="9">
        <v>3.934426229508197</v>
      </c>
      <c r="F22" s="9">
        <v>7.540983606557377</v>
      </c>
      <c r="G22" s="9">
        <v>5.2805280528052805</v>
      </c>
      <c r="H22" s="9">
        <v>12.418300653594772</v>
      </c>
      <c r="I22" s="9">
        <v>8.333333333333332</v>
      </c>
      <c r="J22" s="9">
        <v>8.970099667774086</v>
      </c>
      <c r="K22" s="9">
        <v>10.666666666666668</v>
      </c>
      <c r="L22" s="9">
        <v>12.580645161290322</v>
      </c>
      <c r="M22" s="9">
        <v>12.459016393442624</v>
      </c>
      <c r="N22" s="9">
        <v>9.740259740259742</v>
      </c>
      <c r="O22" s="9">
        <v>0</v>
      </c>
      <c r="P22" s="9">
        <v>10.714285714285714</v>
      </c>
      <c r="Q22" s="10">
        <v>9.120521172638437</v>
      </c>
      <c r="R22" s="10">
        <v>9.779179810725552</v>
      </c>
      <c r="S22" s="9">
        <v>9.477124183006536</v>
      </c>
      <c r="T22" s="9">
        <v>11.11111111111111</v>
      </c>
      <c r="U22" s="9">
        <v>7.166123778501629</v>
      </c>
      <c r="V22" s="9">
        <v>10.032362459546926</v>
      </c>
      <c r="W22" s="9">
        <v>6.557377049180328</v>
      </c>
      <c r="X22" s="9">
        <v>5.228758169934641</v>
      </c>
      <c r="Y22" s="9">
        <v>3.618421052631579</v>
      </c>
      <c r="Z22" s="9">
        <v>8.524590163934425</v>
      </c>
      <c r="AA22" s="9">
        <v>5.573770491803279</v>
      </c>
      <c r="AB22" s="9">
        <v>3.8834951456310676</v>
      </c>
      <c r="AC22" s="9">
        <v>11.11111111111111</v>
      </c>
      <c r="AD22" s="9">
        <v>6.666666666666667</v>
      </c>
      <c r="AE22" s="9" t="s">
        <v>33</v>
      </c>
      <c r="AF22" s="9">
        <v>3.289473684210526</v>
      </c>
      <c r="AG22" s="9">
        <v>3.5830618892508146</v>
      </c>
      <c r="AH22" s="9">
        <v>10.8910891089109</v>
      </c>
      <c r="AI22" s="9">
        <v>4.166666666666666</v>
      </c>
      <c r="AJ22" s="9">
        <v>2.980132450331126</v>
      </c>
      <c r="AK22" s="9">
        <v>2.903225806451613</v>
      </c>
      <c r="AL22" s="9">
        <v>4.180064308681672</v>
      </c>
      <c r="AM22" s="9">
        <v>3.934426229508197</v>
      </c>
      <c r="AN22" s="9">
        <v>0.33003300330033003</v>
      </c>
      <c r="AO22" s="9">
        <v>0.9900990099009901</v>
      </c>
      <c r="AP22" s="9">
        <v>0.6600660066006601</v>
      </c>
      <c r="AQ22" s="9">
        <v>5.825242718446602</v>
      </c>
      <c r="AR22" s="9">
        <v>8.169934640522875</v>
      </c>
      <c r="AS22" s="9">
        <v>3.908794788273615</v>
      </c>
      <c r="AT22" s="11">
        <v>11.003236245954692</v>
      </c>
      <c r="AU22" s="11">
        <v>6.535947712418301</v>
      </c>
      <c r="AV22" s="11">
        <v>11.55115511551155</v>
      </c>
      <c r="AW22" s="11">
        <v>12.5</v>
      </c>
      <c r="AX22" s="11">
        <v>10.32258064516129</v>
      </c>
      <c r="AY22" s="11">
        <v>8.169934640522875</v>
      </c>
      <c r="AZ22" s="11">
        <v>7.07395498392283</v>
      </c>
      <c r="BA22" s="11">
        <v>17.704918032786885</v>
      </c>
      <c r="BB22" s="9">
        <v>7.973421926910299</v>
      </c>
      <c r="BC22" s="9">
        <v>11.842105263157894</v>
      </c>
      <c r="BD22" s="9">
        <v>9.740259740259742</v>
      </c>
      <c r="BE22" s="9">
        <v>15.309446254071663</v>
      </c>
      <c r="BF22" s="9">
        <v>18.543046357615893</v>
      </c>
      <c r="BG22" s="9">
        <v>14.23841059602649</v>
      </c>
      <c r="BH22" s="9">
        <v>19.614147909967848</v>
      </c>
      <c r="BI22" s="9">
        <v>15.282392026578073</v>
      </c>
      <c r="BJ22" s="9">
        <v>9.602649006622517</v>
      </c>
    </row>
    <row r="23" spans="1:62" ht="12.75">
      <c r="A23" s="5" t="s">
        <v>34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 t="s">
        <v>33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</row>
    <row r="24" spans="1:62" ht="12.75">
      <c r="A24" s="5" t="s">
        <v>35</v>
      </c>
      <c r="B24" s="14"/>
      <c r="C24" s="14"/>
      <c r="D24" s="14"/>
      <c r="E24" s="14"/>
      <c r="F24" s="14"/>
      <c r="G24" s="14"/>
      <c r="H24" s="15"/>
      <c r="I24" s="15"/>
      <c r="J24" s="14"/>
      <c r="K24" s="14"/>
      <c r="L24" s="14"/>
      <c r="M24" s="14"/>
      <c r="N24" s="14"/>
      <c r="O24" s="14"/>
      <c r="P24" s="14"/>
      <c r="Q24" s="15"/>
      <c r="R24" s="1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5"/>
      <c r="AJ24" s="15"/>
      <c r="AK24" s="14"/>
      <c r="AL24" s="14"/>
      <c r="AM24" s="14"/>
      <c r="AN24" s="14"/>
      <c r="AO24" s="14"/>
      <c r="AP24" s="14"/>
      <c r="AQ24" s="14"/>
      <c r="AR24" s="14"/>
      <c r="AS24" s="14"/>
      <c r="AT24" s="11"/>
      <c r="AU24" s="11"/>
      <c r="AV24" s="11"/>
      <c r="AW24" s="11"/>
      <c r="AX24" s="11"/>
      <c r="AY24" s="11"/>
      <c r="AZ24" s="11"/>
      <c r="BA24" s="11"/>
      <c r="BB24" s="9"/>
      <c r="BC24" s="9"/>
      <c r="BD24" s="9"/>
      <c r="BE24" s="9"/>
      <c r="BF24" s="9"/>
      <c r="BG24" s="9"/>
      <c r="BH24" s="9"/>
      <c r="BI24" s="9"/>
      <c r="BJ24" s="9"/>
    </row>
    <row r="25" spans="1:62" ht="12.75">
      <c r="A25" s="5" t="s">
        <v>32</v>
      </c>
      <c r="B25" s="9">
        <v>4.1</v>
      </c>
      <c r="C25" s="9">
        <v>8.6</v>
      </c>
      <c r="D25" s="9">
        <v>3.9</v>
      </c>
      <c r="E25" s="9">
        <v>4.2</v>
      </c>
      <c r="F25" s="9">
        <v>8.5</v>
      </c>
      <c r="G25" s="9">
        <v>6.1</v>
      </c>
      <c r="H25" s="9">
        <v>14.5</v>
      </c>
      <c r="I25" s="9">
        <v>10.6</v>
      </c>
      <c r="J25" s="9">
        <v>13.7</v>
      </c>
      <c r="K25" s="9">
        <v>11.5</v>
      </c>
      <c r="L25" s="9">
        <v>20.8</v>
      </c>
      <c r="M25" s="9">
        <v>15.3</v>
      </c>
      <c r="N25" s="9">
        <v>11.4</v>
      </c>
      <c r="O25" s="9" t="s">
        <v>28</v>
      </c>
      <c r="P25" s="9">
        <v>14.1</v>
      </c>
      <c r="Q25" s="10">
        <v>12.6</v>
      </c>
      <c r="R25" s="10" t="s">
        <v>28</v>
      </c>
      <c r="S25" s="9">
        <v>10.8</v>
      </c>
      <c r="T25" s="9">
        <v>11.2</v>
      </c>
      <c r="U25" s="9">
        <v>8.1</v>
      </c>
      <c r="V25" s="9">
        <v>10.6</v>
      </c>
      <c r="W25" s="9">
        <v>10.3</v>
      </c>
      <c r="X25" s="9">
        <v>10.8</v>
      </c>
      <c r="Y25" s="9">
        <v>8.8</v>
      </c>
      <c r="Z25" s="9">
        <v>7.9</v>
      </c>
      <c r="AA25" s="9">
        <v>7.4</v>
      </c>
      <c r="AB25" s="9">
        <v>7.1</v>
      </c>
      <c r="AC25" s="9">
        <v>11</v>
      </c>
      <c r="AD25" s="9">
        <v>7.5</v>
      </c>
      <c r="AE25" s="9" t="s">
        <v>36</v>
      </c>
      <c r="AF25" s="9">
        <v>4.4</v>
      </c>
      <c r="AG25" s="9">
        <v>4</v>
      </c>
      <c r="AH25" s="9">
        <v>8.8</v>
      </c>
      <c r="AI25" s="9">
        <v>5.4</v>
      </c>
      <c r="AJ25" s="9">
        <v>5.8</v>
      </c>
      <c r="AK25" s="9">
        <v>3.7</v>
      </c>
      <c r="AL25" s="9">
        <v>10.1</v>
      </c>
      <c r="AM25" s="9">
        <v>5.7</v>
      </c>
      <c r="AN25" s="9">
        <v>3</v>
      </c>
      <c r="AO25" s="5"/>
      <c r="AP25" s="9">
        <v>3.6</v>
      </c>
      <c r="AQ25" s="9">
        <v>7.8</v>
      </c>
      <c r="AR25" s="9">
        <v>11.6</v>
      </c>
      <c r="AS25" s="9">
        <v>15.8</v>
      </c>
      <c r="AT25" s="11">
        <v>14.5</v>
      </c>
      <c r="AU25" s="11">
        <v>17</v>
      </c>
      <c r="AV25" s="11">
        <v>15.2</v>
      </c>
      <c r="AW25" s="11">
        <v>18.2</v>
      </c>
      <c r="AX25" s="11">
        <v>19.3</v>
      </c>
      <c r="AY25" s="11">
        <v>15.8</v>
      </c>
      <c r="AZ25" s="11">
        <v>9.5</v>
      </c>
      <c r="BA25" s="11">
        <v>19.4</v>
      </c>
      <c r="BB25" s="9">
        <v>9.9</v>
      </c>
      <c r="BC25" s="9">
        <v>12.2</v>
      </c>
      <c r="BD25" s="9">
        <v>12</v>
      </c>
      <c r="BE25" s="9">
        <v>17.5</v>
      </c>
      <c r="BF25" s="9">
        <v>17</v>
      </c>
      <c r="BG25" s="9">
        <v>16.8</v>
      </c>
      <c r="BH25" s="9">
        <v>16.4</v>
      </c>
      <c r="BI25" s="9">
        <v>15.8</v>
      </c>
      <c r="BJ25" s="9">
        <v>19.1</v>
      </c>
    </row>
    <row r="26" spans="1:62" ht="12.75">
      <c r="A26" s="5" t="s">
        <v>34</v>
      </c>
      <c r="B26" s="9">
        <v>0.6</v>
      </c>
      <c r="C26" s="9">
        <v>0.7</v>
      </c>
      <c r="D26" s="9">
        <v>0.4</v>
      </c>
      <c r="E26" s="9">
        <v>1.3</v>
      </c>
      <c r="F26" s="9">
        <v>1</v>
      </c>
      <c r="G26" s="9">
        <v>0.7</v>
      </c>
      <c r="H26" s="9">
        <v>0.8</v>
      </c>
      <c r="I26" s="9">
        <v>0.9</v>
      </c>
      <c r="J26" s="9">
        <v>0.8</v>
      </c>
      <c r="K26" s="9">
        <v>0.9</v>
      </c>
      <c r="L26" s="9">
        <v>0.8</v>
      </c>
      <c r="M26" s="9">
        <v>1.2</v>
      </c>
      <c r="N26" s="9">
        <v>0.7</v>
      </c>
      <c r="O26" s="9" t="s">
        <v>28</v>
      </c>
      <c r="P26" s="9">
        <v>0.5</v>
      </c>
      <c r="Q26" s="10">
        <v>0.5</v>
      </c>
      <c r="R26" s="10"/>
      <c r="S26" s="9">
        <v>0.5</v>
      </c>
      <c r="T26" s="9">
        <v>0.6</v>
      </c>
      <c r="U26" s="9">
        <v>0.3</v>
      </c>
      <c r="V26" s="9">
        <v>0.9</v>
      </c>
      <c r="W26" s="9">
        <v>0.4</v>
      </c>
      <c r="X26" s="9">
        <v>0.6</v>
      </c>
      <c r="Y26" s="9">
        <v>0.5</v>
      </c>
      <c r="Z26" s="9">
        <v>0.9</v>
      </c>
      <c r="AA26" s="9">
        <v>1</v>
      </c>
      <c r="AB26" s="9">
        <v>1.2</v>
      </c>
      <c r="AC26" s="9">
        <v>1</v>
      </c>
      <c r="AD26" s="9">
        <v>1.2</v>
      </c>
      <c r="AE26" s="9" t="s">
        <v>37</v>
      </c>
      <c r="AF26" s="9">
        <v>0.8</v>
      </c>
      <c r="AG26" s="9">
        <v>1</v>
      </c>
      <c r="AH26" s="9">
        <v>0.7</v>
      </c>
      <c r="AI26" s="9">
        <v>0.7</v>
      </c>
      <c r="AJ26" s="9">
        <v>0.4</v>
      </c>
      <c r="AK26" s="9">
        <v>0.3</v>
      </c>
      <c r="AL26" s="9">
        <v>0.8</v>
      </c>
      <c r="AM26" s="9">
        <v>0.5</v>
      </c>
      <c r="AN26" s="9">
        <v>0.2</v>
      </c>
      <c r="AO26" s="5"/>
      <c r="AP26" s="9">
        <v>0.8</v>
      </c>
      <c r="AQ26" s="9">
        <v>1</v>
      </c>
      <c r="AR26" s="9">
        <v>0.7</v>
      </c>
      <c r="AS26" s="9">
        <v>1.2</v>
      </c>
      <c r="AT26" s="11">
        <v>0.8</v>
      </c>
      <c r="AU26" s="11">
        <v>0.7</v>
      </c>
      <c r="AV26" s="11">
        <v>1.5</v>
      </c>
      <c r="AW26" s="11">
        <v>1</v>
      </c>
      <c r="AX26" s="11">
        <v>1.6</v>
      </c>
      <c r="AY26" s="11">
        <v>1.1</v>
      </c>
      <c r="AZ26" s="11">
        <v>0.5</v>
      </c>
      <c r="BA26" s="11">
        <v>0.9</v>
      </c>
      <c r="BB26" s="9">
        <v>1.1</v>
      </c>
      <c r="BC26" s="9">
        <v>0.9</v>
      </c>
      <c r="BD26" s="9">
        <v>0.7</v>
      </c>
      <c r="BE26" s="9">
        <v>0.7</v>
      </c>
      <c r="BF26" s="9">
        <v>1.1</v>
      </c>
      <c r="BG26" s="9">
        <v>0.8</v>
      </c>
      <c r="BH26" s="9">
        <v>1</v>
      </c>
      <c r="BI26" s="9">
        <v>1.4</v>
      </c>
      <c r="BJ26" s="9">
        <v>1</v>
      </c>
    </row>
    <row r="27" spans="1:62" ht="12.75">
      <c r="A27" s="8" t="s">
        <v>38</v>
      </c>
      <c r="B27" s="9">
        <v>4.7</v>
      </c>
      <c r="C27" s="9">
        <v>9.2</v>
      </c>
      <c r="D27" s="9">
        <v>3.9</v>
      </c>
      <c r="E27" s="9">
        <v>5.6</v>
      </c>
      <c r="F27" s="9">
        <v>9.6</v>
      </c>
      <c r="G27" s="9">
        <v>6.8</v>
      </c>
      <c r="H27" s="9">
        <v>15.3</v>
      </c>
      <c r="I27" s="9">
        <v>11.5</v>
      </c>
      <c r="J27" s="9">
        <v>14.5</v>
      </c>
      <c r="K27" s="9">
        <v>12.4</v>
      </c>
      <c r="L27" s="9">
        <v>21.6</v>
      </c>
      <c r="M27" s="9">
        <v>16.4</v>
      </c>
      <c r="N27" s="9">
        <v>12.1</v>
      </c>
      <c r="O27" s="9" t="s">
        <v>28</v>
      </c>
      <c r="P27" s="9">
        <v>14.6</v>
      </c>
      <c r="Q27" s="10">
        <v>13.2</v>
      </c>
      <c r="R27" s="10"/>
      <c r="S27" s="9">
        <v>11.3</v>
      </c>
      <c r="T27" s="9">
        <v>11.8</v>
      </c>
      <c r="U27" s="9">
        <v>8.4</v>
      </c>
      <c r="V27" s="9">
        <v>11.5</v>
      </c>
      <c r="W27" s="9">
        <v>10.8</v>
      </c>
      <c r="X27" s="9">
        <v>11.4</v>
      </c>
      <c r="Y27" s="9">
        <v>9.1</v>
      </c>
      <c r="Z27" s="9">
        <v>8.8</v>
      </c>
      <c r="AA27" s="9">
        <v>8.1</v>
      </c>
      <c r="AB27" s="9">
        <v>7.6</v>
      </c>
      <c r="AC27" s="9">
        <v>11.4</v>
      </c>
      <c r="AD27" s="9">
        <v>8.6</v>
      </c>
      <c r="AE27" s="9"/>
      <c r="AF27" s="9">
        <v>5.2</v>
      </c>
      <c r="AG27" s="9">
        <v>5</v>
      </c>
      <c r="AH27" s="9">
        <v>9.5</v>
      </c>
      <c r="AI27" s="9">
        <v>6.2</v>
      </c>
      <c r="AJ27" s="9">
        <v>6.2</v>
      </c>
      <c r="AK27" s="9">
        <v>4</v>
      </c>
      <c r="AL27" s="9">
        <v>10.9</v>
      </c>
      <c r="AM27" s="9">
        <v>6.2</v>
      </c>
      <c r="AN27" s="9">
        <v>3.3</v>
      </c>
      <c r="AO27" s="5"/>
      <c r="AP27" s="9">
        <v>4.4</v>
      </c>
      <c r="AQ27" s="9">
        <v>8.8</v>
      </c>
      <c r="AR27" s="9">
        <v>12.3</v>
      </c>
      <c r="AS27" s="9">
        <v>17</v>
      </c>
      <c r="AT27" s="11">
        <v>15.3</v>
      </c>
      <c r="AU27" s="11">
        <v>17.7</v>
      </c>
      <c r="AV27" s="11">
        <v>16.6</v>
      </c>
      <c r="AW27" s="11">
        <v>19.2</v>
      </c>
      <c r="AX27" s="11">
        <v>20.9</v>
      </c>
      <c r="AY27" s="11">
        <v>16.8</v>
      </c>
      <c r="AZ27" s="11">
        <v>10</v>
      </c>
      <c r="BA27" s="11">
        <v>20</v>
      </c>
      <c r="BB27" s="9">
        <v>10.9</v>
      </c>
      <c r="BC27" s="9">
        <v>13.1</v>
      </c>
      <c r="BD27" s="9">
        <v>12.7</v>
      </c>
      <c r="BE27" s="9">
        <v>18.2</v>
      </c>
      <c r="BF27" s="9">
        <v>18.1</v>
      </c>
      <c r="BG27" s="9">
        <v>17.6</v>
      </c>
      <c r="BH27" s="9">
        <v>17.3</v>
      </c>
      <c r="BI27" s="9">
        <v>17.2</v>
      </c>
      <c r="BJ27" s="9">
        <v>20</v>
      </c>
    </row>
    <row r="28" spans="1:62" ht="12.75">
      <c r="A28" s="5" t="s">
        <v>39</v>
      </c>
      <c r="B28" s="9" t="s">
        <v>28</v>
      </c>
      <c r="C28" s="9" t="s">
        <v>28</v>
      </c>
      <c r="D28" s="9" t="s">
        <v>28</v>
      </c>
      <c r="E28" s="9" t="s">
        <v>28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ht="12.75">
      <c r="A29" s="5" t="s">
        <v>40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0.3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 t="s">
        <v>33</v>
      </c>
      <c r="AE29" s="9">
        <v>0</v>
      </c>
      <c r="AF29" s="9">
        <v>0</v>
      </c>
      <c r="AG29" s="9" t="s">
        <v>33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 t="s">
        <v>33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</row>
    <row r="30" spans="1:62" ht="12.75">
      <c r="A30" s="5" t="s">
        <v>41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v>0.6451612903225806</v>
      </c>
      <c r="M30" s="9" t="s">
        <v>33</v>
      </c>
      <c r="N30" s="9">
        <v>0</v>
      </c>
      <c r="O30" s="9">
        <v>0.2824858757062147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 t="s">
        <v>33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</row>
    <row r="31" spans="1:62" ht="12.75">
      <c r="A31" s="5" t="s">
        <v>42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0.3225806451612903</v>
      </c>
      <c r="M31" s="9">
        <v>0</v>
      </c>
      <c r="N31" s="9">
        <v>0</v>
      </c>
      <c r="O31" s="9">
        <v>0.2824858757062147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</row>
    <row r="32" spans="1:62" ht="12.75">
      <c r="A32" s="8" t="s">
        <v>43</v>
      </c>
      <c r="B32" s="9">
        <f aca="true" t="shared" si="3" ref="B32:BJ32">SUM(B29:B31)</f>
        <v>0</v>
      </c>
      <c r="C32" s="9">
        <f t="shared" si="3"/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0.3</v>
      </c>
      <c r="K32" s="9">
        <f t="shared" si="3"/>
        <v>1</v>
      </c>
      <c r="L32" s="9">
        <f t="shared" si="3"/>
        <v>0.967741935483871</v>
      </c>
      <c r="M32" s="9">
        <f t="shared" si="3"/>
        <v>0</v>
      </c>
      <c r="N32" s="9">
        <f t="shared" si="3"/>
        <v>0</v>
      </c>
      <c r="O32" s="9">
        <f t="shared" si="3"/>
        <v>0.5649717514124294</v>
      </c>
      <c r="P32" s="9">
        <f t="shared" si="3"/>
        <v>0</v>
      </c>
      <c r="Q32" s="9">
        <f t="shared" si="3"/>
        <v>0</v>
      </c>
      <c r="R32" s="9">
        <f t="shared" si="3"/>
        <v>0</v>
      </c>
      <c r="S32" s="9">
        <f t="shared" si="3"/>
        <v>0</v>
      </c>
      <c r="T32" s="9">
        <f t="shared" si="3"/>
        <v>0</v>
      </c>
      <c r="U32" s="9">
        <f t="shared" si="3"/>
        <v>0</v>
      </c>
      <c r="V32" s="9">
        <f t="shared" si="3"/>
        <v>0</v>
      </c>
      <c r="W32" s="9">
        <f t="shared" si="3"/>
        <v>0</v>
      </c>
      <c r="X32" s="9">
        <f t="shared" si="3"/>
        <v>0</v>
      </c>
      <c r="Y32" s="9">
        <f t="shared" si="3"/>
        <v>0</v>
      </c>
      <c r="Z32" s="9">
        <f t="shared" si="3"/>
        <v>0</v>
      </c>
      <c r="AA32" s="9">
        <f t="shared" si="3"/>
        <v>0</v>
      </c>
      <c r="AB32" s="9">
        <f t="shared" si="3"/>
        <v>0</v>
      </c>
      <c r="AC32" s="9">
        <f t="shared" si="3"/>
        <v>0</v>
      </c>
      <c r="AD32" s="9">
        <f t="shared" si="3"/>
        <v>0</v>
      </c>
      <c r="AE32" s="9">
        <f t="shared" si="3"/>
        <v>0</v>
      </c>
      <c r="AF32" s="9">
        <f t="shared" si="3"/>
        <v>0</v>
      </c>
      <c r="AG32" s="9">
        <f t="shared" si="3"/>
        <v>0</v>
      </c>
      <c r="AH32" s="9">
        <f t="shared" si="3"/>
        <v>0</v>
      </c>
      <c r="AI32" s="9">
        <f t="shared" si="3"/>
        <v>0</v>
      </c>
      <c r="AJ32" s="9">
        <f t="shared" si="3"/>
        <v>0</v>
      </c>
      <c r="AK32" s="9">
        <f t="shared" si="3"/>
        <v>0</v>
      </c>
      <c r="AL32" s="9">
        <f t="shared" si="3"/>
        <v>0</v>
      </c>
      <c r="AM32" s="9">
        <f t="shared" si="3"/>
        <v>0</v>
      </c>
      <c r="AN32" s="9">
        <f t="shared" si="3"/>
        <v>0</v>
      </c>
      <c r="AO32" s="9">
        <f t="shared" si="3"/>
        <v>0</v>
      </c>
      <c r="AP32" s="9">
        <f t="shared" si="3"/>
        <v>0</v>
      </c>
      <c r="AQ32" s="9">
        <f t="shared" si="3"/>
        <v>0</v>
      </c>
      <c r="AR32" s="9">
        <f t="shared" si="3"/>
        <v>0</v>
      </c>
      <c r="AS32" s="9">
        <f t="shared" si="3"/>
        <v>0</v>
      </c>
      <c r="AT32" s="9">
        <f t="shared" si="3"/>
        <v>0</v>
      </c>
      <c r="AU32" s="9">
        <f t="shared" si="3"/>
        <v>0</v>
      </c>
      <c r="AV32" s="9">
        <f t="shared" si="3"/>
        <v>0</v>
      </c>
      <c r="AW32" s="9">
        <f t="shared" si="3"/>
        <v>0</v>
      </c>
      <c r="AX32" s="9">
        <f t="shared" si="3"/>
        <v>0</v>
      </c>
      <c r="AY32" s="9">
        <f t="shared" si="3"/>
        <v>0</v>
      </c>
      <c r="AZ32" s="9">
        <f t="shared" si="3"/>
        <v>0</v>
      </c>
      <c r="BA32" s="9">
        <f t="shared" si="3"/>
        <v>0</v>
      </c>
      <c r="BB32" s="9">
        <f t="shared" si="3"/>
        <v>0</v>
      </c>
      <c r="BC32" s="9">
        <f t="shared" si="3"/>
        <v>0</v>
      </c>
      <c r="BD32" s="9">
        <f t="shared" si="3"/>
        <v>0</v>
      </c>
      <c r="BE32" s="9">
        <f t="shared" si="3"/>
        <v>0</v>
      </c>
      <c r="BF32" s="9">
        <f t="shared" si="3"/>
        <v>0</v>
      </c>
      <c r="BG32" s="9">
        <f t="shared" si="3"/>
        <v>0</v>
      </c>
      <c r="BH32" s="9">
        <f t="shared" si="3"/>
        <v>0</v>
      </c>
      <c r="BI32" s="9">
        <f t="shared" si="3"/>
        <v>0</v>
      </c>
      <c r="BJ32" s="9">
        <f t="shared" si="3"/>
        <v>0</v>
      </c>
    </row>
    <row r="33" spans="1:62" ht="12.75">
      <c r="A33" s="5" t="s">
        <v>44</v>
      </c>
      <c r="B33" s="9" t="s">
        <v>28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28</v>
      </c>
      <c r="I33" s="9" t="s">
        <v>28</v>
      </c>
      <c r="J33" s="9" t="s">
        <v>28</v>
      </c>
      <c r="K33" s="9" t="s">
        <v>28</v>
      </c>
      <c r="L33" s="9" t="s">
        <v>28</v>
      </c>
      <c r="M33" s="9" t="s">
        <v>28</v>
      </c>
      <c r="N33" s="9" t="s">
        <v>28</v>
      </c>
      <c r="O33" s="9" t="s">
        <v>28</v>
      </c>
      <c r="P33" s="9" t="s">
        <v>28</v>
      </c>
      <c r="Q33" s="10" t="s">
        <v>28</v>
      </c>
      <c r="R33" s="10" t="s">
        <v>28</v>
      </c>
      <c r="S33" s="9" t="s">
        <v>28</v>
      </c>
      <c r="T33" s="9" t="s">
        <v>28</v>
      </c>
      <c r="U33" s="9" t="s">
        <v>28</v>
      </c>
      <c r="V33" s="9" t="s">
        <v>28</v>
      </c>
      <c r="W33" s="9" t="s">
        <v>28</v>
      </c>
      <c r="X33" s="9" t="s">
        <v>28</v>
      </c>
      <c r="Y33" s="9" t="s">
        <v>28</v>
      </c>
      <c r="Z33" s="9" t="s">
        <v>28</v>
      </c>
      <c r="AA33" s="9" t="s">
        <v>28</v>
      </c>
      <c r="AB33" s="9" t="s">
        <v>28</v>
      </c>
      <c r="AC33" s="9" t="s">
        <v>28</v>
      </c>
      <c r="AD33" s="9" t="s">
        <v>28</v>
      </c>
      <c r="AE33" s="9" t="s">
        <v>28</v>
      </c>
      <c r="AF33" s="9" t="s">
        <v>28</v>
      </c>
      <c r="AG33" s="9"/>
      <c r="AH33" s="9" t="s">
        <v>28</v>
      </c>
      <c r="AI33" s="9" t="s">
        <v>28</v>
      </c>
      <c r="AJ33" s="9" t="s">
        <v>28</v>
      </c>
      <c r="AK33" s="9" t="s">
        <v>28</v>
      </c>
      <c r="AL33" s="9" t="s">
        <v>28</v>
      </c>
      <c r="AM33" s="9" t="s">
        <v>28</v>
      </c>
      <c r="AN33" s="9" t="s">
        <v>28</v>
      </c>
      <c r="AO33" s="9" t="s">
        <v>28</v>
      </c>
      <c r="AP33" s="9" t="s">
        <v>28</v>
      </c>
      <c r="AQ33" s="9" t="s">
        <v>28</v>
      </c>
      <c r="AR33" s="9" t="s">
        <v>28</v>
      </c>
      <c r="AS33" s="9" t="s">
        <v>28</v>
      </c>
      <c r="AT33" s="11" t="s">
        <v>28</v>
      </c>
      <c r="AU33" s="11" t="s">
        <v>28</v>
      </c>
      <c r="AV33" s="11" t="s">
        <v>28</v>
      </c>
      <c r="AW33" s="11" t="s">
        <v>28</v>
      </c>
      <c r="AX33" s="11" t="s">
        <v>28</v>
      </c>
      <c r="AY33" s="11" t="s">
        <v>28</v>
      </c>
      <c r="AZ33" s="11" t="s">
        <v>28</v>
      </c>
      <c r="BA33" s="11" t="s">
        <v>28</v>
      </c>
      <c r="BB33" s="9" t="s">
        <v>28</v>
      </c>
      <c r="BC33" s="9" t="s">
        <v>28</v>
      </c>
      <c r="BD33" s="9" t="s">
        <v>28</v>
      </c>
      <c r="BE33" s="9" t="s">
        <v>28</v>
      </c>
      <c r="BF33" s="9" t="s">
        <v>28</v>
      </c>
      <c r="BG33" s="9" t="s">
        <v>28</v>
      </c>
      <c r="BH33" s="9" t="s">
        <v>28</v>
      </c>
      <c r="BI33" s="9" t="s">
        <v>28</v>
      </c>
      <c r="BJ33" s="9" t="s">
        <v>28</v>
      </c>
    </row>
    <row r="34" spans="1:62" ht="12.75">
      <c r="A34" s="5" t="s">
        <v>45</v>
      </c>
      <c r="B34" s="9">
        <v>1.948051948051948</v>
      </c>
      <c r="C34" s="9">
        <v>1.3157894736842104</v>
      </c>
      <c r="D34" s="9">
        <v>0.9708737864077669</v>
      </c>
      <c r="E34" s="9">
        <v>1.3114754098360655</v>
      </c>
      <c r="F34" s="9">
        <v>3.278688524590164</v>
      </c>
      <c r="G34" s="9">
        <v>2.31023102310231</v>
      </c>
      <c r="H34" s="9">
        <v>1.9607843137254901</v>
      </c>
      <c r="I34" s="9">
        <v>2.2435897435897436</v>
      </c>
      <c r="J34" s="9">
        <v>1.3289036544850499</v>
      </c>
      <c r="K34" s="9">
        <v>2.666666666666667</v>
      </c>
      <c r="L34" s="9">
        <v>3.870967741935484</v>
      </c>
      <c r="M34" s="9">
        <v>1.639344262295082</v>
      </c>
      <c r="N34" s="9">
        <v>3.2467532467532463</v>
      </c>
      <c r="O34" s="9">
        <v>0</v>
      </c>
      <c r="P34" s="9">
        <v>1.948051948051948</v>
      </c>
      <c r="Q34" s="10">
        <v>2.2801302931596092</v>
      </c>
      <c r="R34" s="10">
        <v>0</v>
      </c>
      <c r="S34" s="9">
        <v>0</v>
      </c>
      <c r="T34" s="9">
        <v>0</v>
      </c>
      <c r="U34" s="9">
        <v>0.6514657980456027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1.9417475728155338</v>
      </c>
      <c r="AC34" s="9">
        <v>1.6339869281045754</v>
      </c>
      <c r="AD34" s="9">
        <v>1.5873015873015872</v>
      </c>
      <c r="AE34" s="9" t="s">
        <v>33</v>
      </c>
      <c r="AF34" s="9">
        <v>0.6578947368421052</v>
      </c>
      <c r="AG34" s="9">
        <v>0.32573289902280134</v>
      </c>
      <c r="AH34" s="9">
        <v>0.6600660066006601</v>
      </c>
      <c r="AI34" s="9">
        <v>0</v>
      </c>
      <c r="AJ34" s="9">
        <v>2.3178807947019866</v>
      </c>
      <c r="AK34" s="9">
        <v>0.967741935483871</v>
      </c>
      <c r="AL34" s="9">
        <v>1.2861736334405145</v>
      </c>
      <c r="AM34" s="9">
        <v>0.32786885245901637</v>
      </c>
      <c r="AN34" s="9">
        <v>0</v>
      </c>
      <c r="AO34" s="9">
        <v>0</v>
      </c>
      <c r="AP34" s="9">
        <v>0</v>
      </c>
      <c r="AQ34" s="9">
        <v>0.3236245954692557</v>
      </c>
      <c r="AR34" s="9" t="s">
        <v>33</v>
      </c>
      <c r="AS34" s="9">
        <v>0.32573289902280134</v>
      </c>
      <c r="AT34" s="11">
        <v>0.3236245954692557</v>
      </c>
      <c r="AU34" s="11">
        <v>0.6535947712418301</v>
      </c>
      <c r="AV34" s="11">
        <v>0.33003300330033003</v>
      </c>
      <c r="AW34" s="11">
        <v>0.6578947368421052</v>
      </c>
      <c r="AX34" s="11">
        <v>1.2903225806451613</v>
      </c>
      <c r="AY34" s="11">
        <v>0.6535947712418301</v>
      </c>
      <c r="AZ34" s="11">
        <v>0.964630225080386</v>
      </c>
      <c r="BA34" s="11">
        <v>0.32786885245901637</v>
      </c>
      <c r="BB34" s="9">
        <v>0</v>
      </c>
      <c r="BC34" s="9">
        <v>0.3289473684210526</v>
      </c>
      <c r="BD34" s="9">
        <v>0</v>
      </c>
      <c r="BE34" s="9">
        <v>0</v>
      </c>
      <c r="BF34" s="9">
        <v>0.33112582781456956</v>
      </c>
      <c r="BG34" s="9">
        <v>0.33112582781456956</v>
      </c>
      <c r="BH34" s="9">
        <v>0.3215434083601286</v>
      </c>
      <c r="BI34" s="9">
        <v>0.6644518272425249</v>
      </c>
      <c r="BJ34" s="9">
        <v>0</v>
      </c>
    </row>
    <row r="35" spans="1:62" ht="12.75">
      <c r="A35" s="5" t="s">
        <v>46</v>
      </c>
      <c r="B35" s="9">
        <v>0.6493506493506493</v>
      </c>
      <c r="C35" s="9">
        <v>2.631578947368421</v>
      </c>
      <c r="D35" s="9">
        <v>1.9417475728155338</v>
      </c>
      <c r="E35" s="9">
        <v>1.639344262295082</v>
      </c>
      <c r="F35" s="9">
        <v>3.278688524590164</v>
      </c>
      <c r="G35" s="9">
        <v>2.31023102310231</v>
      </c>
      <c r="H35" s="9">
        <v>2.287581699346405</v>
      </c>
      <c r="I35" s="9">
        <v>2.2435897435897436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1.6233766233766231</v>
      </c>
      <c r="Q35" s="10">
        <v>0.6514657980456027</v>
      </c>
      <c r="R35" s="10">
        <v>1.2618296529968454</v>
      </c>
      <c r="S35" s="9">
        <v>2.287581699346405</v>
      </c>
      <c r="T35" s="9">
        <v>1.6339869281045754</v>
      </c>
      <c r="U35" s="9">
        <v>2.6058631921824107</v>
      </c>
      <c r="V35" s="9">
        <v>3.559870550161812</v>
      </c>
      <c r="W35" s="9">
        <v>3.278688524590164</v>
      </c>
      <c r="X35" s="9">
        <v>2.287581699346405</v>
      </c>
      <c r="Y35" s="9">
        <v>1.3157894736842104</v>
      </c>
      <c r="Z35" s="9">
        <v>2.9508196721311477</v>
      </c>
      <c r="AA35" s="9">
        <v>5.901639344262295</v>
      </c>
      <c r="AB35" s="9">
        <v>2.26537216828479</v>
      </c>
      <c r="AC35" s="9">
        <v>1.6339869281045754</v>
      </c>
      <c r="AD35" s="9">
        <v>3.1746031746031744</v>
      </c>
      <c r="AE35" s="9" t="s">
        <v>33</v>
      </c>
      <c r="AF35" s="9">
        <v>1.644736842105263</v>
      </c>
      <c r="AG35" s="9">
        <v>1.3029315960912053</v>
      </c>
      <c r="AH35" s="9">
        <v>1.3201320132013201</v>
      </c>
      <c r="AI35" s="9">
        <v>0.3205128205128205</v>
      </c>
      <c r="AJ35" s="9">
        <v>1.3245033112582782</v>
      </c>
      <c r="AK35" s="9">
        <v>1.2903225806451613</v>
      </c>
      <c r="AL35" s="9">
        <v>1.2861736334405145</v>
      </c>
      <c r="AM35" s="9">
        <v>0.6557377049180327</v>
      </c>
      <c r="AN35" s="9">
        <v>0</v>
      </c>
      <c r="AO35" s="9">
        <v>0</v>
      </c>
      <c r="AP35" s="9">
        <v>0</v>
      </c>
      <c r="AQ35" s="9">
        <v>0.9708737864077669</v>
      </c>
      <c r="AR35" s="9">
        <v>0.9803921568627451</v>
      </c>
      <c r="AS35" s="9">
        <v>0.32573289902280134</v>
      </c>
      <c r="AT35" s="11">
        <v>0.6472491909385114</v>
      </c>
      <c r="AU35" s="11">
        <v>1.3071895424836601</v>
      </c>
      <c r="AV35" s="11">
        <v>0.6600660066006601</v>
      </c>
      <c r="AW35" s="11">
        <v>1.3157894736842104</v>
      </c>
      <c r="AX35" s="11">
        <v>1.935483870967742</v>
      </c>
      <c r="AY35" s="11">
        <v>0.9803921568627451</v>
      </c>
      <c r="AZ35" s="11">
        <v>0.964630225080386</v>
      </c>
      <c r="BA35" s="11">
        <v>1.3114754098360655</v>
      </c>
      <c r="BB35" s="9">
        <v>4.651162790697675</v>
      </c>
      <c r="BC35" s="9">
        <v>1.644736842105263</v>
      </c>
      <c r="BD35" s="9">
        <v>1.6233766233766231</v>
      </c>
      <c r="BE35" s="9">
        <v>0.6514657980456027</v>
      </c>
      <c r="BF35" s="9">
        <v>0.9933774834437087</v>
      </c>
      <c r="BG35" s="9">
        <v>0.6622516556291391</v>
      </c>
      <c r="BH35" s="9">
        <v>0.3215434083601286</v>
      </c>
      <c r="BI35" s="9">
        <v>0.6644518272425249</v>
      </c>
      <c r="BJ35" s="9">
        <v>0.33112582781456956</v>
      </c>
    </row>
    <row r="36" spans="1:62" ht="12.75">
      <c r="A36" s="5" t="s">
        <v>47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2.6578073089700998</v>
      </c>
      <c r="K36" s="9">
        <v>3</v>
      </c>
      <c r="L36" s="9">
        <v>1.6129032258064515</v>
      </c>
      <c r="M36" s="9">
        <v>2.622950819672131</v>
      </c>
      <c r="N36" s="9">
        <v>1.948051948051948</v>
      </c>
      <c r="O36" s="9">
        <v>0.5649717514124294</v>
      </c>
      <c r="P36" s="9">
        <v>3.2467532467532463</v>
      </c>
      <c r="Q36" s="10">
        <v>2.6058631921824107</v>
      </c>
      <c r="R36" s="10">
        <v>1.2618296529968454</v>
      </c>
      <c r="S36" s="9">
        <v>3.594771241830065</v>
      </c>
      <c r="T36" s="9">
        <v>1.6339869281045754</v>
      </c>
      <c r="U36" s="9">
        <v>2.6058631921824107</v>
      </c>
      <c r="V36" s="9">
        <v>3.559870550161812</v>
      </c>
      <c r="W36" s="9">
        <v>3.278688524590164</v>
      </c>
      <c r="X36" s="9">
        <v>1.3071895424836601</v>
      </c>
      <c r="Y36" s="9">
        <v>1.3157894736842104</v>
      </c>
      <c r="Z36" s="9">
        <v>2.9508196721311477</v>
      </c>
      <c r="AA36" s="9">
        <v>2.622950819672131</v>
      </c>
      <c r="AB36" s="9">
        <v>2.5889967637540456</v>
      </c>
      <c r="AC36" s="9">
        <v>1.9607843137254901</v>
      </c>
      <c r="AD36" s="9">
        <v>1.5873015873015872</v>
      </c>
      <c r="AE36" s="9">
        <v>0.641025641025641</v>
      </c>
      <c r="AF36" s="9">
        <v>1.644736842105263</v>
      </c>
      <c r="AG36" s="9">
        <v>1.3029315960912053</v>
      </c>
      <c r="AH36" s="9">
        <v>2.31023102310231</v>
      </c>
      <c r="AI36" s="9">
        <v>0.641025641025641</v>
      </c>
      <c r="AJ36" s="9">
        <v>3.9735099337748347</v>
      </c>
      <c r="AK36" s="9">
        <v>1.6129032258064515</v>
      </c>
      <c r="AL36" s="9">
        <v>1.2861736334405145</v>
      </c>
      <c r="AM36" s="9">
        <v>2.2950819672131146</v>
      </c>
      <c r="AN36" s="9">
        <v>0.6600660066006601</v>
      </c>
      <c r="AO36" s="9" t="s">
        <v>33</v>
      </c>
      <c r="AP36" s="9">
        <v>0.33003300330033003</v>
      </c>
      <c r="AQ36" s="9">
        <v>2.912621359223301</v>
      </c>
      <c r="AR36" s="9">
        <v>2.6143790849673203</v>
      </c>
      <c r="AS36" s="9">
        <v>3.257328990228013</v>
      </c>
      <c r="AT36" s="11">
        <v>2.5889967637540456</v>
      </c>
      <c r="AU36" s="11">
        <v>2.6143790849673203</v>
      </c>
      <c r="AV36" s="11">
        <v>2.6402640264026402</v>
      </c>
      <c r="AW36" s="11">
        <v>3.9473684210526314</v>
      </c>
      <c r="AX36" s="11">
        <v>5.161290322580645</v>
      </c>
      <c r="AY36" s="11">
        <v>3.2679738562091507</v>
      </c>
      <c r="AZ36" s="11">
        <v>0.964630225080386</v>
      </c>
      <c r="BA36" s="11">
        <v>3.934426229508197</v>
      </c>
      <c r="BB36" s="9">
        <v>4.983388704318937</v>
      </c>
      <c r="BC36" s="9">
        <v>2.631578947368421</v>
      </c>
      <c r="BD36" s="9">
        <v>2.5974025974025974</v>
      </c>
      <c r="BE36" s="9">
        <v>1.6286644951140066</v>
      </c>
      <c r="BF36" s="9">
        <v>2.3178807947019866</v>
      </c>
      <c r="BG36" s="9">
        <v>2.6490066225165565</v>
      </c>
      <c r="BH36" s="9">
        <v>1.929260450160772</v>
      </c>
      <c r="BI36" s="9">
        <v>0.6644518272425249</v>
      </c>
      <c r="BJ36" s="9">
        <v>1.3245033112582782</v>
      </c>
    </row>
    <row r="37" spans="1:62" ht="12.75">
      <c r="A37" s="8" t="s">
        <v>48</v>
      </c>
      <c r="B37" s="9">
        <f aca="true" t="shared" si="4" ref="B37:BJ37">SUM(B34:B36)</f>
        <v>2.5974025974025974</v>
      </c>
      <c r="C37" s="9">
        <f t="shared" si="4"/>
        <v>3.947368421052631</v>
      </c>
      <c r="D37" s="9">
        <f t="shared" si="4"/>
        <v>2.9126213592233006</v>
      </c>
      <c r="E37" s="9">
        <f t="shared" si="4"/>
        <v>2.9508196721311473</v>
      </c>
      <c r="F37" s="9">
        <f t="shared" si="4"/>
        <v>6.557377049180328</v>
      </c>
      <c r="G37" s="9">
        <f t="shared" si="4"/>
        <v>4.62046204620462</v>
      </c>
      <c r="H37" s="9">
        <f t="shared" si="4"/>
        <v>4.248366013071895</v>
      </c>
      <c r="I37" s="9">
        <f t="shared" si="4"/>
        <v>4.487179487179487</v>
      </c>
      <c r="J37" s="9">
        <f t="shared" si="4"/>
        <v>3.98671096345515</v>
      </c>
      <c r="K37" s="9">
        <f t="shared" si="4"/>
        <v>5.666666666666667</v>
      </c>
      <c r="L37" s="9">
        <f t="shared" si="4"/>
        <v>5.483870967741936</v>
      </c>
      <c r="M37" s="9">
        <f t="shared" si="4"/>
        <v>4.262295081967213</v>
      </c>
      <c r="N37" s="9">
        <f t="shared" si="4"/>
        <v>5.194805194805195</v>
      </c>
      <c r="O37" s="9">
        <f t="shared" si="4"/>
        <v>0.5649717514124294</v>
      </c>
      <c r="P37" s="9">
        <f t="shared" si="4"/>
        <v>6.8181818181818175</v>
      </c>
      <c r="Q37" s="9">
        <f t="shared" si="4"/>
        <v>5.537459283387623</v>
      </c>
      <c r="R37" s="9">
        <f t="shared" si="4"/>
        <v>2.5236593059936907</v>
      </c>
      <c r="S37" s="9">
        <f t="shared" si="4"/>
        <v>5.88235294117647</v>
      </c>
      <c r="T37" s="9">
        <f t="shared" si="4"/>
        <v>3.2679738562091507</v>
      </c>
      <c r="U37" s="9">
        <f t="shared" si="4"/>
        <v>5.863192182410424</v>
      </c>
      <c r="V37" s="9">
        <f t="shared" si="4"/>
        <v>7.119741100323624</v>
      </c>
      <c r="W37" s="9">
        <f t="shared" si="4"/>
        <v>6.557377049180328</v>
      </c>
      <c r="X37" s="9">
        <f t="shared" si="4"/>
        <v>3.594771241830065</v>
      </c>
      <c r="Y37" s="9">
        <f t="shared" si="4"/>
        <v>2.631578947368421</v>
      </c>
      <c r="Z37" s="9">
        <f t="shared" si="4"/>
        <v>5.901639344262295</v>
      </c>
      <c r="AA37" s="9">
        <f t="shared" si="4"/>
        <v>8.524590163934427</v>
      </c>
      <c r="AB37" s="9">
        <f t="shared" si="4"/>
        <v>6.7961165048543695</v>
      </c>
      <c r="AC37" s="9">
        <f t="shared" si="4"/>
        <v>5.228758169934641</v>
      </c>
      <c r="AD37" s="9">
        <f t="shared" si="4"/>
        <v>6.349206349206349</v>
      </c>
      <c r="AE37" s="9">
        <f t="shared" si="4"/>
        <v>0.641025641025641</v>
      </c>
      <c r="AF37" s="9">
        <f t="shared" si="4"/>
        <v>3.947368421052631</v>
      </c>
      <c r="AG37" s="9">
        <f t="shared" si="4"/>
        <v>2.931596091205212</v>
      </c>
      <c r="AH37" s="9">
        <f t="shared" si="4"/>
        <v>4.29042904290429</v>
      </c>
      <c r="AI37" s="9">
        <f t="shared" si="4"/>
        <v>0.9615384615384615</v>
      </c>
      <c r="AJ37" s="9">
        <f t="shared" si="4"/>
        <v>7.6158940397351</v>
      </c>
      <c r="AK37" s="9">
        <f t="shared" si="4"/>
        <v>3.8709677419354835</v>
      </c>
      <c r="AL37" s="9">
        <f t="shared" si="4"/>
        <v>3.8585209003215435</v>
      </c>
      <c r="AM37" s="9">
        <f t="shared" si="4"/>
        <v>3.278688524590164</v>
      </c>
      <c r="AN37" s="9">
        <f t="shared" si="4"/>
        <v>0.6600660066006601</v>
      </c>
      <c r="AO37" s="9">
        <f t="shared" si="4"/>
        <v>0</v>
      </c>
      <c r="AP37" s="9">
        <f t="shared" si="4"/>
        <v>0.33003300330033003</v>
      </c>
      <c r="AQ37" s="9">
        <f t="shared" si="4"/>
        <v>4.207119741100324</v>
      </c>
      <c r="AR37" s="9">
        <f t="shared" si="4"/>
        <v>3.5947712418300655</v>
      </c>
      <c r="AS37" s="9">
        <f t="shared" si="4"/>
        <v>3.9087947882736156</v>
      </c>
      <c r="AT37" s="9">
        <f t="shared" si="4"/>
        <v>3.5598705501618126</v>
      </c>
      <c r="AU37" s="9">
        <f t="shared" si="4"/>
        <v>4.57516339869281</v>
      </c>
      <c r="AV37" s="9">
        <f t="shared" si="4"/>
        <v>3.6303630363036303</v>
      </c>
      <c r="AW37" s="9">
        <f t="shared" si="4"/>
        <v>5.921052631578947</v>
      </c>
      <c r="AX37" s="9">
        <f t="shared" si="4"/>
        <v>8.387096774193548</v>
      </c>
      <c r="AY37" s="9">
        <f t="shared" si="4"/>
        <v>4.901960784313726</v>
      </c>
      <c r="AZ37" s="9">
        <f t="shared" si="4"/>
        <v>2.893890675241158</v>
      </c>
      <c r="BA37" s="9">
        <f t="shared" si="4"/>
        <v>5.573770491803279</v>
      </c>
      <c r="BB37" s="9">
        <f t="shared" si="4"/>
        <v>9.634551495016613</v>
      </c>
      <c r="BC37" s="9">
        <f t="shared" si="4"/>
        <v>4.605263157894736</v>
      </c>
      <c r="BD37" s="9">
        <f t="shared" si="4"/>
        <v>4.220779220779221</v>
      </c>
      <c r="BE37" s="9">
        <f t="shared" si="4"/>
        <v>2.2801302931596092</v>
      </c>
      <c r="BF37" s="9">
        <f t="shared" si="4"/>
        <v>3.642384105960265</v>
      </c>
      <c r="BG37" s="9">
        <f t="shared" si="4"/>
        <v>3.6423841059602653</v>
      </c>
      <c r="BH37" s="9">
        <f t="shared" si="4"/>
        <v>2.572347266881029</v>
      </c>
      <c r="BI37" s="9">
        <f t="shared" si="4"/>
        <v>1.993355481727575</v>
      </c>
      <c r="BJ37" s="9">
        <f t="shared" si="4"/>
        <v>1.6556291390728477</v>
      </c>
    </row>
    <row r="38" spans="1:62" ht="12.75">
      <c r="A38" s="5" t="s">
        <v>49</v>
      </c>
      <c r="B38" s="9" t="s">
        <v>28</v>
      </c>
      <c r="C38" s="9" t="s">
        <v>28</v>
      </c>
      <c r="D38" s="9" t="s">
        <v>28</v>
      </c>
      <c r="E38" s="9" t="s">
        <v>28</v>
      </c>
      <c r="F38" s="9" t="s">
        <v>28</v>
      </c>
      <c r="G38" s="9" t="s">
        <v>28</v>
      </c>
      <c r="H38" s="9" t="s">
        <v>28</v>
      </c>
      <c r="I38" s="9" t="s">
        <v>28</v>
      </c>
      <c r="J38" s="9" t="s">
        <v>28</v>
      </c>
      <c r="K38" s="9" t="s">
        <v>28</v>
      </c>
      <c r="L38" s="9" t="s">
        <v>28</v>
      </c>
      <c r="M38" s="9" t="s">
        <v>28</v>
      </c>
      <c r="N38" s="9" t="s">
        <v>28</v>
      </c>
      <c r="O38" s="9" t="s">
        <v>28</v>
      </c>
      <c r="P38" s="9" t="s">
        <v>28</v>
      </c>
      <c r="Q38" s="10" t="s">
        <v>28</v>
      </c>
      <c r="R38" s="10" t="s">
        <v>28</v>
      </c>
      <c r="S38" s="9" t="s">
        <v>28</v>
      </c>
      <c r="T38" s="9" t="s">
        <v>28</v>
      </c>
      <c r="U38" s="9" t="s">
        <v>28</v>
      </c>
      <c r="V38" s="9" t="s">
        <v>28</v>
      </c>
      <c r="W38" s="9" t="s">
        <v>28</v>
      </c>
      <c r="X38" s="9" t="s">
        <v>28</v>
      </c>
      <c r="Y38" s="9" t="s">
        <v>28</v>
      </c>
      <c r="Z38" s="9" t="s">
        <v>28</v>
      </c>
      <c r="AA38" s="9" t="s">
        <v>28</v>
      </c>
      <c r="AB38" s="9" t="s">
        <v>28</v>
      </c>
      <c r="AC38" s="9" t="s">
        <v>28</v>
      </c>
      <c r="AD38" s="9" t="s">
        <v>28</v>
      </c>
      <c r="AE38" s="9" t="s">
        <v>28</v>
      </c>
      <c r="AF38" s="9">
        <v>0</v>
      </c>
      <c r="AG38" s="9" t="s">
        <v>28</v>
      </c>
      <c r="AH38" s="9" t="s">
        <v>28</v>
      </c>
      <c r="AI38" s="9" t="s">
        <v>28</v>
      </c>
      <c r="AJ38" s="9" t="s">
        <v>28</v>
      </c>
      <c r="AK38" s="9" t="s">
        <v>28</v>
      </c>
      <c r="AL38" s="9" t="s">
        <v>28</v>
      </c>
      <c r="AM38" s="9" t="s">
        <v>28</v>
      </c>
      <c r="AN38" s="9" t="s">
        <v>28</v>
      </c>
      <c r="AO38" s="9" t="s">
        <v>28</v>
      </c>
      <c r="AP38" s="9" t="s">
        <v>28</v>
      </c>
      <c r="AQ38" s="9" t="s">
        <v>28</v>
      </c>
      <c r="AR38" s="9" t="s">
        <v>28</v>
      </c>
      <c r="AS38" s="9" t="s">
        <v>28</v>
      </c>
      <c r="AT38" s="11" t="s">
        <v>28</v>
      </c>
      <c r="AU38" s="11" t="s">
        <v>28</v>
      </c>
      <c r="AV38" s="11" t="s">
        <v>28</v>
      </c>
      <c r="AW38" s="11" t="s">
        <v>28</v>
      </c>
      <c r="AX38" s="11" t="s">
        <v>28</v>
      </c>
      <c r="AY38" s="11" t="s">
        <v>28</v>
      </c>
      <c r="AZ38" s="11" t="s">
        <v>28</v>
      </c>
      <c r="BA38" s="11" t="s">
        <v>28</v>
      </c>
      <c r="BB38" s="9" t="s">
        <v>28</v>
      </c>
      <c r="BC38" s="9" t="s">
        <v>28</v>
      </c>
      <c r="BD38" s="9" t="s">
        <v>28</v>
      </c>
      <c r="BE38" s="9" t="s">
        <v>28</v>
      </c>
      <c r="BF38" s="9" t="s">
        <v>28</v>
      </c>
      <c r="BG38" s="9" t="s">
        <v>28</v>
      </c>
      <c r="BH38" s="9" t="s">
        <v>28</v>
      </c>
      <c r="BI38" s="9" t="s">
        <v>28</v>
      </c>
      <c r="BJ38" s="9" t="s">
        <v>28</v>
      </c>
    </row>
    <row r="39" spans="1:62" ht="12.75">
      <c r="A39" s="5" t="s">
        <v>50</v>
      </c>
      <c r="B39" s="9">
        <v>0.3246753246753247</v>
      </c>
      <c r="C39" s="9">
        <v>0.3289473684210526</v>
      </c>
      <c r="D39" s="9">
        <v>0.3236245954692557</v>
      </c>
      <c r="E39" s="9">
        <v>0.6557377049180327</v>
      </c>
      <c r="F39" s="9">
        <v>0.32786885245901637</v>
      </c>
      <c r="G39" s="9" t="s">
        <v>33</v>
      </c>
      <c r="H39" s="9">
        <v>0.32679738562091504</v>
      </c>
      <c r="I39" s="9">
        <v>0</v>
      </c>
      <c r="J39" s="9">
        <v>0</v>
      </c>
      <c r="K39" s="9" t="s">
        <v>33</v>
      </c>
      <c r="L39" s="9">
        <v>0</v>
      </c>
      <c r="M39" s="9" t="s">
        <v>33</v>
      </c>
      <c r="N39" s="9" t="s">
        <v>33</v>
      </c>
      <c r="O39" s="9">
        <v>0</v>
      </c>
      <c r="P39" s="9" t="s">
        <v>33</v>
      </c>
      <c r="Q39" s="10" t="s">
        <v>33</v>
      </c>
      <c r="R39" s="10" t="s">
        <v>33</v>
      </c>
      <c r="S39" s="8" t="s">
        <v>33</v>
      </c>
      <c r="T39" s="9">
        <v>0.6535947712418301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0.32786885245901637</v>
      </c>
      <c r="AA39" s="9" t="s">
        <v>33</v>
      </c>
      <c r="AB39" s="9">
        <v>0.6472491909385114</v>
      </c>
      <c r="AC39" s="9">
        <v>0.32679738562091504</v>
      </c>
      <c r="AD39" s="9">
        <v>0.9523809523809524</v>
      </c>
      <c r="AE39" s="9">
        <v>33.01282051282051</v>
      </c>
      <c r="AF39" s="9">
        <v>0.9868421052631579</v>
      </c>
      <c r="AG39" s="9" t="s">
        <v>33</v>
      </c>
      <c r="AH39" s="9">
        <v>0</v>
      </c>
      <c r="AI39" s="9">
        <v>0</v>
      </c>
      <c r="AJ39" s="9">
        <v>0.33112582781456956</v>
      </c>
      <c r="AK39" s="9">
        <v>0.3225806451612903</v>
      </c>
      <c r="AL39" s="9">
        <v>0.3215434083601286</v>
      </c>
      <c r="AM39" s="9">
        <v>0.6557377049180327</v>
      </c>
      <c r="AN39" s="9">
        <v>6.6006600660066</v>
      </c>
      <c r="AO39" s="9">
        <v>33.663366336633665</v>
      </c>
      <c r="AP39" s="9">
        <v>1.65016501650165</v>
      </c>
      <c r="AQ39" s="9">
        <v>1.2944983818770228</v>
      </c>
      <c r="AR39" s="9">
        <v>0.32679738562091504</v>
      </c>
      <c r="AS39" s="9">
        <v>0.32573289902280134</v>
      </c>
      <c r="AT39" s="11">
        <v>0.3236245954692557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9" t="s">
        <v>33</v>
      </c>
      <c r="BC39" s="9">
        <v>0.3289473684210526</v>
      </c>
      <c r="BD39" s="9">
        <v>0</v>
      </c>
      <c r="BE39" s="9" t="s">
        <v>33</v>
      </c>
      <c r="BF39" s="9">
        <v>0</v>
      </c>
      <c r="BG39" s="9">
        <v>0</v>
      </c>
      <c r="BH39" s="9">
        <v>0</v>
      </c>
      <c r="BI39" s="9">
        <v>0.33222591362126247</v>
      </c>
      <c r="BJ39" s="9">
        <v>0.6622516556291391</v>
      </c>
    </row>
    <row r="40" spans="1:62" ht="12.75">
      <c r="A40" s="5" t="s">
        <v>47</v>
      </c>
      <c r="B40" s="9">
        <v>0</v>
      </c>
      <c r="C40" s="9" t="s">
        <v>33</v>
      </c>
      <c r="D40" s="9">
        <v>0.3236245954692557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10">
        <v>0</v>
      </c>
      <c r="R40" s="10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0.9615384615384616</v>
      </c>
      <c r="AF40" s="9" t="s">
        <v>33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 t="s">
        <v>33</v>
      </c>
      <c r="AM40" s="9">
        <v>0</v>
      </c>
      <c r="AN40" s="9">
        <v>0</v>
      </c>
      <c r="AO40" s="9">
        <v>4.9504950495049505</v>
      </c>
      <c r="AP40" s="9">
        <v>0</v>
      </c>
      <c r="AQ40" s="9">
        <v>0</v>
      </c>
      <c r="AR40" s="9">
        <v>0.32679738562091504</v>
      </c>
      <c r="AS40" s="9">
        <v>0.32573289902280134</v>
      </c>
      <c r="AT40" s="11">
        <v>0.3236245954692557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</row>
    <row r="41" spans="1:62" ht="12.75">
      <c r="A41" s="5" t="s">
        <v>51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2.75">
      <c r="A42" s="5" t="s">
        <v>50</v>
      </c>
      <c r="B42" s="9">
        <v>0.3246753246753247</v>
      </c>
      <c r="C42" s="9">
        <v>0</v>
      </c>
      <c r="D42" s="9">
        <v>0.3236245954692557</v>
      </c>
      <c r="E42" s="9">
        <v>0</v>
      </c>
      <c r="F42" s="9">
        <v>0</v>
      </c>
      <c r="G42" s="9" t="s">
        <v>33</v>
      </c>
      <c r="H42" s="9">
        <v>0</v>
      </c>
      <c r="I42" s="9">
        <v>0</v>
      </c>
      <c r="J42" s="9" t="s">
        <v>33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10">
        <v>0</v>
      </c>
      <c r="R42" s="10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0.3289473684210526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</row>
    <row r="43" spans="1:62" ht="12.75">
      <c r="A43" s="5" t="s">
        <v>47</v>
      </c>
      <c r="B43" s="9">
        <v>0.3246753246753247</v>
      </c>
      <c r="C43" s="9">
        <v>0</v>
      </c>
      <c r="D43" s="9">
        <v>0.3236245954692557</v>
      </c>
      <c r="E43" s="9">
        <v>0</v>
      </c>
      <c r="F43" s="9">
        <v>0</v>
      </c>
      <c r="G43" s="9">
        <v>0</v>
      </c>
      <c r="H43" s="9">
        <v>0</v>
      </c>
      <c r="I43" s="9" t="s">
        <v>33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</row>
    <row r="44" spans="1:62" ht="12.75">
      <c r="A44" s="5" t="s">
        <v>52</v>
      </c>
      <c r="B44" s="9" t="s">
        <v>28</v>
      </c>
      <c r="C44" s="9" t="s">
        <v>30</v>
      </c>
      <c r="D44" s="9" t="s">
        <v>28</v>
      </c>
      <c r="E44" s="9" t="s">
        <v>28</v>
      </c>
      <c r="F44" s="9" t="s">
        <v>28</v>
      </c>
      <c r="G44" s="9" t="s">
        <v>28</v>
      </c>
      <c r="H44" s="9" t="s">
        <v>28</v>
      </c>
      <c r="I44" s="9" t="s">
        <v>28</v>
      </c>
      <c r="J44" s="9" t="s">
        <v>28</v>
      </c>
      <c r="K44" s="9" t="s">
        <v>28</v>
      </c>
      <c r="L44" s="9" t="s">
        <v>28</v>
      </c>
      <c r="M44" s="9" t="s">
        <v>28</v>
      </c>
      <c r="N44" s="9" t="s">
        <v>28</v>
      </c>
      <c r="O44" s="9" t="s">
        <v>28</v>
      </c>
      <c r="P44" s="9" t="s">
        <v>28</v>
      </c>
      <c r="Q44" s="10" t="s">
        <v>28</v>
      </c>
      <c r="R44" s="10" t="s">
        <v>28</v>
      </c>
      <c r="S44" s="9" t="s">
        <v>28</v>
      </c>
      <c r="T44" s="9" t="s">
        <v>28</v>
      </c>
      <c r="U44" s="9" t="s">
        <v>28</v>
      </c>
      <c r="V44" s="9" t="s">
        <v>28</v>
      </c>
      <c r="W44" s="9" t="s">
        <v>28</v>
      </c>
      <c r="X44" s="9" t="s">
        <v>28</v>
      </c>
      <c r="Y44" s="9" t="s">
        <v>28</v>
      </c>
      <c r="Z44" s="9" t="s">
        <v>28</v>
      </c>
      <c r="AA44" s="9" t="s">
        <v>28</v>
      </c>
      <c r="AB44" s="9" t="s">
        <v>28</v>
      </c>
      <c r="AC44" s="9" t="s">
        <v>28</v>
      </c>
      <c r="AD44" s="9" t="s">
        <v>28</v>
      </c>
      <c r="AE44" s="9" t="s">
        <v>28</v>
      </c>
      <c r="AF44" s="9" t="s">
        <v>28</v>
      </c>
      <c r="AG44" s="9" t="s">
        <v>28</v>
      </c>
      <c r="AH44" s="9" t="s">
        <v>28</v>
      </c>
      <c r="AI44" s="9" t="s">
        <v>28</v>
      </c>
      <c r="AJ44" s="9" t="s">
        <v>28</v>
      </c>
      <c r="AK44" s="9" t="s">
        <v>28</v>
      </c>
      <c r="AL44" s="9" t="s">
        <v>28</v>
      </c>
      <c r="AM44" s="9" t="s">
        <v>28</v>
      </c>
      <c r="AN44" s="9" t="s">
        <v>28</v>
      </c>
      <c r="AO44" s="9" t="s">
        <v>28</v>
      </c>
      <c r="AP44" s="9" t="s">
        <v>28</v>
      </c>
      <c r="AQ44" s="9" t="s">
        <v>28</v>
      </c>
      <c r="AR44" s="9" t="s">
        <v>28</v>
      </c>
      <c r="AS44" s="9" t="s">
        <v>28</v>
      </c>
      <c r="AT44" s="11" t="s">
        <v>28</v>
      </c>
      <c r="AU44" s="11" t="s">
        <v>28</v>
      </c>
      <c r="AV44" s="11" t="s">
        <v>28</v>
      </c>
      <c r="AW44" s="11" t="s">
        <v>28</v>
      </c>
      <c r="AX44" s="11" t="s">
        <v>28</v>
      </c>
      <c r="AY44" s="11" t="s">
        <v>28</v>
      </c>
      <c r="AZ44" s="11" t="s">
        <v>28</v>
      </c>
      <c r="BA44" s="11" t="s">
        <v>28</v>
      </c>
      <c r="BB44" s="9" t="s">
        <v>28</v>
      </c>
      <c r="BC44" s="9" t="s">
        <v>28</v>
      </c>
      <c r="BD44" s="9" t="s">
        <v>28</v>
      </c>
      <c r="BE44" s="9" t="s">
        <v>28</v>
      </c>
      <c r="BF44" s="9" t="s">
        <v>28</v>
      </c>
      <c r="BG44" s="9" t="s">
        <v>28</v>
      </c>
      <c r="BH44" s="9" t="s">
        <v>28</v>
      </c>
      <c r="BI44" s="9" t="s">
        <v>28</v>
      </c>
      <c r="BJ44" s="9" t="s">
        <v>30</v>
      </c>
    </row>
    <row r="45" spans="1:62" ht="12.75">
      <c r="A45" s="5" t="s">
        <v>50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0.3</v>
      </c>
      <c r="K45" s="9" t="s">
        <v>33</v>
      </c>
      <c r="L45" s="9">
        <v>0.6</v>
      </c>
      <c r="M45" s="9" t="s">
        <v>33</v>
      </c>
      <c r="N45" s="9" t="s">
        <v>33</v>
      </c>
      <c r="O45" s="9">
        <v>0</v>
      </c>
      <c r="P45" s="9">
        <v>0.6</v>
      </c>
      <c r="Q45" s="10">
        <v>0</v>
      </c>
      <c r="R45" s="10">
        <v>0.31545741324921134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0.6535947712418301</v>
      </c>
      <c r="AD45" s="9">
        <v>0.6349206349206349</v>
      </c>
      <c r="AE45" s="9">
        <v>0</v>
      </c>
      <c r="AF45" s="9">
        <v>0</v>
      </c>
      <c r="AG45" s="9">
        <v>0</v>
      </c>
      <c r="AH45" s="9">
        <v>0.33003300330033003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29.7029702970297</v>
      </c>
      <c r="AO45" s="9">
        <v>0</v>
      </c>
      <c r="AP45" s="9">
        <v>19.801980198019802</v>
      </c>
      <c r="AQ45" s="9">
        <v>0</v>
      </c>
      <c r="AR45" s="9">
        <v>0</v>
      </c>
      <c r="AS45" s="9">
        <v>0.32573289902280134</v>
      </c>
      <c r="AT45" s="11">
        <v>0</v>
      </c>
      <c r="AU45" s="11" t="s">
        <v>33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</row>
    <row r="46" spans="1:62" ht="12.75">
      <c r="A46" s="5" t="s">
        <v>47</v>
      </c>
      <c r="B46" s="9">
        <v>0.3246753246753247</v>
      </c>
      <c r="C46" s="9">
        <v>0</v>
      </c>
      <c r="D46" s="9" t="s">
        <v>33</v>
      </c>
      <c r="E46" s="9">
        <v>0</v>
      </c>
      <c r="F46" s="9">
        <v>0</v>
      </c>
      <c r="G46" s="9">
        <v>0</v>
      </c>
      <c r="H46" s="9">
        <v>0.32679738562091504</v>
      </c>
      <c r="I46" s="9">
        <v>0.32051282051282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10">
        <v>0</v>
      </c>
      <c r="R46" s="10">
        <v>0.315457413249211</v>
      </c>
      <c r="S46" s="9">
        <v>0</v>
      </c>
      <c r="T46" s="9">
        <v>0.32679738562091504</v>
      </c>
      <c r="U46" s="9">
        <v>0.6514657980456027</v>
      </c>
      <c r="V46" s="9">
        <v>0.3236245954692557</v>
      </c>
      <c r="W46" s="9" t="s">
        <v>53</v>
      </c>
      <c r="X46" s="9">
        <v>0.32679738562091504</v>
      </c>
      <c r="Y46" s="9">
        <v>0</v>
      </c>
      <c r="Z46" s="9">
        <v>0</v>
      </c>
      <c r="AA46" s="9">
        <v>0.32786885245901637</v>
      </c>
      <c r="AB46" s="9" t="s">
        <v>33</v>
      </c>
      <c r="AC46" s="9">
        <v>0.6535947712418301</v>
      </c>
      <c r="AD46" s="9">
        <v>0</v>
      </c>
      <c r="AE46" s="9">
        <v>0.641025641025641</v>
      </c>
      <c r="AF46" s="9">
        <v>0.3289473684210526</v>
      </c>
      <c r="AG46" s="9">
        <v>0.6514657980456027</v>
      </c>
      <c r="AH46" s="9">
        <v>0.33003300330033003</v>
      </c>
      <c r="AI46" s="9">
        <v>0</v>
      </c>
      <c r="AJ46" s="9" t="s">
        <v>33</v>
      </c>
      <c r="AK46" s="9">
        <v>0.6451612903225806</v>
      </c>
      <c r="AL46" s="9">
        <v>0.3215434083601286</v>
      </c>
      <c r="AM46" s="9" t="s">
        <v>54</v>
      </c>
      <c r="AN46" s="9">
        <v>2.9702970297029703</v>
      </c>
      <c r="AO46" s="9">
        <v>0</v>
      </c>
      <c r="AP46" s="9">
        <v>8.25082508250825</v>
      </c>
      <c r="AQ46" s="9">
        <v>0.6472491909385114</v>
      </c>
      <c r="AR46" s="9">
        <v>0.9803921568627451</v>
      </c>
      <c r="AS46" s="9">
        <v>0.6514657980456027</v>
      </c>
      <c r="AT46" s="11">
        <v>1.6181229773462782</v>
      </c>
      <c r="AU46" s="11">
        <v>0.32679738562091504</v>
      </c>
      <c r="AV46" s="11">
        <v>0.33003300330033003</v>
      </c>
      <c r="AW46" s="11">
        <v>0.6578947368421052</v>
      </c>
      <c r="AX46" s="11">
        <v>0.6451612903225806</v>
      </c>
      <c r="AY46" s="11">
        <v>0.32679738562091504</v>
      </c>
      <c r="AZ46" s="11">
        <v>1.607717041800643</v>
      </c>
      <c r="BA46" s="11" t="s">
        <v>33</v>
      </c>
      <c r="BB46" s="9">
        <v>0.6644518272425249</v>
      </c>
      <c r="BC46" s="9">
        <v>0.3289473684210526</v>
      </c>
      <c r="BD46" s="9">
        <v>0.974025974025974</v>
      </c>
      <c r="BE46" s="9">
        <v>0.6514657980456027</v>
      </c>
      <c r="BF46" s="9" t="s">
        <v>33</v>
      </c>
      <c r="BG46" s="9" t="s">
        <v>33</v>
      </c>
      <c r="BH46" s="9">
        <v>1.2861736334405145</v>
      </c>
      <c r="BI46" s="9">
        <v>0.33222591362126247</v>
      </c>
      <c r="BJ46" s="9" t="s">
        <v>33</v>
      </c>
    </row>
    <row r="47" spans="1:62" ht="12.75">
      <c r="A47" s="5" t="s">
        <v>55</v>
      </c>
      <c r="B47" s="9"/>
      <c r="C47" s="9"/>
      <c r="D47" s="9"/>
      <c r="E47" s="9"/>
      <c r="F47" s="9"/>
      <c r="G47" s="9"/>
      <c r="H47" s="9"/>
      <c r="I47" s="9"/>
      <c r="J47" s="9" t="s">
        <v>28</v>
      </c>
      <c r="K47" s="9" t="s">
        <v>28</v>
      </c>
      <c r="L47" s="9" t="s">
        <v>28</v>
      </c>
      <c r="M47" s="9" t="s">
        <v>28</v>
      </c>
      <c r="N47" s="9" t="s">
        <v>28</v>
      </c>
      <c r="O47" s="9" t="s">
        <v>28</v>
      </c>
      <c r="P47" s="9" t="s">
        <v>28</v>
      </c>
      <c r="Q47" s="10" t="s">
        <v>28</v>
      </c>
      <c r="R47" s="10" t="s">
        <v>28</v>
      </c>
      <c r="S47" s="9" t="s">
        <v>28</v>
      </c>
      <c r="T47" s="9" t="s">
        <v>28</v>
      </c>
      <c r="U47" s="9" t="s">
        <v>28</v>
      </c>
      <c r="V47" s="9" t="s">
        <v>28</v>
      </c>
      <c r="W47" s="9" t="s">
        <v>28</v>
      </c>
      <c r="X47" s="9" t="s">
        <v>28</v>
      </c>
      <c r="Y47" s="9" t="s">
        <v>30</v>
      </c>
      <c r="Z47" s="9" t="s">
        <v>28</v>
      </c>
      <c r="AA47" s="9" t="s">
        <v>30</v>
      </c>
      <c r="AB47" s="9" t="s">
        <v>28</v>
      </c>
      <c r="AC47" s="9" t="s">
        <v>28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11" t="s">
        <v>28</v>
      </c>
      <c r="AU47" s="11" t="s">
        <v>28</v>
      </c>
      <c r="AV47" s="11" t="s">
        <v>28</v>
      </c>
      <c r="AW47" s="11" t="s">
        <v>28</v>
      </c>
      <c r="AX47" s="11" t="s">
        <v>28</v>
      </c>
      <c r="AY47" s="11" t="s">
        <v>28</v>
      </c>
      <c r="AZ47" s="11" t="s">
        <v>28</v>
      </c>
      <c r="BA47" s="11" t="s">
        <v>28</v>
      </c>
      <c r="BB47" s="9"/>
      <c r="BC47" s="9"/>
      <c r="BD47" s="9"/>
      <c r="BE47" s="9"/>
      <c r="BF47" s="9"/>
      <c r="BG47" s="9"/>
      <c r="BH47" s="9"/>
      <c r="BI47" s="9"/>
      <c r="BJ47" s="9"/>
    </row>
    <row r="48" spans="1:62" ht="12.75">
      <c r="A48" s="5" t="s">
        <v>56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9.88700564971751</v>
      </c>
      <c r="P48" s="9">
        <v>0</v>
      </c>
      <c r="Q48" s="10">
        <v>0</v>
      </c>
      <c r="R48" s="10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</row>
    <row r="49" spans="1:62" ht="12.75">
      <c r="A49" s="5" t="s">
        <v>57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2.75">
      <c r="A50" s="5" t="s">
        <v>50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11" t="s">
        <v>33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</row>
    <row r="51" spans="1:62" ht="12.75">
      <c r="A51" s="5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</row>
    <row r="52" spans="1:62" ht="12.75">
      <c r="A52" s="13" t="s">
        <v>58</v>
      </c>
      <c r="B52" s="9" t="s">
        <v>28</v>
      </c>
      <c r="C52" s="9" t="s">
        <v>28</v>
      </c>
      <c r="D52" s="9" t="s">
        <v>28</v>
      </c>
      <c r="E52" s="9" t="s">
        <v>28</v>
      </c>
      <c r="F52" s="9" t="s">
        <v>28</v>
      </c>
      <c r="G52" s="9" t="s">
        <v>28</v>
      </c>
      <c r="H52" s="9" t="s">
        <v>28</v>
      </c>
      <c r="I52" s="9" t="s">
        <v>28</v>
      </c>
      <c r="J52" s="9" t="s">
        <v>28</v>
      </c>
      <c r="K52" s="9" t="s">
        <v>28</v>
      </c>
      <c r="L52" s="9" t="s">
        <v>28</v>
      </c>
      <c r="M52" s="9" t="s">
        <v>28</v>
      </c>
      <c r="N52" s="9" t="s">
        <v>28</v>
      </c>
      <c r="O52" s="9" t="s">
        <v>28</v>
      </c>
      <c r="P52" s="9" t="s">
        <v>28</v>
      </c>
      <c r="Q52" s="10" t="s">
        <v>28</v>
      </c>
      <c r="R52" s="10" t="s">
        <v>28</v>
      </c>
      <c r="S52" s="9" t="s">
        <v>28</v>
      </c>
      <c r="T52" s="9" t="s">
        <v>28</v>
      </c>
      <c r="U52" s="9" t="s">
        <v>28</v>
      </c>
      <c r="V52" s="9" t="s">
        <v>28</v>
      </c>
      <c r="W52" s="9" t="s">
        <v>28</v>
      </c>
      <c r="X52" s="9" t="s">
        <v>28</v>
      </c>
      <c r="Y52" s="9" t="s">
        <v>28</v>
      </c>
      <c r="Z52" s="9" t="s">
        <v>28</v>
      </c>
      <c r="AA52" s="9" t="s">
        <v>28</v>
      </c>
      <c r="AB52" s="9" t="s">
        <v>28</v>
      </c>
      <c r="AC52" s="9" t="s">
        <v>28</v>
      </c>
      <c r="AD52" s="9" t="s">
        <v>28</v>
      </c>
      <c r="AE52" s="9" t="s">
        <v>28</v>
      </c>
      <c r="AF52" s="9" t="s">
        <v>28</v>
      </c>
      <c r="AG52" s="9" t="s">
        <v>28</v>
      </c>
      <c r="AH52" s="9" t="s">
        <v>28</v>
      </c>
      <c r="AI52" s="9" t="s">
        <v>28</v>
      </c>
      <c r="AJ52" s="9" t="s">
        <v>28</v>
      </c>
      <c r="AK52" s="9" t="s">
        <v>28</v>
      </c>
      <c r="AL52" s="9" t="s">
        <v>28</v>
      </c>
      <c r="AM52" s="9" t="s">
        <v>28</v>
      </c>
      <c r="AN52" s="9" t="s">
        <v>30</v>
      </c>
      <c r="AO52" s="9" t="s">
        <v>28</v>
      </c>
      <c r="AP52" s="9" t="s">
        <v>28</v>
      </c>
      <c r="AQ52" s="9" t="s">
        <v>28</v>
      </c>
      <c r="AR52" s="9" t="s">
        <v>28</v>
      </c>
      <c r="AS52" s="9" t="s">
        <v>28</v>
      </c>
      <c r="AT52" s="11" t="s">
        <v>28</v>
      </c>
      <c r="AU52" s="11" t="s">
        <v>28</v>
      </c>
      <c r="AV52" s="11" t="s">
        <v>28</v>
      </c>
      <c r="AW52" s="11" t="s">
        <v>28</v>
      </c>
      <c r="AX52" s="11" t="s">
        <v>28</v>
      </c>
      <c r="AY52" s="11" t="s">
        <v>28</v>
      </c>
      <c r="AZ52" s="11" t="s">
        <v>28</v>
      </c>
      <c r="BA52" s="11" t="s">
        <v>28</v>
      </c>
      <c r="BB52" s="9" t="s">
        <v>28</v>
      </c>
      <c r="BC52" s="9" t="s">
        <v>28</v>
      </c>
      <c r="BD52" s="9" t="s">
        <v>28</v>
      </c>
      <c r="BE52" s="9" t="s">
        <v>28</v>
      </c>
      <c r="BF52" s="9" t="s">
        <v>28</v>
      </c>
      <c r="BG52" s="9" t="s">
        <v>28</v>
      </c>
      <c r="BH52" s="9" t="s">
        <v>28</v>
      </c>
      <c r="BI52" s="9" t="s">
        <v>28</v>
      </c>
      <c r="BJ52" s="9" t="s">
        <v>28</v>
      </c>
    </row>
    <row r="53" spans="1:62" ht="12.75">
      <c r="A53" s="5" t="s">
        <v>59</v>
      </c>
      <c r="B53" s="9">
        <v>16.233766233766232</v>
      </c>
      <c r="C53" s="9">
        <v>14.144736842105262</v>
      </c>
      <c r="D53" s="9">
        <v>16.181229773462782</v>
      </c>
      <c r="E53" s="9">
        <v>22.950819672131146</v>
      </c>
      <c r="F53" s="9">
        <v>13.114754098360656</v>
      </c>
      <c r="G53" s="9">
        <v>11.221122112211221</v>
      </c>
      <c r="H53" s="9">
        <v>14.705882352941178</v>
      </c>
      <c r="I53" s="9">
        <v>9.615384615384617</v>
      </c>
      <c r="J53" s="9">
        <v>8.637873754152823</v>
      </c>
      <c r="K53" s="9">
        <v>9</v>
      </c>
      <c r="L53" s="9">
        <v>2.258064516129032</v>
      </c>
      <c r="M53" s="9">
        <v>6.885245901639345</v>
      </c>
      <c r="N53" s="9">
        <v>9.090909090909092</v>
      </c>
      <c r="O53" s="9">
        <v>5.932203389830509</v>
      </c>
      <c r="P53" s="9">
        <v>8.116883116883116</v>
      </c>
      <c r="Q53" s="10">
        <v>6.840390879478828</v>
      </c>
      <c r="R53" s="10">
        <v>16.40378548895899</v>
      </c>
      <c r="S53" s="9">
        <v>13.071895424836603</v>
      </c>
      <c r="T53" s="9">
        <v>12.091503267973856</v>
      </c>
      <c r="U53" s="9">
        <v>5.863192182410423</v>
      </c>
      <c r="V53" s="9">
        <v>11.003236245954692</v>
      </c>
      <c r="W53" s="9">
        <v>11.80327868852459</v>
      </c>
      <c r="X53" s="9">
        <v>8.823529411764707</v>
      </c>
      <c r="Y53" s="9">
        <v>3.9473684210526314</v>
      </c>
      <c r="Z53" s="9">
        <v>5.901639344262295</v>
      </c>
      <c r="AA53" s="9">
        <v>10.491803278688524</v>
      </c>
      <c r="AB53" s="9">
        <v>16.828478964401295</v>
      </c>
      <c r="AC53" s="9">
        <v>13.725490196078432</v>
      </c>
      <c r="AD53" s="9">
        <v>11.11111111111111</v>
      </c>
      <c r="AE53" s="9">
        <v>0</v>
      </c>
      <c r="AF53" s="9">
        <v>14.802631578947366</v>
      </c>
      <c r="AG53" s="9">
        <v>15.309446254071663</v>
      </c>
      <c r="AH53" s="9">
        <v>13.2013201320132</v>
      </c>
      <c r="AI53" s="9">
        <v>19.230769230769234</v>
      </c>
      <c r="AJ53" s="9">
        <v>11.920529801324504</v>
      </c>
      <c r="AK53" s="9">
        <v>16.129032258064516</v>
      </c>
      <c r="AL53" s="9">
        <v>12.861736334405144</v>
      </c>
      <c r="AM53" s="9">
        <v>16.39344262295082</v>
      </c>
      <c r="AN53" s="9">
        <v>0</v>
      </c>
      <c r="AO53" s="9">
        <v>0</v>
      </c>
      <c r="AP53" s="9">
        <v>0</v>
      </c>
      <c r="AQ53" s="9">
        <v>6.472491909385113</v>
      </c>
      <c r="AR53" s="9">
        <v>0.9803921568627451</v>
      </c>
      <c r="AS53" s="9">
        <v>0</v>
      </c>
      <c r="AT53" s="11">
        <v>4.854368932038835</v>
      </c>
      <c r="AU53" s="11">
        <v>3.2679738562091507</v>
      </c>
      <c r="AV53" s="11">
        <v>5.9405940594059405</v>
      </c>
      <c r="AW53" s="11">
        <v>3.9473684210526314</v>
      </c>
      <c r="AX53" s="11">
        <v>2.5806451612903225</v>
      </c>
      <c r="AY53" s="11">
        <v>5.88235294117647</v>
      </c>
      <c r="AZ53" s="11">
        <v>3.858520900321544</v>
      </c>
      <c r="BA53" s="11">
        <v>6.557377049180328</v>
      </c>
      <c r="BB53" s="9">
        <v>13.621262458471762</v>
      </c>
      <c r="BC53" s="9">
        <v>6.578947368421052</v>
      </c>
      <c r="BD53" s="9">
        <v>3.896103896103896</v>
      </c>
      <c r="BE53" s="9">
        <v>6.514657980456026</v>
      </c>
      <c r="BF53" s="9">
        <v>7.28476821192053</v>
      </c>
      <c r="BG53" s="9">
        <v>2.6490066225165565</v>
      </c>
      <c r="BH53" s="9">
        <v>10.289389067524116</v>
      </c>
      <c r="BI53" s="9">
        <v>1.9933554817275747</v>
      </c>
      <c r="BJ53" s="9">
        <v>2.3178807947019866</v>
      </c>
    </row>
    <row r="54" spans="1:62" ht="12.75">
      <c r="A54" s="5" t="s">
        <v>60</v>
      </c>
      <c r="B54" s="9">
        <v>7.467532467532467</v>
      </c>
      <c r="C54" s="9">
        <v>3.289473684210526</v>
      </c>
      <c r="D54" s="9">
        <v>5.177993527508091</v>
      </c>
      <c r="E54" s="9">
        <v>8.524590163934425</v>
      </c>
      <c r="F54" s="9">
        <v>3.278688524590164</v>
      </c>
      <c r="G54" s="9">
        <v>3.3003300330033</v>
      </c>
      <c r="H54" s="9">
        <v>4.901960784313726</v>
      </c>
      <c r="I54" s="9">
        <v>5.769230769230769</v>
      </c>
      <c r="J54" s="11">
        <v>0.33222591362126247</v>
      </c>
      <c r="K54" s="11">
        <v>0.33333333333333337</v>
      </c>
      <c r="L54" s="11">
        <v>0.967741935483871</v>
      </c>
      <c r="M54" s="11">
        <v>0.9836065573770493</v>
      </c>
      <c r="N54" s="11">
        <v>1.1363636363636365</v>
      </c>
      <c r="O54" s="11">
        <v>3.389830508474576</v>
      </c>
      <c r="P54" s="11">
        <v>0.974025974025974</v>
      </c>
      <c r="Q54" s="11">
        <v>0.6514657980456027</v>
      </c>
      <c r="R54" s="11">
        <v>0.6309148264984227</v>
      </c>
      <c r="S54" s="11">
        <v>1.7973856209150325</v>
      </c>
      <c r="T54" s="11">
        <v>1.7973856209150325</v>
      </c>
      <c r="U54" s="11">
        <v>0.4885993485342019</v>
      </c>
      <c r="V54" s="11">
        <v>0.48543689320388345</v>
      </c>
      <c r="W54" s="11">
        <v>0.819672131147541</v>
      </c>
      <c r="X54" s="11">
        <v>0.9803921568627451</v>
      </c>
      <c r="Y54" s="11">
        <v>0.1644736842105263</v>
      </c>
      <c r="Z54" s="11">
        <v>1.1475409836065573</v>
      </c>
      <c r="AA54" s="11">
        <v>0.16393442622950818</v>
      </c>
      <c r="AB54" s="11">
        <v>0.6472491909385114</v>
      </c>
      <c r="AC54" s="11">
        <v>0.32679738562091504</v>
      </c>
      <c r="AD54" s="9">
        <v>4.761904761904762</v>
      </c>
      <c r="AE54" s="9">
        <v>0</v>
      </c>
      <c r="AF54" s="9">
        <v>6.578947368421052</v>
      </c>
      <c r="AG54" s="9">
        <v>6.514657980456026</v>
      </c>
      <c r="AH54" s="9">
        <v>1.9801980198019802</v>
      </c>
      <c r="AI54" s="9">
        <v>4.807692307692308</v>
      </c>
      <c r="AJ54" s="9">
        <v>3.3112582781456954</v>
      </c>
      <c r="AK54" s="9">
        <v>6.774193548387098</v>
      </c>
      <c r="AL54" s="9">
        <v>3.858520900321544</v>
      </c>
      <c r="AM54" s="9">
        <v>5.573770491803279</v>
      </c>
      <c r="AN54" s="9">
        <v>0</v>
      </c>
      <c r="AO54" s="9">
        <v>0</v>
      </c>
      <c r="AP54" s="9">
        <v>0</v>
      </c>
      <c r="AQ54" s="9">
        <v>1.9417475728155338</v>
      </c>
      <c r="AR54" s="9">
        <v>0.32679738562091504</v>
      </c>
      <c r="AS54" s="9">
        <v>3.257328990228013</v>
      </c>
      <c r="AT54" s="11">
        <v>0.6472491909385114</v>
      </c>
      <c r="AU54" s="11">
        <v>0.32679738562091504</v>
      </c>
      <c r="AV54" s="11">
        <v>0.9900990099009901</v>
      </c>
      <c r="AW54" s="11">
        <v>0.9868421052631579</v>
      </c>
      <c r="AX54" s="11">
        <v>0.967741935483871</v>
      </c>
      <c r="AY54" s="11">
        <v>0.6535947712418301</v>
      </c>
      <c r="AZ54" s="11">
        <v>1.607717041800643</v>
      </c>
      <c r="BA54" s="11">
        <v>1.3114754098360655</v>
      </c>
      <c r="BB54" s="9">
        <v>2.6578073089700998</v>
      </c>
      <c r="BC54" s="9">
        <v>1.3157894736842104</v>
      </c>
      <c r="BD54" s="9">
        <v>0.6493506493506493</v>
      </c>
      <c r="BE54" s="9">
        <v>0.32573289902280134</v>
      </c>
      <c r="BF54" s="9">
        <v>2.3178807947019866</v>
      </c>
      <c r="BG54" s="9">
        <v>0</v>
      </c>
      <c r="BH54" s="9">
        <v>2.572347266881029</v>
      </c>
      <c r="BI54" s="9">
        <v>0</v>
      </c>
      <c r="BJ54" s="9">
        <v>0</v>
      </c>
    </row>
    <row r="55" spans="1:62" ht="12.75">
      <c r="A55" s="8" t="s">
        <v>61</v>
      </c>
      <c r="B55" s="9">
        <f aca="true" t="shared" si="5" ref="B55:BJ55">B53+B54</f>
        <v>23.7012987012987</v>
      </c>
      <c r="C55" s="9">
        <f t="shared" si="5"/>
        <v>17.434210526315788</v>
      </c>
      <c r="D55" s="9">
        <f t="shared" si="5"/>
        <v>21.359223300970875</v>
      </c>
      <c r="E55" s="9">
        <f t="shared" si="5"/>
        <v>31.475409836065573</v>
      </c>
      <c r="F55" s="9">
        <f t="shared" si="5"/>
        <v>16.393442622950822</v>
      </c>
      <c r="G55" s="9">
        <f t="shared" si="5"/>
        <v>14.521452145214521</v>
      </c>
      <c r="H55" s="9">
        <f t="shared" si="5"/>
        <v>19.607843137254903</v>
      </c>
      <c r="I55" s="9">
        <f t="shared" si="5"/>
        <v>15.384615384615387</v>
      </c>
      <c r="J55" s="9">
        <f t="shared" si="5"/>
        <v>8.970099667774086</v>
      </c>
      <c r="K55" s="9">
        <f t="shared" si="5"/>
        <v>9.333333333333334</v>
      </c>
      <c r="L55" s="9">
        <f t="shared" si="5"/>
        <v>3.225806451612903</v>
      </c>
      <c r="M55" s="9">
        <f t="shared" si="5"/>
        <v>7.868852459016394</v>
      </c>
      <c r="N55" s="9">
        <f t="shared" si="5"/>
        <v>10.227272727272728</v>
      </c>
      <c r="O55" s="9">
        <f t="shared" si="5"/>
        <v>9.322033898305085</v>
      </c>
      <c r="P55" s="9">
        <f t="shared" si="5"/>
        <v>9.09090909090909</v>
      </c>
      <c r="Q55" s="9">
        <f t="shared" si="5"/>
        <v>7.491856677524431</v>
      </c>
      <c r="R55" s="9">
        <f t="shared" si="5"/>
        <v>17.034700315457414</v>
      </c>
      <c r="S55" s="9">
        <f t="shared" si="5"/>
        <v>14.869281045751634</v>
      </c>
      <c r="T55" s="9">
        <f t="shared" si="5"/>
        <v>13.88888888888889</v>
      </c>
      <c r="U55" s="9">
        <f t="shared" si="5"/>
        <v>6.351791530944626</v>
      </c>
      <c r="V55" s="9">
        <f t="shared" si="5"/>
        <v>11.488673139158577</v>
      </c>
      <c r="W55" s="9">
        <f t="shared" si="5"/>
        <v>12.622950819672132</v>
      </c>
      <c r="X55" s="9">
        <f t="shared" si="5"/>
        <v>9.803921568627452</v>
      </c>
      <c r="Y55" s="9">
        <f t="shared" si="5"/>
        <v>4.1118421052631575</v>
      </c>
      <c r="Z55" s="9">
        <f t="shared" si="5"/>
        <v>7.049180327868853</v>
      </c>
      <c r="AA55" s="9">
        <f t="shared" si="5"/>
        <v>10.655737704918032</v>
      </c>
      <c r="AB55" s="9">
        <f t="shared" si="5"/>
        <v>17.475728155339805</v>
      </c>
      <c r="AC55" s="9">
        <f t="shared" si="5"/>
        <v>14.052287581699348</v>
      </c>
      <c r="AD55" s="9">
        <f t="shared" si="5"/>
        <v>15.873015873015873</v>
      </c>
      <c r="AE55" s="9">
        <f t="shared" si="5"/>
        <v>0</v>
      </c>
      <c r="AF55" s="9">
        <f t="shared" si="5"/>
        <v>21.381578947368418</v>
      </c>
      <c r="AG55" s="9">
        <f t="shared" si="5"/>
        <v>21.824104234527688</v>
      </c>
      <c r="AH55" s="9">
        <f t="shared" si="5"/>
        <v>15.18151815181518</v>
      </c>
      <c r="AI55" s="9">
        <f t="shared" si="5"/>
        <v>24.03846153846154</v>
      </c>
      <c r="AJ55" s="9">
        <f t="shared" si="5"/>
        <v>15.2317880794702</v>
      </c>
      <c r="AK55" s="9">
        <f t="shared" si="5"/>
        <v>22.903225806451616</v>
      </c>
      <c r="AL55" s="9">
        <f t="shared" si="5"/>
        <v>16.720257234726688</v>
      </c>
      <c r="AM55" s="9">
        <f t="shared" si="5"/>
        <v>21.967213114754095</v>
      </c>
      <c r="AN55" s="9">
        <f t="shared" si="5"/>
        <v>0</v>
      </c>
      <c r="AO55" s="9">
        <f t="shared" si="5"/>
        <v>0</v>
      </c>
      <c r="AP55" s="9">
        <f t="shared" si="5"/>
        <v>0</v>
      </c>
      <c r="AQ55" s="9">
        <f t="shared" si="5"/>
        <v>8.414239482200646</v>
      </c>
      <c r="AR55" s="9">
        <f t="shared" si="5"/>
        <v>1.3071895424836601</v>
      </c>
      <c r="AS55" s="9">
        <f t="shared" si="5"/>
        <v>3.257328990228013</v>
      </c>
      <c r="AT55" s="9">
        <f t="shared" si="5"/>
        <v>5.501618122977346</v>
      </c>
      <c r="AU55" s="9">
        <f t="shared" si="5"/>
        <v>3.594771241830066</v>
      </c>
      <c r="AV55" s="9">
        <f t="shared" si="5"/>
        <v>6.930693069306931</v>
      </c>
      <c r="AW55" s="9">
        <f t="shared" si="5"/>
        <v>4.934210526315789</v>
      </c>
      <c r="AX55" s="9">
        <f t="shared" si="5"/>
        <v>3.5483870967741935</v>
      </c>
      <c r="AY55" s="9">
        <f t="shared" si="5"/>
        <v>6.5359477124183005</v>
      </c>
      <c r="AZ55" s="9">
        <f t="shared" si="5"/>
        <v>5.466237942122187</v>
      </c>
      <c r="BA55" s="9">
        <f t="shared" si="5"/>
        <v>7.868852459016393</v>
      </c>
      <c r="BB55" s="9">
        <f t="shared" si="5"/>
        <v>16.27906976744186</v>
      </c>
      <c r="BC55" s="9">
        <f t="shared" si="5"/>
        <v>7.894736842105263</v>
      </c>
      <c r="BD55" s="9">
        <f t="shared" si="5"/>
        <v>4.545454545454545</v>
      </c>
      <c r="BE55" s="9">
        <f t="shared" si="5"/>
        <v>6.840390879478828</v>
      </c>
      <c r="BF55" s="9">
        <f t="shared" si="5"/>
        <v>9.602649006622517</v>
      </c>
      <c r="BG55" s="9">
        <f t="shared" si="5"/>
        <v>2.6490066225165565</v>
      </c>
      <c r="BH55" s="9">
        <f t="shared" si="5"/>
        <v>12.861736334405144</v>
      </c>
      <c r="BI55" s="9">
        <f t="shared" si="5"/>
        <v>1.9933554817275747</v>
      </c>
      <c r="BJ55" s="9">
        <f t="shared" si="5"/>
        <v>2.3178807947019866</v>
      </c>
    </row>
    <row r="56" spans="1:62" ht="12.75">
      <c r="A56" s="5" t="s">
        <v>62</v>
      </c>
      <c r="B56" s="9">
        <v>1.948051948051948</v>
      </c>
      <c r="C56" s="9">
        <v>0.9868421052631579</v>
      </c>
      <c r="D56" s="9">
        <v>0.6472491909385114</v>
      </c>
      <c r="E56" s="9">
        <v>0.32786885245901637</v>
      </c>
      <c r="F56" s="9">
        <v>2.9508196721311477</v>
      </c>
      <c r="G56" s="9">
        <v>2.6402640264026402</v>
      </c>
      <c r="H56" s="9">
        <v>2.287581699346405</v>
      </c>
      <c r="I56" s="9">
        <v>2.2435897435897436</v>
      </c>
      <c r="J56" s="11">
        <v>0.33222591362126247</v>
      </c>
      <c r="K56" s="11">
        <v>0.33333333333333337</v>
      </c>
      <c r="L56" s="11">
        <v>0.967741935483871</v>
      </c>
      <c r="M56" s="11">
        <v>0.9836065573770493</v>
      </c>
      <c r="N56" s="11">
        <v>1.1363636363636365</v>
      </c>
      <c r="O56" s="11">
        <v>3.389830508474576</v>
      </c>
      <c r="P56" s="11">
        <v>0.974025974025974</v>
      </c>
      <c r="Q56" s="11">
        <v>0.6514657980456027</v>
      </c>
      <c r="R56" s="11">
        <v>0.6309148264984227</v>
      </c>
      <c r="S56" s="11">
        <v>1.7973856209150325</v>
      </c>
      <c r="T56" s="11">
        <v>1.7973856209150325</v>
      </c>
      <c r="U56" s="11">
        <v>0.4885993485342019</v>
      </c>
      <c r="V56" s="11">
        <v>0.48543689320388345</v>
      </c>
      <c r="W56" s="11">
        <v>0.819672131147541</v>
      </c>
      <c r="X56" s="11">
        <v>0.9803921568627451</v>
      </c>
      <c r="Y56" s="11">
        <v>0.1644736842105263</v>
      </c>
      <c r="Z56" s="11">
        <v>1.1475409836065573</v>
      </c>
      <c r="AA56" s="11">
        <v>0.16393442622950818</v>
      </c>
      <c r="AB56" s="11">
        <v>0.6472491909385114</v>
      </c>
      <c r="AC56" s="11">
        <v>0.32679738562091504</v>
      </c>
      <c r="AD56" s="9">
        <v>1.2698412698412698</v>
      </c>
      <c r="AE56" s="9">
        <v>0</v>
      </c>
      <c r="AF56" s="9">
        <v>0.9868421052631579</v>
      </c>
      <c r="AG56" s="9">
        <v>0.6514657980456027</v>
      </c>
      <c r="AH56" s="9">
        <v>0.6600660066006601</v>
      </c>
      <c r="AI56" s="9">
        <v>2.2435897435897436</v>
      </c>
      <c r="AJ56" s="9">
        <v>1.6556291390728477</v>
      </c>
      <c r="AK56" s="9">
        <v>2.5806451612903225</v>
      </c>
      <c r="AL56" s="9">
        <v>0.3215434083601286</v>
      </c>
      <c r="AM56" s="9">
        <v>0.6557377049180327</v>
      </c>
      <c r="AN56" s="9">
        <v>0</v>
      </c>
      <c r="AO56" s="9">
        <v>0</v>
      </c>
      <c r="AP56" s="9">
        <v>0</v>
      </c>
      <c r="AQ56" s="9">
        <v>4.53074433656958</v>
      </c>
      <c r="AR56" s="9">
        <v>3.9215686274509802</v>
      </c>
      <c r="AS56" s="9">
        <v>0.32573289902280134</v>
      </c>
      <c r="AT56" s="11">
        <v>0.9708737864077669</v>
      </c>
      <c r="AU56" s="11">
        <v>0.9803921568627451</v>
      </c>
      <c r="AV56" s="11">
        <v>0.9900990099009901</v>
      </c>
      <c r="AW56" s="11">
        <v>1.3157894736842104</v>
      </c>
      <c r="AX56" s="11">
        <v>1.2903225806451613</v>
      </c>
      <c r="AY56" s="11">
        <v>0.6535947712418301</v>
      </c>
      <c r="AZ56" s="11">
        <v>0.6430868167202572</v>
      </c>
      <c r="BA56" s="11">
        <v>1.639344262295082</v>
      </c>
      <c r="BB56" s="9">
        <v>1.6611295681063125</v>
      </c>
      <c r="BC56" s="9">
        <v>0.9868421052631579</v>
      </c>
      <c r="BD56" s="9">
        <v>0.974025974025974</v>
      </c>
      <c r="BE56" s="9">
        <v>0.6514657980456027</v>
      </c>
      <c r="BF56" s="9">
        <v>0.9933774834437087</v>
      </c>
      <c r="BG56" s="9">
        <v>0.6622516556291391</v>
      </c>
      <c r="BH56" s="9">
        <v>1.607717041800643</v>
      </c>
      <c r="BI56" s="9">
        <v>1.6611295681063125</v>
      </c>
      <c r="BJ56" s="9">
        <v>0.6622516556291391</v>
      </c>
    </row>
    <row r="57" spans="1:62" ht="12.75">
      <c r="A57" s="5" t="s">
        <v>63</v>
      </c>
      <c r="B57" s="9">
        <v>0</v>
      </c>
      <c r="C57" s="9">
        <v>0.3289473684210526</v>
      </c>
      <c r="D57" s="9">
        <v>0.6472491909385114</v>
      </c>
      <c r="E57" s="9">
        <v>0.6557377049180327</v>
      </c>
      <c r="F57" s="9">
        <v>1.3114754098360655</v>
      </c>
      <c r="G57" s="9">
        <v>2.6402640264026402</v>
      </c>
      <c r="H57" s="9">
        <v>2.287581699346405</v>
      </c>
      <c r="I57" s="9">
        <v>1.282051282051282</v>
      </c>
      <c r="J57" s="9">
        <v>1.6611295681063125</v>
      </c>
      <c r="K57" s="9">
        <v>0.33333333333333337</v>
      </c>
      <c r="L57" s="9">
        <v>0.6451612903225806</v>
      </c>
      <c r="M57" s="9">
        <v>0</v>
      </c>
      <c r="N57" s="9">
        <v>0.3246753246753247</v>
      </c>
      <c r="O57" s="9">
        <v>0.5649717514124294</v>
      </c>
      <c r="P57" s="9">
        <v>0.6493506493506493</v>
      </c>
      <c r="Q57" s="10">
        <v>0.32573289902280134</v>
      </c>
      <c r="R57" s="10">
        <v>0</v>
      </c>
      <c r="S57" s="9">
        <v>0</v>
      </c>
      <c r="T57" s="9">
        <v>0</v>
      </c>
      <c r="U57" s="9">
        <v>0.6514657980456027</v>
      </c>
      <c r="V57" s="9">
        <v>0.6472491909385114</v>
      </c>
      <c r="W57" s="9">
        <v>0.32786885245901637</v>
      </c>
      <c r="X57" s="9">
        <v>0</v>
      </c>
      <c r="Y57" s="9">
        <v>0.3289473684210526</v>
      </c>
      <c r="Z57" s="9">
        <v>0</v>
      </c>
      <c r="AA57" s="9">
        <v>0</v>
      </c>
      <c r="AB57" s="9">
        <v>0</v>
      </c>
      <c r="AC57" s="9">
        <v>0.326797385620915</v>
      </c>
      <c r="AD57" s="9">
        <v>1.2698412698412698</v>
      </c>
      <c r="AE57" s="9">
        <v>0</v>
      </c>
      <c r="AF57" s="9">
        <v>0.9868421052631579</v>
      </c>
      <c r="AG57" s="9">
        <v>0.6514657980456027</v>
      </c>
      <c r="AH57" s="9">
        <v>0.6600660066006601</v>
      </c>
      <c r="AI57" s="9">
        <v>0</v>
      </c>
      <c r="AJ57" s="9">
        <v>0.6622516556291391</v>
      </c>
      <c r="AK57" s="9">
        <v>1.2903225806451613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4.207119741100324</v>
      </c>
      <c r="AR57" s="9">
        <v>0.9803921568627451</v>
      </c>
      <c r="AS57" s="9">
        <v>0</v>
      </c>
      <c r="AT57" s="11">
        <v>0.6472491909385114</v>
      </c>
      <c r="AU57" s="11">
        <v>0.9803921568627451</v>
      </c>
      <c r="AV57" s="11">
        <v>0.9900990099009901</v>
      </c>
      <c r="AW57" s="11">
        <v>0.3289473684210526</v>
      </c>
      <c r="AX57" s="11">
        <v>0.3225806451612903</v>
      </c>
      <c r="AY57" s="11">
        <v>0.32679738562091504</v>
      </c>
      <c r="AZ57" s="11">
        <v>0.6430868167202572</v>
      </c>
      <c r="BA57" s="11">
        <v>0.6557377049180327</v>
      </c>
      <c r="BB57" s="9">
        <v>0.33222591362126247</v>
      </c>
      <c r="BC57" s="9">
        <v>0.3289473684210526</v>
      </c>
      <c r="BD57" s="9">
        <v>0.3246753246753247</v>
      </c>
      <c r="BE57" s="9">
        <v>0</v>
      </c>
      <c r="BF57" s="9">
        <v>0.9933774834437087</v>
      </c>
      <c r="BG57" s="9">
        <v>0</v>
      </c>
      <c r="BH57" s="9">
        <v>0.643086816720257</v>
      </c>
      <c r="BI57" s="9">
        <v>0</v>
      </c>
      <c r="BJ57" s="9">
        <v>0.6622516556291391</v>
      </c>
    </row>
    <row r="58" spans="1:62" ht="12.75">
      <c r="A58" s="8" t="s">
        <v>64</v>
      </c>
      <c r="B58" s="9">
        <f aca="true" t="shared" si="6" ref="B58:BJ58">B53+B54+B56+B57</f>
        <v>25.649350649350648</v>
      </c>
      <c r="C58" s="9">
        <f t="shared" si="6"/>
        <v>18.749999999999996</v>
      </c>
      <c r="D58" s="9">
        <f t="shared" si="6"/>
        <v>22.653721682847895</v>
      </c>
      <c r="E58" s="9">
        <f t="shared" si="6"/>
        <v>32.459016393442624</v>
      </c>
      <c r="F58" s="9">
        <f t="shared" si="6"/>
        <v>20.655737704918035</v>
      </c>
      <c r="G58" s="9">
        <f t="shared" si="6"/>
        <v>19.801980198019802</v>
      </c>
      <c r="H58" s="9">
        <f t="shared" si="6"/>
        <v>24.18300653594771</v>
      </c>
      <c r="I58" s="9">
        <f t="shared" si="6"/>
        <v>18.910256410256412</v>
      </c>
      <c r="J58" s="9">
        <f t="shared" si="6"/>
        <v>10.963455149501662</v>
      </c>
      <c r="K58" s="9">
        <f t="shared" si="6"/>
        <v>10.000000000000002</v>
      </c>
      <c r="L58" s="9">
        <f t="shared" si="6"/>
        <v>4.838709677419355</v>
      </c>
      <c r="M58" s="9">
        <f t="shared" si="6"/>
        <v>8.852459016393443</v>
      </c>
      <c r="N58" s="9">
        <f t="shared" si="6"/>
        <v>11.688311688311689</v>
      </c>
      <c r="O58" s="9">
        <f t="shared" si="6"/>
        <v>13.27683615819209</v>
      </c>
      <c r="P58" s="9">
        <f t="shared" si="6"/>
        <v>10.714285714285714</v>
      </c>
      <c r="Q58" s="9">
        <f t="shared" si="6"/>
        <v>8.469055374592834</v>
      </c>
      <c r="R58" s="9">
        <f t="shared" si="6"/>
        <v>17.665615141955836</v>
      </c>
      <c r="S58" s="9">
        <f t="shared" si="6"/>
        <v>16.666666666666668</v>
      </c>
      <c r="T58" s="9">
        <f t="shared" si="6"/>
        <v>15.686274509803923</v>
      </c>
      <c r="U58" s="9">
        <f t="shared" si="6"/>
        <v>7.491856677524431</v>
      </c>
      <c r="V58" s="9">
        <f t="shared" si="6"/>
        <v>12.621359223300972</v>
      </c>
      <c r="W58" s="9">
        <f t="shared" si="6"/>
        <v>13.77049180327869</v>
      </c>
      <c r="X58" s="9">
        <f t="shared" si="6"/>
        <v>10.784313725490197</v>
      </c>
      <c r="Y58" s="9">
        <f t="shared" si="6"/>
        <v>4.605263157894736</v>
      </c>
      <c r="Z58" s="9">
        <f t="shared" si="6"/>
        <v>8.196721311475411</v>
      </c>
      <c r="AA58" s="9">
        <f t="shared" si="6"/>
        <v>10.81967213114754</v>
      </c>
      <c r="AB58" s="9">
        <f t="shared" si="6"/>
        <v>18.122977346278315</v>
      </c>
      <c r="AC58" s="9">
        <f t="shared" si="6"/>
        <v>14.70588235294118</v>
      </c>
      <c r="AD58" s="9">
        <f t="shared" si="6"/>
        <v>18.41269841269841</v>
      </c>
      <c r="AE58" s="9">
        <f t="shared" si="6"/>
        <v>0</v>
      </c>
      <c r="AF58" s="9">
        <f t="shared" si="6"/>
        <v>23.355263157894733</v>
      </c>
      <c r="AG58" s="9">
        <f t="shared" si="6"/>
        <v>23.127035830618894</v>
      </c>
      <c r="AH58" s="9">
        <f t="shared" si="6"/>
        <v>16.5016501650165</v>
      </c>
      <c r="AI58" s="9">
        <f t="shared" si="6"/>
        <v>26.282051282051285</v>
      </c>
      <c r="AJ58" s="9">
        <f t="shared" si="6"/>
        <v>17.549668874172184</v>
      </c>
      <c r="AK58" s="9">
        <f t="shared" si="6"/>
        <v>26.7741935483871</v>
      </c>
      <c r="AL58" s="9">
        <f t="shared" si="6"/>
        <v>17.041800643086816</v>
      </c>
      <c r="AM58" s="9">
        <f t="shared" si="6"/>
        <v>22.622950819672127</v>
      </c>
      <c r="AN58" s="9">
        <f t="shared" si="6"/>
        <v>0</v>
      </c>
      <c r="AO58" s="9">
        <f t="shared" si="6"/>
        <v>0</v>
      </c>
      <c r="AP58" s="9">
        <f t="shared" si="6"/>
        <v>0</v>
      </c>
      <c r="AQ58" s="9">
        <f t="shared" si="6"/>
        <v>17.15210355987055</v>
      </c>
      <c r="AR58" s="9">
        <f t="shared" si="6"/>
        <v>6.209150326797386</v>
      </c>
      <c r="AS58" s="9">
        <f t="shared" si="6"/>
        <v>3.5830618892508146</v>
      </c>
      <c r="AT58" s="9">
        <f t="shared" si="6"/>
        <v>7.119741100323624</v>
      </c>
      <c r="AU58" s="9">
        <f t="shared" si="6"/>
        <v>5.555555555555556</v>
      </c>
      <c r="AV58" s="9">
        <f t="shared" si="6"/>
        <v>8.910891089108912</v>
      </c>
      <c r="AW58" s="9">
        <f t="shared" si="6"/>
        <v>6.578947368421052</v>
      </c>
      <c r="AX58" s="9">
        <f t="shared" si="6"/>
        <v>5.161290322580645</v>
      </c>
      <c r="AY58" s="9">
        <f t="shared" si="6"/>
        <v>7.516339869281046</v>
      </c>
      <c r="AZ58" s="9">
        <f t="shared" si="6"/>
        <v>6.752411575562701</v>
      </c>
      <c r="BA58" s="9">
        <f t="shared" si="6"/>
        <v>10.163934426229508</v>
      </c>
      <c r="BB58" s="9">
        <f t="shared" si="6"/>
        <v>18.272425249169434</v>
      </c>
      <c r="BC58" s="9">
        <f t="shared" si="6"/>
        <v>9.210526315789474</v>
      </c>
      <c r="BD58" s="9">
        <f t="shared" si="6"/>
        <v>5.844155844155844</v>
      </c>
      <c r="BE58" s="9">
        <f t="shared" si="6"/>
        <v>7.491856677524431</v>
      </c>
      <c r="BF58" s="9">
        <f t="shared" si="6"/>
        <v>11.589403973509935</v>
      </c>
      <c r="BG58" s="9">
        <f t="shared" si="6"/>
        <v>3.3112582781456954</v>
      </c>
      <c r="BH58" s="9">
        <f t="shared" si="6"/>
        <v>15.112540192926044</v>
      </c>
      <c r="BI58" s="9">
        <f t="shared" si="6"/>
        <v>3.6544850498338874</v>
      </c>
      <c r="BJ58" s="9">
        <f t="shared" si="6"/>
        <v>3.6423841059602644</v>
      </c>
    </row>
    <row r="59" spans="1:6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62" ht="12.75">
      <c r="A60" s="3" t="s">
        <v>65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</row>
    <row r="61" spans="1:62" ht="12.75">
      <c r="A61" s="5" t="s">
        <v>66</v>
      </c>
      <c r="B61" s="5">
        <v>23.9</v>
      </c>
      <c r="C61" s="5">
        <v>16.2</v>
      </c>
      <c r="D61" s="5">
        <v>26.3</v>
      </c>
      <c r="E61" s="5">
        <v>28.3</v>
      </c>
      <c r="F61" s="5">
        <v>24.4</v>
      </c>
      <c r="G61" s="5">
        <v>23.1</v>
      </c>
      <c r="H61" s="5">
        <v>18.6</v>
      </c>
      <c r="I61" s="5">
        <v>21.5</v>
      </c>
      <c r="J61" s="9">
        <v>14.1</v>
      </c>
      <c r="K61" s="9">
        <v>12.3</v>
      </c>
      <c r="L61" s="9">
        <v>6.8</v>
      </c>
      <c r="M61" s="9">
        <v>13.8</v>
      </c>
      <c r="N61" s="9">
        <v>16.8</v>
      </c>
      <c r="O61" s="9">
        <v>8.3</v>
      </c>
      <c r="P61" s="9">
        <v>12.7</v>
      </c>
      <c r="Q61" s="10">
        <v>13.2</v>
      </c>
      <c r="R61" s="10">
        <v>16.8</v>
      </c>
      <c r="S61" s="9">
        <v>16.2</v>
      </c>
      <c r="T61" s="9">
        <v>14.9</v>
      </c>
      <c r="U61" s="9">
        <v>14.9</v>
      </c>
      <c r="V61" s="9">
        <v>15</v>
      </c>
      <c r="W61" s="9">
        <v>16.2</v>
      </c>
      <c r="X61" s="9">
        <v>14.2</v>
      </c>
      <c r="Y61" s="9">
        <v>14.4</v>
      </c>
      <c r="Z61" s="9">
        <v>14.4</v>
      </c>
      <c r="AA61" s="9">
        <v>15.6</v>
      </c>
      <c r="AB61" s="9">
        <v>23.5</v>
      </c>
      <c r="AC61" s="9">
        <v>19.7</v>
      </c>
      <c r="AD61" s="8">
        <v>21.4</v>
      </c>
      <c r="AE61" s="8">
        <v>3.6</v>
      </c>
      <c r="AF61" s="8">
        <v>26</v>
      </c>
      <c r="AG61" s="8">
        <v>26.4</v>
      </c>
      <c r="AH61" s="8">
        <v>16.9</v>
      </c>
      <c r="AI61" s="8">
        <v>24.5</v>
      </c>
      <c r="AJ61" s="8">
        <v>23.3</v>
      </c>
      <c r="AK61" s="8">
        <v>27</v>
      </c>
      <c r="AL61" s="8">
        <v>18</v>
      </c>
      <c r="AM61" s="8">
        <v>25.3</v>
      </c>
      <c r="AN61" s="8">
        <v>8.9</v>
      </c>
      <c r="AO61" s="8">
        <v>1.4</v>
      </c>
      <c r="AP61" s="8">
        <v>8.2</v>
      </c>
      <c r="AQ61" s="8">
        <v>15.1</v>
      </c>
      <c r="AR61" s="8">
        <v>12.2</v>
      </c>
      <c r="AS61" s="8">
        <v>4.5</v>
      </c>
      <c r="AT61" s="8">
        <v>12.5</v>
      </c>
      <c r="AU61" s="5">
        <v>10.4</v>
      </c>
      <c r="AV61" s="5">
        <v>13.2</v>
      </c>
      <c r="AW61" s="5">
        <v>14.1</v>
      </c>
      <c r="AX61" s="5">
        <v>10.5</v>
      </c>
      <c r="AY61" s="5">
        <v>12.7</v>
      </c>
      <c r="AZ61" s="5">
        <v>14.3</v>
      </c>
      <c r="BA61" s="5">
        <v>13</v>
      </c>
      <c r="BB61" s="5">
        <v>20.5</v>
      </c>
      <c r="BC61" s="5">
        <v>11.5</v>
      </c>
      <c r="BD61" s="5">
        <v>9.3</v>
      </c>
      <c r="BE61" s="5">
        <v>11.8</v>
      </c>
      <c r="BF61" s="5">
        <v>14.5</v>
      </c>
      <c r="BG61" s="5">
        <v>10.9</v>
      </c>
      <c r="BH61" s="5">
        <v>14.2</v>
      </c>
      <c r="BI61" s="5">
        <v>9.2</v>
      </c>
      <c r="BJ61" s="5">
        <v>11.3</v>
      </c>
    </row>
    <row r="62" spans="1:62" ht="12.75">
      <c r="A62" s="5" t="s">
        <v>67</v>
      </c>
      <c r="B62" s="5">
        <v>2700</v>
      </c>
      <c r="C62" s="5">
        <v>880</v>
      </c>
      <c r="D62" s="5">
        <v>3590</v>
      </c>
      <c r="E62" s="5">
        <v>7980</v>
      </c>
      <c r="F62" s="5">
        <v>3740</v>
      </c>
      <c r="G62" s="5">
        <v>1820</v>
      </c>
      <c r="H62" s="5">
        <v>197</v>
      </c>
      <c r="I62" s="5">
        <v>413</v>
      </c>
      <c r="J62" s="9">
        <v>279</v>
      </c>
      <c r="K62" s="9">
        <v>110</v>
      </c>
      <c r="L62" s="9">
        <v>0.19</v>
      </c>
      <c r="M62" s="9">
        <v>27</v>
      </c>
      <c r="N62" s="9">
        <v>417</v>
      </c>
      <c r="O62" s="9">
        <v>7.2</v>
      </c>
      <c r="P62" s="9">
        <v>40</v>
      </c>
      <c r="Q62" s="10">
        <v>87</v>
      </c>
      <c r="R62" s="10">
        <v>143</v>
      </c>
      <c r="S62" s="9">
        <v>534</v>
      </c>
      <c r="T62" s="9">
        <v>218</v>
      </c>
      <c r="U62" s="9">
        <v>218</v>
      </c>
      <c r="V62" s="9">
        <v>325</v>
      </c>
      <c r="W62" s="9">
        <v>258</v>
      </c>
      <c r="X62" s="9">
        <v>60</v>
      </c>
      <c r="Y62" s="9">
        <v>257</v>
      </c>
      <c r="Z62" s="9">
        <v>257</v>
      </c>
      <c r="AA62" s="9">
        <v>225</v>
      </c>
      <c r="AB62" s="9">
        <v>483</v>
      </c>
      <c r="AC62" s="9">
        <v>1050</v>
      </c>
      <c r="AD62" s="8">
        <v>453</v>
      </c>
      <c r="AE62" s="8">
        <v>0.03</v>
      </c>
      <c r="AF62" s="8">
        <v>1906</v>
      </c>
      <c r="AG62" s="8">
        <v>1235</v>
      </c>
      <c r="AH62" s="8">
        <v>398</v>
      </c>
      <c r="AI62" s="8">
        <v>1884</v>
      </c>
      <c r="AJ62" s="8">
        <v>1430</v>
      </c>
      <c r="AK62" s="8">
        <v>3038</v>
      </c>
      <c r="AL62" s="8">
        <v>779</v>
      </c>
      <c r="AM62" s="8">
        <v>1749</v>
      </c>
      <c r="AN62" s="8">
        <v>5.7</v>
      </c>
      <c r="AO62" s="8">
        <v>0.02</v>
      </c>
      <c r="AP62" s="8">
        <v>3.5</v>
      </c>
      <c r="AQ62" s="8">
        <v>34</v>
      </c>
      <c r="AR62" s="8">
        <v>43</v>
      </c>
      <c r="AS62" s="8">
        <v>0.001</v>
      </c>
      <c r="AT62" s="8">
        <v>30.5</v>
      </c>
      <c r="AU62" s="5">
        <v>3.71</v>
      </c>
      <c r="AV62" s="5">
        <v>60</v>
      </c>
      <c r="AW62" s="5">
        <v>66.4</v>
      </c>
      <c r="AX62" s="5">
        <v>0.9</v>
      </c>
      <c r="AY62" s="5">
        <v>28.6</v>
      </c>
      <c r="AZ62" s="5">
        <v>32.1</v>
      </c>
      <c r="BA62" s="5">
        <v>82.5</v>
      </c>
      <c r="BB62" s="5">
        <v>589</v>
      </c>
      <c r="BC62" s="5">
        <v>27.4</v>
      </c>
      <c r="BD62" s="5">
        <v>2.81</v>
      </c>
      <c r="BE62" s="5">
        <v>16.1</v>
      </c>
      <c r="BF62" s="5">
        <v>94.7</v>
      </c>
      <c r="BG62" s="5">
        <v>4.86</v>
      </c>
      <c r="BH62" s="5">
        <v>175</v>
      </c>
      <c r="BI62" s="5">
        <v>6.24</v>
      </c>
      <c r="BJ62" s="5">
        <v>8.76</v>
      </c>
    </row>
    <row r="63" spans="1:62" ht="12.75">
      <c r="A63" s="5" t="s">
        <v>68</v>
      </c>
      <c r="B63" s="16" t="s">
        <v>69</v>
      </c>
      <c r="C63" s="16" t="s">
        <v>69</v>
      </c>
      <c r="D63" s="16" t="s">
        <v>69</v>
      </c>
      <c r="E63" s="16" t="s">
        <v>69</v>
      </c>
      <c r="F63" s="16" t="s">
        <v>69</v>
      </c>
      <c r="G63" s="5">
        <v>1470</v>
      </c>
      <c r="H63" s="16" t="s">
        <v>69</v>
      </c>
      <c r="I63" s="5">
        <v>287</v>
      </c>
      <c r="J63" s="17" t="s">
        <v>69</v>
      </c>
      <c r="K63" s="17" t="s">
        <v>69</v>
      </c>
      <c r="L63" s="17" t="s">
        <v>69</v>
      </c>
      <c r="M63" s="9">
        <v>32</v>
      </c>
      <c r="N63" s="8">
        <v>436</v>
      </c>
      <c r="O63" s="16" t="s">
        <v>69</v>
      </c>
      <c r="P63" s="16" t="s">
        <v>69</v>
      </c>
      <c r="Q63" s="16" t="s">
        <v>69</v>
      </c>
      <c r="R63" s="16" t="s">
        <v>69</v>
      </c>
      <c r="S63" s="8">
        <v>374</v>
      </c>
      <c r="T63" s="16" t="s">
        <v>69</v>
      </c>
      <c r="U63" s="16" t="s">
        <v>69</v>
      </c>
      <c r="V63" s="16" t="s">
        <v>69</v>
      </c>
      <c r="W63" s="16" t="s">
        <v>69</v>
      </c>
      <c r="X63" s="8">
        <v>34</v>
      </c>
      <c r="Y63" s="8">
        <v>209</v>
      </c>
      <c r="Z63" s="8">
        <v>209</v>
      </c>
      <c r="AA63" s="16" t="s">
        <v>69</v>
      </c>
      <c r="AB63" s="16" t="s">
        <v>69</v>
      </c>
      <c r="AC63" s="16" t="s">
        <v>69</v>
      </c>
      <c r="AD63" s="16" t="s">
        <v>69</v>
      </c>
      <c r="AE63" s="16" t="s">
        <v>69</v>
      </c>
      <c r="AF63" s="8">
        <v>1487</v>
      </c>
      <c r="AG63" s="16" t="s">
        <v>69</v>
      </c>
      <c r="AH63" s="16" t="s">
        <v>69</v>
      </c>
      <c r="AI63" s="16" t="s">
        <v>69</v>
      </c>
      <c r="AJ63" s="16" t="s">
        <v>69</v>
      </c>
      <c r="AK63" s="16" t="s">
        <v>69</v>
      </c>
      <c r="AL63" s="16" t="s">
        <v>69</v>
      </c>
      <c r="AM63" s="16" t="s">
        <v>69</v>
      </c>
      <c r="AN63" s="16" t="s">
        <v>69</v>
      </c>
      <c r="AO63" s="16" t="s">
        <v>69</v>
      </c>
      <c r="AP63" s="8">
        <v>2.4</v>
      </c>
      <c r="AQ63" s="16" t="s">
        <v>69</v>
      </c>
      <c r="AR63" s="8">
        <v>3.6</v>
      </c>
      <c r="AS63" s="16" t="s">
        <v>69</v>
      </c>
      <c r="AT63" s="8">
        <v>30.2</v>
      </c>
      <c r="AU63" s="16" t="s">
        <v>69</v>
      </c>
      <c r="AV63" s="16" t="s">
        <v>69</v>
      </c>
      <c r="AW63" s="16" t="s">
        <v>69</v>
      </c>
      <c r="AX63" s="16" t="s">
        <v>69</v>
      </c>
      <c r="AY63" s="16" t="s">
        <v>69</v>
      </c>
      <c r="AZ63" s="16" t="s">
        <v>69</v>
      </c>
      <c r="BA63" s="16" t="s">
        <v>69</v>
      </c>
      <c r="BB63" s="16" t="s">
        <v>69</v>
      </c>
      <c r="BC63" s="16" t="s">
        <v>69</v>
      </c>
      <c r="BD63" s="16" t="s">
        <v>69</v>
      </c>
      <c r="BE63" s="5">
        <v>9.14</v>
      </c>
      <c r="BF63" s="5">
        <v>76.2</v>
      </c>
      <c r="BG63" s="16" t="s">
        <v>69</v>
      </c>
      <c r="BH63" s="5">
        <v>95</v>
      </c>
      <c r="BI63" s="16" t="s">
        <v>69</v>
      </c>
      <c r="BJ63" s="16" t="s">
        <v>69</v>
      </c>
    </row>
    <row r="64" spans="1:6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1:62" ht="12.75">
      <c r="A65" s="13" t="s">
        <v>70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1:62" ht="12.75">
      <c r="A66" s="5" t="s">
        <v>71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1:62" ht="12.75">
      <c r="A67" s="5" t="s">
        <v>72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1:6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1:6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2003-09-29T17:37:33Z</dcterms:created>
  <dcterms:modified xsi:type="dcterms:W3CDTF">2003-09-29T17:38:01Z</dcterms:modified>
  <cp:category/>
  <cp:version/>
  <cp:contentType/>
  <cp:contentStatus/>
</cp:coreProperties>
</file>