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activeTab="0"/>
  </bookViews>
  <sheets>
    <sheet name="Summary_graph" sheetId="1" r:id="rId1"/>
    <sheet name="CO2_as-received" sheetId="2" r:id="rId2"/>
    <sheet name="CO2_dry_ash_included" sheetId="3" r:id="rId3"/>
    <sheet name="CO2_dry_ash_free" sheetId="4" r:id="rId4"/>
    <sheet name="CO2_moist_ash_free" sheetId="5" r:id="rId5"/>
    <sheet name="Bustin_data" sheetId="6" r:id="rId6"/>
    <sheet name="Isotherm_calc" sheetId="7" r:id="rId7"/>
  </sheets>
  <definedNames/>
  <calcPr fullCalcOnLoad="1"/>
</workbook>
</file>

<file path=xl/sharedStrings.xml><?xml version="1.0" encoding="utf-8"?>
<sst xmlns="http://schemas.openxmlformats.org/spreadsheetml/2006/main" count="94" uniqueCount="34">
  <si>
    <t>USGS-PA-2-CN2</t>
  </si>
  <si>
    <t>CARBON DIOXIDE ADSORPTION ISOTHERM SI UNITS</t>
  </si>
  <si>
    <t>CARBON DIOXIDE ADSORPTION ISOTHERM IMPERIAL UNITS</t>
  </si>
  <si>
    <t>AS RECEIVED BASES</t>
  </si>
  <si>
    <t>DRY ASH INCLUDED BASES</t>
  </si>
  <si>
    <t>Sample I.D. :</t>
  </si>
  <si>
    <t>Moisture Content (EQ) % :</t>
  </si>
  <si>
    <t>Isotherm Temperature º C:</t>
  </si>
  <si>
    <t>Dry Ash Content % :</t>
  </si>
  <si>
    <t>Isotherm Temperature º F:</t>
  </si>
  <si>
    <t>Dry Ash Content  % :</t>
  </si>
  <si>
    <t>Helium Density g/cc</t>
  </si>
  <si>
    <t xml:space="preserve"> </t>
  </si>
  <si>
    <t xml:space="preserve">   PRESSURE (MPa)</t>
  </si>
  <si>
    <t>ADSORBED CARBON DIOXIDE         (cc/g @STP)</t>
  </si>
  <si>
    <t>P / V</t>
  </si>
  <si>
    <t>ADSORBED CARBON DIOXIDE  (cc/g@STP)</t>
  </si>
  <si>
    <t xml:space="preserve">   PRESSURE (PSI)</t>
  </si>
  <si>
    <t>ADSORBED CARBON DIOXIDE  (SCF/ton)</t>
  </si>
  <si>
    <t xml:space="preserve"> Saturated Monolayer Volume (cc/g @ STP):</t>
  </si>
  <si>
    <t>Saturated Monolayer Volume (cc/g, dry):</t>
  </si>
  <si>
    <t>Saturated Monolayer Volume (SCF/ton):</t>
  </si>
  <si>
    <t>Saturated Monolayer Volume (SCF/ton, dry):</t>
  </si>
  <si>
    <t>Langmuir Pressure (MPa):</t>
  </si>
  <si>
    <t>Langmuir Pressure (PSI):</t>
  </si>
  <si>
    <t>DRY ASH FREE BASES</t>
  </si>
  <si>
    <t>MOIST ASH FREE BASES</t>
  </si>
  <si>
    <t xml:space="preserve"> Saturated Monolayer Volume (cc/g @ STP, daf):</t>
  </si>
  <si>
    <t>Saturated Monolayer Volume (cc/g, ash free):</t>
  </si>
  <si>
    <t>Saturated Monolayer Volume (SCF/ton, daf):</t>
  </si>
  <si>
    <t>Saturated Monolayer Volume (SCF/ton, ash free):</t>
  </si>
  <si>
    <t>Correlation Coefficient:</t>
  </si>
  <si>
    <t xml:space="preserve">Langmuir </t>
  </si>
  <si>
    <t>Isotherm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</si>
</sst>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USGS-PA-2-CN2
Carbon Dioxide Adsorbtion Isotherms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875"/>
          <c:w val="0.9207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v>As Received (AR)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Bustin_data!$P$11:$P$19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Bustin_data!$Q$11:$Q$19</c:f>
              <c:numCache>
                <c:ptCount val="9"/>
                <c:pt idx="0">
                  <c:v>0</c:v>
                </c:pt>
                <c:pt idx="1">
                  <c:v>37.41878959271034</c:v>
                </c:pt>
                <c:pt idx="2">
                  <c:v>90.59806808340585</c:v>
                </c:pt>
                <c:pt idx="3">
                  <c:v>147.4028431081247</c:v>
                </c:pt>
                <c:pt idx="4">
                  <c:v>250.72670593907594</c:v>
                </c:pt>
                <c:pt idx="5">
                  <c:v>361.9120044541473</c:v>
                </c:pt>
                <c:pt idx="6">
                  <c:v>465.36188880055204</c:v>
                </c:pt>
                <c:pt idx="7">
                  <c:v>550.6560954819034</c:v>
                </c:pt>
                <c:pt idx="8">
                  <c:v>598.224575725834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31.25416525079328</c:v>
                </c:pt>
                <c:pt idx="2">
                  <c:v>86.97669676740911</c:v>
                </c:pt>
                <c:pt idx="3">
                  <c:v>155.86036981331458</c:v>
                </c:pt>
                <c:pt idx="4">
                  <c:v>276.4800057997869</c:v>
                </c:pt>
                <c:pt idx="5">
                  <c:v>384.5466887468569</c:v>
                </c:pt>
                <c:pt idx="6">
                  <c:v>471.1873843660635</c:v>
                </c:pt>
                <c:pt idx="7">
                  <c:v>540.5605862742063</c:v>
                </c:pt>
                <c:pt idx="8">
                  <c:v>577.4569671479807</c:v>
                </c:pt>
                <c:pt idx="9">
                  <c:v>595.2277184571801</c:v>
                </c:pt>
              </c:numCache>
            </c:numRef>
          </c:yVal>
          <c:smooth val="1"/>
        </c:ser>
        <c:ser>
          <c:idx val="2"/>
          <c:order val="2"/>
          <c:tx>
            <c:v>Dry Ash Included (DAI)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Bustin_data!$V$11:$V$19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Bustin_data!$W$11:$W$19</c:f>
              <c:numCache>
                <c:ptCount val="9"/>
                <c:pt idx="0">
                  <c:v>0</c:v>
                </c:pt>
                <c:pt idx="1">
                  <c:v>55.774019366090826</c:v>
                </c:pt>
                <c:pt idx="2">
                  <c:v>135.039600660912</c:v>
                </c:pt>
                <c:pt idx="3">
                  <c:v>219.70911180224275</c:v>
                </c:pt>
                <c:pt idx="4">
                  <c:v>373.71695623651203</c:v>
                </c:pt>
                <c:pt idx="5">
                  <c:v>539.4425465108767</c:v>
                </c:pt>
                <c:pt idx="6">
                  <c:v>693.6382304375495</c:v>
                </c:pt>
                <c:pt idx="7">
                  <c:v>820.7722395020173</c:v>
                </c:pt>
                <c:pt idx="8">
                  <c:v>891.674729059225</c:v>
                </c:pt>
              </c:numCache>
            </c:numRef>
          </c:yVal>
          <c:smooth val="0"/>
        </c:ser>
        <c:ser>
          <c:idx val="3"/>
          <c:order val="3"/>
          <c:tx>
            <c:v>isotherm_dry_ash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Isotherm_calc!$A$24:$A$33</c:f>
              <c:numCache>
                <c:ptCount val="10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Isotherm_calc!$B$24:$B$33</c:f>
              <c:numCache>
                <c:ptCount val="10"/>
                <c:pt idx="0">
                  <c:v>0</c:v>
                </c:pt>
                <c:pt idx="1">
                  <c:v>45.26980219122144</c:v>
                </c:pt>
                <c:pt idx="2">
                  <c:v>126.16765544977274</c:v>
                </c:pt>
                <c:pt idx="3">
                  <c:v>226.5055186196573</c:v>
                </c:pt>
                <c:pt idx="4">
                  <c:v>403.09521129884195</c:v>
                </c:pt>
                <c:pt idx="5">
                  <c:v>562.2790121614827</c:v>
                </c:pt>
                <c:pt idx="6">
                  <c:v>690.5710793053349</c:v>
                </c:pt>
                <c:pt idx="7">
                  <c:v>793.7268450286405</c:v>
                </c:pt>
                <c:pt idx="8">
                  <c:v>848.7480324591321</c:v>
                </c:pt>
                <c:pt idx="9">
                  <c:v>875.2875416532302</c:v>
                </c:pt>
              </c:numCache>
            </c:numRef>
          </c:yVal>
          <c:smooth val="1"/>
        </c:ser>
        <c:ser>
          <c:idx val="4"/>
          <c:order val="4"/>
          <c:tx>
            <c:v>Dry Ash Free (DAF)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Bustin_data!$P$30:$P$38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Bustin_data!$Q$30:$Q$38</c:f>
              <c:numCache>
                <c:ptCount val="9"/>
                <c:pt idx="0">
                  <c:v>0</c:v>
                </c:pt>
                <c:pt idx="1">
                  <c:v>63.18606820788641</c:v>
                </c:pt>
                <c:pt idx="2">
                  <c:v>152.98559284600782</c:v>
                </c:pt>
                <c:pt idx="3">
                  <c:v>248.90719876414164</c:v>
                </c:pt>
                <c:pt idx="4">
                  <c:v>423.38180671914205</c:v>
                </c:pt>
                <c:pt idx="5">
                  <c:v>611.1313820569864</c:v>
                </c:pt>
                <c:pt idx="6">
                  <c:v>785.8187923008309</c:v>
                </c:pt>
                <c:pt idx="7">
                  <c:v>929.8481855486382</c:v>
                </c:pt>
                <c:pt idx="8">
                  <c:v>1010.1732112898244</c:v>
                </c:pt>
              </c:numCache>
            </c:numRef>
          </c:yVal>
          <c:smooth val="0"/>
        </c:ser>
        <c:ser>
          <c:idx val="5"/>
          <c:order val="5"/>
          <c:tx>
            <c:v>isotherm_dry_free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Isotherm_calc!$A$42:$A$51</c:f>
              <c:numCache>
                <c:ptCount val="10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Isotherm_calc!$B$42:$B$51</c:f>
              <c:numCache>
                <c:ptCount val="10"/>
                <c:pt idx="0">
                  <c:v>0</c:v>
                </c:pt>
                <c:pt idx="1">
                  <c:v>51.28600256962079</c:v>
                </c:pt>
                <c:pt idx="2">
                  <c:v>142.93490115701982</c:v>
                </c:pt>
                <c:pt idx="3">
                  <c:v>256.607319839663</c:v>
                </c:pt>
                <c:pt idx="4">
                  <c:v>456.66517284855973</c:v>
                </c:pt>
                <c:pt idx="5">
                  <c:v>637.0039511272622</c:v>
                </c:pt>
                <c:pt idx="6">
                  <c:v>782.3455909561515</c:v>
                </c:pt>
                <c:pt idx="7">
                  <c:v>899.21040171034</c:v>
                </c:pt>
                <c:pt idx="8">
                  <c:v>961.5437149425102</c:v>
                </c:pt>
                <c:pt idx="9">
                  <c:v>991.6102332580888</c:v>
                </c:pt>
              </c:numCache>
            </c:numRef>
          </c:yVal>
          <c:smooth val="1"/>
        </c:ser>
        <c:ser>
          <c:idx val="6"/>
          <c:order val="6"/>
          <c:tx>
            <c:v>Moist Ash Free (MAF)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Bustin_data!$V$30:$V$38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Bustin_data!$W$30:$W$38</c:f>
              <c:numCache>
                <c:ptCount val="9"/>
                <c:pt idx="0">
                  <c:v>0</c:v>
                </c:pt>
                <c:pt idx="1">
                  <c:v>40.615206330956624</c:v>
                </c:pt>
                <c:pt idx="2">
                  <c:v>98.33720621231505</c:v>
                </c:pt>
                <c:pt idx="3">
                  <c:v>159.9944025921249</c:v>
                </c:pt>
                <c:pt idx="4">
                  <c:v>272.144476217384</c:v>
                </c:pt>
                <c:pt idx="5">
                  <c:v>392.82753115613514</c:v>
                </c:pt>
                <c:pt idx="6">
                  <c:v>505.11439140405076</c:v>
                </c:pt>
                <c:pt idx="7">
                  <c:v>597.6946656701439</c:v>
                </c:pt>
                <c:pt idx="8">
                  <c:v>649.3265773644133</c:v>
                </c:pt>
              </c:numCache>
            </c:numRef>
          </c:yVal>
          <c:smooth val="0"/>
        </c:ser>
        <c:ser>
          <c:idx val="7"/>
          <c:order val="7"/>
          <c:tx>
            <c:v>isotherm_moist_ash_free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Isotherm_calc!$A$60:$A$69</c:f>
              <c:numCache>
                <c:ptCount val="10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Isotherm_calc!$B$60:$B$69</c:f>
              <c:numCache>
                <c:ptCount val="10"/>
                <c:pt idx="0">
                  <c:v>0</c:v>
                </c:pt>
                <c:pt idx="1">
                  <c:v>33.923899135889876</c:v>
                </c:pt>
                <c:pt idx="2">
                  <c:v>94.40625480264828</c:v>
                </c:pt>
                <c:pt idx="3">
                  <c:v>169.1739780090648</c:v>
                </c:pt>
                <c:pt idx="4">
                  <c:v>300.0969552243651</c:v>
                </c:pt>
                <c:pt idx="5">
                  <c:v>417.3947049108183</c:v>
                </c:pt>
                <c:pt idx="6">
                  <c:v>511.4362573139719</c:v>
                </c:pt>
                <c:pt idx="7">
                  <c:v>586.7353249864266</c:v>
                </c:pt>
                <c:pt idx="8">
                  <c:v>626.7833983615272</c:v>
                </c:pt>
                <c:pt idx="9">
                  <c:v>646.0721290041404</c:v>
                </c:pt>
              </c:numCache>
            </c:numRef>
          </c:yVal>
          <c:smooth val="1"/>
        </c:ser>
        <c:axId val="39857427"/>
        <c:axId val="40595924"/>
      </c:scatterChart>
      <c:valAx>
        <c:axId val="3985742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5924"/>
        <c:crosses val="autoZero"/>
        <c:crossBetween val="midCat"/>
        <c:dispUnits/>
        <c:majorUnit val="100"/>
      </c:valAx>
      <c:valAx>
        <c:axId val="4059592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Carbon Dioxide Adsorbed
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57427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775"/>
          <c:y val="0.7375"/>
          <c:w val="0.11925"/>
          <c:h val="0.10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USGS-PA-2-CN2
(As-Received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Bustin_data!$Q$3</c:f>
              <c:strCache>
                <c:ptCount val="1"/>
                <c:pt idx="0">
                  <c:v>AS RECEIVED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Bustin_data!$P$11:$P$19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Bustin_data!$Q$11:$Q$19</c:f>
              <c:numCache>
                <c:ptCount val="9"/>
                <c:pt idx="0">
                  <c:v>0</c:v>
                </c:pt>
                <c:pt idx="1">
                  <c:v>37.41878959271034</c:v>
                </c:pt>
                <c:pt idx="2">
                  <c:v>90.59806808340585</c:v>
                </c:pt>
                <c:pt idx="3">
                  <c:v>147.4028431081247</c:v>
                </c:pt>
                <c:pt idx="4">
                  <c:v>250.72670593907594</c:v>
                </c:pt>
                <c:pt idx="5">
                  <c:v>361.9120044541473</c:v>
                </c:pt>
                <c:pt idx="6">
                  <c:v>465.36188880055204</c:v>
                </c:pt>
                <c:pt idx="7">
                  <c:v>550.6560954819034</c:v>
                </c:pt>
                <c:pt idx="8">
                  <c:v>598.224575725834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31.25416525079328</c:v>
                </c:pt>
                <c:pt idx="2">
                  <c:v>86.97669676740911</c:v>
                </c:pt>
                <c:pt idx="3">
                  <c:v>155.86036981331458</c:v>
                </c:pt>
                <c:pt idx="4">
                  <c:v>276.4800057997869</c:v>
                </c:pt>
                <c:pt idx="5">
                  <c:v>384.5466887468569</c:v>
                </c:pt>
                <c:pt idx="6">
                  <c:v>471.1873843660635</c:v>
                </c:pt>
                <c:pt idx="7">
                  <c:v>540.5605862742063</c:v>
                </c:pt>
                <c:pt idx="8">
                  <c:v>577.4569671479807</c:v>
                </c:pt>
                <c:pt idx="9">
                  <c:v>595.2277184571801</c:v>
                </c:pt>
              </c:numCache>
            </c:numRef>
          </c:yVal>
          <c:smooth val="1"/>
        </c:ser>
        <c:axId val="21489365"/>
        <c:axId val="54631446"/>
      </c:scatterChart>
      <c:valAx>
        <c:axId val="21489365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1446"/>
        <c:crosses val="autoZero"/>
        <c:crossBetween val="midCat"/>
        <c:dispUnits/>
        <c:majorUnit val="100"/>
      </c:valAx>
      <c:valAx>
        <c:axId val="54631446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Carbon Dioxide Adsorbed
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89365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USGS-PA-2-CN2
(Dry Ash Included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Bustin_data!$W$3</c:f>
              <c:strCache>
                <c:ptCount val="1"/>
                <c:pt idx="0">
                  <c:v>DRY ASH INCLUDED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Bustin_data!$V$11:$V$19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Bustin_data!$W$11:$W$19</c:f>
              <c:numCache>
                <c:ptCount val="9"/>
                <c:pt idx="0">
                  <c:v>0</c:v>
                </c:pt>
                <c:pt idx="1">
                  <c:v>55.774019366090826</c:v>
                </c:pt>
                <c:pt idx="2">
                  <c:v>135.039600660912</c:v>
                </c:pt>
                <c:pt idx="3">
                  <c:v>219.70911180224275</c:v>
                </c:pt>
                <c:pt idx="4">
                  <c:v>373.71695623651203</c:v>
                </c:pt>
                <c:pt idx="5">
                  <c:v>539.4425465108767</c:v>
                </c:pt>
                <c:pt idx="6">
                  <c:v>693.6382304375495</c:v>
                </c:pt>
                <c:pt idx="7">
                  <c:v>820.7722395020173</c:v>
                </c:pt>
                <c:pt idx="8">
                  <c:v>891.674729059225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45.26980219122144</c:v>
                </c:pt>
                <c:pt idx="2">
                  <c:v>126.16765544977274</c:v>
                </c:pt>
                <c:pt idx="3">
                  <c:v>226.5055186196573</c:v>
                </c:pt>
                <c:pt idx="4">
                  <c:v>403.09521129884195</c:v>
                </c:pt>
                <c:pt idx="5">
                  <c:v>562.2790121614827</c:v>
                </c:pt>
                <c:pt idx="6">
                  <c:v>690.5710793053349</c:v>
                </c:pt>
                <c:pt idx="7">
                  <c:v>793.7268450286405</c:v>
                </c:pt>
                <c:pt idx="8">
                  <c:v>848.7480324591321</c:v>
                </c:pt>
                <c:pt idx="9">
                  <c:v>875.2875416532302</c:v>
                </c:pt>
              </c:numCache>
            </c:numRef>
          </c:yVal>
          <c:smooth val="1"/>
        </c:ser>
        <c:axId val="61383063"/>
        <c:axId val="30476120"/>
      </c:scatterChart>
      <c:valAx>
        <c:axId val="6138306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76120"/>
        <c:crosses val="autoZero"/>
        <c:crossBetween val="midCat"/>
        <c:dispUnits/>
        <c:majorUnit val="100"/>
      </c:valAx>
      <c:valAx>
        <c:axId val="30476120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Carbon Dioxide Adsorbed
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83063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USGS-PA-2-CN2
(Dry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Bustin_data!$Q$27</c:f>
              <c:strCache>
                <c:ptCount val="1"/>
                <c:pt idx="0">
                  <c:v>DRY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Bustin_data!$P$30:$P$38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Bustin_data!$Q$30:$Q$38</c:f>
              <c:numCache>
                <c:ptCount val="9"/>
                <c:pt idx="0">
                  <c:v>0</c:v>
                </c:pt>
                <c:pt idx="1">
                  <c:v>63.18606820788641</c:v>
                </c:pt>
                <c:pt idx="2">
                  <c:v>152.98559284600782</c:v>
                </c:pt>
                <c:pt idx="3">
                  <c:v>248.90719876414164</c:v>
                </c:pt>
                <c:pt idx="4">
                  <c:v>423.38180671914205</c:v>
                </c:pt>
                <c:pt idx="5">
                  <c:v>611.1313820569864</c:v>
                </c:pt>
                <c:pt idx="6">
                  <c:v>785.8187923008309</c:v>
                </c:pt>
                <c:pt idx="7">
                  <c:v>929.8481855486382</c:v>
                </c:pt>
                <c:pt idx="8">
                  <c:v>1010.1732112898244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51.28600256962079</c:v>
                </c:pt>
                <c:pt idx="2">
                  <c:v>142.93490115701982</c:v>
                </c:pt>
                <c:pt idx="3">
                  <c:v>256.607319839663</c:v>
                </c:pt>
                <c:pt idx="4">
                  <c:v>456.66517284855973</c:v>
                </c:pt>
                <c:pt idx="5">
                  <c:v>637.0039511272622</c:v>
                </c:pt>
                <c:pt idx="6">
                  <c:v>782.3455909561515</c:v>
                </c:pt>
                <c:pt idx="7">
                  <c:v>899.21040171034</c:v>
                </c:pt>
                <c:pt idx="8">
                  <c:v>961.5437149425102</c:v>
                </c:pt>
                <c:pt idx="9">
                  <c:v>991.6102332580888</c:v>
                </c:pt>
              </c:numCache>
            </c:numRef>
          </c:yVal>
          <c:smooth val="1"/>
        </c:ser>
        <c:axId val="34790745"/>
        <c:axId val="46805914"/>
      </c:scatterChart>
      <c:valAx>
        <c:axId val="34790745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5914"/>
        <c:crosses val="autoZero"/>
        <c:crossBetween val="midCat"/>
        <c:dispUnits/>
        <c:majorUnit val="100"/>
      </c:valAx>
      <c:valAx>
        <c:axId val="4680591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Carbon Dioxide Adsorbed
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90745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USGS-PA-2-CN2
(Moist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Bustin_data!$W$27</c:f>
              <c:strCache>
                <c:ptCount val="1"/>
                <c:pt idx="0">
                  <c:v>MOIST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Bustin_data!$V$30:$V$38</c:f>
              <c:numCache>
                <c:ptCount val="9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</c:numCache>
            </c:numRef>
          </c:xVal>
          <c:yVal>
            <c:numRef>
              <c:f>Bustin_data!$W$30:$W$38</c:f>
              <c:numCache>
                <c:ptCount val="9"/>
                <c:pt idx="0">
                  <c:v>0</c:v>
                </c:pt>
                <c:pt idx="1">
                  <c:v>40.615206330956624</c:v>
                </c:pt>
                <c:pt idx="2">
                  <c:v>98.33720621231505</c:v>
                </c:pt>
                <c:pt idx="3">
                  <c:v>159.9944025921249</c:v>
                </c:pt>
                <c:pt idx="4">
                  <c:v>272.144476217384</c:v>
                </c:pt>
                <c:pt idx="5">
                  <c:v>392.82753115613514</c:v>
                </c:pt>
                <c:pt idx="6">
                  <c:v>505.11439140405076</c:v>
                </c:pt>
                <c:pt idx="7">
                  <c:v>597.6946656701439</c:v>
                </c:pt>
                <c:pt idx="8">
                  <c:v>649.3265773644133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19.685180553600805</c:v>
                </c:pt>
                <c:pt idx="2">
                  <c:v>57.8170593980656</c:v>
                </c:pt>
                <c:pt idx="3">
                  <c:v>111.22572020577408</c:v>
                </c:pt>
                <c:pt idx="4">
                  <c:v>226.4634558526704</c:v>
                </c:pt>
                <c:pt idx="5">
                  <c:v>363.0542593445966</c:v>
                </c:pt>
                <c:pt idx="6">
                  <c:v>506.8763246457408</c:v>
                </c:pt>
                <c:pt idx="7">
                  <c:v>654.5799660820442</c:v>
                </c:pt>
                <c:pt idx="8">
                  <c:v>749.3422385273145</c:v>
                </c:pt>
                <c:pt idx="9">
                  <c:v>800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33.923899135889876</c:v>
                </c:pt>
                <c:pt idx="2">
                  <c:v>94.40625480264828</c:v>
                </c:pt>
                <c:pt idx="3">
                  <c:v>169.1739780090648</c:v>
                </c:pt>
                <c:pt idx="4">
                  <c:v>300.0969552243651</c:v>
                </c:pt>
                <c:pt idx="5">
                  <c:v>417.3947049108183</c:v>
                </c:pt>
                <c:pt idx="6">
                  <c:v>511.4362573139719</c:v>
                </c:pt>
                <c:pt idx="7">
                  <c:v>586.7353249864266</c:v>
                </c:pt>
                <c:pt idx="8">
                  <c:v>626.7833983615272</c:v>
                </c:pt>
                <c:pt idx="9">
                  <c:v>646.0721290041404</c:v>
                </c:pt>
              </c:numCache>
            </c:numRef>
          </c:yVal>
          <c:smooth val="1"/>
        </c:ser>
        <c:axId val="22485531"/>
        <c:axId val="52273372"/>
      </c:scatterChart>
      <c:valAx>
        <c:axId val="22485531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73372"/>
        <c:crosses val="autoZero"/>
        <c:crossBetween val="midCat"/>
        <c:dispUnits/>
        <c:majorUnit val="100"/>
      </c:valAx>
      <c:valAx>
        <c:axId val="52273372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Carbon Dioxide Adsorbed
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85531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0.35325</cdr:y>
    </cdr:from>
    <cdr:to>
      <cdr:x>0.73125</cdr:x>
      <cdr:y>0.4075</cdr:y>
    </cdr:to>
    <cdr:sp>
      <cdr:nvSpPr>
        <cdr:cNvPr id="1" name="Line 1"/>
        <cdr:cNvSpPr>
          <a:spLocks/>
        </cdr:cNvSpPr>
      </cdr:nvSpPr>
      <cdr:spPr>
        <a:xfrm>
          <a:off x="8886825" y="2705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0.6275</cdr:y>
    </cdr:from>
    <cdr:to>
      <cdr:x>0.66125</cdr:x>
      <cdr:y>0.682</cdr:y>
    </cdr:to>
    <cdr:sp>
      <cdr:nvSpPr>
        <cdr:cNvPr id="2" name="Line 3"/>
        <cdr:cNvSpPr>
          <a:spLocks/>
        </cdr:cNvSpPr>
      </cdr:nvSpPr>
      <cdr:spPr>
        <a:xfrm flipV="1">
          <a:off x="8029575" y="4810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0.54925</cdr:y>
    </cdr:from>
    <cdr:to>
      <cdr:x>0.70275</cdr:x>
      <cdr:y>0.58925</cdr:y>
    </cdr:to>
    <cdr:sp>
      <cdr:nvSpPr>
        <cdr:cNvPr id="3" name="Line 4"/>
        <cdr:cNvSpPr>
          <a:spLocks/>
        </cdr:cNvSpPr>
      </cdr:nvSpPr>
      <cdr:spPr>
        <a:xfrm flipH="1">
          <a:off x="8410575" y="4210050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0.5245</cdr:y>
    </cdr:from>
    <cdr:to>
      <cdr:x>0.604</cdr:x>
      <cdr:y>0.5675</cdr:y>
    </cdr:to>
    <cdr:sp>
      <cdr:nvSpPr>
        <cdr:cNvPr id="4" name="Line 5"/>
        <cdr:cNvSpPr>
          <a:spLocks/>
        </cdr:cNvSpPr>
      </cdr:nvSpPr>
      <cdr:spPr>
        <a:xfrm flipV="1">
          <a:off x="7210425" y="401955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0.31</cdr:y>
    </cdr:from>
    <cdr:to>
      <cdr:x>0.8015</cdr:x>
      <cdr:y>0.35325</cdr:y>
    </cdr:to>
    <cdr:sp>
      <cdr:nvSpPr>
        <cdr:cNvPr id="5" name="TextBox 6"/>
        <cdr:cNvSpPr txBox="1">
          <a:spLocks noChangeArrowheads="1"/>
        </cdr:cNvSpPr>
      </cdr:nvSpPr>
      <cdr:spPr>
        <a:xfrm>
          <a:off x="8477250" y="2371725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DAF isotherm</a:t>
          </a:r>
        </a:p>
      </cdr:txBody>
    </cdr:sp>
  </cdr:relSizeAnchor>
  <cdr:relSizeAnchor xmlns:cdr="http://schemas.openxmlformats.org/drawingml/2006/chartDrawing">
    <cdr:from>
      <cdr:x>0.53375</cdr:x>
      <cdr:y>0.5675</cdr:y>
    </cdr:from>
    <cdr:to>
      <cdr:x>0.62725</cdr:x>
      <cdr:y>0.61075</cdr:y>
    </cdr:to>
    <cdr:sp>
      <cdr:nvSpPr>
        <cdr:cNvPr id="6" name="TextBox 7"/>
        <cdr:cNvSpPr txBox="1">
          <a:spLocks noChangeArrowheads="1"/>
        </cdr:cNvSpPr>
      </cdr:nvSpPr>
      <cdr:spPr>
        <a:xfrm>
          <a:off x="6486525" y="4352925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DAI isotherm</a:t>
          </a:r>
        </a:p>
      </cdr:txBody>
    </cdr:sp>
  </cdr:relSizeAnchor>
  <cdr:relSizeAnchor xmlns:cdr="http://schemas.openxmlformats.org/drawingml/2006/chartDrawing">
    <cdr:from>
      <cdr:x>0.69225</cdr:x>
      <cdr:y>0.50525</cdr:y>
    </cdr:from>
    <cdr:to>
      <cdr:x>0.8015</cdr:x>
      <cdr:y>0.5485</cdr:y>
    </cdr:to>
    <cdr:sp>
      <cdr:nvSpPr>
        <cdr:cNvPr id="7" name="TextBox 8"/>
        <cdr:cNvSpPr txBox="1">
          <a:spLocks noChangeArrowheads="1"/>
        </cdr:cNvSpPr>
      </cdr:nvSpPr>
      <cdr:spPr>
        <a:xfrm>
          <a:off x="8410575" y="3876675"/>
          <a:ext cx="1323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MAF isotherm</a:t>
          </a:r>
        </a:p>
      </cdr:txBody>
    </cdr:sp>
  </cdr:relSizeAnchor>
  <cdr:relSizeAnchor xmlns:cdr="http://schemas.openxmlformats.org/drawingml/2006/chartDrawing">
    <cdr:from>
      <cdr:x>0.62125</cdr:x>
      <cdr:y>0.69175</cdr:y>
    </cdr:from>
    <cdr:to>
      <cdr:x>0.71925</cdr:x>
      <cdr:y>0.73475</cdr:y>
    </cdr:to>
    <cdr:sp>
      <cdr:nvSpPr>
        <cdr:cNvPr id="8" name="TextBox 9"/>
        <cdr:cNvSpPr txBox="1">
          <a:spLocks noChangeArrowheads="1"/>
        </cdr:cNvSpPr>
      </cdr:nvSpPr>
      <cdr:spPr>
        <a:xfrm>
          <a:off x="7543800" y="53054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AR isotherm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M3">
      <selection activeCell="P2" sqref="P2"/>
    </sheetView>
  </sheetViews>
  <sheetFormatPr defaultColWidth="9.140625" defaultRowHeight="12.75"/>
  <sheetData>
    <row r="1" spans="2:22" ht="12.75">
      <c r="B1" t="s">
        <v>0</v>
      </c>
      <c r="I1" t="s">
        <v>0</v>
      </c>
      <c r="P1" t="s">
        <v>0</v>
      </c>
      <c r="V1" t="s">
        <v>0</v>
      </c>
    </row>
    <row r="2" spans="2:22" ht="12.75">
      <c r="B2" t="s">
        <v>1</v>
      </c>
      <c r="I2" t="s">
        <v>1</v>
      </c>
      <c r="P2" t="s">
        <v>2</v>
      </c>
      <c r="V2" t="s">
        <v>2</v>
      </c>
    </row>
    <row r="3" spans="3:23" ht="12.75">
      <c r="C3" t="s">
        <v>3</v>
      </c>
      <c r="J3" t="s">
        <v>4</v>
      </c>
      <c r="Q3" t="s">
        <v>3</v>
      </c>
      <c r="W3" t="s">
        <v>4</v>
      </c>
    </row>
    <row r="4" spans="2:27" ht="12.75">
      <c r="B4" t="s">
        <v>5</v>
      </c>
      <c r="C4" t="s">
        <v>0</v>
      </c>
      <c r="D4" t="s">
        <v>6</v>
      </c>
      <c r="F4">
        <v>32.91</v>
      </c>
      <c r="I4" t="s">
        <v>5</v>
      </c>
      <c r="J4" t="s">
        <v>0</v>
      </c>
      <c r="K4" t="s">
        <v>6</v>
      </c>
      <c r="N4">
        <v>32.91</v>
      </c>
      <c r="P4" t="s">
        <v>5</v>
      </c>
      <c r="Q4" t="s">
        <v>0</v>
      </c>
      <c r="R4" t="s">
        <v>6</v>
      </c>
      <c r="U4">
        <v>32.91</v>
      </c>
      <c r="V4" t="s">
        <v>5</v>
      </c>
      <c r="W4" t="s">
        <v>0</v>
      </c>
      <c r="X4" t="s">
        <v>6</v>
      </c>
      <c r="AA4">
        <v>32.91</v>
      </c>
    </row>
    <row r="5" spans="2:27" ht="12.75">
      <c r="B5" t="s">
        <v>7</v>
      </c>
      <c r="C5">
        <v>30</v>
      </c>
      <c r="D5" t="s">
        <v>8</v>
      </c>
      <c r="F5">
        <v>7.87</v>
      </c>
      <c r="I5" t="s">
        <v>7</v>
      </c>
      <c r="J5">
        <v>30</v>
      </c>
      <c r="K5" t="s">
        <v>8</v>
      </c>
      <c r="N5">
        <v>7.87</v>
      </c>
      <c r="P5" t="s">
        <v>9</v>
      </c>
      <c r="Q5">
        <v>86</v>
      </c>
      <c r="R5" t="s">
        <v>10</v>
      </c>
      <c r="U5">
        <v>7.87</v>
      </c>
      <c r="V5" t="s">
        <v>9</v>
      </c>
      <c r="W5">
        <v>86</v>
      </c>
      <c r="X5" t="s">
        <v>10</v>
      </c>
      <c r="AA5">
        <v>7.87</v>
      </c>
    </row>
    <row r="6" spans="4:27" ht="12.75">
      <c r="D6" t="s">
        <v>11</v>
      </c>
      <c r="F6">
        <v>1.3327085111295862</v>
      </c>
      <c r="I6" t="s">
        <v>12</v>
      </c>
      <c r="K6" t="s">
        <v>11</v>
      </c>
      <c r="N6">
        <v>1.3327085111295862</v>
      </c>
      <c r="R6" t="s">
        <v>11</v>
      </c>
      <c r="U6">
        <v>1.3327085111295862</v>
      </c>
      <c r="X6" t="s">
        <v>11</v>
      </c>
      <c r="AA6">
        <v>1.3327085111295862</v>
      </c>
    </row>
    <row r="9" spans="2:25" ht="12.75">
      <c r="B9" t="s">
        <v>13</v>
      </c>
      <c r="C9" t="s">
        <v>14</v>
      </c>
      <c r="E9" t="s">
        <v>15</v>
      </c>
      <c r="I9" t="s">
        <v>13</v>
      </c>
      <c r="J9" t="s">
        <v>16</v>
      </c>
      <c r="L9" t="s">
        <v>15</v>
      </c>
      <c r="P9" t="s">
        <v>17</v>
      </c>
      <c r="Q9" t="s">
        <v>18</v>
      </c>
      <c r="S9" t="s">
        <v>15</v>
      </c>
      <c r="V9" t="s">
        <v>17</v>
      </c>
      <c r="W9" t="s">
        <v>18</v>
      </c>
      <c r="Y9" t="s">
        <v>15</v>
      </c>
    </row>
    <row r="11" spans="16:23" ht="12.75">
      <c r="P11">
        <v>0</v>
      </c>
      <c r="Q11">
        <v>0</v>
      </c>
      <c r="V11">
        <v>0</v>
      </c>
      <c r="W11">
        <v>0</v>
      </c>
    </row>
    <row r="12" spans="1:25" ht="12.75">
      <c r="A12" t="s">
        <v>12</v>
      </c>
      <c r="B12">
        <v>0.1357242017701336</v>
      </c>
      <c r="C12">
        <v>1.0996943605831428</v>
      </c>
      <c r="E12">
        <v>0.12341993069616376</v>
      </c>
      <c r="I12">
        <v>0.1357242017701336</v>
      </c>
      <c r="J12">
        <v>1.6391330460324083</v>
      </c>
      <c r="L12">
        <v>0.08280243150405628</v>
      </c>
      <c r="P12">
        <v>19.685180553600805</v>
      </c>
      <c r="Q12">
        <v>37.41878959271034</v>
      </c>
      <c r="S12">
        <v>0.5260774270858759</v>
      </c>
      <c r="V12">
        <v>19.685180553600805</v>
      </c>
      <c r="W12">
        <v>55.774019366090826</v>
      </c>
      <c r="Y12">
        <v>0.35294534583191417</v>
      </c>
    </row>
    <row r="13" spans="2:25" ht="12.75">
      <c r="B13">
        <v>0.3986335921142188</v>
      </c>
      <c r="C13">
        <v>2.6625710140677104</v>
      </c>
      <c r="E13">
        <v>0.14971754368542126</v>
      </c>
      <c r="I13">
        <v>0.3986335921142188</v>
      </c>
      <c r="J13">
        <v>3.96865555830632</v>
      </c>
      <c r="L13">
        <v>0.10044550005854913</v>
      </c>
      <c r="P13">
        <v>57.8170593980656</v>
      </c>
      <c r="Q13">
        <v>90.59806808340585</v>
      </c>
      <c r="S13">
        <v>0.6381709965916537</v>
      </c>
      <c r="V13">
        <v>57.8170593980656</v>
      </c>
      <c r="W13">
        <v>135.039600660912</v>
      </c>
      <c r="Y13">
        <v>0.42814892161334045</v>
      </c>
    </row>
    <row r="14" spans="2:25" ht="12.75">
      <c r="B14">
        <v>0.7668724221315588</v>
      </c>
      <c r="C14">
        <v>4.331996760566122</v>
      </c>
      <c r="E14">
        <v>0.17702516057083592</v>
      </c>
      <c r="I14">
        <v>0.7668724221315588</v>
      </c>
      <c r="J14">
        <v>6.456993233814461</v>
      </c>
      <c r="L14">
        <v>0.11876618022697383</v>
      </c>
      <c r="P14">
        <v>111.22572020577408</v>
      </c>
      <c r="Q14">
        <v>147.4028431081247</v>
      </c>
      <c r="S14">
        <v>0.7545697074797021</v>
      </c>
      <c r="V14">
        <v>111.22572020577408</v>
      </c>
      <c r="W14">
        <v>219.70911180224275</v>
      </c>
      <c r="Y14">
        <v>0.5062408167481323</v>
      </c>
    </row>
    <row r="15" spans="2:25" ht="12.75">
      <c r="B15">
        <v>1.5614066476056405</v>
      </c>
      <c r="C15">
        <v>7.368563963985199</v>
      </c>
      <c r="E15">
        <v>0.21190107804413663</v>
      </c>
      <c r="I15">
        <v>1.5614066476056405</v>
      </c>
      <c r="J15">
        <v>10.98310324040125</v>
      </c>
      <c r="L15">
        <v>0.14216443325981126</v>
      </c>
      <c r="P15">
        <v>226.4634558526704</v>
      </c>
      <c r="Q15">
        <v>250.72670593907594</v>
      </c>
      <c r="S15">
        <v>0.9032282979368729</v>
      </c>
      <c r="V15">
        <v>226.4634558526704</v>
      </c>
      <c r="W15">
        <v>373.71695623651203</v>
      </c>
      <c r="Y15">
        <v>0.605975865085848</v>
      </c>
    </row>
    <row r="16" spans="2:25" ht="12.75">
      <c r="B16">
        <v>2.5031647240735637</v>
      </c>
      <c r="C16">
        <v>10.63616954630465</v>
      </c>
      <c r="E16">
        <v>0.23534456772017556</v>
      </c>
      <c r="I16">
        <v>2.5031647240735637</v>
      </c>
      <c r="J16">
        <v>15.853584060671709</v>
      </c>
      <c r="L16">
        <v>0.15789267048346578</v>
      </c>
      <c r="P16">
        <v>363.0542593445966</v>
      </c>
      <c r="Q16">
        <v>361.9120044541473</v>
      </c>
      <c r="S16">
        <v>1.003156167456153</v>
      </c>
      <c r="V16">
        <v>363.0542593445966</v>
      </c>
      <c r="W16">
        <v>539.4425465108767</v>
      </c>
      <c r="Y16">
        <v>0.6730174727463333</v>
      </c>
    </row>
    <row r="17" spans="2:25" ht="12.75">
      <c r="B17">
        <v>3.494780470587975</v>
      </c>
      <c r="C17">
        <v>13.676440374329568</v>
      </c>
      <c r="E17">
        <v>0.25553290000427414</v>
      </c>
      <c r="I17">
        <v>3.494780470587975</v>
      </c>
      <c r="J17">
        <v>20.38521444973851</v>
      </c>
      <c r="L17">
        <v>0.17143702261286753</v>
      </c>
      <c r="P17">
        <v>506.8763246457408</v>
      </c>
      <c r="Q17">
        <v>465.36188880055204</v>
      </c>
      <c r="S17">
        <v>1.0892089293177623</v>
      </c>
      <c r="V17">
        <v>506.8763246457408</v>
      </c>
      <c r="W17">
        <v>693.6382304375495</v>
      </c>
      <c r="Y17">
        <v>0.7307502706792868</v>
      </c>
    </row>
    <row r="18" spans="2:25" ht="12.75">
      <c r="B18">
        <v>4.5131586753445125</v>
      </c>
      <c r="C18">
        <v>16.18313711943669</v>
      </c>
      <c r="E18">
        <v>0.278880333401118</v>
      </c>
      <c r="I18">
        <v>4.5131586753445125</v>
      </c>
      <c r="J18">
        <v>24.12153393864464</v>
      </c>
      <c r="L18">
        <v>0.1871008156788101</v>
      </c>
      <c r="P18">
        <v>654.5799660820442</v>
      </c>
      <c r="Q18">
        <v>550.6560954819034</v>
      </c>
      <c r="S18">
        <v>1.1887273589683818</v>
      </c>
      <c r="V18">
        <v>654.5799660820442</v>
      </c>
      <c r="W18">
        <v>820.7722395020173</v>
      </c>
      <c r="Y18">
        <v>0.7975171851318874</v>
      </c>
    </row>
    <row r="19" spans="2:25" ht="12.75">
      <c r="B19">
        <v>5.166519905663817</v>
      </c>
      <c r="C19">
        <v>17.581118989912582</v>
      </c>
      <c r="E19">
        <v>0.29386752394021004</v>
      </c>
      <c r="I19">
        <v>5.166519905663817</v>
      </c>
      <c r="J19">
        <v>26.205274988690686</v>
      </c>
      <c r="L19">
        <v>0.1971557218114869</v>
      </c>
      <c r="P19">
        <v>749.3422385273145</v>
      </c>
      <c r="Q19">
        <v>598.224575725834</v>
      </c>
      <c r="S19">
        <v>1.2526102553010754</v>
      </c>
      <c r="V19">
        <v>749.3422385273145</v>
      </c>
      <c r="W19">
        <v>891.674729059225</v>
      </c>
      <c r="Y19">
        <v>0.8403762202814915</v>
      </c>
    </row>
    <row r="22" spans="2:26" ht="12.75">
      <c r="B22" t="s">
        <v>19</v>
      </c>
      <c r="F22">
        <v>32.11023683409725</v>
      </c>
      <c r="J22" t="s">
        <v>20</v>
      </c>
      <c r="M22">
        <v>47.86143513801945</v>
      </c>
      <c r="Q22" t="s">
        <v>21</v>
      </c>
      <c r="T22">
        <v>1092.600125029322</v>
      </c>
      <c r="W22" t="s">
        <v>22</v>
      </c>
      <c r="Z22">
        <v>1628.558838916861</v>
      </c>
    </row>
    <row r="23" spans="2:26" ht="12.75">
      <c r="B23" t="s">
        <v>23</v>
      </c>
      <c r="F23">
        <v>4.609002884361955</v>
      </c>
      <c r="J23" t="s">
        <v>23</v>
      </c>
      <c r="M23">
        <v>4.609002884361954</v>
      </c>
      <c r="Q23" t="s">
        <v>24</v>
      </c>
      <c r="T23">
        <v>668.4810281985913</v>
      </c>
      <c r="W23" t="s">
        <v>24</v>
      </c>
      <c r="Z23">
        <v>668.4810281985912</v>
      </c>
    </row>
    <row r="27" spans="3:23" ht="12.75">
      <c r="C27" t="s">
        <v>25</v>
      </c>
      <c r="J27" t="s">
        <v>26</v>
      </c>
      <c r="Q27" t="s">
        <v>25</v>
      </c>
      <c r="W27" t="s">
        <v>26</v>
      </c>
    </row>
    <row r="30" spans="16:23" ht="12.75">
      <c r="P30">
        <v>0</v>
      </c>
      <c r="Q30">
        <v>0</v>
      </c>
      <c r="V30">
        <v>0</v>
      </c>
      <c r="W30">
        <v>0</v>
      </c>
    </row>
    <row r="31" spans="2:25" ht="12.75">
      <c r="B31">
        <v>0.1357242017701336</v>
      </c>
      <c r="C31">
        <v>1.8569644724470495</v>
      </c>
      <c r="E31">
        <v>0.07308928295826819</v>
      </c>
      <c r="I31">
        <v>0.1357242017701336</v>
      </c>
      <c r="J31">
        <v>1.1936333014036067</v>
      </c>
      <c r="L31">
        <v>0</v>
      </c>
      <c r="P31">
        <v>19.685180553600805</v>
      </c>
      <c r="Q31">
        <v>63.18606820788641</v>
      </c>
      <c r="S31">
        <v>0.31154305232025575</v>
      </c>
      <c r="V31">
        <v>19.685180553600805</v>
      </c>
      <c r="W31">
        <v>40.615206330956624</v>
      </c>
      <c r="Y31">
        <v>0.4846751335742175</v>
      </c>
    </row>
    <row r="32" spans="2:25" ht="12.75">
      <c r="B32">
        <v>0.3986335921142188</v>
      </c>
      <c r="C32">
        <v>4.496067230779652</v>
      </c>
      <c r="E32">
        <v>0.08866272937050647</v>
      </c>
      <c r="I32">
        <v>0.3986335921142188</v>
      </c>
      <c r="J32">
        <v>2.8900152111882234</v>
      </c>
      <c r="L32">
        <v>0.1379347729973786</v>
      </c>
      <c r="P32">
        <v>57.8170593980656</v>
      </c>
      <c r="Q32">
        <v>152.98559284600782</v>
      </c>
      <c r="S32">
        <v>0.3779248641815774</v>
      </c>
      <c r="V32">
        <v>57.8170593980656</v>
      </c>
      <c r="W32">
        <v>98.33720621231505</v>
      </c>
      <c r="Y32">
        <v>0.5879469391598905</v>
      </c>
    </row>
    <row r="33" spans="2:25" ht="12.75">
      <c r="B33">
        <v>0.7668724221315588</v>
      </c>
      <c r="C33">
        <v>7.315090781097808</v>
      </c>
      <c r="E33">
        <v>0.10483430009004903</v>
      </c>
      <c r="I33">
        <v>0.7668724221315588</v>
      </c>
      <c r="J33">
        <v>4.702047932884101</v>
      </c>
      <c r="L33">
        <v>0.16309328043391114</v>
      </c>
      <c r="P33">
        <v>111.22572020577408</v>
      </c>
      <c r="Q33">
        <v>248.90719876414164</v>
      </c>
      <c r="S33">
        <v>0.44685618076947964</v>
      </c>
      <c r="V33">
        <v>111.22572020577408</v>
      </c>
      <c r="W33">
        <v>159.9944025921249</v>
      </c>
      <c r="Y33">
        <v>0.6951850715010497</v>
      </c>
    </row>
    <row r="34" spans="2:25" ht="12.75">
      <c r="B34">
        <v>1.5614066476056405</v>
      </c>
      <c r="C34">
        <v>12.442694974645725</v>
      </c>
      <c r="E34">
        <v>0.12548781841773773</v>
      </c>
      <c r="I34">
        <v>1.5614066476056405</v>
      </c>
      <c r="J34">
        <v>7.998007124699011</v>
      </c>
      <c r="L34">
        <v>0.19522446320206308</v>
      </c>
      <c r="P34">
        <v>226.4634558526704</v>
      </c>
      <c r="Q34">
        <v>423.38180671914205</v>
      </c>
      <c r="S34">
        <v>0.5348917980382162</v>
      </c>
      <c r="V34">
        <v>226.4634558526704</v>
      </c>
      <c r="W34">
        <v>272.144476217384</v>
      </c>
      <c r="Y34">
        <v>0.8321442308892412</v>
      </c>
    </row>
    <row r="35" spans="2:25" ht="12.75">
      <c r="B35">
        <v>2.5031647240735637</v>
      </c>
      <c r="C35">
        <v>17.960434897508694</v>
      </c>
      <c r="E35">
        <v>0.139371053003888</v>
      </c>
      <c r="I35">
        <v>2.5031647240735637</v>
      </c>
      <c r="J35">
        <v>11.544740634217574</v>
      </c>
      <c r="L35">
        <v>0.21682295024059775</v>
      </c>
      <c r="P35">
        <v>363.0542593445966</v>
      </c>
      <c r="Q35">
        <v>611.1313820569864</v>
      </c>
      <c r="S35">
        <v>0.5940690823675338</v>
      </c>
      <c r="V35">
        <v>363.0542593445966</v>
      </c>
      <c r="W35">
        <v>392.82753115613514</v>
      </c>
      <c r="Y35">
        <v>0.9242077770773537</v>
      </c>
    </row>
    <row r="36" spans="2:25" ht="12.75">
      <c r="B36">
        <v>3.494780470587975</v>
      </c>
      <c r="C36">
        <v>23.09429310086046</v>
      </c>
      <c r="E36">
        <v>0.15132658338253116</v>
      </c>
      <c r="I36">
        <v>3.494780470587975</v>
      </c>
      <c r="J36">
        <v>14.844719824519231</v>
      </c>
      <c r="L36">
        <v>0.23542246077393775</v>
      </c>
      <c r="P36">
        <v>506.8763246457408</v>
      </c>
      <c r="Q36">
        <v>785.8187923008309</v>
      </c>
      <c r="S36">
        <v>0.6450295279419788</v>
      </c>
      <c r="V36">
        <v>506.8763246457408</v>
      </c>
      <c r="W36">
        <v>505.11439140405076</v>
      </c>
      <c r="Y36">
        <v>1.0034881865804544</v>
      </c>
    </row>
    <row r="37" spans="2:25" ht="12.75">
      <c r="B37">
        <v>4.5131586753445125</v>
      </c>
      <c r="C37">
        <v>27.327148124682015</v>
      </c>
      <c r="E37">
        <v>0.1651529334401421</v>
      </c>
      <c r="I37">
        <v>4.5131586753445125</v>
      </c>
      <c r="J37">
        <v>17.565545554582318</v>
      </c>
      <c r="L37">
        <v>0.25693245116245</v>
      </c>
      <c r="P37">
        <v>654.5799660820442</v>
      </c>
      <c r="Q37">
        <v>929.8481855486382</v>
      </c>
      <c r="S37">
        <v>0.7039643419810756</v>
      </c>
      <c r="V37">
        <v>654.5799660820442</v>
      </c>
      <c r="W37">
        <v>597.6946656701439</v>
      </c>
      <c r="Y37">
        <v>1.0951745158175699</v>
      </c>
    </row>
    <row r="38" spans="2:25" ht="12.75">
      <c r="B38">
        <v>5.166519905663817</v>
      </c>
      <c r="C38">
        <v>29.68780646726204</v>
      </c>
      <c r="E38">
        <v>0.17402834767739242</v>
      </c>
      <c r="I38">
        <v>5.166519905663817</v>
      </c>
      <c r="J38">
        <v>19.08294691187733</v>
      </c>
      <c r="L38">
        <v>0.2707401498061155</v>
      </c>
      <c r="P38">
        <v>749.3422385273145</v>
      </c>
      <c r="Q38">
        <v>1010.1732112898244</v>
      </c>
      <c r="S38">
        <v>0.7417957931892969</v>
      </c>
      <c r="V38">
        <v>749.3422385273145</v>
      </c>
      <c r="W38">
        <v>649.3265773644133</v>
      </c>
      <c r="Y38">
        <v>1.154029828208881</v>
      </c>
    </row>
    <row r="42" spans="2:26" ht="12.75">
      <c r="B42" t="s">
        <v>27</v>
      </c>
      <c r="F42">
        <v>54.22194669722602</v>
      </c>
      <c r="J42" t="s">
        <v>28</v>
      </c>
      <c r="M42">
        <v>34.85318227949342</v>
      </c>
      <c r="Q42" t="s">
        <v>29</v>
      </c>
      <c r="T42">
        <v>1844.9850135584634</v>
      </c>
      <c r="W42" t="s">
        <v>30</v>
      </c>
      <c r="Z42">
        <v>1185.9330565823545</v>
      </c>
    </row>
    <row r="43" spans="2:26" ht="12.75">
      <c r="B43" t="s">
        <v>23</v>
      </c>
      <c r="F43">
        <v>4.609002884361955</v>
      </c>
      <c r="J43" t="s">
        <v>23</v>
      </c>
      <c r="M43">
        <v>4.609002884361961</v>
      </c>
      <c r="Q43" t="s">
        <v>24</v>
      </c>
      <c r="T43">
        <v>668.4810281985913</v>
      </c>
      <c r="W43" t="s">
        <v>24</v>
      </c>
      <c r="Z43">
        <v>668.4810281985922</v>
      </c>
    </row>
    <row r="44" spans="2:26" ht="12.75">
      <c r="B44" t="s">
        <v>31</v>
      </c>
      <c r="F44">
        <v>0.9450355734949707</v>
      </c>
      <c r="J44" t="s">
        <v>31</v>
      </c>
      <c r="M44">
        <v>0.9450355734949707</v>
      </c>
      <c r="Q44" t="s">
        <v>31</v>
      </c>
      <c r="T44">
        <v>0.9450355734949707</v>
      </c>
      <c r="W44" t="s">
        <v>31</v>
      </c>
      <c r="Z44">
        <v>0.9450355734949707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42">
      <selection activeCell="B69" sqref="B69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ht="12.75">
      <c r="A1" t="s">
        <v>2</v>
      </c>
    </row>
    <row r="2" ht="12.75">
      <c r="B2" t="s">
        <v>3</v>
      </c>
    </row>
    <row r="4" spans="1:2" ht="12.75">
      <c r="A4" t="s">
        <v>17</v>
      </c>
      <c r="B4" t="s">
        <v>32</v>
      </c>
    </row>
    <row r="5" ht="12.75">
      <c r="B5" t="s">
        <v>33</v>
      </c>
    </row>
    <row r="6" spans="1:2" ht="12.75">
      <c r="A6">
        <v>0</v>
      </c>
      <c r="B6">
        <f>(((1092.6)*(A6))/(668.48+A6))</f>
        <v>0</v>
      </c>
    </row>
    <row r="7" spans="1:2" ht="12.75">
      <c r="A7">
        <v>19.685180553600805</v>
      </c>
      <c r="B7">
        <f aca="true" t="shared" si="0" ref="B7:B15">(((1092.6)*(A7))/(668.48+A7))</f>
        <v>31.25416525079328</v>
      </c>
    </row>
    <row r="8" spans="1:2" ht="12.75">
      <c r="A8">
        <v>57.8170593980656</v>
      </c>
      <c r="B8">
        <f t="shared" si="0"/>
        <v>86.97669676740911</v>
      </c>
    </row>
    <row r="9" spans="1:2" ht="12.75">
      <c r="A9">
        <v>111.22572020577408</v>
      </c>
      <c r="B9">
        <f t="shared" si="0"/>
        <v>155.86036981331458</v>
      </c>
    </row>
    <row r="10" spans="1:2" ht="12.75">
      <c r="A10">
        <v>226.4634558526704</v>
      </c>
      <c r="B10">
        <f t="shared" si="0"/>
        <v>276.4800057997869</v>
      </c>
    </row>
    <row r="11" spans="1:2" ht="12.75">
      <c r="A11">
        <v>363.0542593445966</v>
      </c>
      <c r="B11">
        <f t="shared" si="0"/>
        <v>384.5466887468569</v>
      </c>
    </row>
    <row r="12" spans="1:2" ht="12.75">
      <c r="A12">
        <v>506.8763246457408</v>
      </c>
      <c r="B12">
        <f t="shared" si="0"/>
        <v>471.1873843660635</v>
      </c>
    </row>
    <row r="13" spans="1:2" ht="12.75">
      <c r="A13">
        <v>654.5799660820442</v>
      </c>
      <c r="B13">
        <f t="shared" si="0"/>
        <v>540.5605862742063</v>
      </c>
    </row>
    <row r="14" spans="1:2" ht="12.75">
      <c r="A14">
        <v>749.3422385273145</v>
      </c>
      <c r="B14">
        <f t="shared" si="0"/>
        <v>577.4569671479807</v>
      </c>
    </row>
    <row r="15" spans="1:2" ht="12.75">
      <c r="A15">
        <v>800</v>
      </c>
      <c r="B15">
        <f t="shared" si="0"/>
        <v>595.2277184571801</v>
      </c>
    </row>
    <row r="16" ht="12.75"/>
    <row r="17" ht="12.75"/>
    <row r="19" ht="12.75">
      <c r="A19" t="s">
        <v>2</v>
      </c>
    </row>
    <row r="20" ht="12.75">
      <c r="B20" t="s">
        <v>4</v>
      </c>
    </row>
    <row r="22" spans="1:2" ht="12.75">
      <c r="A22" t="s">
        <v>17</v>
      </c>
      <c r="B22" t="s">
        <v>32</v>
      </c>
    </row>
    <row r="23" ht="12.75">
      <c r="B23" t="s">
        <v>33</v>
      </c>
    </row>
    <row r="24" spans="1:2" ht="12.75">
      <c r="A24">
        <v>0</v>
      </c>
      <c r="B24">
        <f>(((1628.56)*(A24))/(688.48+A24))</f>
        <v>0</v>
      </c>
    </row>
    <row r="25" spans="1:2" ht="12.75">
      <c r="A25">
        <v>19.685180553600805</v>
      </c>
      <c r="B25">
        <f aca="true" t="shared" si="1" ref="B25:B33">(((1628.56)*(A25))/(688.48+A25))</f>
        <v>45.26980219122144</v>
      </c>
    </row>
    <row r="26" spans="1:2" ht="12.75">
      <c r="A26">
        <v>57.8170593980656</v>
      </c>
      <c r="B26">
        <f t="shared" si="1"/>
        <v>126.16765544977274</v>
      </c>
    </row>
    <row r="27" spans="1:2" ht="12.75">
      <c r="A27">
        <v>111.22572020577408</v>
      </c>
      <c r="B27">
        <f t="shared" si="1"/>
        <v>226.5055186196573</v>
      </c>
    </row>
    <row r="28" spans="1:2" ht="12.75">
      <c r="A28">
        <v>226.4634558526704</v>
      </c>
      <c r="B28">
        <f t="shared" si="1"/>
        <v>403.09521129884195</v>
      </c>
    </row>
    <row r="29" spans="1:2" ht="12.75">
      <c r="A29">
        <v>363.0542593445966</v>
      </c>
      <c r="B29">
        <f t="shared" si="1"/>
        <v>562.2790121614827</v>
      </c>
    </row>
    <row r="30" spans="1:2" ht="12.75">
      <c r="A30">
        <v>506.8763246457408</v>
      </c>
      <c r="B30">
        <f t="shared" si="1"/>
        <v>690.5710793053349</v>
      </c>
    </row>
    <row r="31" spans="1:2" ht="12.75">
      <c r="A31">
        <v>654.5799660820442</v>
      </c>
      <c r="B31">
        <f t="shared" si="1"/>
        <v>793.7268450286405</v>
      </c>
    </row>
    <row r="32" spans="1:2" ht="12.75">
      <c r="A32">
        <v>749.3422385273145</v>
      </c>
      <c r="B32">
        <f t="shared" si="1"/>
        <v>848.7480324591321</v>
      </c>
    </row>
    <row r="33" spans="1:2" ht="12.75">
      <c r="A33">
        <v>800</v>
      </c>
      <c r="B33">
        <f t="shared" si="1"/>
        <v>875.2875416532302</v>
      </c>
    </row>
    <row r="34" ht="12.75"/>
    <row r="35" ht="12.75"/>
    <row r="37" ht="12.75">
      <c r="A37" t="s">
        <v>2</v>
      </c>
    </row>
    <row r="38" ht="12.75">
      <c r="B38" t="s">
        <v>25</v>
      </c>
    </row>
    <row r="40" spans="1:2" ht="12.75">
      <c r="A40" t="s">
        <v>17</v>
      </c>
      <c r="B40" t="s">
        <v>32</v>
      </c>
    </row>
    <row r="41" ht="12.75">
      <c r="B41" t="s">
        <v>33</v>
      </c>
    </row>
    <row r="42" spans="1:2" ht="12.75">
      <c r="A42">
        <v>0</v>
      </c>
      <c r="B42">
        <f>(((1844.99)*(A42))/(688.48+A42))</f>
        <v>0</v>
      </c>
    </row>
    <row r="43" spans="1:2" ht="12.75">
      <c r="A43">
        <v>19.685180553600805</v>
      </c>
      <c r="B43">
        <f aca="true" t="shared" si="2" ref="B43:B51">(((1844.99)*(A43))/(688.48+A43))</f>
        <v>51.28600256962079</v>
      </c>
    </row>
    <row r="44" spans="1:2" ht="12.75">
      <c r="A44">
        <v>57.8170593980656</v>
      </c>
      <c r="B44">
        <f t="shared" si="2"/>
        <v>142.93490115701982</v>
      </c>
    </row>
    <row r="45" spans="1:2" ht="12.75">
      <c r="A45">
        <v>111.22572020577408</v>
      </c>
      <c r="B45">
        <f t="shared" si="2"/>
        <v>256.607319839663</v>
      </c>
    </row>
    <row r="46" spans="1:2" ht="12.75">
      <c r="A46">
        <v>226.4634558526704</v>
      </c>
      <c r="B46">
        <f t="shared" si="2"/>
        <v>456.66517284855973</v>
      </c>
    </row>
    <row r="47" spans="1:2" ht="12.75">
      <c r="A47">
        <v>363.0542593445966</v>
      </c>
      <c r="B47">
        <f t="shared" si="2"/>
        <v>637.0039511272622</v>
      </c>
    </row>
    <row r="48" spans="1:2" ht="12.75">
      <c r="A48">
        <v>506.8763246457408</v>
      </c>
      <c r="B48">
        <f t="shared" si="2"/>
        <v>782.3455909561515</v>
      </c>
    </row>
    <row r="49" spans="1:2" ht="12.75">
      <c r="A49">
        <v>654.5799660820442</v>
      </c>
      <c r="B49">
        <f t="shared" si="2"/>
        <v>899.21040171034</v>
      </c>
    </row>
    <row r="50" spans="1:2" ht="12.75">
      <c r="A50">
        <v>749.3422385273145</v>
      </c>
      <c r="B50">
        <f t="shared" si="2"/>
        <v>961.5437149425102</v>
      </c>
    </row>
    <row r="51" spans="1:2" ht="12.75">
      <c r="A51">
        <v>800</v>
      </c>
      <c r="B51">
        <f t="shared" si="2"/>
        <v>991.6102332580888</v>
      </c>
    </row>
    <row r="52" ht="12.75"/>
    <row r="53" ht="12.75"/>
    <row r="55" ht="12.75">
      <c r="A55" t="s">
        <v>2</v>
      </c>
    </row>
    <row r="56" ht="12.75">
      <c r="B56" t="s">
        <v>26</v>
      </c>
    </row>
    <row r="58" spans="1:2" ht="12.75">
      <c r="A58" t="s">
        <v>17</v>
      </c>
      <c r="B58" t="s">
        <v>32</v>
      </c>
    </row>
    <row r="59" ht="12.75">
      <c r="B59" t="s">
        <v>33</v>
      </c>
    </row>
    <row r="60" spans="1:2" ht="12.75">
      <c r="A60">
        <v>0</v>
      </c>
      <c r="B60">
        <f>(((1185.93)*(A60))/(668.48+A60))</f>
        <v>0</v>
      </c>
    </row>
    <row r="61" spans="1:2" ht="12.75">
      <c r="A61">
        <v>19.685180553600805</v>
      </c>
      <c r="B61">
        <f aca="true" t="shared" si="3" ref="B61:B69">(((1185.93)*(A61))/(668.48+A61))</f>
        <v>33.923899135889876</v>
      </c>
    </row>
    <row r="62" spans="1:2" ht="12.75">
      <c r="A62">
        <v>57.8170593980656</v>
      </c>
      <c r="B62">
        <f t="shared" si="3"/>
        <v>94.40625480264828</v>
      </c>
    </row>
    <row r="63" spans="1:2" ht="12.75">
      <c r="A63">
        <v>111.22572020577408</v>
      </c>
      <c r="B63">
        <f t="shared" si="3"/>
        <v>169.1739780090648</v>
      </c>
    </row>
    <row r="64" spans="1:2" ht="12.75">
      <c r="A64">
        <v>226.4634558526704</v>
      </c>
      <c r="B64">
        <f t="shared" si="3"/>
        <v>300.0969552243651</v>
      </c>
    </row>
    <row r="65" spans="1:2" ht="12.75">
      <c r="A65">
        <v>363.0542593445966</v>
      </c>
      <c r="B65">
        <f t="shared" si="3"/>
        <v>417.3947049108183</v>
      </c>
    </row>
    <row r="66" spans="1:2" ht="12.75">
      <c r="A66">
        <v>506.8763246457408</v>
      </c>
      <c r="B66">
        <f t="shared" si="3"/>
        <v>511.4362573139719</v>
      </c>
    </row>
    <row r="67" spans="1:2" ht="12.75">
      <c r="A67">
        <v>654.5799660820442</v>
      </c>
      <c r="B67">
        <f t="shared" si="3"/>
        <v>586.7353249864266</v>
      </c>
    </row>
    <row r="68" spans="1:2" ht="12.75">
      <c r="A68">
        <v>749.3422385273145</v>
      </c>
      <c r="B68">
        <f t="shared" si="3"/>
        <v>626.7833983615272</v>
      </c>
    </row>
    <row r="69" spans="1:2" ht="12.75">
      <c r="A69">
        <v>800</v>
      </c>
      <c r="B69">
        <f t="shared" si="3"/>
        <v>646.0721290041404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</dc:creator>
  <cp:keywords/>
  <dc:description/>
  <cp:lastModifiedBy>Alex Karlsen</cp:lastModifiedBy>
  <dcterms:created xsi:type="dcterms:W3CDTF">1999-10-14T05:06:59Z</dcterms:created>
  <dcterms:modified xsi:type="dcterms:W3CDTF">2004-02-03T18:13:02Z</dcterms:modified>
  <cp:category/>
  <cp:version/>
  <cp:contentType/>
  <cp:contentStatus/>
</cp:coreProperties>
</file>