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855" activeTab="0"/>
  </bookViews>
  <sheets>
    <sheet name="Summary_graph" sheetId="1" r:id="rId1"/>
    <sheet name="CH4_as-received" sheetId="2" r:id="rId2"/>
    <sheet name="CH4_moist_ash_free" sheetId="3" r:id="rId3"/>
    <sheet name="CH4_dry_ash_free" sheetId="4" r:id="rId4"/>
    <sheet name="CH4_dry_ash_included" sheetId="5" r:id="rId5"/>
    <sheet name="Isotherm_calc" sheetId="6" r:id="rId6"/>
    <sheet name="Bustin_data" sheetId="7" r:id="rId7"/>
  </sheets>
  <definedNames/>
  <calcPr fullCalcOnLoad="1"/>
</workbook>
</file>

<file path=xl/sharedStrings.xml><?xml version="1.0" encoding="utf-8"?>
<sst xmlns="http://schemas.openxmlformats.org/spreadsheetml/2006/main" count="94" uniqueCount="35">
  <si>
    <t>USGS-PA2-CN6</t>
  </si>
  <si>
    <t>METHANE ADSORPTION ISOTHERM SI UNITS</t>
  </si>
  <si>
    <t>METHANE ADSORPTION ISOTHERM CFG UNITS</t>
  </si>
  <si>
    <t>Sample I.D. :</t>
  </si>
  <si>
    <t>Moisture Content (EQ) % :</t>
  </si>
  <si>
    <t>Isotherm Temperature º C:</t>
  </si>
  <si>
    <t>Dry Ash Content % :</t>
  </si>
  <si>
    <t>Isotherm Temperature º F:</t>
  </si>
  <si>
    <t>Dry Ash Content, % :</t>
  </si>
  <si>
    <t>Dry Ash Content,  % :</t>
  </si>
  <si>
    <t>Helium Density g/cc</t>
  </si>
  <si>
    <t xml:space="preserve"> </t>
  </si>
  <si>
    <t xml:space="preserve">   PRESSURE (MPa)</t>
  </si>
  <si>
    <t>ADSORBED METHANE         (cc/g @STP)</t>
  </si>
  <si>
    <t>P / V</t>
  </si>
  <si>
    <t>ADSORBED METHANE  (cc/g@STP)</t>
  </si>
  <si>
    <t xml:space="preserve">   PRESSURE (PSI)</t>
  </si>
  <si>
    <t>ADSORBED METHANE  (SCF/ton)</t>
  </si>
  <si>
    <t xml:space="preserve"> Saturated Monolayer Volume (cc/g @ STP):</t>
  </si>
  <si>
    <t>Saturated Monolayer Volume (cc/g, dry):</t>
  </si>
  <si>
    <t>Saturated Monolayer Volume (SCF/ton):</t>
  </si>
  <si>
    <t>Saturated Monolayer Volume (SCF/ton, dry):</t>
  </si>
  <si>
    <t>Langmuir Pressure (MPa):</t>
  </si>
  <si>
    <t>Langmuir Pressure (PSI):</t>
  </si>
  <si>
    <t xml:space="preserve"> Saturated Monolayer Volume (cc/g @ STP, daf):</t>
  </si>
  <si>
    <t>Saturated Monolayer Volume (cc/g, ash free):</t>
  </si>
  <si>
    <t>Saturated Monolayer Volume (SCF/ton, daf):</t>
  </si>
  <si>
    <t>Saturated Monolayer Volume (SCF/ton, ash free):</t>
  </si>
  <si>
    <t>Correlation Coefficient:</t>
  </si>
  <si>
    <t xml:space="preserve">Langmuir </t>
  </si>
  <si>
    <t>Isotherm</t>
  </si>
  <si>
    <t>AS RECEIVED BASIS</t>
  </si>
  <si>
    <t>DRY ASH FREE BASIS</t>
  </si>
  <si>
    <t>DRY ASH INCLUDED BASIS</t>
  </si>
  <si>
    <t>MOIST ASH FREE BASIS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</si>
</sst>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15.75"/>
      <name val="Arial"/>
      <family val="2"/>
    </font>
    <font>
      <b/>
      <sz val="16.5"/>
      <name val="Arial"/>
      <family val="0"/>
    </font>
    <font>
      <sz val="16.5"/>
      <name val="Arial"/>
      <family val="0"/>
    </font>
    <font>
      <sz val="15.75"/>
      <name val="Arial"/>
      <family val="0"/>
    </font>
    <font>
      <sz val="1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USGS-PA-2-CN6
Methane Adsorption Isotherms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8875"/>
          <c:w val="0.92125"/>
          <c:h val="0.86075"/>
        </c:manualLayout>
      </c:layout>
      <c:scatterChart>
        <c:scatterStyle val="lineMarker"/>
        <c:varyColors val="0"/>
        <c:ser>
          <c:idx val="0"/>
          <c:order val="0"/>
          <c:tx>
            <c:v>As Received (AR)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Bustin_data!$P$11:$P$21</c:f>
              <c:numCache>
                <c:ptCount val="11"/>
                <c:pt idx="0">
                  <c:v>0</c:v>
                </c:pt>
                <c:pt idx="1">
                  <c:v>41.06455603060049</c:v>
                </c:pt>
                <c:pt idx="2">
                  <c:v>80.78844695781525</c:v>
                </c:pt>
                <c:pt idx="3">
                  <c:v>134.28771986468823</c:v>
                </c:pt>
                <c:pt idx="4">
                  <c:v>256.230389643205</c:v>
                </c:pt>
                <c:pt idx="5">
                  <c:v>397.18626517892875</c:v>
                </c:pt>
                <c:pt idx="6">
                  <c:v>541.6431866252645</c:v>
                </c:pt>
                <c:pt idx="7">
                  <c:v>685.2506029239324</c:v>
                </c:pt>
                <c:pt idx="8">
                  <c:v>773.7462647818726</c:v>
                </c:pt>
                <c:pt idx="9">
                  <c:v>959.6126792726927</c:v>
                </c:pt>
                <c:pt idx="10">
                  <c:v>1114.3100784529645</c:v>
                </c:pt>
              </c:numCache>
            </c:numRef>
          </c:xVal>
          <c:yVal>
            <c:numRef>
              <c:f>Bustin_data!$Q$11:$Q$21</c:f>
              <c:numCache>
                <c:ptCount val="11"/>
                <c:pt idx="0">
                  <c:v>0</c:v>
                </c:pt>
                <c:pt idx="1">
                  <c:v>4.57191517595107</c:v>
                </c:pt>
                <c:pt idx="2">
                  <c:v>11.833249970404152</c:v>
                </c:pt>
                <c:pt idx="3">
                  <c:v>17.788700315932434</c:v>
                </c:pt>
                <c:pt idx="4">
                  <c:v>31.871715857569647</c:v>
                </c:pt>
                <c:pt idx="5">
                  <c:v>44.34366397929537</c:v>
                </c:pt>
                <c:pt idx="6">
                  <c:v>54.400357992427786</c:v>
                </c:pt>
                <c:pt idx="7">
                  <c:v>63.958026712679505</c:v>
                </c:pt>
                <c:pt idx="8">
                  <c:v>69.58194596361456</c:v>
                </c:pt>
                <c:pt idx="9">
                  <c:v>78.93049244744037</c:v>
                </c:pt>
                <c:pt idx="10">
                  <c:v>87.5567127948345</c:v>
                </c:pt>
              </c:numCache>
            </c:numRef>
          </c:yVal>
          <c:smooth val="0"/>
        </c:ser>
        <c:ser>
          <c:idx val="1"/>
          <c:order val="1"/>
          <c:tx>
            <c:v>isotherm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Isotherm_calc!$A$6:$A$17</c:f>
              <c:numCache>
                <c:ptCount val="12"/>
                <c:pt idx="0">
                  <c:v>0</c:v>
                </c:pt>
                <c:pt idx="1">
                  <c:v>41.06455603060049</c:v>
                </c:pt>
                <c:pt idx="2">
                  <c:v>80.78844695781525</c:v>
                </c:pt>
                <c:pt idx="3">
                  <c:v>134.28771986468823</c:v>
                </c:pt>
                <c:pt idx="4">
                  <c:v>256.230389643205</c:v>
                </c:pt>
                <c:pt idx="5">
                  <c:v>397.18626517892875</c:v>
                </c:pt>
                <c:pt idx="6">
                  <c:v>541.6431866252645</c:v>
                </c:pt>
                <c:pt idx="7">
                  <c:v>685.2506029239324</c:v>
                </c:pt>
                <c:pt idx="8">
                  <c:v>773.7462647818726</c:v>
                </c:pt>
                <c:pt idx="9">
                  <c:v>959.6126792726927</c:v>
                </c:pt>
                <c:pt idx="10">
                  <c:v>1114.3100784529645</c:v>
                </c:pt>
                <c:pt idx="11">
                  <c:v>1200</c:v>
                </c:pt>
              </c:numCache>
            </c:numRef>
          </c:xVal>
          <c:yVal>
            <c:numRef>
              <c:f>Isotherm_calc!$B$6:$B$17</c:f>
              <c:numCache>
                <c:ptCount val="12"/>
                <c:pt idx="0">
                  <c:v>0</c:v>
                </c:pt>
                <c:pt idx="1">
                  <c:v>5.518467955498672</c:v>
                </c:pt>
                <c:pt idx="2">
                  <c:v>10.577525874713464</c:v>
                </c:pt>
                <c:pt idx="3">
                  <c:v>16.99345940136643</c:v>
                </c:pt>
                <c:pt idx="4">
                  <c:v>30.125727730274598</c:v>
                </c:pt>
                <c:pt idx="5">
                  <c:v>43.1609528437672</c:v>
                </c:pt>
                <c:pt idx="6">
                  <c:v>54.61855437576271</c:v>
                </c:pt>
                <c:pt idx="7">
                  <c:v>64.48188857483377</c:v>
                </c:pt>
                <c:pt idx="8">
                  <c:v>69.92946844464338</c:v>
                </c:pt>
                <c:pt idx="9">
                  <c:v>80.07554537563566</c:v>
                </c:pt>
                <c:pt idx="10">
                  <c:v>87.4045788734559</c:v>
                </c:pt>
                <c:pt idx="11">
                  <c:v>91.09789611208721</c:v>
                </c:pt>
              </c:numCache>
            </c:numRef>
          </c:yVal>
          <c:smooth val="1"/>
        </c:ser>
        <c:ser>
          <c:idx val="2"/>
          <c:order val="2"/>
          <c:tx>
            <c:v>Dry Ash Included (DAI)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Bustin_data!$W$11:$W$21</c:f>
              <c:numCache>
                <c:ptCount val="11"/>
                <c:pt idx="0">
                  <c:v>0</c:v>
                </c:pt>
                <c:pt idx="1">
                  <c:v>41.06455603060049</c:v>
                </c:pt>
                <c:pt idx="2">
                  <c:v>80.78844695781525</c:v>
                </c:pt>
                <c:pt idx="3">
                  <c:v>134.28771986468823</c:v>
                </c:pt>
                <c:pt idx="4">
                  <c:v>256.230389643205</c:v>
                </c:pt>
                <c:pt idx="5">
                  <c:v>397.18626517892875</c:v>
                </c:pt>
                <c:pt idx="6">
                  <c:v>541.6431866252645</c:v>
                </c:pt>
                <c:pt idx="7">
                  <c:v>685.2506029239324</c:v>
                </c:pt>
                <c:pt idx="8">
                  <c:v>773.7462647818726</c:v>
                </c:pt>
                <c:pt idx="9">
                  <c:v>959.6126792726927</c:v>
                </c:pt>
                <c:pt idx="10">
                  <c:v>1114.3100784529645</c:v>
                </c:pt>
              </c:numCache>
            </c:numRef>
          </c:xVal>
          <c:yVal>
            <c:numRef>
              <c:f>Bustin_data!$X$11:$X$21</c:f>
              <c:numCache>
                <c:ptCount val="11"/>
                <c:pt idx="0">
                  <c:v>0</c:v>
                </c:pt>
                <c:pt idx="1">
                  <c:v>6.7903091875108705</c:v>
                </c:pt>
                <c:pt idx="2">
                  <c:v>17.575003669098695</c:v>
                </c:pt>
                <c:pt idx="3">
                  <c:v>26.420169784542455</c:v>
                </c:pt>
                <c:pt idx="4">
                  <c:v>47.336574866433466</c:v>
                </c:pt>
                <c:pt idx="5">
                  <c:v>65.86018710722617</c:v>
                </c:pt>
                <c:pt idx="6">
                  <c:v>80.79661071205672</c:v>
                </c:pt>
                <c:pt idx="7">
                  <c:v>94.99187095303654</c:v>
                </c:pt>
                <c:pt idx="8">
                  <c:v>103.3446397796147</c:v>
                </c:pt>
                <c:pt idx="9">
                  <c:v>117.22930706585532</c:v>
                </c:pt>
                <c:pt idx="10">
                  <c:v>130.04115965369743</c:v>
                </c:pt>
              </c:numCache>
            </c:numRef>
          </c:yVal>
          <c:smooth val="0"/>
        </c:ser>
        <c:ser>
          <c:idx val="3"/>
          <c:order val="3"/>
          <c:tx>
            <c:v>isotherm_dry_ash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Isotherm_calc!$A$24:$A$35</c:f>
              <c:numCache>
                <c:ptCount val="12"/>
                <c:pt idx="0">
                  <c:v>0</c:v>
                </c:pt>
                <c:pt idx="1">
                  <c:v>41.06455603060049</c:v>
                </c:pt>
                <c:pt idx="2">
                  <c:v>80.78844695781525</c:v>
                </c:pt>
                <c:pt idx="3">
                  <c:v>134.28771986468823</c:v>
                </c:pt>
                <c:pt idx="4">
                  <c:v>256.230389643205</c:v>
                </c:pt>
                <c:pt idx="5">
                  <c:v>397.18626517892875</c:v>
                </c:pt>
                <c:pt idx="6">
                  <c:v>541.6431866252645</c:v>
                </c:pt>
                <c:pt idx="7">
                  <c:v>685.2506029239324</c:v>
                </c:pt>
                <c:pt idx="8">
                  <c:v>773.7462647818726</c:v>
                </c:pt>
                <c:pt idx="9">
                  <c:v>959.6126792726927</c:v>
                </c:pt>
                <c:pt idx="10">
                  <c:v>1114.3100784529645</c:v>
                </c:pt>
                <c:pt idx="11">
                  <c:v>1200</c:v>
                </c:pt>
              </c:numCache>
            </c:numRef>
          </c:xVal>
          <c:yVal>
            <c:numRef>
              <c:f>Isotherm_calc!$B$24:$B$35</c:f>
              <c:numCache>
                <c:ptCount val="12"/>
                <c:pt idx="0">
                  <c:v>0</c:v>
                </c:pt>
                <c:pt idx="1">
                  <c:v>8.196238964813393</c:v>
                </c:pt>
                <c:pt idx="2">
                  <c:v>15.710144631584464</c:v>
                </c:pt>
                <c:pt idx="3">
                  <c:v>25.239333672975516</c:v>
                </c:pt>
                <c:pt idx="4">
                  <c:v>44.74387918121443</c:v>
                </c:pt>
                <c:pt idx="5">
                  <c:v>64.10429240674844</c:v>
                </c:pt>
                <c:pt idx="6">
                  <c:v>81.12155895194509</c:v>
                </c:pt>
                <c:pt idx="7">
                  <c:v>95.7709588827448</c:v>
                </c:pt>
                <c:pt idx="8">
                  <c:v>103.8619121605249</c:v>
                </c:pt>
                <c:pt idx="9">
                  <c:v>118.93125237458412</c:v>
                </c:pt>
                <c:pt idx="10">
                  <c:v>129.81661229941648</c:v>
                </c:pt>
                <c:pt idx="11">
                  <c:v>135.30206784700633</c:v>
                </c:pt>
              </c:numCache>
            </c:numRef>
          </c:yVal>
          <c:smooth val="1"/>
        </c:ser>
        <c:ser>
          <c:idx val="4"/>
          <c:order val="4"/>
          <c:tx>
            <c:v>Dry Ash Free (DAF)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Bustin_data!$P$30:$P$40</c:f>
              <c:numCache>
                <c:ptCount val="11"/>
                <c:pt idx="0">
                  <c:v>0</c:v>
                </c:pt>
                <c:pt idx="1">
                  <c:v>41.06455603060049</c:v>
                </c:pt>
                <c:pt idx="2">
                  <c:v>80.78844695781525</c:v>
                </c:pt>
                <c:pt idx="3">
                  <c:v>134.28771986468823</c:v>
                </c:pt>
                <c:pt idx="4">
                  <c:v>256.230389643205</c:v>
                </c:pt>
                <c:pt idx="5">
                  <c:v>397.18626517892875</c:v>
                </c:pt>
                <c:pt idx="6">
                  <c:v>541.6431866252645</c:v>
                </c:pt>
                <c:pt idx="7">
                  <c:v>685.2506029239324</c:v>
                </c:pt>
                <c:pt idx="8">
                  <c:v>773.7462647818726</c:v>
                </c:pt>
                <c:pt idx="9">
                  <c:v>959.6126792726927</c:v>
                </c:pt>
                <c:pt idx="10">
                  <c:v>1114.3100784529645</c:v>
                </c:pt>
              </c:numCache>
            </c:numRef>
          </c:xVal>
          <c:yVal>
            <c:numRef>
              <c:f>Bustin_data!$Q$30:$Q$40</c:f>
              <c:numCache>
                <c:ptCount val="11"/>
                <c:pt idx="0">
                  <c:v>0</c:v>
                </c:pt>
                <c:pt idx="1">
                  <c:v>7.266235181104688</c:v>
                </c:pt>
                <c:pt idx="2">
                  <c:v>18.806818134780915</c:v>
                </c:pt>
                <c:pt idx="3">
                  <c:v>28.2719331149594</c:v>
                </c:pt>
                <c:pt idx="4">
                  <c:v>50.65434815252645</c:v>
                </c:pt>
                <c:pt idx="5">
                  <c:v>70.47626188699202</c:v>
                </c:pt>
                <c:pt idx="6">
                  <c:v>86.45956451434806</c:v>
                </c:pt>
                <c:pt idx="7">
                  <c:v>101.64975637743089</c:v>
                </c:pt>
                <c:pt idx="8">
                  <c:v>110.58796243422532</c:v>
                </c:pt>
                <c:pt idx="9">
                  <c:v>125.44579219237184</c:v>
                </c:pt>
                <c:pt idx="10">
                  <c:v>139.15561474067783</c:v>
                </c:pt>
              </c:numCache>
            </c:numRef>
          </c:yVal>
          <c:smooth val="0"/>
        </c:ser>
        <c:ser>
          <c:idx val="5"/>
          <c:order val="5"/>
          <c:tx>
            <c:v>isotherm_dry_free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Isotherm_calc!$A$42:$A$53</c:f>
              <c:numCache>
                <c:ptCount val="12"/>
                <c:pt idx="0">
                  <c:v>0</c:v>
                </c:pt>
                <c:pt idx="1">
                  <c:v>41.06455603060049</c:v>
                </c:pt>
                <c:pt idx="2">
                  <c:v>80.78844695781525</c:v>
                </c:pt>
                <c:pt idx="3">
                  <c:v>134.28771986468823</c:v>
                </c:pt>
                <c:pt idx="4">
                  <c:v>256.230389643205</c:v>
                </c:pt>
                <c:pt idx="5">
                  <c:v>397.18626517892875</c:v>
                </c:pt>
                <c:pt idx="6">
                  <c:v>541.6431866252645</c:v>
                </c:pt>
                <c:pt idx="7">
                  <c:v>685.2506029239324</c:v>
                </c:pt>
                <c:pt idx="8">
                  <c:v>773.7462647818726</c:v>
                </c:pt>
                <c:pt idx="9">
                  <c:v>959.6126792726927</c:v>
                </c:pt>
                <c:pt idx="10">
                  <c:v>1114.3100784529645</c:v>
                </c:pt>
                <c:pt idx="11">
                  <c:v>1200</c:v>
                </c:pt>
              </c:numCache>
            </c:numRef>
          </c:xVal>
          <c:yVal>
            <c:numRef>
              <c:f>Isotherm_calc!$B$42:$B$53</c:f>
              <c:numCache>
                <c:ptCount val="12"/>
                <c:pt idx="0">
                  <c:v>0</c:v>
                </c:pt>
                <c:pt idx="1">
                  <c:v>8.770709814243427</c:v>
                </c:pt>
                <c:pt idx="2">
                  <c:v>16.811261884256034</c:v>
                </c:pt>
                <c:pt idx="3">
                  <c:v>27.00834767029891</c:v>
                </c:pt>
                <c:pt idx="4">
                  <c:v>47.87995835001064</c:v>
                </c:pt>
                <c:pt idx="5">
                  <c:v>68.59733457756738</c:v>
                </c:pt>
                <c:pt idx="6">
                  <c:v>86.80733398586925</c:v>
                </c:pt>
                <c:pt idx="7">
                  <c:v>102.48350403135393</c:v>
                </c:pt>
                <c:pt idx="8">
                  <c:v>111.1415487302284</c:v>
                </c:pt>
                <c:pt idx="9">
                  <c:v>127.26709249207153</c:v>
                </c:pt>
                <c:pt idx="10">
                  <c:v>138.9154025931025</c:v>
                </c:pt>
                <c:pt idx="11">
                  <c:v>144.78533135108347</c:v>
                </c:pt>
              </c:numCache>
            </c:numRef>
          </c:yVal>
          <c:smooth val="1"/>
        </c:ser>
        <c:ser>
          <c:idx val="6"/>
          <c:order val="6"/>
          <c:tx>
            <c:v>Moist Ash Free (MAF)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Bustin_data!$W$30:$W$40</c:f>
              <c:numCache>
                <c:ptCount val="11"/>
                <c:pt idx="0">
                  <c:v>0</c:v>
                </c:pt>
                <c:pt idx="1">
                  <c:v>41.06455603060049</c:v>
                </c:pt>
                <c:pt idx="2">
                  <c:v>80.78844695781525</c:v>
                </c:pt>
                <c:pt idx="3">
                  <c:v>134.28771986468823</c:v>
                </c:pt>
                <c:pt idx="4">
                  <c:v>256.230389643205</c:v>
                </c:pt>
                <c:pt idx="5">
                  <c:v>397.18626517892875</c:v>
                </c:pt>
                <c:pt idx="6">
                  <c:v>541.6431866252645</c:v>
                </c:pt>
                <c:pt idx="7">
                  <c:v>685.2506029239324</c:v>
                </c:pt>
                <c:pt idx="8">
                  <c:v>773.7462647818726</c:v>
                </c:pt>
                <c:pt idx="9">
                  <c:v>959.6126792726927</c:v>
                </c:pt>
                <c:pt idx="10">
                  <c:v>1114.3100784529645</c:v>
                </c:pt>
              </c:numCache>
            </c:numRef>
          </c:xVal>
          <c:yVal>
            <c:numRef>
              <c:f>Bustin_data!$X$30:$X$40</c:f>
              <c:numCache>
                <c:ptCount val="11"/>
                <c:pt idx="0">
                  <c:v>0</c:v>
                </c:pt>
                <c:pt idx="1">
                  <c:v>4.782838347056251</c:v>
                </c:pt>
                <c:pt idx="2">
                  <c:v>12.379171430488702</c:v>
                </c:pt>
                <c:pt idx="3">
                  <c:v>18.609373695922624</c:v>
                </c:pt>
                <c:pt idx="4">
                  <c:v>33.342102581409826</c:v>
                </c:pt>
                <c:pt idx="5">
                  <c:v>46.38943820409601</c:v>
                </c:pt>
                <c:pt idx="6">
                  <c:v>56.91009309805188</c:v>
                </c:pt>
                <c:pt idx="7">
                  <c:v>66.90870040033425</c:v>
                </c:pt>
                <c:pt idx="8">
                  <c:v>72.79207653898375</c:v>
                </c:pt>
                <c:pt idx="9">
                  <c:v>82.57191384814348</c:v>
                </c:pt>
                <c:pt idx="10">
                  <c:v>91.59610084196515</c:v>
                </c:pt>
              </c:numCache>
            </c:numRef>
          </c:yVal>
          <c:smooth val="0"/>
        </c:ser>
        <c:ser>
          <c:idx val="7"/>
          <c:order val="7"/>
          <c:tx>
            <c:v>isotherm_moist_ash_free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Isotherm_calc!$A$60:$A$71</c:f>
              <c:numCache>
                <c:ptCount val="12"/>
                <c:pt idx="0">
                  <c:v>0</c:v>
                </c:pt>
                <c:pt idx="1">
                  <c:v>41.06455603060049</c:v>
                </c:pt>
                <c:pt idx="2">
                  <c:v>80.78844695781525</c:v>
                </c:pt>
                <c:pt idx="3">
                  <c:v>134.28771986468823</c:v>
                </c:pt>
                <c:pt idx="4">
                  <c:v>256.230389643205</c:v>
                </c:pt>
                <c:pt idx="5">
                  <c:v>397.18626517892875</c:v>
                </c:pt>
                <c:pt idx="6">
                  <c:v>541.6431866252645</c:v>
                </c:pt>
                <c:pt idx="7">
                  <c:v>685.2506029239324</c:v>
                </c:pt>
                <c:pt idx="8">
                  <c:v>773.7462647818726</c:v>
                </c:pt>
                <c:pt idx="9">
                  <c:v>959.6126792726927</c:v>
                </c:pt>
                <c:pt idx="10">
                  <c:v>1114.3100784529645</c:v>
                </c:pt>
                <c:pt idx="11">
                  <c:v>1200</c:v>
                </c:pt>
              </c:numCache>
            </c:numRef>
          </c:xVal>
          <c:yVal>
            <c:numRef>
              <c:f>Isotherm_calc!$B$60:$B$71</c:f>
              <c:numCache>
                <c:ptCount val="12"/>
                <c:pt idx="0">
                  <c:v>0</c:v>
                </c:pt>
                <c:pt idx="1">
                  <c:v>5.773090902063148</c:v>
                </c:pt>
                <c:pt idx="2">
                  <c:v>11.065574519246754</c:v>
                </c:pt>
                <c:pt idx="3">
                  <c:v>17.777540189728768</c:v>
                </c:pt>
                <c:pt idx="4">
                  <c:v>31.515733366610398</c:v>
                </c:pt>
                <c:pt idx="5">
                  <c:v>45.152405739431835</c:v>
                </c:pt>
                <c:pt idx="6">
                  <c:v>57.13866273996758</c:v>
                </c:pt>
                <c:pt idx="7">
                  <c:v>67.45709267158071</c:v>
                </c:pt>
                <c:pt idx="8">
                  <c:v>73.15602470095374</c:v>
                </c:pt>
                <c:pt idx="9">
                  <c:v>83.7702431569258</c:v>
                </c:pt>
                <c:pt idx="10">
                  <c:v>91.43743936942218</c:v>
                </c:pt>
                <c:pt idx="11">
                  <c:v>95.30116682434561</c:v>
                </c:pt>
              </c:numCache>
            </c:numRef>
          </c:yVal>
          <c:smooth val="1"/>
        </c:ser>
        <c:axId val="1463573"/>
        <c:axId val="13172158"/>
      </c:scatterChart>
      <c:valAx>
        <c:axId val="1463573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Sample Cell Equilibrium 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72158"/>
        <c:crosses val="autoZero"/>
        <c:crossBetween val="midCat"/>
        <c:dispUnits/>
        <c:majorUnit val="200"/>
      </c:valAx>
      <c:valAx>
        <c:axId val="13172158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Methane Adsorbed
(SCF)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63573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807"/>
          <c:y val="0.73975"/>
          <c:w val="0.09525"/>
          <c:h val="0.08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USGS-PA-2-CN6
(As-Received Basis)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Bustin_data!$Q$3</c:f>
              <c:strCache>
                <c:ptCount val="1"/>
                <c:pt idx="0">
                  <c:v>AS RECEIVED BASES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Bustin_data!$P$11:$P$21</c:f>
              <c:numCache>
                <c:ptCount val="11"/>
                <c:pt idx="0">
                  <c:v>0</c:v>
                </c:pt>
                <c:pt idx="1">
                  <c:v>41.06455603060049</c:v>
                </c:pt>
                <c:pt idx="2">
                  <c:v>80.78844695781525</c:v>
                </c:pt>
                <c:pt idx="3">
                  <c:v>134.28771986468823</c:v>
                </c:pt>
                <c:pt idx="4">
                  <c:v>256.230389643205</c:v>
                </c:pt>
                <c:pt idx="5">
                  <c:v>397.18626517892875</c:v>
                </c:pt>
                <c:pt idx="6">
                  <c:v>541.6431866252645</c:v>
                </c:pt>
                <c:pt idx="7">
                  <c:v>685.2506029239324</c:v>
                </c:pt>
                <c:pt idx="8">
                  <c:v>773.7462647818726</c:v>
                </c:pt>
                <c:pt idx="9">
                  <c:v>959.6126792726927</c:v>
                </c:pt>
                <c:pt idx="10">
                  <c:v>1114.3100784529645</c:v>
                </c:pt>
              </c:numCache>
            </c:numRef>
          </c:xVal>
          <c:yVal>
            <c:numRef>
              <c:f>Bustin_data!$Q$11:$Q$21</c:f>
              <c:numCache>
                <c:ptCount val="11"/>
                <c:pt idx="0">
                  <c:v>0</c:v>
                </c:pt>
                <c:pt idx="1">
                  <c:v>4.57191517595107</c:v>
                </c:pt>
                <c:pt idx="2">
                  <c:v>11.833249970404152</c:v>
                </c:pt>
                <c:pt idx="3">
                  <c:v>17.788700315932434</c:v>
                </c:pt>
                <c:pt idx="4">
                  <c:v>31.871715857569647</c:v>
                </c:pt>
                <c:pt idx="5">
                  <c:v>44.34366397929537</c:v>
                </c:pt>
                <c:pt idx="6">
                  <c:v>54.400357992427786</c:v>
                </c:pt>
                <c:pt idx="7">
                  <c:v>63.958026712679505</c:v>
                </c:pt>
                <c:pt idx="8">
                  <c:v>69.58194596361456</c:v>
                </c:pt>
                <c:pt idx="9">
                  <c:v>78.93049244744037</c:v>
                </c:pt>
                <c:pt idx="10">
                  <c:v>87.5567127948345</c:v>
                </c:pt>
              </c:numCache>
            </c:numRef>
          </c:yVal>
          <c:smooth val="0"/>
        </c:ser>
        <c:ser>
          <c:idx val="1"/>
          <c:order val="1"/>
          <c:tx>
            <c:v>isotherm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Isotherm_calc!$A$6:$A$17</c:f>
              <c:numCache>
                <c:ptCount val="12"/>
                <c:pt idx="0">
                  <c:v>0</c:v>
                </c:pt>
                <c:pt idx="1">
                  <c:v>41.06455603060049</c:v>
                </c:pt>
                <c:pt idx="2">
                  <c:v>80.78844695781525</c:v>
                </c:pt>
                <c:pt idx="3">
                  <c:v>134.28771986468823</c:v>
                </c:pt>
                <c:pt idx="4">
                  <c:v>256.230389643205</c:v>
                </c:pt>
                <c:pt idx="5">
                  <c:v>397.18626517892875</c:v>
                </c:pt>
                <c:pt idx="6">
                  <c:v>541.6431866252645</c:v>
                </c:pt>
                <c:pt idx="7">
                  <c:v>685.2506029239324</c:v>
                </c:pt>
                <c:pt idx="8">
                  <c:v>773.7462647818726</c:v>
                </c:pt>
                <c:pt idx="9">
                  <c:v>959.6126792726927</c:v>
                </c:pt>
                <c:pt idx="10">
                  <c:v>1114.3100784529645</c:v>
                </c:pt>
                <c:pt idx="11">
                  <c:v>1200</c:v>
                </c:pt>
              </c:numCache>
            </c:numRef>
          </c:xVal>
          <c:yVal>
            <c:numRef>
              <c:f>Isotherm_calc!$B$6:$B$17</c:f>
              <c:numCache>
                <c:ptCount val="12"/>
                <c:pt idx="0">
                  <c:v>0</c:v>
                </c:pt>
                <c:pt idx="1">
                  <c:v>5.518467955498672</c:v>
                </c:pt>
                <c:pt idx="2">
                  <c:v>10.577525874713464</c:v>
                </c:pt>
                <c:pt idx="3">
                  <c:v>16.99345940136643</c:v>
                </c:pt>
                <c:pt idx="4">
                  <c:v>30.125727730274598</c:v>
                </c:pt>
                <c:pt idx="5">
                  <c:v>43.1609528437672</c:v>
                </c:pt>
                <c:pt idx="6">
                  <c:v>54.61855437576271</c:v>
                </c:pt>
                <c:pt idx="7">
                  <c:v>64.48188857483377</c:v>
                </c:pt>
                <c:pt idx="8">
                  <c:v>69.92946844464338</c:v>
                </c:pt>
                <c:pt idx="9">
                  <c:v>80.07554537563566</c:v>
                </c:pt>
                <c:pt idx="10">
                  <c:v>87.4045788734559</c:v>
                </c:pt>
                <c:pt idx="11">
                  <c:v>91.09789611208721</c:v>
                </c:pt>
              </c:numCache>
            </c:numRef>
          </c:yVal>
          <c:smooth val="1"/>
        </c:ser>
        <c:axId val="51440559"/>
        <c:axId val="60311848"/>
      </c:scatterChart>
      <c:valAx>
        <c:axId val="51440559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Sample Cell Equilibrium 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11848"/>
        <c:crosses val="autoZero"/>
        <c:crossBetween val="midCat"/>
        <c:dispUnits/>
        <c:majorUnit val="200"/>
      </c:valAx>
      <c:valAx>
        <c:axId val="60311848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Methane Adsorbed (SCF)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440559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USGS-PA-2-CN6
(Moist Ash Free Basis)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Bustin_data!$X$27</c:f>
              <c:strCache>
                <c:ptCount val="1"/>
                <c:pt idx="0">
                  <c:v>MOIST ASH FREE BASES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Bustin_data!$W$30:$W$40</c:f>
              <c:numCache>
                <c:ptCount val="11"/>
                <c:pt idx="0">
                  <c:v>0</c:v>
                </c:pt>
                <c:pt idx="1">
                  <c:v>41.06455603060049</c:v>
                </c:pt>
                <c:pt idx="2">
                  <c:v>80.78844695781525</c:v>
                </c:pt>
                <c:pt idx="3">
                  <c:v>134.28771986468823</c:v>
                </c:pt>
                <c:pt idx="4">
                  <c:v>256.230389643205</c:v>
                </c:pt>
                <c:pt idx="5">
                  <c:v>397.18626517892875</c:v>
                </c:pt>
                <c:pt idx="6">
                  <c:v>541.6431866252645</c:v>
                </c:pt>
                <c:pt idx="7">
                  <c:v>685.2506029239324</c:v>
                </c:pt>
                <c:pt idx="8">
                  <c:v>773.7462647818726</c:v>
                </c:pt>
                <c:pt idx="9">
                  <c:v>959.6126792726927</c:v>
                </c:pt>
                <c:pt idx="10">
                  <c:v>1114.3100784529645</c:v>
                </c:pt>
              </c:numCache>
            </c:numRef>
          </c:xVal>
          <c:yVal>
            <c:numRef>
              <c:f>Bustin_data!$X$30:$X$40</c:f>
              <c:numCache>
                <c:ptCount val="11"/>
                <c:pt idx="0">
                  <c:v>0</c:v>
                </c:pt>
                <c:pt idx="1">
                  <c:v>4.782838347056251</c:v>
                </c:pt>
                <c:pt idx="2">
                  <c:v>12.379171430488702</c:v>
                </c:pt>
                <c:pt idx="3">
                  <c:v>18.609373695922624</c:v>
                </c:pt>
                <c:pt idx="4">
                  <c:v>33.342102581409826</c:v>
                </c:pt>
                <c:pt idx="5">
                  <c:v>46.38943820409601</c:v>
                </c:pt>
                <c:pt idx="6">
                  <c:v>56.91009309805188</c:v>
                </c:pt>
                <c:pt idx="7">
                  <c:v>66.90870040033425</c:v>
                </c:pt>
                <c:pt idx="8">
                  <c:v>72.79207653898375</c:v>
                </c:pt>
                <c:pt idx="9">
                  <c:v>82.57191384814348</c:v>
                </c:pt>
                <c:pt idx="10">
                  <c:v>91.59610084196515</c:v>
                </c:pt>
              </c:numCache>
            </c:numRef>
          </c:yVal>
          <c:smooth val="0"/>
        </c:ser>
        <c:ser>
          <c:idx val="1"/>
          <c:order val="1"/>
          <c:tx>
            <c:v>isotherm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Isotherm_calc!$A$60:$A$71</c:f>
              <c:numCache>
                <c:ptCount val="12"/>
                <c:pt idx="0">
                  <c:v>0</c:v>
                </c:pt>
                <c:pt idx="1">
                  <c:v>41.06455603060049</c:v>
                </c:pt>
                <c:pt idx="2">
                  <c:v>80.78844695781525</c:v>
                </c:pt>
                <c:pt idx="3">
                  <c:v>134.28771986468823</c:v>
                </c:pt>
                <c:pt idx="4">
                  <c:v>256.230389643205</c:v>
                </c:pt>
                <c:pt idx="5">
                  <c:v>397.18626517892875</c:v>
                </c:pt>
                <c:pt idx="6">
                  <c:v>541.6431866252645</c:v>
                </c:pt>
                <c:pt idx="7">
                  <c:v>685.2506029239324</c:v>
                </c:pt>
                <c:pt idx="8">
                  <c:v>773.7462647818726</c:v>
                </c:pt>
                <c:pt idx="9">
                  <c:v>959.6126792726927</c:v>
                </c:pt>
                <c:pt idx="10">
                  <c:v>1114.3100784529645</c:v>
                </c:pt>
                <c:pt idx="11">
                  <c:v>1200</c:v>
                </c:pt>
              </c:numCache>
            </c:numRef>
          </c:xVal>
          <c:yVal>
            <c:numRef>
              <c:f>Isotherm_calc!$B$60:$B$71</c:f>
              <c:numCache>
                <c:ptCount val="12"/>
                <c:pt idx="0">
                  <c:v>0</c:v>
                </c:pt>
                <c:pt idx="1">
                  <c:v>5.773090902063148</c:v>
                </c:pt>
                <c:pt idx="2">
                  <c:v>11.065574519246754</c:v>
                </c:pt>
                <c:pt idx="3">
                  <c:v>17.777540189728768</c:v>
                </c:pt>
                <c:pt idx="4">
                  <c:v>31.515733366610398</c:v>
                </c:pt>
                <c:pt idx="5">
                  <c:v>45.152405739431835</c:v>
                </c:pt>
                <c:pt idx="6">
                  <c:v>57.13866273996758</c:v>
                </c:pt>
                <c:pt idx="7">
                  <c:v>67.45709267158071</c:v>
                </c:pt>
                <c:pt idx="8">
                  <c:v>73.15602470095374</c:v>
                </c:pt>
                <c:pt idx="9">
                  <c:v>83.7702431569258</c:v>
                </c:pt>
                <c:pt idx="10">
                  <c:v>91.43743936942218</c:v>
                </c:pt>
                <c:pt idx="11">
                  <c:v>95.30116682434561</c:v>
                </c:pt>
              </c:numCache>
            </c:numRef>
          </c:yVal>
          <c:smooth val="1"/>
        </c:ser>
        <c:axId val="5935721"/>
        <c:axId val="53421490"/>
      </c:scatterChart>
      <c:valAx>
        <c:axId val="5935721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Sample Cell Equilibrium 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21490"/>
        <c:crosses val="autoZero"/>
        <c:crossBetween val="midCat"/>
        <c:dispUnits/>
        <c:majorUnit val="200"/>
      </c:valAx>
      <c:valAx>
        <c:axId val="53421490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Methane Adsorbed
(SCF, DAF)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35721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USGS-PA-2-CN6
(Dry Ash Free Basis)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Bustin_data!$Q$27</c:f>
              <c:strCache>
                <c:ptCount val="1"/>
                <c:pt idx="0">
                  <c:v>DRY ASH FREE BASES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Bustin_data!$P$30:$P$40</c:f>
              <c:numCache>
                <c:ptCount val="11"/>
                <c:pt idx="0">
                  <c:v>0</c:v>
                </c:pt>
                <c:pt idx="1">
                  <c:v>41.06455603060049</c:v>
                </c:pt>
                <c:pt idx="2">
                  <c:v>80.78844695781525</c:v>
                </c:pt>
                <c:pt idx="3">
                  <c:v>134.28771986468823</c:v>
                </c:pt>
                <c:pt idx="4">
                  <c:v>256.230389643205</c:v>
                </c:pt>
                <c:pt idx="5">
                  <c:v>397.18626517892875</c:v>
                </c:pt>
                <c:pt idx="6">
                  <c:v>541.6431866252645</c:v>
                </c:pt>
                <c:pt idx="7">
                  <c:v>685.2506029239324</c:v>
                </c:pt>
                <c:pt idx="8">
                  <c:v>773.7462647818726</c:v>
                </c:pt>
                <c:pt idx="9">
                  <c:v>959.6126792726927</c:v>
                </c:pt>
                <c:pt idx="10">
                  <c:v>1114.3100784529645</c:v>
                </c:pt>
              </c:numCache>
            </c:numRef>
          </c:xVal>
          <c:yVal>
            <c:numRef>
              <c:f>Bustin_data!$Q$30:$Q$40</c:f>
              <c:numCache>
                <c:ptCount val="11"/>
                <c:pt idx="0">
                  <c:v>0</c:v>
                </c:pt>
                <c:pt idx="1">
                  <c:v>7.266235181104688</c:v>
                </c:pt>
                <c:pt idx="2">
                  <c:v>18.806818134780915</c:v>
                </c:pt>
                <c:pt idx="3">
                  <c:v>28.2719331149594</c:v>
                </c:pt>
                <c:pt idx="4">
                  <c:v>50.65434815252645</c:v>
                </c:pt>
                <c:pt idx="5">
                  <c:v>70.47626188699202</c:v>
                </c:pt>
                <c:pt idx="6">
                  <c:v>86.45956451434806</c:v>
                </c:pt>
                <c:pt idx="7">
                  <c:v>101.64975637743089</c:v>
                </c:pt>
                <c:pt idx="8">
                  <c:v>110.58796243422532</c:v>
                </c:pt>
                <c:pt idx="9">
                  <c:v>125.44579219237184</c:v>
                </c:pt>
                <c:pt idx="10">
                  <c:v>139.15561474067783</c:v>
                </c:pt>
              </c:numCache>
            </c:numRef>
          </c:yVal>
          <c:smooth val="0"/>
        </c:ser>
        <c:ser>
          <c:idx val="1"/>
          <c:order val="1"/>
          <c:tx>
            <c:v>isotherm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Isotherm_calc!$A$42:$A$53</c:f>
              <c:numCache>
                <c:ptCount val="12"/>
                <c:pt idx="0">
                  <c:v>0</c:v>
                </c:pt>
                <c:pt idx="1">
                  <c:v>41.06455603060049</c:v>
                </c:pt>
                <c:pt idx="2">
                  <c:v>80.78844695781525</c:v>
                </c:pt>
                <c:pt idx="3">
                  <c:v>134.28771986468823</c:v>
                </c:pt>
                <c:pt idx="4">
                  <c:v>256.230389643205</c:v>
                </c:pt>
                <c:pt idx="5">
                  <c:v>397.18626517892875</c:v>
                </c:pt>
                <c:pt idx="6">
                  <c:v>541.6431866252645</c:v>
                </c:pt>
                <c:pt idx="7">
                  <c:v>685.2506029239324</c:v>
                </c:pt>
                <c:pt idx="8">
                  <c:v>773.7462647818726</c:v>
                </c:pt>
                <c:pt idx="9">
                  <c:v>959.6126792726927</c:v>
                </c:pt>
                <c:pt idx="10">
                  <c:v>1114.3100784529645</c:v>
                </c:pt>
                <c:pt idx="11">
                  <c:v>1200</c:v>
                </c:pt>
              </c:numCache>
            </c:numRef>
          </c:xVal>
          <c:yVal>
            <c:numRef>
              <c:f>Isotherm_calc!$B$42:$B$53</c:f>
              <c:numCache>
                <c:ptCount val="12"/>
                <c:pt idx="0">
                  <c:v>0</c:v>
                </c:pt>
                <c:pt idx="1">
                  <c:v>8.770709814243427</c:v>
                </c:pt>
                <c:pt idx="2">
                  <c:v>16.811261884256034</c:v>
                </c:pt>
                <c:pt idx="3">
                  <c:v>27.00834767029891</c:v>
                </c:pt>
                <c:pt idx="4">
                  <c:v>47.87995835001064</c:v>
                </c:pt>
                <c:pt idx="5">
                  <c:v>68.59733457756738</c:v>
                </c:pt>
                <c:pt idx="6">
                  <c:v>86.80733398586925</c:v>
                </c:pt>
                <c:pt idx="7">
                  <c:v>102.48350403135393</c:v>
                </c:pt>
                <c:pt idx="8">
                  <c:v>111.1415487302284</c:v>
                </c:pt>
                <c:pt idx="9">
                  <c:v>127.26709249207153</c:v>
                </c:pt>
                <c:pt idx="10">
                  <c:v>138.9154025931025</c:v>
                </c:pt>
                <c:pt idx="11">
                  <c:v>144.78533135108347</c:v>
                </c:pt>
              </c:numCache>
            </c:numRef>
          </c:yVal>
          <c:smooth val="1"/>
        </c:ser>
        <c:axId val="11031363"/>
        <c:axId val="32173404"/>
      </c:scatterChart>
      <c:valAx>
        <c:axId val="11031363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Sample Cell Equilibrium 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73404"/>
        <c:crosses val="autoZero"/>
        <c:crossBetween val="midCat"/>
        <c:dispUnits/>
        <c:majorUnit val="200"/>
      </c:valAx>
      <c:valAx>
        <c:axId val="32173404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Methane Adsorbed
(SCF, DAF)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031363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USGS-PA-2-CN6
(Dry Ash Included Basis)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Bustin_data!$X$3</c:f>
              <c:strCache>
                <c:ptCount val="1"/>
                <c:pt idx="0">
                  <c:v>DRY ASH INCLUDED BASES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Bustin_data!$W$11:$W$21</c:f>
              <c:numCache>
                <c:ptCount val="11"/>
                <c:pt idx="0">
                  <c:v>0</c:v>
                </c:pt>
                <c:pt idx="1">
                  <c:v>41.06455603060049</c:v>
                </c:pt>
                <c:pt idx="2">
                  <c:v>80.78844695781525</c:v>
                </c:pt>
                <c:pt idx="3">
                  <c:v>134.28771986468823</c:v>
                </c:pt>
                <c:pt idx="4">
                  <c:v>256.230389643205</c:v>
                </c:pt>
                <c:pt idx="5">
                  <c:v>397.18626517892875</c:v>
                </c:pt>
                <c:pt idx="6">
                  <c:v>541.6431866252645</c:v>
                </c:pt>
                <c:pt idx="7">
                  <c:v>685.2506029239324</c:v>
                </c:pt>
                <c:pt idx="8">
                  <c:v>773.7462647818726</c:v>
                </c:pt>
                <c:pt idx="9">
                  <c:v>959.6126792726927</c:v>
                </c:pt>
                <c:pt idx="10">
                  <c:v>1114.3100784529645</c:v>
                </c:pt>
              </c:numCache>
            </c:numRef>
          </c:xVal>
          <c:yVal>
            <c:numRef>
              <c:f>Bustin_data!$X$11:$X$21</c:f>
              <c:numCache>
                <c:ptCount val="11"/>
                <c:pt idx="0">
                  <c:v>0</c:v>
                </c:pt>
                <c:pt idx="1">
                  <c:v>6.7903091875108705</c:v>
                </c:pt>
                <c:pt idx="2">
                  <c:v>17.575003669098695</c:v>
                </c:pt>
                <c:pt idx="3">
                  <c:v>26.420169784542455</c:v>
                </c:pt>
                <c:pt idx="4">
                  <c:v>47.336574866433466</c:v>
                </c:pt>
                <c:pt idx="5">
                  <c:v>65.86018710722617</c:v>
                </c:pt>
                <c:pt idx="6">
                  <c:v>80.79661071205672</c:v>
                </c:pt>
                <c:pt idx="7">
                  <c:v>94.99187095303654</c:v>
                </c:pt>
                <c:pt idx="8">
                  <c:v>103.3446397796147</c:v>
                </c:pt>
                <c:pt idx="9">
                  <c:v>117.22930706585532</c:v>
                </c:pt>
                <c:pt idx="10">
                  <c:v>130.04115965369743</c:v>
                </c:pt>
              </c:numCache>
            </c:numRef>
          </c:yVal>
          <c:smooth val="0"/>
        </c:ser>
        <c:ser>
          <c:idx val="1"/>
          <c:order val="1"/>
          <c:tx>
            <c:v>isotherm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Isotherm_calc!$A$24:$A$35</c:f>
              <c:numCache>
                <c:ptCount val="12"/>
                <c:pt idx="0">
                  <c:v>0</c:v>
                </c:pt>
                <c:pt idx="1">
                  <c:v>41.06455603060049</c:v>
                </c:pt>
                <c:pt idx="2">
                  <c:v>80.78844695781525</c:v>
                </c:pt>
                <c:pt idx="3">
                  <c:v>134.28771986468823</c:v>
                </c:pt>
                <c:pt idx="4">
                  <c:v>256.230389643205</c:v>
                </c:pt>
                <c:pt idx="5">
                  <c:v>397.18626517892875</c:v>
                </c:pt>
                <c:pt idx="6">
                  <c:v>541.6431866252645</c:v>
                </c:pt>
                <c:pt idx="7">
                  <c:v>685.2506029239324</c:v>
                </c:pt>
                <c:pt idx="8">
                  <c:v>773.7462647818726</c:v>
                </c:pt>
                <c:pt idx="9">
                  <c:v>959.6126792726927</c:v>
                </c:pt>
                <c:pt idx="10">
                  <c:v>1114.3100784529645</c:v>
                </c:pt>
                <c:pt idx="11">
                  <c:v>1200</c:v>
                </c:pt>
              </c:numCache>
            </c:numRef>
          </c:xVal>
          <c:yVal>
            <c:numRef>
              <c:f>Isotherm_calc!$B$24:$B$35</c:f>
              <c:numCache>
                <c:ptCount val="12"/>
                <c:pt idx="0">
                  <c:v>0</c:v>
                </c:pt>
                <c:pt idx="1">
                  <c:v>8.196238964813393</c:v>
                </c:pt>
                <c:pt idx="2">
                  <c:v>15.710144631584464</c:v>
                </c:pt>
                <c:pt idx="3">
                  <c:v>25.239333672975516</c:v>
                </c:pt>
                <c:pt idx="4">
                  <c:v>44.74387918121443</c:v>
                </c:pt>
                <c:pt idx="5">
                  <c:v>64.10429240674844</c:v>
                </c:pt>
                <c:pt idx="6">
                  <c:v>81.12155895194509</c:v>
                </c:pt>
                <c:pt idx="7">
                  <c:v>95.7709588827448</c:v>
                </c:pt>
                <c:pt idx="8">
                  <c:v>103.8619121605249</c:v>
                </c:pt>
                <c:pt idx="9">
                  <c:v>118.93125237458412</c:v>
                </c:pt>
                <c:pt idx="10">
                  <c:v>129.81661229941648</c:v>
                </c:pt>
                <c:pt idx="11">
                  <c:v>135.30206784700633</c:v>
                </c:pt>
              </c:numCache>
            </c:numRef>
          </c:yVal>
          <c:smooth val="1"/>
        </c:ser>
        <c:axId val="21125181"/>
        <c:axId val="55908902"/>
      </c:scatterChart>
      <c:valAx>
        <c:axId val="21125181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Sample Cell Equilibrium Pressure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08902"/>
        <c:crosses val="autoZero"/>
        <c:crossBetween val="midCat"/>
        <c:dispUnits/>
        <c:majorUnit val="200"/>
      </c:valAx>
      <c:valAx>
        <c:axId val="55908902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Methane Adsorbed
(SCF, DAF)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125181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0.7275</cdr:x>
      <cdr:y>0.36025</cdr:y>
    </cdr:from>
    <cdr:to>
      <cdr:x>0.72825</cdr:x>
      <cdr:y>0.41375</cdr:y>
    </cdr:to>
    <cdr:sp>
      <cdr:nvSpPr>
        <cdr:cNvPr id="1" name="Line 1"/>
        <cdr:cNvSpPr>
          <a:spLocks/>
        </cdr:cNvSpPr>
      </cdr:nvSpPr>
      <cdr:spPr>
        <a:xfrm>
          <a:off x="11058525" y="3362325"/>
          <a:ext cx="95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0.65875</cdr:x>
      <cdr:y>0.61775</cdr:y>
    </cdr:from>
    <cdr:to>
      <cdr:x>0.65875</cdr:x>
      <cdr:y>0.67225</cdr:y>
    </cdr:to>
    <cdr:sp>
      <cdr:nvSpPr>
        <cdr:cNvPr id="2" name="Line 2"/>
        <cdr:cNvSpPr>
          <a:spLocks/>
        </cdr:cNvSpPr>
      </cdr:nvSpPr>
      <cdr:spPr>
        <a:xfrm flipV="1">
          <a:off x="10010775" y="5772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0.68925</cdr:x>
      <cdr:y>0.54625</cdr:y>
    </cdr:from>
    <cdr:to>
      <cdr:x>0.6995</cdr:x>
      <cdr:y>0.5855</cdr:y>
    </cdr:to>
    <cdr:sp>
      <cdr:nvSpPr>
        <cdr:cNvPr id="3" name="Line 3"/>
        <cdr:cNvSpPr>
          <a:spLocks/>
        </cdr:cNvSpPr>
      </cdr:nvSpPr>
      <cdr:spPr>
        <a:xfrm flipH="1">
          <a:off x="10477500" y="5105400"/>
          <a:ext cx="152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</cdr:x>
      <cdr:y>0.51225</cdr:y>
    </cdr:from>
    <cdr:to>
      <cdr:x>0.6005</cdr:x>
      <cdr:y>0.554</cdr:y>
    </cdr:to>
    <cdr:sp>
      <cdr:nvSpPr>
        <cdr:cNvPr id="4" name="Line 4"/>
        <cdr:cNvSpPr>
          <a:spLocks/>
        </cdr:cNvSpPr>
      </cdr:nvSpPr>
      <cdr:spPr>
        <a:xfrm flipV="1">
          <a:off x="8963025" y="4791075"/>
          <a:ext cx="1619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0.327</cdr:y>
    </cdr:from>
    <cdr:to>
      <cdr:x>0.7925</cdr:x>
      <cdr:y>0.3695</cdr:y>
    </cdr:to>
    <cdr:sp>
      <cdr:nvSpPr>
        <cdr:cNvPr id="5" name="TextBox 5"/>
        <cdr:cNvSpPr txBox="1">
          <a:spLocks noChangeArrowheads="1"/>
        </cdr:cNvSpPr>
      </cdr:nvSpPr>
      <cdr:spPr>
        <a:xfrm>
          <a:off x="10458450" y="3057525"/>
          <a:ext cx="15811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Arial"/>
              <a:ea typeface="Arial"/>
              <a:cs typeface="Arial"/>
            </a:rPr>
            <a:t>DAF isotherm</a:t>
          </a:r>
        </a:p>
      </cdr:txBody>
    </cdr:sp>
  </cdr:relSizeAnchor>
  <cdr:relSizeAnchor xmlns:cdr="http://schemas.openxmlformats.org/drawingml/2006/chartDrawing">
    <cdr:from>
      <cdr:x>0.537</cdr:x>
      <cdr:y>0.56425</cdr:y>
    </cdr:from>
    <cdr:to>
      <cdr:x>0.631</cdr:x>
      <cdr:y>0.6075</cdr:y>
    </cdr:to>
    <cdr:sp>
      <cdr:nvSpPr>
        <cdr:cNvPr id="6" name="TextBox 6"/>
        <cdr:cNvSpPr txBox="1">
          <a:spLocks noChangeArrowheads="1"/>
        </cdr:cNvSpPr>
      </cdr:nvSpPr>
      <cdr:spPr>
        <a:xfrm>
          <a:off x="8162925" y="5276850"/>
          <a:ext cx="14287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Arial"/>
              <a:ea typeface="Arial"/>
              <a:cs typeface="Arial"/>
            </a:rPr>
            <a:t>DAI isotherm</a:t>
          </a:r>
        </a:p>
      </cdr:txBody>
    </cdr:sp>
  </cdr:relSizeAnchor>
  <cdr:relSizeAnchor xmlns:cdr="http://schemas.openxmlformats.org/drawingml/2006/chartDrawing">
    <cdr:from>
      <cdr:x>0.683</cdr:x>
      <cdr:y>0.50275</cdr:y>
    </cdr:from>
    <cdr:to>
      <cdr:x>0.7925</cdr:x>
      <cdr:y>0.54525</cdr:y>
    </cdr:to>
    <cdr:sp>
      <cdr:nvSpPr>
        <cdr:cNvPr id="7" name="TextBox 7"/>
        <cdr:cNvSpPr txBox="1">
          <a:spLocks noChangeArrowheads="1"/>
        </cdr:cNvSpPr>
      </cdr:nvSpPr>
      <cdr:spPr>
        <a:xfrm>
          <a:off x="10382250" y="4695825"/>
          <a:ext cx="1666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Arial"/>
              <a:ea typeface="Arial"/>
              <a:cs typeface="Arial"/>
            </a:rPr>
            <a:t>MAF isotherm</a:t>
          </a:r>
        </a:p>
      </cdr:txBody>
    </cdr:sp>
  </cdr:relSizeAnchor>
  <cdr:relSizeAnchor xmlns:cdr="http://schemas.openxmlformats.org/drawingml/2006/chartDrawing">
    <cdr:from>
      <cdr:x>0.618</cdr:x>
      <cdr:y>0.67525</cdr:y>
    </cdr:from>
    <cdr:to>
      <cdr:x>0.716</cdr:x>
      <cdr:y>0.718</cdr:y>
    </cdr:to>
    <cdr:sp>
      <cdr:nvSpPr>
        <cdr:cNvPr id="8" name="TextBox 8"/>
        <cdr:cNvSpPr txBox="1">
          <a:spLocks noChangeArrowheads="1"/>
        </cdr:cNvSpPr>
      </cdr:nvSpPr>
      <cdr:spPr>
        <a:xfrm>
          <a:off x="9391650" y="6315075"/>
          <a:ext cx="14859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Arial"/>
              <a:ea typeface="Arial"/>
              <a:cs typeface="Arial"/>
            </a:rPr>
            <a:t>AR isotherm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201900" cy="9353550"/>
    <xdr:graphicFrame>
      <xdr:nvGraphicFramePr>
        <xdr:cNvPr id="1" name="Shape 1025"/>
        <xdr:cNvGraphicFramePr/>
      </xdr:nvGraphicFramePr>
      <xdr:xfrm>
        <a:off x="0" y="0"/>
        <a:ext cx="15201900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201900" cy="9353550"/>
    <xdr:graphicFrame>
      <xdr:nvGraphicFramePr>
        <xdr:cNvPr id="1" name="Shape 1025"/>
        <xdr:cNvGraphicFramePr/>
      </xdr:nvGraphicFramePr>
      <xdr:xfrm>
        <a:off x="0" y="0"/>
        <a:ext cx="15201900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</cdr:x>
      <cdr:y>0.741</cdr:y>
    </cdr:from>
    <cdr:to>
      <cdr:x>0.96275</cdr:x>
      <cdr:y>0.7745</cdr:y>
    </cdr:to>
    <cdr:sp>
      <cdr:nvSpPr>
        <cdr:cNvPr id="1" name="TextBox 1"/>
        <cdr:cNvSpPr txBox="1">
          <a:spLocks noChangeArrowheads="1"/>
        </cdr:cNvSpPr>
      </cdr:nvSpPr>
      <cdr:spPr>
        <a:xfrm>
          <a:off x="11658600" y="6924675"/>
          <a:ext cx="29718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Correlation coefficient=0.90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201900" cy="9353550"/>
    <xdr:graphicFrame>
      <xdr:nvGraphicFramePr>
        <xdr:cNvPr id="1" name="Shape 1025"/>
        <xdr:cNvGraphicFramePr/>
      </xdr:nvGraphicFramePr>
      <xdr:xfrm>
        <a:off x="0" y="0"/>
        <a:ext cx="15201900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0.77125</cdr:x>
      <cdr:y>0.741</cdr:y>
    </cdr:from>
    <cdr:to>
      <cdr:x>0.96325</cdr:x>
      <cdr:y>0.7745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0" y="6924675"/>
          <a:ext cx="2914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Correlation coefficient=0.90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201900" cy="9353550"/>
    <xdr:graphicFrame>
      <xdr:nvGraphicFramePr>
        <xdr:cNvPr id="1" name="Shape 1025"/>
        <xdr:cNvGraphicFramePr/>
      </xdr:nvGraphicFramePr>
      <xdr:xfrm>
        <a:off x="0" y="0"/>
        <a:ext cx="15201900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0.77125</cdr:x>
      <cdr:y>0.741</cdr:y>
    </cdr:from>
    <cdr:to>
      <cdr:x>0.96325</cdr:x>
      <cdr:y>0.7745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0" y="6924675"/>
          <a:ext cx="2914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Correlation coefficient=0.90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201900" cy="9353550"/>
    <xdr:graphicFrame>
      <xdr:nvGraphicFramePr>
        <xdr:cNvPr id="1" name="Shape 1025"/>
        <xdr:cNvGraphicFramePr/>
      </xdr:nvGraphicFramePr>
      <xdr:xfrm>
        <a:off x="0" y="0"/>
        <a:ext cx="15201900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0.77125</cdr:x>
      <cdr:y>0.741</cdr:y>
    </cdr:from>
    <cdr:to>
      <cdr:x>0.96325</cdr:x>
      <cdr:y>0.7745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0" y="6924675"/>
          <a:ext cx="2914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Correlation coefficient=0.90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1"/>
  <sheetViews>
    <sheetView workbookViewId="0" topLeftCell="A1">
      <selection activeCell="D14" sqref="D14"/>
    </sheetView>
  </sheetViews>
  <sheetFormatPr defaultColWidth="9.140625" defaultRowHeight="12.75"/>
  <cols>
    <col min="1" max="1" width="18.421875" style="0" customWidth="1"/>
    <col min="2" max="2" width="12.57421875" style="0" customWidth="1"/>
  </cols>
  <sheetData>
    <row r="1" ht="12.75">
      <c r="A1" t="s">
        <v>1</v>
      </c>
    </row>
    <row r="2" ht="12.75">
      <c r="B2" t="s">
        <v>31</v>
      </c>
    </row>
    <row r="4" spans="1:2" ht="12.75">
      <c r="A4" t="s">
        <v>16</v>
      </c>
      <c r="B4" t="s">
        <v>29</v>
      </c>
    </row>
    <row r="5" ht="12.75">
      <c r="B5" t="s">
        <v>30</v>
      </c>
    </row>
    <row r="6" spans="1:2" ht="12.75">
      <c r="A6">
        <v>0</v>
      </c>
      <c r="B6">
        <f>(((202.21)*(A6))/(1463.64+A6))</f>
        <v>0</v>
      </c>
    </row>
    <row r="7" spans="1:2" ht="12.75">
      <c r="A7">
        <v>41.06455603060049</v>
      </c>
      <c r="B7">
        <f aca="true" t="shared" si="0" ref="B7:B17">(((202.21)*(A7))/(1463.64+A7))</f>
        <v>5.518467955498672</v>
      </c>
    </row>
    <row r="8" spans="1:2" ht="12.75">
      <c r="A8">
        <v>80.78844695781525</v>
      </c>
      <c r="B8">
        <f t="shared" si="0"/>
        <v>10.577525874713464</v>
      </c>
    </row>
    <row r="9" spans="1:2" ht="12.75">
      <c r="A9">
        <v>134.28771986468823</v>
      </c>
      <c r="B9">
        <f t="shared" si="0"/>
        <v>16.99345940136643</v>
      </c>
    </row>
    <row r="10" spans="1:2" ht="12.75">
      <c r="A10">
        <v>256.230389643205</v>
      </c>
      <c r="B10">
        <f t="shared" si="0"/>
        <v>30.125727730274598</v>
      </c>
    </row>
    <row r="11" spans="1:2" ht="12.75">
      <c r="A11">
        <v>397.18626517892875</v>
      </c>
      <c r="B11">
        <f t="shared" si="0"/>
        <v>43.1609528437672</v>
      </c>
    </row>
    <row r="12" spans="1:2" ht="12.75">
      <c r="A12">
        <v>541.6431866252645</v>
      </c>
      <c r="B12">
        <f t="shared" si="0"/>
        <v>54.61855437576271</v>
      </c>
    </row>
    <row r="13" spans="1:2" ht="12.75">
      <c r="A13">
        <v>685.2506029239324</v>
      </c>
      <c r="B13">
        <f t="shared" si="0"/>
        <v>64.48188857483377</v>
      </c>
    </row>
    <row r="14" spans="1:2" ht="12.75">
      <c r="A14">
        <v>773.7462647818726</v>
      </c>
      <c r="B14">
        <f t="shared" si="0"/>
        <v>69.92946844464338</v>
      </c>
    </row>
    <row r="15" spans="1:2" ht="12.75">
      <c r="A15">
        <v>959.6126792726927</v>
      </c>
      <c r="B15">
        <f t="shared" si="0"/>
        <v>80.07554537563566</v>
      </c>
    </row>
    <row r="16" spans="1:2" ht="12.75">
      <c r="A16">
        <v>1114.3100784529645</v>
      </c>
      <c r="B16">
        <f t="shared" si="0"/>
        <v>87.4045788734559</v>
      </c>
    </row>
    <row r="17" spans="1:2" ht="12.75">
      <c r="A17">
        <v>1200</v>
      </c>
      <c r="B17">
        <f t="shared" si="0"/>
        <v>91.09789611208721</v>
      </c>
    </row>
    <row r="19" ht="12.75">
      <c r="A19" t="s">
        <v>1</v>
      </c>
    </row>
    <row r="20" ht="12.75">
      <c r="B20" t="s">
        <v>33</v>
      </c>
    </row>
    <row r="22" spans="1:2" ht="12.75">
      <c r="A22" t="s">
        <v>16</v>
      </c>
      <c r="B22" t="s">
        <v>29</v>
      </c>
    </row>
    <row r="23" ht="12.75">
      <c r="B23" t="s">
        <v>30</v>
      </c>
    </row>
    <row r="24" spans="1:2" ht="12.75">
      <c r="A24">
        <v>0</v>
      </c>
      <c r="B24">
        <f>(((300.33)*(A24))/(1463.64+A24))</f>
        <v>0</v>
      </c>
    </row>
    <row r="25" spans="1:2" ht="12.75">
      <c r="A25">
        <v>41.06455603060049</v>
      </c>
      <c r="B25">
        <f aca="true" t="shared" si="1" ref="B25:B35">(((300.33)*(A25))/(1463.64+A25))</f>
        <v>8.196238964813393</v>
      </c>
    </row>
    <row r="26" spans="1:2" ht="12.75">
      <c r="A26">
        <v>80.78844695781525</v>
      </c>
      <c r="B26">
        <f t="shared" si="1"/>
        <v>15.710144631584464</v>
      </c>
    </row>
    <row r="27" spans="1:2" ht="12.75">
      <c r="A27">
        <v>134.28771986468823</v>
      </c>
      <c r="B27">
        <f t="shared" si="1"/>
        <v>25.239333672975516</v>
      </c>
    </row>
    <row r="28" spans="1:2" ht="12.75">
      <c r="A28">
        <v>256.230389643205</v>
      </c>
      <c r="B28">
        <f t="shared" si="1"/>
        <v>44.74387918121443</v>
      </c>
    </row>
    <row r="29" spans="1:2" ht="12.75">
      <c r="A29">
        <v>397.18626517892875</v>
      </c>
      <c r="B29">
        <f t="shared" si="1"/>
        <v>64.10429240674844</v>
      </c>
    </row>
    <row r="30" spans="1:2" ht="12.75">
      <c r="A30">
        <v>541.6431866252645</v>
      </c>
      <c r="B30">
        <f t="shared" si="1"/>
        <v>81.12155895194509</v>
      </c>
    </row>
    <row r="31" spans="1:2" ht="12.75">
      <c r="A31">
        <v>685.2506029239324</v>
      </c>
      <c r="B31">
        <f t="shared" si="1"/>
        <v>95.7709588827448</v>
      </c>
    </row>
    <row r="32" spans="1:2" ht="12.75">
      <c r="A32">
        <v>773.7462647818726</v>
      </c>
      <c r="B32">
        <f t="shared" si="1"/>
        <v>103.8619121605249</v>
      </c>
    </row>
    <row r="33" spans="1:2" ht="12.75">
      <c r="A33">
        <v>959.6126792726927</v>
      </c>
      <c r="B33">
        <f t="shared" si="1"/>
        <v>118.93125237458412</v>
      </c>
    </row>
    <row r="34" spans="1:2" ht="12.75">
      <c r="A34">
        <v>1114.3100784529645</v>
      </c>
      <c r="B34">
        <f t="shared" si="1"/>
        <v>129.81661229941648</v>
      </c>
    </row>
    <row r="35" spans="1:2" ht="12.75">
      <c r="A35">
        <v>1200</v>
      </c>
      <c r="B35">
        <f t="shared" si="1"/>
        <v>135.30206784700633</v>
      </c>
    </row>
    <row r="37" ht="12.75">
      <c r="A37" t="s">
        <v>1</v>
      </c>
    </row>
    <row r="38" ht="12.75">
      <c r="B38" t="s">
        <v>32</v>
      </c>
    </row>
    <row r="40" spans="1:2" ht="12.75">
      <c r="A40" t="s">
        <v>16</v>
      </c>
      <c r="B40" t="s">
        <v>29</v>
      </c>
    </row>
    <row r="41" ht="12.75">
      <c r="B41" t="s">
        <v>30</v>
      </c>
    </row>
    <row r="42" spans="1:2" ht="12.75">
      <c r="A42">
        <v>0</v>
      </c>
      <c r="B42">
        <f>(((321.38)*(A42))/(1463.64+A42))</f>
        <v>0</v>
      </c>
    </row>
    <row r="43" spans="1:2" ht="12.75">
      <c r="A43">
        <v>41.06455603060049</v>
      </c>
      <c r="B43">
        <f aca="true" t="shared" si="2" ref="B43:B53">(((321.38)*(A43))/(1463.64+A43))</f>
        <v>8.770709814243427</v>
      </c>
    </row>
    <row r="44" spans="1:2" ht="12.75">
      <c r="A44">
        <v>80.78844695781525</v>
      </c>
      <c r="B44">
        <f t="shared" si="2"/>
        <v>16.811261884256034</v>
      </c>
    </row>
    <row r="45" spans="1:2" ht="12.75">
      <c r="A45">
        <v>134.28771986468823</v>
      </c>
      <c r="B45">
        <f t="shared" si="2"/>
        <v>27.00834767029891</v>
      </c>
    </row>
    <row r="46" spans="1:2" ht="12.75">
      <c r="A46">
        <v>256.230389643205</v>
      </c>
      <c r="B46">
        <f t="shared" si="2"/>
        <v>47.87995835001064</v>
      </c>
    </row>
    <row r="47" spans="1:2" ht="12.75">
      <c r="A47">
        <v>397.18626517892875</v>
      </c>
      <c r="B47">
        <f t="shared" si="2"/>
        <v>68.59733457756738</v>
      </c>
    </row>
    <row r="48" spans="1:2" ht="12.75">
      <c r="A48">
        <v>541.6431866252645</v>
      </c>
      <c r="B48">
        <f t="shared" si="2"/>
        <v>86.80733398586925</v>
      </c>
    </row>
    <row r="49" spans="1:2" ht="12.75">
      <c r="A49">
        <v>685.2506029239324</v>
      </c>
      <c r="B49">
        <f t="shared" si="2"/>
        <v>102.48350403135393</v>
      </c>
    </row>
    <row r="50" spans="1:2" ht="12.75">
      <c r="A50">
        <v>773.7462647818726</v>
      </c>
      <c r="B50">
        <f t="shared" si="2"/>
        <v>111.1415487302284</v>
      </c>
    </row>
    <row r="51" spans="1:2" ht="12.75">
      <c r="A51">
        <v>959.6126792726927</v>
      </c>
      <c r="B51">
        <f t="shared" si="2"/>
        <v>127.26709249207153</v>
      </c>
    </row>
    <row r="52" spans="1:2" ht="12.75">
      <c r="A52">
        <v>1114.3100784529645</v>
      </c>
      <c r="B52">
        <f t="shared" si="2"/>
        <v>138.9154025931025</v>
      </c>
    </row>
    <row r="53" spans="1:2" ht="12.75">
      <c r="A53">
        <v>1200</v>
      </c>
      <c r="B53">
        <f t="shared" si="2"/>
        <v>144.78533135108347</v>
      </c>
    </row>
    <row r="55" ht="12.75">
      <c r="A55" t="s">
        <v>1</v>
      </c>
    </row>
    <row r="56" ht="12.75">
      <c r="B56" t="s">
        <v>34</v>
      </c>
    </row>
    <row r="58" spans="1:2" ht="12.75">
      <c r="A58" t="s">
        <v>16</v>
      </c>
      <c r="B58" t="s">
        <v>29</v>
      </c>
    </row>
    <row r="59" ht="12.75">
      <c r="B59" t="s">
        <v>30</v>
      </c>
    </row>
    <row r="60" spans="1:2" ht="12.75">
      <c r="A60">
        <v>0</v>
      </c>
      <c r="B60">
        <f>(((211.54)*(A60))/(1463.64+A60))</f>
        <v>0</v>
      </c>
    </row>
    <row r="61" spans="1:2" ht="12.75">
      <c r="A61">
        <v>41.06455603060049</v>
      </c>
      <c r="B61">
        <f aca="true" t="shared" si="3" ref="B61:B71">(((211.54)*(A61))/(1463.64+A61))</f>
        <v>5.773090902063148</v>
      </c>
    </row>
    <row r="62" spans="1:2" ht="12.75">
      <c r="A62">
        <v>80.78844695781525</v>
      </c>
      <c r="B62">
        <f t="shared" si="3"/>
        <v>11.065574519246754</v>
      </c>
    </row>
    <row r="63" spans="1:2" ht="12.75">
      <c r="A63">
        <v>134.28771986468823</v>
      </c>
      <c r="B63">
        <f t="shared" si="3"/>
        <v>17.777540189728768</v>
      </c>
    </row>
    <row r="64" spans="1:2" ht="12.75">
      <c r="A64">
        <v>256.230389643205</v>
      </c>
      <c r="B64">
        <f t="shared" si="3"/>
        <v>31.515733366610398</v>
      </c>
    </row>
    <row r="65" spans="1:2" ht="12.75">
      <c r="A65">
        <v>397.18626517892875</v>
      </c>
      <c r="B65">
        <f t="shared" si="3"/>
        <v>45.152405739431835</v>
      </c>
    </row>
    <row r="66" spans="1:2" ht="12.75">
      <c r="A66">
        <v>541.6431866252645</v>
      </c>
      <c r="B66">
        <f t="shared" si="3"/>
        <v>57.13866273996758</v>
      </c>
    </row>
    <row r="67" spans="1:2" ht="12.75">
      <c r="A67">
        <v>685.2506029239324</v>
      </c>
      <c r="B67">
        <f t="shared" si="3"/>
        <v>67.45709267158071</v>
      </c>
    </row>
    <row r="68" spans="1:2" ht="12.75">
      <c r="A68">
        <v>773.7462647818726</v>
      </c>
      <c r="B68">
        <f t="shared" si="3"/>
        <v>73.15602470095374</v>
      </c>
    </row>
    <row r="69" spans="1:2" ht="12.75">
      <c r="A69">
        <v>959.6126792726927</v>
      </c>
      <c r="B69">
        <f t="shared" si="3"/>
        <v>83.7702431569258</v>
      </c>
    </row>
    <row r="70" spans="1:2" ht="12.75">
      <c r="A70">
        <v>1114.3100784529645</v>
      </c>
      <c r="B70">
        <f t="shared" si="3"/>
        <v>91.43743936942218</v>
      </c>
    </row>
    <row r="71" spans="1:2" ht="12.75">
      <c r="A71">
        <v>1200</v>
      </c>
      <c r="B71">
        <f t="shared" si="3"/>
        <v>95.30116682434561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4"/>
  <sheetViews>
    <sheetView workbookViewId="0" topLeftCell="A1">
      <selection activeCell="V19" sqref="V19"/>
    </sheetView>
  </sheetViews>
  <sheetFormatPr defaultColWidth="9.140625" defaultRowHeight="12.75"/>
  <sheetData>
    <row r="1" spans="2:23" ht="12.75">
      <c r="B1" t="s">
        <v>0</v>
      </c>
      <c r="I1" t="s">
        <v>0</v>
      </c>
      <c r="P1" t="s">
        <v>0</v>
      </c>
      <c r="W1" t="s">
        <v>0</v>
      </c>
    </row>
    <row r="2" spans="2:23" ht="12.75">
      <c r="B2" t="s">
        <v>1</v>
      </c>
      <c r="I2" t="s">
        <v>1</v>
      </c>
      <c r="P2" t="s">
        <v>2</v>
      </c>
      <c r="W2" t="s">
        <v>2</v>
      </c>
    </row>
    <row r="3" spans="3:24" ht="12.75">
      <c r="C3" t="s">
        <v>31</v>
      </c>
      <c r="J3" t="s">
        <v>33</v>
      </c>
      <c r="Q3" t="s">
        <v>31</v>
      </c>
      <c r="X3" t="s">
        <v>33</v>
      </c>
    </row>
    <row r="4" spans="2:28" ht="12.75">
      <c r="B4" t="s">
        <v>3</v>
      </c>
      <c r="C4" t="s">
        <v>0</v>
      </c>
      <c r="D4" t="s">
        <v>4</v>
      </c>
      <c r="F4">
        <v>32.67</v>
      </c>
      <c r="I4" t="s">
        <v>3</v>
      </c>
      <c r="J4" t="s">
        <v>0</v>
      </c>
      <c r="K4" t="s">
        <v>4</v>
      </c>
      <c r="N4">
        <v>32.67</v>
      </c>
      <c r="P4" t="s">
        <v>3</v>
      </c>
      <c r="Q4" t="s">
        <v>0</v>
      </c>
      <c r="R4" t="s">
        <v>4</v>
      </c>
      <c r="U4">
        <v>32.67</v>
      </c>
      <c r="W4" t="s">
        <v>3</v>
      </c>
      <c r="X4" t="s">
        <v>0</v>
      </c>
      <c r="Y4" t="s">
        <v>4</v>
      </c>
      <c r="AB4">
        <v>32.67</v>
      </c>
    </row>
    <row r="5" spans="2:28" ht="12.75">
      <c r="B5" t="s">
        <v>5</v>
      </c>
      <c r="C5">
        <v>30</v>
      </c>
      <c r="D5" t="s">
        <v>6</v>
      </c>
      <c r="F5">
        <v>4.41</v>
      </c>
      <c r="I5" t="s">
        <v>5</v>
      </c>
      <c r="J5">
        <v>30</v>
      </c>
      <c r="K5" t="s">
        <v>6</v>
      </c>
      <c r="N5">
        <v>4.41</v>
      </c>
      <c r="P5" t="s">
        <v>7</v>
      </c>
      <c r="Q5">
        <v>86</v>
      </c>
      <c r="R5" t="s">
        <v>8</v>
      </c>
      <c r="U5">
        <v>4.41</v>
      </c>
      <c r="W5" t="s">
        <v>7</v>
      </c>
      <c r="X5">
        <v>86</v>
      </c>
      <c r="Y5" t="s">
        <v>9</v>
      </c>
      <c r="AB5">
        <v>4.41</v>
      </c>
    </row>
    <row r="6" spans="4:28" ht="12.75">
      <c r="D6" t="s">
        <v>10</v>
      </c>
      <c r="F6">
        <v>1.2227912152094176</v>
      </c>
      <c r="I6" t="s">
        <v>11</v>
      </c>
      <c r="K6" t="s">
        <v>10</v>
      </c>
      <c r="N6">
        <v>1.2227912152094176</v>
      </c>
      <c r="R6" t="s">
        <v>10</v>
      </c>
      <c r="U6">
        <v>1.2227912152094176</v>
      </c>
      <c r="Y6" t="s">
        <v>10</v>
      </c>
      <c r="AB6">
        <v>1.2227912152094176</v>
      </c>
    </row>
    <row r="9" spans="2:26" ht="12.75">
      <c r="B9" t="s">
        <v>12</v>
      </c>
      <c r="C9" t="s">
        <v>13</v>
      </c>
      <c r="E9" t="s">
        <v>14</v>
      </c>
      <c r="I9" t="s">
        <v>12</v>
      </c>
      <c r="J9" t="s">
        <v>15</v>
      </c>
      <c r="L9" t="s">
        <v>14</v>
      </c>
      <c r="P9" t="s">
        <v>16</v>
      </c>
      <c r="Q9" t="s">
        <v>17</v>
      </c>
      <c r="S9" t="s">
        <v>14</v>
      </c>
      <c r="W9" t="s">
        <v>16</v>
      </c>
      <c r="X9" t="s">
        <v>17</v>
      </c>
      <c r="Z9" t="s">
        <v>14</v>
      </c>
    </row>
    <row r="11" spans="2:24" ht="12.75">
      <c r="B11">
        <v>0</v>
      </c>
      <c r="C11">
        <v>0</v>
      </c>
      <c r="I11">
        <v>0</v>
      </c>
      <c r="J11">
        <v>0</v>
      </c>
      <c r="P11">
        <v>0</v>
      </c>
      <c r="Q11">
        <v>0</v>
      </c>
      <c r="W11">
        <v>0</v>
      </c>
      <c r="X11">
        <v>0</v>
      </c>
    </row>
    <row r="12" spans="1:26" ht="12.75">
      <c r="A12" t="s">
        <v>11</v>
      </c>
      <c r="B12">
        <v>0.2831294370464224</v>
      </c>
      <c r="C12">
        <v>0.13436322742618434</v>
      </c>
      <c r="E12">
        <v>2.1071943750529982</v>
      </c>
      <c r="I12">
        <v>0.2831294370464224</v>
      </c>
      <c r="J12">
        <v>0.19955922683229516</v>
      </c>
      <c r="L12">
        <v>1.4187739727231838</v>
      </c>
      <c r="P12">
        <v>41.06455603060049</v>
      </c>
      <c r="Q12">
        <v>4.57191517595107</v>
      </c>
      <c r="S12">
        <v>8.981915554034325</v>
      </c>
      <c r="W12">
        <v>41.06455603060049</v>
      </c>
      <c r="X12">
        <v>6.7903091875108705</v>
      </c>
      <c r="Z12">
        <v>6.047523742531312</v>
      </c>
    </row>
    <row r="13" spans="2:26" ht="12.75">
      <c r="B13">
        <v>0.5570153367779271</v>
      </c>
      <c r="C13">
        <v>0.3477653446694914</v>
      </c>
      <c r="E13">
        <v>1.60169880442602</v>
      </c>
      <c r="I13">
        <v>0.5570153367779271</v>
      </c>
      <c r="J13">
        <v>0.5165087548930513</v>
      </c>
      <c r="L13">
        <v>1.0784238050200392</v>
      </c>
      <c r="P13">
        <v>80.78844695781525</v>
      </c>
      <c r="Q13">
        <v>11.833249970404152</v>
      </c>
      <c r="S13">
        <v>6.827240796896308</v>
      </c>
      <c r="W13">
        <v>80.78844695781525</v>
      </c>
      <c r="X13">
        <v>17.575003669098695</v>
      </c>
      <c r="Z13">
        <v>4.5967812285502845</v>
      </c>
    </row>
    <row r="14" spans="2:26" ht="12.75">
      <c r="B14">
        <v>0.9258789136598605</v>
      </c>
      <c r="C14">
        <v>0.5227890488297737</v>
      </c>
      <c r="E14">
        <v>1.771037315591011</v>
      </c>
      <c r="I14">
        <v>0.9258789136598605</v>
      </c>
      <c r="J14">
        <v>0.7764578179559984</v>
      </c>
      <c r="L14">
        <v>1.1924394245874277</v>
      </c>
      <c r="P14">
        <v>134.28771986468823</v>
      </c>
      <c r="Q14">
        <v>17.788700315932434</v>
      </c>
      <c r="S14">
        <v>7.549046162996717</v>
      </c>
      <c r="W14">
        <v>134.28771986468823</v>
      </c>
      <c r="X14">
        <v>26.420169784542455</v>
      </c>
      <c r="Z14">
        <v>5.082772781545689</v>
      </c>
    </row>
    <row r="15" spans="2:26" ht="12.75">
      <c r="B15">
        <v>1.766641916688591</v>
      </c>
      <c r="C15">
        <v>0.9366723662677132</v>
      </c>
      <c r="E15">
        <v>1.8860830961929558</v>
      </c>
      <c r="I15">
        <v>1.766641916688591</v>
      </c>
      <c r="J15">
        <v>1.3911664432908262</v>
      </c>
      <c r="L15">
        <v>1.2698997486667172</v>
      </c>
      <c r="P15">
        <v>256.230389643205</v>
      </c>
      <c r="Q15">
        <v>31.871715857569647</v>
      </c>
      <c r="S15">
        <v>8.039428777172327</v>
      </c>
      <c r="W15">
        <v>256.230389643205</v>
      </c>
      <c r="X15">
        <v>47.336574866433466</v>
      </c>
      <c r="Z15">
        <v>5.412947395670127</v>
      </c>
    </row>
    <row r="16" spans="2:26" ht="12.75">
      <c r="B16">
        <v>2.738496029979767</v>
      </c>
      <c r="C16">
        <v>1.3032083008672446</v>
      </c>
      <c r="E16">
        <v>2.1013494375054114</v>
      </c>
      <c r="I16">
        <v>2.738496029979767</v>
      </c>
      <c r="J16">
        <v>1.935553692064822</v>
      </c>
      <c r="L16">
        <v>1.4148385762723934</v>
      </c>
      <c r="P16">
        <v>397.18626517892875</v>
      </c>
      <c r="Q16">
        <v>44.34366397929537</v>
      </c>
      <c r="S16">
        <v>8.957001509040392</v>
      </c>
      <c r="W16">
        <v>397.18626517892875</v>
      </c>
      <c r="X16">
        <v>65.86018710722617</v>
      </c>
      <c r="Z16">
        <v>6.030749116036896</v>
      </c>
    </row>
    <row r="17" spans="2:26" ht="12.75">
      <c r="B17">
        <v>3.7344889445526763</v>
      </c>
      <c r="C17">
        <v>1.5987627485853093</v>
      </c>
      <c r="E17">
        <v>2.3358618705978724</v>
      </c>
      <c r="I17">
        <v>3.7344889445526763</v>
      </c>
      <c r="J17">
        <v>2.3745176720411543</v>
      </c>
      <c r="L17">
        <v>1.5727357974735474</v>
      </c>
      <c r="P17">
        <v>541.6431866252645</v>
      </c>
      <c r="Q17">
        <v>54.400357992427786</v>
      </c>
      <c r="S17">
        <v>9.95661070283137</v>
      </c>
      <c r="W17">
        <v>541.6431866252645</v>
      </c>
      <c r="X17">
        <v>80.79661071205672</v>
      </c>
      <c r="Z17">
        <v>6.703785986216361</v>
      </c>
    </row>
    <row r="18" spans="2:26" ht="12.75">
      <c r="B18">
        <v>4.724624742003753</v>
      </c>
      <c r="C18">
        <v>1.8796514279462875</v>
      </c>
      <c r="E18">
        <v>2.5135643086579575</v>
      </c>
      <c r="I18">
        <v>4.724624742003753</v>
      </c>
      <c r="J18">
        <v>2.7916997296098134</v>
      </c>
      <c r="L18">
        <v>1.692382849019403</v>
      </c>
      <c r="P18">
        <v>685.2506029239324</v>
      </c>
      <c r="Q18">
        <v>63.958026712679505</v>
      </c>
      <c r="S18">
        <v>10.714067305458055</v>
      </c>
      <c r="W18">
        <v>685.2506029239324</v>
      </c>
      <c r="X18">
        <v>94.99187095303654</v>
      </c>
      <c r="Z18">
        <v>7.213781516764909</v>
      </c>
    </row>
    <row r="19" spans="2:26" ht="12.75">
      <c r="B19">
        <v>5.334779321642168</v>
      </c>
      <c r="C19">
        <v>2.0449318218859434</v>
      </c>
      <c r="E19">
        <v>2.6087810187833815</v>
      </c>
      <c r="I19">
        <v>5.334779321642168</v>
      </c>
      <c r="J19">
        <v>3.0371778135837566</v>
      </c>
      <c r="L19">
        <v>1.7564922599468509</v>
      </c>
      <c r="P19">
        <v>773.7462647818726</v>
      </c>
      <c r="Q19">
        <v>69.58194596361456</v>
      </c>
      <c r="S19">
        <v>11.119928511146787</v>
      </c>
      <c r="W19">
        <v>773.7462647818726</v>
      </c>
      <c r="X19">
        <v>103.3446397796147</v>
      </c>
      <c r="Z19">
        <v>7.487047866555129</v>
      </c>
    </row>
    <row r="20" spans="2:26" ht="12.75">
      <c r="B20">
        <v>6.616279924288605</v>
      </c>
      <c r="C20">
        <v>2.319674643869565</v>
      </c>
      <c r="E20">
        <v>2.8522447929385732</v>
      </c>
      <c r="I20">
        <v>6.616279924288605</v>
      </c>
      <c r="J20">
        <v>3.445231908316597</v>
      </c>
      <c r="L20">
        <v>1.9204164190855413</v>
      </c>
      <c r="P20">
        <v>959.6126792726927</v>
      </c>
      <c r="Q20">
        <v>78.93049244744037</v>
      </c>
      <c r="S20">
        <v>12.15769279422267</v>
      </c>
      <c r="W20">
        <v>959.6126792726927</v>
      </c>
      <c r="X20">
        <v>117.22930706585532</v>
      </c>
      <c r="Z20">
        <v>8.185774558350122</v>
      </c>
    </row>
    <row r="21" spans="2:26" ht="12.75">
      <c r="B21">
        <v>7.682878270312791</v>
      </c>
      <c r="C21">
        <v>2.5731891474767288</v>
      </c>
      <c r="E21">
        <v>2.9857417507945843</v>
      </c>
      <c r="I21">
        <v>7.682878270312791</v>
      </c>
      <c r="J21">
        <v>3.8217572367098303</v>
      </c>
      <c r="L21">
        <v>2.0102999208099934</v>
      </c>
      <c r="P21">
        <v>1114.3100784529645</v>
      </c>
      <c r="Q21">
        <v>87.5567127948345</v>
      </c>
      <c r="S21">
        <v>12.726723547331535</v>
      </c>
      <c r="W21">
        <v>1114.3100784529645</v>
      </c>
      <c r="X21">
        <v>130.04115965369743</v>
      </c>
      <c r="Z21">
        <v>8.568902964418324</v>
      </c>
    </row>
    <row r="22" spans="2:27" ht="12.75">
      <c r="B22" t="s">
        <v>18</v>
      </c>
      <c r="F22">
        <v>5.942766861175019</v>
      </c>
      <c r="J22" t="s">
        <v>19</v>
      </c>
      <c r="M22">
        <v>8.826328324929475</v>
      </c>
      <c r="Q22" t="s">
        <v>20</v>
      </c>
      <c r="T22">
        <v>202.2117696947371</v>
      </c>
      <c r="X22" t="s">
        <v>21</v>
      </c>
      <c r="AA22">
        <v>300.3293772385816</v>
      </c>
    </row>
    <row r="23" spans="2:27" ht="12.75">
      <c r="B23" t="s">
        <v>22</v>
      </c>
      <c r="F23">
        <v>10.091429798149333</v>
      </c>
      <c r="J23" t="s">
        <v>22</v>
      </c>
      <c r="M23">
        <v>10.091429798149324</v>
      </c>
      <c r="Q23" t="s">
        <v>23</v>
      </c>
      <c r="T23">
        <v>1463.6418194376197</v>
      </c>
      <c r="X23" t="s">
        <v>23</v>
      </c>
      <c r="AA23">
        <v>1463.6418194376183</v>
      </c>
    </row>
    <row r="27" spans="3:24" ht="12.75">
      <c r="C27" t="s">
        <v>32</v>
      </c>
      <c r="J27" t="s">
        <v>34</v>
      </c>
      <c r="Q27" t="s">
        <v>32</v>
      </c>
      <c r="X27" t="s">
        <v>34</v>
      </c>
    </row>
    <row r="30" spans="2:24" ht="12.75">
      <c r="B30">
        <v>0</v>
      </c>
      <c r="C30">
        <v>0</v>
      </c>
      <c r="I30">
        <v>0</v>
      </c>
      <c r="J30">
        <v>0</v>
      </c>
      <c r="P30">
        <v>0</v>
      </c>
      <c r="Q30">
        <v>0</v>
      </c>
      <c r="W30">
        <v>0</v>
      </c>
      <c r="X30">
        <v>0</v>
      </c>
    </row>
    <row r="31" spans="2:26" ht="12.75">
      <c r="B31">
        <v>0.2831294370464224</v>
      </c>
      <c r="C31">
        <v>0.21354613386234003</v>
      </c>
      <c r="E31">
        <v>1.3258467007833465</v>
      </c>
      <c r="I31">
        <v>0.2831294370464224</v>
      </c>
      <c r="J31">
        <v>0.14056201216255293</v>
      </c>
      <c r="L31">
        <v>0</v>
      </c>
      <c r="P31">
        <v>41.06455603060049</v>
      </c>
      <c r="Q31">
        <v>7.266235181104688</v>
      </c>
      <c r="S31">
        <v>5.651421266598398</v>
      </c>
      <c r="W31">
        <v>41.06455603060049</v>
      </c>
      <c r="X31">
        <v>4.782838347056251</v>
      </c>
      <c r="Z31">
        <v>8.58581307810141</v>
      </c>
    </row>
    <row r="32" spans="2:26" ht="12.75">
      <c r="B32">
        <v>0.5570153367779271</v>
      </c>
      <c r="C32">
        <v>0.5527103379998274</v>
      </c>
      <c r="E32">
        <v>1.0077888877448518</v>
      </c>
      <c r="I32">
        <v>0.5570153367779271</v>
      </c>
      <c r="J32">
        <v>0.36380933640494967</v>
      </c>
      <c r="L32">
        <v>1.5310638871508326</v>
      </c>
      <c r="P32">
        <v>80.78844695781525</v>
      </c>
      <c r="Q32">
        <v>18.806818134780915</v>
      </c>
      <c r="S32">
        <v>4.295699909407157</v>
      </c>
      <c r="W32">
        <v>80.78844695781525</v>
      </c>
      <c r="X32">
        <v>12.379171430488702</v>
      </c>
      <c r="Z32">
        <v>6.526159477753182</v>
      </c>
    </row>
    <row r="33" spans="2:26" ht="12.75">
      <c r="B33">
        <v>0.9258789136598605</v>
      </c>
      <c r="C33">
        <v>0.8308789714395641</v>
      </c>
      <c r="E33">
        <v>1.114336678969864</v>
      </c>
      <c r="I33">
        <v>0.9258789136598605</v>
      </c>
      <c r="J33">
        <v>0.5469076774032574</v>
      </c>
      <c r="L33">
        <v>1.6929345699734475</v>
      </c>
      <c r="P33">
        <v>134.28771986468823</v>
      </c>
      <c r="Q33">
        <v>28.2719331149594</v>
      </c>
      <c r="S33">
        <v>4.749859845757534</v>
      </c>
      <c r="W33">
        <v>134.28771986468823</v>
      </c>
      <c r="X33">
        <v>18.609373695922624</v>
      </c>
      <c r="Z33">
        <v>7.2161332272085605</v>
      </c>
    </row>
    <row r="34" spans="2:26" ht="12.75">
      <c r="B34">
        <v>1.766641916688591</v>
      </c>
      <c r="C34">
        <v>1.4886719107878468</v>
      </c>
      <c r="E34">
        <v>1.186723484124608</v>
      </c>
      <c r="I34">
        <v>1.766641916688591</v>
      </c>
      <c r="J34">
        <v>0.979885308366684</v>
      </c>
      <c r="L34">
        <v>1.8029068316508465</v>
      </c>
      <c r="P34">
        <v>256.230389643205</v>
      </c>
      <c r="Q34">
        <v>50.65434815252645</v>
      </c>
      <c r="S34">
        <v>5.058408586596828</v>
      </c>
      <c r="W34">
        <v>256.230389643205</v>
      </c>
      <c r="X34">
        <v>33.342102581409826</v>
      </c>
      <c r="Z34">
        <v>7.684889968099026</v>
      </c>
    </row>
    <row r="35" spans="2:26" ht="12.75">
      <c r="B35">
        <v>2.738496029979767</v>
      </c>
      <c r="C35">
        <v>2.0712147184794096</v>
      </c>
      <c r="E35">
        <v>1.322169066078405</v>
      </c>
      <c r="I35">
        <v>2.738496029979767</v>
      </c>
      <c r="J35">
        <v>1.363331207100371</v>
      </c>
      <c r="L35">
        <v>2.0086799273114226</v>
      </c>
      <c r="P35">
        <v>397.18626517892875</v>
      </c>
      <c r="Q35">
        <v>70.47626188699202</v>
      </c>
      <c r="S35">
        <v>5.635745349488214</v>
      </c>
      <c r="W35">
        <v>397.18626517892875</v>
      </c>
      <c r="X35">
        <v>46.38943820409601</v>
      </c>
      <c r="Z35">
        <v>8.56199774249171</v>
      </c>
    </row>
    <row r="36" spans="2:26" ht="12.75">
      <c r="B36">
        <v>3.7344889445526763</v>
      </c>
      <c r="C36">
        <v>2.5409452456854886</v>
      </c>
      <c r="E36">
        <v>1.4697242889801811</v>
      </c>
      <c r="I36">
        <v>3.7344889445526763</v>
      </c>
      <c r="J36">
        <v>1.6725209212107013</v>
      </c>
      <c r="L36">
        <v>2.232850362104506</v>
      </c>
      <c r="P36">
        <v>541.6431866252645</v>
      </c>
      <c r="Q36">
        <v>86.45956451434806</v>
      </c>
      <c r="S36">
        <v>6.264699454221496</v>
      </c>
      <c r="W36">
        <v>541.6431866252645</v>
      </c>
      <c r="X36">
        <v>56.91009309805188</v>
      </c>
      <c r="Z36">
        <v>9.517524170836506</v>
      </c>
    </row>
    <row r="37" spans="2:26" ht="12.75">
      <c r="B37">
        <v>4.724624742003753</v>
      </c>
      <c r="C37">
        <v>2.9873671772827204</v>
      </c>
      <c r="E37">
        <v>1.5815346630075868</v>
      </c>
      <c r="I37">
        <v>4.724624742003753</v>
      </c>
      <c r="J37">
        <v>1.9663682685911577</v>
      </c>
      <c r="L37">
        <v>2.4027161226461415</v>
      </c>
      <c r="P37">
        <v>685.2506029239324</v>
      </c>
      <c r="Q37">
        <v>101.64975637743089</v>
      </c>
      <c r="S37">
        <v>6.7412911485942075</v>
      </c>
      <c r="W37">
        <v>685.2506029239324</v>
      </c>
      <c r="X37">
        <v>66.90870040033425</v>
      </c>
      <c r="Z37">
        <v>10.241576937287354</v>
      </c>
    </row>
    <row r="38" spans="2:26" ht="12.75">
      <c r="B38">
        <v>5.334779321642168</v>
      </c>
      <c r="C38">
        <v>3.2500505751524846</v>
      </c>
      <c r="E38">
        <v>1.6414450170185038</v>
      </c>
      <c r="I38">
        <v>5.334779321642168</v>
      </c>
      <c r="J38">
        <v>2.139273796302901</v>
      </c>
      <c r="L38">
        <v>2.4937337758550346</v>
      </c>
      <c r="P38">
        <v>773.7462647818726</v>
      </c>
      <c r="Q38">
        <v>110.58796243422532</v>
      </c>
      <c r="S38">
        <v>6.996659019213557</v>
      </c>
      <c r="W38">
        <v>773.7462647818726</v>
      </c>
      <c r="X38">
        <v>72.79207653898375</v>
      </c>
      <c r="Z38">
        <v>10.629539663805211</v>
      </c>
    </row>
    <row r="39" spans="2:26" ht="12.75">
      <c r="B39">
        <v>6.616279924288605</v>
      </c>
      <c r="C39">
        <v>3.6867047741092893</v>
      </c>
      <c r="E39">
        <v>1.7946324237169502</v>
      </c>
      <c r="I39">
        <v>6.616279924288605</v>
      </c>
      <c r="J39">
        <v>2.4266917500466207</v>
      </c>
      <c r="L39">
        <v>2.726460797569982</v>
      </c>
      <c r="P39">
        <v>959.6126792726927</v>
      </c>
      <c r="Q39">
        <v>125.44579219237184</v>
      </c>
      <c r="S39">
        <v>7.6496203061249055</v>
      </c>
      <c r="W39">
        <v>959.6126792726927</v>
      </c>
      <c r="X39">
        <v>82.57191384814348</v>
      </c>
      <c r="Z39">
        <v>11.621538541997454</v>
      </c>
    </row>
    <row r="40" spans="2:26" ht="12.75">
      <c r="B40">
        <v>7.682878270312791</v>
      </c>
      <c r="C40">
        <v>4.089620386962379</v>
      </c>
      <c r="E40">
        <v>1.8786287095999523</v>
      </c>
      <c r="I40">
        <v>7.682878270312791</v>
      </c>
      <c r="J40">
        <v>2.6919020268613125</v>
      </c>
      <c r="L40">
        <v>2.854070539584543</v>
      </c>
      <c r="P40">
        <v>1114.3100784529645</v>
      </c>
      <c r="Q40">
        <v>139.15561474067783</v>
      </c>
      <c r="S40">
        <v>8.007654455981003</v>
      </c>
      <c r="W40">
        <v>1114.3100784529645</v>
      </c>
      <c r="X40">
        <v>91.59610084196515</v>
      </c>
      <c r="Z40">
        <v>12.165475038894215</v>
      </c>
    </row>
    <row r="42" spans="2:27" ht="12.75">
      <c r="B42" t="s">
        <v>24</v>
      </c>
      <c r="F42">
        <v>9.444956867728887</v>
      </c>
      <c r="J42" t="s">
        <v>25</v>
      </c>
      <c r="M42">
        <v>6.216933634454471</v>
      </c>
      <c r="Q42" t="s">
        <v>26</v>
      </c>
      <c r="T42">
        <v>321.3791635326399</v>
      </c>
      <c r="Y42" t="s">
        <v>27</v>
      </c>
      <c r="AA42">
        <v>211.5407152366748</v>
      </c>
    </row>
    <row r="43" spans="2:27" ht="12.75">
      <c r="B43" t="s">
        <v>22</v>
      </c>
      <c r="F43">
        <v>10.091429798149326</v>
      </c>
      <c r="J43" t="s">
        <v>22</v>
      </c>
      <c r="M43">
        <v>10.091429798149356</v>
      </c>
      <c r="Q43" t="s">
        <v>23</v>
      </c>
      <c r="T43">
        <v>1463.6418194376186</v>
      </c>
      <c r="X43" t="s">
        <v>23</v>
      </c>
      <c r="AA43">
        <v>1463.641819437623</v>
      </c>
    </row>
    <row r="44" spans="2:27" ht="12.75">
      <c r="B44" t="s">
        <v>28</v>
      </c>
      <c r="F44">
        <v>0.9007459349867916</v>
      </c>
      <c r="J44" t="s">
        <v>28</v>
      </c>
      <c r="M44">
        <v>0.9007459349867916</v>
      </c>
      <c r="Q44" t="s">
        <v>28</v>
      </c>
      <c r="T44">
        <v>0.9007459349867916</v>
      </c>
      <c r="X44" t="s">
        <v>28</v>
      </c>
      <c r="AA44">
        <v>0.9007459349867916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rmb</dc:creator>
  <cp:keywords/>
  <dc:description/>
  <cp:lastModifiedBy>karlsena</cp:lastModifiedBy>
  <dcterms:created xsi:type="dcterms:W3CDTF">1999-10-14T04:55:13Z</dcterms:created>
  <dcterms:modified xsi:type="dcterms:W3CDTF">2004-09-23T18:35:10Z</dcterms:modified>
  <cp:category/>
  <cp:version/>
  <cp:contentType/>
  <cp:contentStatus/>
</cp:coreProperties>
</file>