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6"/>
  </bookViews>
  <sheets>
    <sheet name="Summary_graph" sheetId="1" r:id="rId1"/>
    <sheet name="CH4_as-received" sheetId="2" r:id="rId2"/>
    <sheet name="CH4_dry_ash_included" sheetId="3" r:id="rId3"/>
    <sheet name="CH4_dry_ash_free" sheetId="4" r:id="rId4"/>
    <sheet name="CH4_moist_ash_free" sheetId="5" r:id="rId5"/>
    <sheet name="Bustin_data" sheetId="6" r:id="rId6"/>
    <sheet name="Isotherm_calc" sheetId="7" r:id="rId7"/>
  </sheets>
  <definedNames/>
  <calcPr fullCalcOnLoad="1"/>
</workbook>
</file>

<file path=xl/sharedStrings.xml><?xml version="1.0" encoding="utf-8"?>
<sst xmlns="http://schemas.openxmlformats.org/spreadsheetml/2006/main" count="94" uniqueCount="35">
  <si>
    <t>USGS-PA-2-CN2</t>
  </si>
  <si>
    <t>METHANE ADSORPTION ISOTHERM SI UNITS</t>
  </si>
  <si>
    <t>METHANE ADSORPTION ISOTHERM CFG UNITS</t>
  </si>
  <si>
    <t>Sample I.D. :</t>
  </si>
  <si>
    <t>Moisture Content (EQ) % :</t>
  </si>
  <si>
    <t>Isotherm Temperature º C:</t>
  </si>
  <si>
    <t>Dry Ash Content % :</t>
  </si>
  <si>
    <t>Isotherm Temperature º F:</t>
  </si>
  <si>
    <t>Dry Ash Content, % :</t>
  </si>
  <si>
    <t>Dry Ash Content,  % :</t>
  </si>
  <si>
    <t>Helium Density g/cc</t>
  </si>
  <si>
    <t xml:space="preserve"> </t>
  </si>
  <si>
    <t xml:space="preserve">   PRESSURE (MPa)</t>
  </si>
  <si>
    <t>ADSORBED METHANE         (cc/g @STP)</t>
  </si>
  <si>
    <t>P / V</t>
  </si>
  <si>
    <t>ADSORBED METHANE  (cc/g@STP)</t>
  </si>
  <si>
    <t xml:space="preserve">   PRESSURE (PSI)</t>
  </si>
  <si>
    <t>ADSORBED METHANE  (SCF/ton)</t>
  </si>
  <si>
    <t xml:space="preserve"> Saturated Monolayer Volume (cc/g @ STP):</t>
  </si>
  <si>
    <t>Saturated Monolayer Volume (cc/g, dry):</t>
  </si>
  <si>
    <t>Saturated Monolayer Volume (SCF/ton):</t>
  </si>
  <si>
    <t>Saturated Monolayer Volume (SCF/ton, dry):</t>
  </si>
  <si>
    <t>Langmuir Pressure (MPa):</t>
  </si>
  <si>
    <t>Langmuir Pressure (PSI):</t>
  </si>
  <si>
    <t xml:space="preserve"> Saturated Monolayer Volume (cc/g @ STP, daf):</t>
  </si>
  <si>
    <t>Saturated Monolayer Volume (cc/g, ash free):</t>
  </si>
  <si>
    <t>Saturated Monolayer Volume (SCF/ton, daf):</t>
  </si>
  <si>
    <t>Saturated Monolayer Volume (SCF/ton, ash free):</t>
  </si>
  <si>
    <t>Correlation Coefficient:</t>
  </si>
  <si>
    <t>Isotherm</t>
  </si>
  <si>
    <t xml:space="preserve">Langmuir </t>
  </si>
  <si>
    <t>AS RECEIVED BASIS</t>
  </si>
  <si>
    <t>DRY ASH FREE BASIS</t>
  </si>
  <si>
    <t>DRY ASH INCLUDED BASIS</t>
  </si>
  <si>
    <t>MOIST ASH FREE BASIS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</si>
</sst>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75"/>
      <name val="Arial"/>
      <family val="2"/>
    </font>
    <font>
      <sz val="15.75"/>
      <name val="Arial"/>
      <family val="0"/>
    </font>
    <font>
      <b/>
      <sz val="14.25"/>
      <name val="Arial"/>
      <family val="0"/>
    </font>
    <font>
      <b/>
      <sz val="16.5"/>
      <name val="Arial"/>
      <family val="0"/>
    </font>
    <font>
      <sz val="16.5"/>
      <name val="Arial"/>
      <family val="0"/>
    </font>
    <font>
      <sz val="9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USGS-PA-2-CN2
Methane Adsorption Isotherms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8875"/>
          <c:w val="0.92125"/>
          <c:h val="0.86075"/>
        </c:manualLayout>
      </c:layout>
      <c:scatterChart>
        <c:scatterStyle val="lineMarker"/>
        <c:varyColors val="0"/>
        <c:ser>
          <c:idx val="0"/>
          <c:order val="0"/>
          <c:tx>
            <c:v>As Received (AR)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Bustin_data!$P$11:$P$21</c:f>
              <c:numCache>
                <c:ptCount val="11"/>
                <c:pt idx="0">
                  <c:v>0</c:v>
                </c:pt>
                <c:pt idx="1">
                  <c:v>33.80306028114646</c:v>
                </c:pt>
                <c:pt idx="2">
                  <c:v>72.51594667101831</c:v>
                </c:pt>
                <c:pt idx="3">
                  <c:v>129.2698140131357</c:v>
                </c:pt>
                <c:pt idx="4">
                  <c:v>250.75879892546558</c:v>
                </c:pt>
                <c:pt idx="5">
                  <c:v>390.1059817415326</c:v>
                </c:pt>
                <c:pt idx="6">
                  <c:v>531.4482877509151</c:v>
                </c:pt>
                <c:pt idx="7">
                  <c:v>674.7839209335262</c:v>
                </c:pt>
                <c:pt idx="8">
                  <c:v>764.1653194566877</c:v>
                </c:pt>
                <c:pt idx="9">
                  <c:v>949.5604772611935</c:v>
                </c:pt>
                <c:pt idx="10">
                  <c:v>1101.3393657846739</c:v>
                </c:pt>
              </c:numCache>
            </c:numRef>
          </c:xVal>
          <c:yVal>
            <c:numRef>
              <c:f>Bustin_data!$Q$11:$Q$21</c:f>
              <c:numCache>
                <c:ptCount val="11"/>
                <c:pt idx="0">
                  <c:v>0</c:v>
                </c:pt>
                <c:pt idx="1">
                  <c:v>5.371797710226683</c:v>
                </c:pt>
                <c:pt idx="2">
                  <c:v>11.609095943974204</c:v>
                </c:pt>
                <c:pt idx="3">
                  <c:v>18.370254454557767</c:v>
                </c:pt>
                <c:pt idx="4">
                  <c:v>29.502648167206225</c:v>
                </c:pt>
                <c:pt idx="5">
                  <c:v>39.205187490569294</c:v>
                </c:pt>
                <c:pt idx="6">
                  <c:v>47.90051464270955</c:v>
                </c:pt>
                <c:pt idx="7">
                  <c:v>55.55444988315169</c:v>
                </c:pt>
                <c:pt idx="8">
                  <c:v>60.4527925864383</c:v>
                </c:pt>
                <c:pt idx="9">
                  <c:v>70.00022864438749</c:v>
                </c:pt>
                <c:pt idx="10">
                  <c:v>77.54476383082586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Isotherm_calc!$A$6:$A$17</c:f>
              <c:numCache>
                <c:ptCount val="12"/>
                <c:pt idx="0">
                  <c:v>0</c:v>
                </c:pt>
                <c:pt idx="1">
                  <c:v>33.80306028114646</c:v>
                </c:pt>
                <c:pt idx="2">
                  <c:v>72.51594667101831</c:v>
                </c:pt>
                <c:pt idx="3">
                  <c:v>129.2698140131357</c:v>
                </c:pt>
                <c:pt idx="4">
                  <c:v>250.75879892546558</c:v>
                </c:pt>
                <c:pt idx="5">
                  <c:v>390.1059817415326</c:v>
                </c:pt>
                <c:pt idx="6">
                  <c:v>531.4482877509151</c:v>
                </c:pt>
                <c:pt idx="7">
                  <c:v>674.7839209335262</c:v>
                </c:pt>
                <c:pt idx="8">
                  <c:v>764.1653194566877</c:v>
                </c:pt>
                <c:pt idx="9">
                  <c:v>949.5604772611935</c:v>
                </c:pt>
                <c:pt idx="10">
                  <c:v>1101.3393657846739</c:v>
                </c:pt>
                <c:pt idx="11">
                  <c:v>1200</c:v>
                </c:pt>
              </c:numCache>
            </c:numRef>
          </c:xVal>
          <c:yVal>
            <c:numRef>
              <c:f>Isotherm_calc!$B$6:$B$17</c:f>
              <c:numCache>
                <c:ptCount val="12"/>
                <c:pt idx="0">
                  <c:v>0</c:v>
                </c:pt>
                <c:pt idx="1">
                  <c:v>5.145151663834233</c:v>
                </c:pt>
                <c:pt idx="2">
                  <c:v>10.547293582193271</c:v>
                </c:pt>
                <c:pt idx="3">
                  <c:v>17.65239410609607</c:v>
                </c:pt>
                <c:pt idx="4">
                  <c:v>30.279143491231636</c:v>
                </c:pt>
                <c:pt idx="5">
                  <c:v>41.58489225306522</c:v>
                </c:pt>
                <c:pt idx="6">
                  <c:v>50.63302001591325</c:v>
                </c:pt>
                <c:pt idx="7">
                  <c:v>58.036272008712565</c:v>
                </c:pt>
                <c:pt idx="8">
                  <c:v>61.96548158995305</c:v>
                </c:pt>
                <c:pt idx="9">
                  <c:v>68.83468457968449</c:v>
                </c:pt>
                <c:pt idx="10">
                  <c:v>73.46051413903884</c:v>
                </c:pt>
                <c:pt idx="11">
                  <c:v>76.09070852906305</c:v>
                </c:pt>
              </c:numCache>
            </c:numRef>
          </c:yVal>
          <c:smooth val="1"/>
        </c:ser>
        <c:ser>
          <c:idx val="2"/>
          <c:order val="2"/>
          <c:tx>
            <c:v>Dry Ash Included (DAI)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Bustin_data!$W$11:$W$21</c:f>
              <c:numCache>
                <c:ptCount val="11"/>
                <c:pt idx="0">
                  <c:v>0</c:v>
                </c:pt>
                <c:pt idx="1">
                  <c:v>33.80306028114646</c:v>
                </c:pt>
                <c:pt idx="2">
                  <c:v>72.51594667101831</c:v>
                </c:pt>
                <c:pt idx="3">
                  <c:v>129.2698140131357</c:v>
                </c:pt>
                <c:pt idx="4">
                  <c:v>250.75879892546558</c:v>
                </c:pt>
                <c:pt idx="5">
                  <c:v>390.1059817415326</c:v>
                </c:pt>
                <c:pt idx="6">
                  <c:v>531.4482877509151</c:v>
                </c:pt>
                <c:pt idx="7">
                  <c:v>674.7839209335262</c:v>
                </c:pt>
                <c:pt idx="8">
                  <c:v>764.1653194566877</c:v>
                </c:pt>
                <c:pt idx="9">
                  <c:v>949.5604772611935</c:v>
                </c:pt>
                <c:pt idx="10">
                  <c:v>1101.3393657846739</c:v>
                </c:pt>
              </c:numCache>
            </c:numRef>
          </c:xVal>
          <c:yVal>
            <c:numRef>
              <c:f>Bustin_data!$X$11:$X$21</c:f>
              <c:numCache>
                <c:ptCount val="11"/>
                <c:pt idx="0">
                  <c:v>0</c:v>
                </c:pt>
                <c:pt idx="1">
                  <c:v>8.006853048482162</c:v>
                </c:pt>
                <c:pt idx="2">
                  <c:v>17.30376500815949</c:v>
                </c:pt>
                <c:pt idx="3">
                  <c:v>27.381509099057627</c:v>
                </c:pt>
                <c:pt idx="4">
                  <c:v>43.97473269817592</c:v>
                </c:pt>
                <c:pt idx="5">
                  <c:v>58.43670813917019</c:v>
                </c:pt>
                <c:pt idx="6">
                  <c:v>71.39739848369287</c:v>
                </c:pt>
                <c:pt idx="7">
                  <c:v>82.80585762878475</c:v>
                </c:pt>
                <c:pt idx="8">
                  <c:v>90.10700937015694</c:v>
                </c:pt>
                <c:pt idx="9">
                  <c:v>104.33779794960125</c:v>
                </c:pt>
                <c:pt idx="10">
                  <c:v>115.58319247402872</c:v>
                </c:pt>
              </c:numCache>
            </c:numRef>
          </c:yVal>
          <c:smooth val="0"/>
        </c:ser>
        <c:ser>
          <c:idx val="3"/>
          <c:order val="3"/>
          <c:tx>
            <c:v>isotherm_dry_ash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Isotherm_calc!$A$24:$A$35</c:f>
              <c:numCache>
                <c:ptCount val="12"/>
                <c:pt idx="0">
                  <c:v>0</c:v>
                </c:pt>
                <c:pt idx="1">
                  <c:v>33.80306028114646</c:v>
                </c:pt>
                <c:pt idx="2">
                  <c:v>72.51594667101831</c:v>
                </c:pt>
                <c:pt idx="3">
                  <c:v>129.2698140131357</c:v>
                </c:pt>
                <c:pt idx="4">
                  <c:v>250.75879892546558</c:v>
                </c:pt>
                <c:pt idx="5">
                  <c:v>390.1059817415326</c:v>
                </c:pt>
                <c:pt idx="6">
                  <c:v>531.4482877509151</c:v>
                </c:pt>
                <c:pt idx="7">
                  <c:v>674.7839209335262</c:v>
                </c:pt>
                <c:pt idx="8">
                  <c:v>764.1653194566877</c:v>
                </c:pt>
                <c:pt idx="9">
                  <c:v>949.5604772611935</c:v>
                </c:pt>
                <c:pt idx="10">
                  <c:v>1101.3393657846739</c:v>
                </c:pt>
                <c:pt idx="11">
                  <c:v>1200</c:v>
                </c:pt>
              </c:numCache>
            </c:numRef>
          </c:xVal>
          <c:yVal>
            <c:numRef>
              <c:f>Isotherm_calc!$B$24:$B$35</c:f>
              <c:numCache>
                <c:ptCount val="12"/>
                <c:pt idx="0">
                  <c:v>0</c:v>
                </c:pt>
                <c:pt idx="1">
                  <c:v>7.668813036146456</c:v>
                </c:pt>
                <c:pt idx="2">
                  <c:v>15.720668272567675</c:v>
                </c:pt>
                <c:pt idx="3">
                  <c:v>26.31077155442738</c:v>
                </c:pt>
                <c:pt idx="4">
                  <c:v>45.13085434606296</c:v>
                </c:pt>
                <c:pt idx="5">
                  <c:v>61.98199482800064</c:v>
                </c:pt>
                <c:pt idx="6">
                  <c:v>75.46816679610518</c:v>
                </c:pt>
                <c:pt idx="7">
                  <c:v>86.50266278411027</c:v>
                </c:pt>
                <c:pt idx="8">
                  <c:v>92.35912254022824</c:v>
                </c:pt>
                <c:pt idx="9">
                  <c:v>102.59762217588951</c:v>
                </c:pt>
                <c:pt idx="10">
                  <c:v>109.49238920037251</c:v>
                </c:pt>
                <c:pt idx="11">
                  <c:v>113.41267578154311</c:v>
                </c:pt>
              </c:numCache>
            </c:numRef>
          </c:yVal>
          <c:smooth val="1"/>
        </c:ser>
        <c:ser>
          <c:idx val="4"/>
          <c:order val="4"/>
          <c:tx>
            <c:v>Dry Ash Free (DAF)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Bustin_data!$P$30:$P$40</c:f>
              <c:numCache>
                <c:ptCount val="11"/>
                <c:pt idx="0">
                  <c:v>0</c:v>
                </c:pt>
                <c:pt idx="1">
                  <c:v>33.80306028114646</c:v>
                </c:pt>
                <c:pt idx="2">
                  <c:v>72.51594667101831</c:v>
                </c:pt>
                <c:pt idx="3">
                  <c:v>129.2698140131357</c:v>
                </c:pt>
                <c:pt idx="4">
                  <c:v>250.75879892546558</c:v>
                </c:pt>
                <c:pt idx="5">
                  <c:v>390.1059817415326</c:v>
                </c:pt>
                <c:pt idx="6">
                  <c:v>531.4482877509151</c:v>
                </c:pt>
                <c:pt idx="7">
                  <c:v>674.7839209335262</c:v>
                </c:pt>
                <c:pt idx="8">
                  <c:v>764.1653194566877</c:v>
                </c:pt>
                <c:pt idx="9">
                  <c:v>949.5604772611935</c:v>
                </c:pt>
                <c:pt idx="10">
                  <c:v>1101.3393657846739</c:v>
                </c:pt>
              </c:numCache>
            </c:numRef>
          </c:xVal>
          <c:yVal>
            <c:numRef>
              <c:f>Bustin_data!$Q$30:$Q$40</c:f>
              <c:numCache>
                <c:ptCount val="11"/>
                <c:pt idx="0">
                  <c:v>0</c:v>
                </c:pt>
                <c:pt idx="1">
                  <c:v>9.07091811926154</c:v>
                </c:pt>
                <c:pt idx="2">
                  <c:v>19.603336615964547</c:v>
                </c:pt>
                <c:pt idx="3">
                  <c:v>31.02035537750382</c:v>
                </c:pt>
                <c:pt idx="4">
                  <c:v>49.81872368660287</c:v>
                </c:pt>
                <c:pt idx="5">
                  <c:v>66.2026131215287</c:v>
                </c:pt>
                <c:pt idx="6">
                  <c:v>80.88570523929339</c:v>
                </c:pt>
                <c:pt idx="7">
                  <c:v>93.81028349063101</c:v>
                </c:pt>
                <c:pt idx="8">
                  <c:v>102.08171662687992</c:v>
                </c:pt>
                <c:pt idx="9">
                  <c:v>118.20369578586197</c:v>
                </c:pt>
                <c:pt idx="10">
                  <c:v>130.9435390591453</c:v>
                </c:pt>
              </c:numCache>
            </c:numRef>
          </c:yVal>
          <c:smooth val="0"/>
        </c:ser>
        <c:ser>
          <c:idx val="5"/>
          <c:order val="5"/>
          <c:tx>
            <c:v>isotherm_dry_free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Isotherm_calc!$A$42:$A$53</c:f>
              <c:numCache>
                <c:ptCount val="12"/>
                <c:pt idx="0">
                  <c:v>0</c:v>
                </c:pt>
                <c:pt idx="1">
                  <c:v>33.80306028114646</c:v>
                </c:pt>
                <c:pt idx="2">
                  <c:v>72.51594667101831</c:v>
                </c:pt>
                <c:pt idx="3">
                  <c:v>129.2698140131357</c:v>
                </c:pt>
                <c:pt idx="4">
                  <c:v>250.75879892546558</c:v>
                </c:pt>
                <c:pt idx="5">
                  <c:v>390.1059817415326</c:v>
                </c:pt>
                <c:pt idx="6">
                  <c:v>531.4482877509151</c:v>
                </c:pt>
                <c:pt idx="7">
                  <c:v>674.7839209335262</c:v>
                </c:pt>
                <c:pt idx="8">
                  <c:v>764.1653194566877</c:v>
                </c:pt>
                <c:pt idx="9">
                  <c:v>949.5604772611935</c:v>
                </c:pt>
                <c:pt idx="10">
                  <c:v>1101.3393657846739</c:v>
                </c:pt>
                <c:pt idx="11">
                  <c:v>1200</c:v>
                </c:pt>
              </c:numCache>
            </c:numRef>
          </c:xVal>
          <c:yVal>
            <c:numRef>
              <c:f>Isotherm_calc!$B$42:$B$53</c:f>
              <c:numCache>
                <c:ptCount val="12"/>
                <c:pt idx="0">
                  <c:v>0</c:v>
                </c:pt>
                <c:pt idx="1">
                  <c:v>8.68810106990486</c:v>
                </c:pt>
                <c:pt idx="2">
                  <c:v>17.81015578222348</c:v>
                </c:pt>
                <c:pt idx="3">
                  <c:v>29.807825724084754</c:v>
                </c:pt>
                <c:pt idx="4">
                  <c:v>51.12934975485843</c:v>
                </c:pt>
                <c:pt idx="5">
                  <c:v>70.22023265422919</c:v>
                </c:pt>
                <c:pt idx="6">
                  <c:v>85.49889762529321</c:v>
                </c:pt>
                <c:pt idx="7">
                  <c:v>98.00002601991915</c:v>
                </c:pt>
                <c:pt idx="8">
                  <c:v>104.63488776881776</c:v>
                </c:pt>
                <c:pt idx="9">
                  <c:v>116.23422122753351</c:v>
                </c:pt>
                <c:pt idx="10">
                  <c:v>124.04539519667443</c:v>
                </c:pt>
                <c:pt idx="11">
                  <c:v>128.4867404061173</c:v>
                </c:pt>
              </c:numCache>
            </c:numRef>
          </c:yVal>
          <c:smooth val="1"/>
        </c:ser>
        <c:ser>
          <c:idx val="6"/>
          <c:order val="6"/>
          <c:tx>
            <c:v>Moist Ash Free (MAF)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Bustin_data!$W$30:$W$40</c:f>
              <c:numCache>
                <c:ptCount val="11"/>
                <c:pt idx="0">
                  <c:v>0</c:v>
                </c:pt>
                <c:pt idx="1">
                  <c:v>33.80306028114646</c:v>
                </c:pt>
                <c:pt idx="2">
                  <c:v>72.51594667101831</c:v>
                </c:pt>
                <c:pt idx="3">
                  <c:v>129.2698140131357</c:v>
                </c:pt>
                <c:pt idx="4">
                  <c:v>250.75879892546558</c:v>
                </c:pt>
                <c:pt idx="5">
                  <c:v>390.1059817415326</c:v>
                </c:pt>
                <c:pt idx="6">
                  <c:v>531.4482877509151</c:v>
                </c:pt>
                <c:pt idx="7">
                  <c:v>674.7839209335262</c:v>
                </c:pt>
                <c:pt idx="8">
                  <c:v>764.1653194566877</c:v>
                </c:pt>
                <c:pt idx="9">
                  <c:v>949.5604772611935</c:v>
                </c:pt>
                <c:pt idx="10">
                  <c:v>1101.3393657846739</c:v>
                </c:pt>
              </c:numCache>
            </c:numRef>
          </c:xVal>
          <c:yVal>
            <c:numRef>
              <c:f>Bustin_data!$X$30:$X$40</c:f>
              <c:numCache>
                <c:ptCount val="11"/>
                <c:pt idx="0">
                  <c:v>0</c:v>
                </c:pt>
                <c:pt idx="1">
                  <c:v>5.8306715621694165</c:v>
                </c:pt>
                <c:pt idx="2">
                  <c:v>12.600777101893197</c:v>
                </c:pt>
                <c:pt idx="3">
                  <c:v>19.93949251552997</c:v>
                </c:pt>
                <c:pt idx="4">
                  <c:v>32.022846159998075</c:v>
                </c:pt>
                <c:pt idx="5">
                  <c:v>42.55420328944893</c:v>
                </c:pt>
                <c:pt idx="6">
                  <c:v>51.992309391847996</c:v>
                </c:pt>
                <c:pt idx="7">
                  <c:v>60.30006499853651</c:v>
                </c:pt>
                <c:pt idx="8">
                  <c:v>65.61683771457538</c:v>
                </c:pt>
                <c:pt idx="9">
                  <c:v>75.97984222770812</c:v>
                </c:pt>
                <c:pt idx="10">
                  <c:v>84.16885252450437</c:v>
                </c:pt>
              </c:numCache>
            </c:numRef>
          </c:yVal>
          <c:smooth val="0"/>
        </c:ser>
        <c:ser>
          <c:idx val="7"/>
          <c:order val="7"/>
          <c:tx>
            <c:v>isotherm_moist_ash_free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Isotherm_calc!$A$60:$A$71</c:f>
              <c:numCache>
                <c:ptCount val="12"/>
                <c:pt idx="0">
                  <c:v>0</c:v>
                </c:pt>
                <c:pt idx="1">
                  <c:v>33.80306028114646</c:v>
                </c:pt>
                <c:pt idx="2">
                  <c:v>72.51594667101831</c:v>
                </c:pt>
                <c:pt idx="3">
                  <c:v>129.2698140131357</c:v>
                </c:pt>
                <c:pt idx="4">
                  <c:v>250.75879892546558</c:v>
                </c:pt>
                <c:pt idx="5">
                  <c:v>390.1059817415326</c:v>
                </c:pt>
                <c:pt idx="6">
                  <c:v>531.4482877509151</c:v>
                </c:pt>
                <c:pt idx="7">
                  <c:v>674.7839209335262</c:v>
                </c:pt>
                <c:pt idx="8">
                  <c:v>764.1653194566877</c:v>
                </c:pt>
                <c:pt idx="9">
                  <c:v>949.5604772611935</c:v>
                </c:pt>
                <c:pt idx="10">
                  <c:v>1101.3393657846739</c:v>
                </c:pt>
                <c:pt idx="11">
                  <c:v>1200</c:v>
                </c:pt>
              </c:numCache>
            </c:numRef>
          </c:xVal>
          <c:yVal>
            <c:numRef>
              <c:f>Isotherm_calc!$B$60:$B$71</c:f>
              <c:numCache>
                <c:ptCount val="12"/>
                <c:pt idx="0">
                  <c:v>0</c:v>
                </c:pt>
                <c:pt idx="1">
                  <c:v>5.584366977464895</c:v>
                </c:pt>
                <c:pt idx="2">
                  <c:v>11.447662154653477</c:v>
                </c:pt>
                <c:pt idx="3">
                  <c:v>19.159288814008967</c:v>
                </c:pt>
                <c:pt idx="4">
                  <c:v>32.863919290640915</c:v>
                </c:pt>
                <c:pt idx="5">
                  <c:v>45.134782069066524</c:v>
                </c:pt>
                <c:pt idx="6">
                  <c:v>54.955302276837756</c:v>
                </c:pt>
                <c:pt idx="7">
                  <c:v>62.990532072888264</c:v>
                </c:pt>
                <c:pt idx="8">
                  <c:v>67.25515820378573</c:v>
                </c:pt>
                <c:pt idx="9">
                  <c:v>74.71074996155579</c:v>
                </c:pt>
                <c:pt idx="10">
                  <c:v>79.73146295942858</c:v>
                </c:pt>
                <c:pt idx="11">
                  <c:v>82.58618360823041</c:v>
                </c:pt>
              </c:numCache>
            </c:numRef>
          </c:yVal>
          <c:smooth val="1"/>
        </c:ser>
        <c:axId val="42744798"/>
        <c:axId val="49158863"/>
      </c:scatterChart>
      <c:valAx>
        <c:axId val="42744798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58863"/>
        <c:crosses val="autoZero"/>
        <c:crossBetween val="midCat"/>
        <c:dispUnits/>
        <c:majorUnit val="200"/>
      </c:valAx>
      <c:valAx>
        <c:axId val="4915886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Methane Adsorbed
(SCF, DAF)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744798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07"/>
          <c:y val="0.73975"/>
          <c:w val="0.09525"/>
          <c:h val="0.08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USGS-PA-2-CN2
(As-Received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Bustin_data!$Q$3</c:f>
              <c:strCache>
                <c:ptCount val="1"/>
                <c:pt idx="0">
                  <c:v>AS RECEIVED BASIS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Bustin_data!$P$11:$P$21</c:f>
              <c:numCache>
                <c:ptCount val="11"/>
                <c:pt idx="0">
                  <c:v>0</c:v>
                </c:pt>
                <c:pt idx="1">
                  <c:v>33.80306028114646</c:v>
                </c:pt>
                <c:pt idx="2">
                  <c:v>72.51594667101831</c:v>
                </c:pt>
                <c:pt idx="3">
                  <c:v>129.2698140131357</c:v>
                </c:pt>
                <c:pt idx="4">
                  <c:v>250.75879892546558</c:v>
                </c:pt>
                <c:pt idx="5">
                  <c:v>390.1059817415326</c:v>
                </c:pt>
                <c:pt idx="6">
                  <c:v>531.4482877509151</c:v>
                </c:pt>
                <c:pt idx="7">
                  <c:v>674.7839209335262</c:v>
                </c:pt>
                <c:pt idx="8">
                  <c:v>764.1653194566877</c:v>
                </c:pt>
                <c:pt idx="9">
                  <c:v>949.5604772611935</c:v>
                </c:pt>
                <c:pt idx="10">
                  <c:v>1101.3393657846739</c:v>
                </c:pt>
              </c:numCache>
            </c:numRef>
          </c:xVal>
          <c:yVal>
            <c:numRef>
              <c:f>Bustin_data!$Q$11:$Q$21</c:f>
              <c:numCache>
                <c:ptCount val="11"/>
                <c:pt idx="0">
                  <c:v>0</c:v>
                </c:pt>
                <c:pt idx="1">
                  <c:v>5.371797710226683</c:v>
                </c:pt>
                <c:pt idx="2">
                  <c:v>11.609095943974204</c:v>
                </c:pt>
                <c:pt idx="3">
                  <c:v>18.370254454557767</c:v>
                </c:pt>
                <c:pt idx="4">
                  <c:v>29.502648167206225</c:v>
                </c:pt>
                <c:pt idx="5">
                  <c:v>39.205187490569294</c:v>
                </c:pt>
                <c:pt idx="6">
                  <c:v>47.90051464270955</c:v>
                </c:pt>
                <c:pt idx="7">
                  <c:v>55.55444988315169</c:v>
                </c:pt>
                <c:pt idx="8">
                  <c:v>60.4527925864383</c:v>
                </c:pt>
                <c:pt idx="9">
                  <c:v>70.00022864438749</c:v>
                </c:pt>
                <c:pt idx="10">
                  <c:v>77.54476383082586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Isotherm_calc!$A$6:$A$17</c:f>
              <c:numCache>
                <c:ptCount val="12"/>
                <c:pt idx="0">
                  <c:v>0</c:v>
                </c:pt>
                <c:pt idx="1">
                  <c:v>33.80306028114646</c:v>
                </c:pt>
                <c:pt idx="2">
                  <c:v>72.51594667101831</c:v>
                </c:pt>
                <c:pt idx="3">
                  <c:v>129.2698140131357</c:v>
                </c:pt>
                <c:pt idx="4">
                  <c:v>250.75879892546558</c:v>
                </c:pt>
                <c:pt idx="5">
                  <c:v>390.1059817415326</c:v>
                </c:pt>
                <c:pt idx="6">
                  <c:v>531.4482877509151</c:v>
                </c:pt>
                <c:pt idx="7">
                  <c:v>674.7839209335262</c:v>
                </c:pt>
                <c:pt idx="8">
                  <c:v>764.1653194566877</c:v>
                </c:pt>
                <c:pt idx="9">
                  <c:v>949.5604772611935</c:v>
                </c:pt>
                <c:pt idx="10">
                  <c:v>1101.3393657846739</c:v>
                </c:pt>
                <c:pt idx="11">
                  <c:v>1200</c:v>
                </c:pt>
              </c:numCache>
            </c:numRef>
          </c:xVal>
          <c:yVal>
            <c:numRef>
              <c:f>Isotherm_calc!$B$6:$B$17</c:f>
              <c:numCache>
                <c:ptCount val="12"/>
                <c:pt idx="0">
                  <c:v>0</c:v>
                </c:pt>
                <c:pt idx="1">
                  <c:v>5.145151663834233</c:v>
                </c:pt>
                <c:pt idx="2">
                  <c:v>10.547293582193271</c:v>
                </c:pt>
                <c:pt idx="3">
                  <c:v>17.65239410609607</c:v>
                </c:pt>
                <c:pt idx="4">
                  <c:v>30.279143491231636</c:v>
                </c:pt>
                <c:pt idx="5">
                  <c:v>41.58489225306522</c:v>
                </c:pt>
                <c:pt idx="6">
                  <c:v>50.63302001591325</c:v>
                </c:pt>
                <c:pt idx="7">
                  <c:v>58.036272008712565</c:v>
                </c:pt>
                <c:pt idx="8">
                  <c:v>61.96548158995305</c:v>
                </c:pt>
                <c:pt idx="9">
                  <c:v>68.83468457968449</c:v>
                </c:pt>
                <c:pt idx="10">
                  <c:v>73.46051413903884</c:v>
                </c:pt>
                <c:pt idx="11">
                  <c:v>76.09070852906305</c:v>
                </c:pt>
              </c:numCache>
            </c:numRef>
          </c:yVal>
          <c:smooth val="1"/>
        </c:ser>
        <c:axId val="39776584"/>
        <c:axId val="22444937"/>
      </c:scatterChart>
      <c:valAx>
        <c:axId val="39776584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44937"/>
        <c:crosses val="autoZero"/>
        <c:crossBetween val="midCat"/>
        <c:dispUnits/>
        <c:majorUnit val="200"/>
      </c:valAx>
      <c:valAx>
        <c:axId val="2244493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Methane Adsorbed (SCF)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776584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USGS-PA-2-CN2
(Dry Ash Included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Bustin_data!$X$3</c:f>
              <c:strCache>
                <c:ptCount val="1"/>
                <c:pt idx="0">
                  <c:v>DRY ASH INCLUDED BASIS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Bustin_data!$W$11:$W$21</c:f>
              <c:numCache>
                <c:ptCount val="11"/>
                <c:pt idx="0">
                  <c:v>0</c:v>
                </c:pt>
                <c:pt idx="1">
                  <c:v>33.80306028114646</c:v>
                </c:pt>
                <c:pt idx="2">
                  <c:v>72.51594667101831</c:v>
                </c:pt>
                <c:pt idx="3">
                  <c:v>129.2698140131357</c:v>
                </c:pt>
                <c:pt idx="4">
                  <c:v>250.75879892546558</c:v>
                </c:pt>
                <c:pt idx="5">
                  <c:v>390.1059817415326</c:v>
                </c:pt>
                <c:pt idx="6">
                  <c:v>531.4482877509151</c:v>
                </c:pt>
                <c:pt idx="7">
                  <c:v>674.7839209335262</c:v>
                </c:pt>
                <c:pt idx="8">
                  <c:v>764.1653194566877</c:v>
                </c:pt>
                <c:pt idx="9">
                  <c:v>949.5604772611935</c:v>
                </c:pt>
                <c:pt idx="10">
                  <c:v>1101.3393657846739</c:v>
                </c:pt>
              </c:numCache>
            </c:numRef>
          </c:xVal>
          <c:yVal>
            <c:numRef>
              <c:f>Bustin_data!$X$11:$X$21</c:f>
              <c:numCache>
                <c:ptCount val="11"/>
                <c:pt idx="0">
                  <c:v>0</c:v>
                </c:pt>
                <c:pt idx="1">
                  <c:v>8.006853048482162</c:v>
                </c:pt>
                <c:pt idx="2">
                  <c:v>17.30376500815949</c:v>
                </c:pt>
                <c:pt idx="3">
                  <c:v>27.381509099057627</c:v>
                </c:pt>
                <c:pt idx="4">
                  <c:v>43.97473269817592</c:v>
                </c:pt>
                <c:pt idx="5">
                  <c:v>58.43670813917019</c:v>
                </c:pt>
                <c:pt idx="6">
                  <c:v>71.39739848369287</c:v>
                </c:pt>
                <c:pt idx="7">
                  <c:v>82.80585762878475</c:v>
                </c:pt>
                <c:pt idx="8">
                  <c:v>90.10700937015694</c:v>
                </c:pt>
                <c:pt idx="9">
                  <c:v>104.33779794960125</c:v>
                </c:pt>
                <c:pt idx="10">
                  <c:v>115.58319247402872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Isotherm_calc!$A$24:$A$35</c:f>
              <c:numCache>
                <c:ptCount val="12"/>
                <c:pt idx="0">
                  <c:v>0</c:v>
                </c:pt>
                <c:pt idx="1">
                  <c:v>33.80306028114646</c:v>
                </c:pt>
                <c:pt idx="2">
                  <c:v>72.51594667101831</c:v>
                </c:pt>
                <c:pt idx="3">
                  <c:v>129.2698140131357</c:v>
                </c:pt>
                <c:pt idx="4">
                  <c:v>250.75879892546558</c:v>
                </c:pt>
                <c:pt idx="5">
                  <c:v>390.1059817415326</c:v>
                </c:pt>
                <c:pt idx="6">
                  <c:v>531.4482877509151</c:v>
                </c:pt>
                <c:pt idx="7">
                  <c:v>674.7839209335262</c:v>
                </c:pt>
                <c:pt idx="8">
                  <c:v>764.1653194566877</c:v>
                </c:pt>
                <c:pt idx="9">
                  <c:v>949.5604772611935</c:v>
                </c:pt>
                <c:pt idx="10">
                  <c:v>1101.3393657846739</c:v>
                </c:pt>
                <c:pt idx="11">
                  <c:v>1200</c:v>
                </c:pt>
              </c:numCache>
            </c:numRef>
          </c:xVal>
          <c:yVal>
            <c:numRef>
              <c:f>Isotherm_calc!$B$24:$B$35</c:f>
              <c:numCache>
                <c:ptCount val="12"/>
                <c:pt idx="0">
                  <c:v>0</c:v>
                </c:pt>
                <c:pt idx="1">
                  <c:v>7.668813036146456</c:v>
                </c:pt>
                <c:pt idx="2">
                  <c:v>15.720668272567675</c:v>
                </c:pt>
                <c:pt idx="3">
                  <c:v>26.31077155442738</c:v>
                </c:pt>
                <c:pt idx="4">
                  <c:v>45.13085434606296</c:v>
                </c:pt>
                <c:pt idx="5">
                  <c:v>61.98199482800064</c:v>
                </c:pt>
                <c:pt idx="6">
                  <c:v>75.46816679610518</c:v>
                </c:pt>
                <c:pt idx="7">
                  <c:v>86.50266278411027</c:v>
                </c:pt>
                <c:pt idx="8">
                  <c:v>92.35912254022824</c:v>
                </c:pt>
                <c:pt idx="9">
                  <c:v>102.59762217588951</c:v>
                </c:pt>
                <c:pt idx="10">
                  <c:v>109.49238920037251</c:v>
                </c:pt>
                <c:pt idx="11">
                  <c:v>113.41267578154311</c:v>
                </c:pt>
              </c:numCache>
            </c:numRef>
          </c:yVal>
          <c:smooth val="1"/>
        </c:ser>
        <c:axId val="677842"/>
        <c:axId val="6100579"/>
      </c:scatterChart>
      <c:valAx>
        <c:axId val="677842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0579"/>
        <c:crosses val="autoZero"/>
        <c:crossBetween val="midCat"/>
        <c:dispUnits/>
        <c:majorUnit val="200"/>
      </c:valAx>
      <c:valAx>
        <c:axId val="610057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Methane Adsorbed
(SCF, DAF)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77842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USGS-PA-2-CN2
(Dry Ash Free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Bustin_data!$Q$27</c:f>
              <c:strCache>
                <c:ptCount val="1"/>
                <c:pt idx="0">
                  <c:v>DRY ASH FREE BASIS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Bustin_data!$P$30:$P$40</c:f>
              <c:numCache>
                <c:ptCount val="11"/>
                <c:pt idx="0">
                  <c:v>0</c:v>
                </c:pt>
                <c:pt idx="1">
                  <c:v>33.80306028114646</c:v>
                </c:pt>
                <c:pt idx="2">
                  <c:v>72.51594667101831</c:v>
                </c:pt>
                <c:pt idx="3">
                  <c:v>129.2698140131357</c:v>
                </c:pt>
                <c:pt idx="4">
                  <c:v>250.75879892546558</c:v>
                </c:pt>
                <c:pt idx="5">
                  <c:v>390.1059817415326</c:v>
                </c:pt>
                <c:pt idx="6">
                  <c:v>531.4482877509151</c:v>
                </c:pt>
                <c:pt idx="7">
                  <c:v>674.7839209335262</c:v>
                </c:pt>
                <c:pt idx="8">
                  <c:v>764.1653194566877</c:v>
                </c:pt>
                <c:pt idx="9">
                  <c:v>949.5604772611935</c:v>
                </c:pt>
                <c:pt idx="10">
                  <c:v>1101.3393657846739</c:v>
                </c:pt>
              </c:numCache>
            </c:numRef>
          </c:xVal>
          <c:yVal>
            <c:numRef>
              <c:f>Bustin_data!$Q$30:$Q$40</c:f>
              <c:numCache>
                <c:ptCount val="11"/>
                <c:pt idx="0">
                  <c:v>0</c:v>
                </c:pt>
                <c:pt idx="1">
                  <c:v>9.07091811926154</c:v>
                </c:pt>
                <c:pt idx="2">
                  <c:v>19.603336615964547</c:v>
                </c:pt>
                <c:pt idx="3">
                  <c:v>31.02035537750382</c:v>
                </c:pt>
                <c:pt idx="4">
                  <c:v>49.81872368660287</c:v>
                </c:pt>
                <c:pt idx="5">
                  <c:v>66.2026131215287</c:v>
                </c:pt>
                <c:pt idx="6">
                  <c:v>80.88570523929339</c:v>
                </c:pt>
                <c:pt idx="7">
                  <c:v>93.81028349063101</c:v>
                </c:pt>
                <c:pt idx="8">
                  <c:v>102.08171662687992</c:v>
                </c:pt>
                <c:pt idx="9">
                  <c:v>118.20369578586197</c:v>
                </c:pt>
                <c:pt idx="10">
                  <c:v>130.9435390591453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Isotherm_calc!$A$42:$A$53</c:f>
              <c:numCache>
                <c:ptCount val="12"/>
                <c:pt idx="0">
                  <c:v>0</c:v>
                </c:pt>
                <c:pt idx="1">
                  <c:v>33.80306028114646</c:v>
                </c:pt>
                <c:pt idx="2">
                  <c:v>72.51594667101831</c:v>
                </c:pt>
                <c:pt idx="3">
                  <c:v>129.2698140131357</c:v>
                </c:pt>
                <c:pt idx="4">
                  <c:v>250.75879892546558</c:v>
                </c:pt>
                <c:pt idx="5">
                  <c:v>390.1059817415326</c:v>
                </c:pt>
                <c:pt idx="6">
                  <c:v>531.4482877509151</c:v>
                </c:pt>
                <c:pt idx="7">
                  <c:v>674.7839209335262</c:v>
                </c:pt>
                <c:pt idx="8">
                  <c:v>764.1653194566877</c:v>
                </c:pt>
                <c:pt idx="9">
                  <c:v>949.5604772611935</c:v>
                </c:pt>
                <c:pt idx="10">
                  <c:v>1101.3393657846739</c:v>
                </c:pt>
                <c:pt idx="11">
                  <c:v>1200</c:v>
                </c:pt>
              </c:numCache>
            </c:numRef>
          </c:xVal>
          <c:yVal>
            <c:numRef>
              <c:f>Isotherm_calc!$B$42:$B$53</c:f>
              <c:numCache>
                <c:ptCount val="12"/>
                <c:pt idx="0">
                  <c:v>0</c:v>
                </c:pt>
                <c:pt idx="1">
                  <c:v>8.68810106990486</c:v>
                </c:pt>
                <c:pt idx="2">
                  <c:v>17.81015578222348</c:v>
                </c:pt>
                <c:pt idx="3">
                  <c:v>29.807825724084754</c:v>
                </c:pt>
                <c:pt idx="4">
                  <c:v>51.12934975485843</c:v>
                </c:pt>
                <c:pt idx="5">
                  <c:v>70.22023265422919</c:v>
                </c:pt>
                <c:pt idx="6">
                  <c:v>85.49889762529321</c:v>
                </c:pt>
                <c:pt idx="7">
                  <c:v>98.00002601991915</c:v>
                </c:pt>
                <c:pt idx="8">
                  <c:v>104.63488776881776</c:v>
                </c:pt>
                <c:pt idx="9">
                  <c:v>116.23422122753351</c:v>
                </c:pt>
                <c:pt idx="10">
                  <c:v>124.04539519667443</c:v>
                </c:pt>
                <c:pt idx="11">
                  <c:v>128.4867404061173</c:v>
                </c:pt>
              </c:numCache>
            </c:numRef>
          </c:yVal>
          <c:smooth val="1"/>
        </c:ser>
        <c:axId val="54905212"/>
        <c:axId val="24384861"/>
      </c:scatterChart>
      <c:valAx>
        <c:axId val="54905212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84861"/>
        <c:crosses val="autoZero"/>
        <c:crossBetween val="midCat"/>
        <c:dispUnits/>
        <c:majorUnit val="200"/>
      </c:valAx>
      <c:valAx>
        <c:axId val="2438486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Methane Adsorbed
(STP, DAF)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905212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USGS-PA-2-CN2
(Moist Ash Free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Bustin_data!$X$27</c:f>
              <c:strCache>
                <c:ptCount val="1"/>
                <c:pt idx="0">
                  <c:v>MOIST ASH FREE BASIS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Bustin_data!$W$30:$W$40</c:f>
              <c:numCache>
                <c:ptCount val="11"/>
                <c:pt idx="0">
                  <c:v>0</c:v>
                </c:pt>
                <c:pt idx="1">
                  <c:v>33.80306028114646</c:v>
                </c:pt>
                <c:pt idx="2">
                  <c:v>72.51594667101831</c:v>
                </c:pt>
                <c:pt idx="3">
                  <c:v>129.2698140131357</c:v>
                </c:pt>
                <c:pt idx="4">
                  <c:v>250.75879892546558</c:v>
                </c:pt>
                <c:pt idx="5">
                  <c:v>390.1059817415326</c:v>
                </c:pt>
                <c:pt idx="6">
                  <c:v>531.4482877509151</c:v>
                </c:pt>
                <c:pt idx="7">
                  <c:v>674.7839209335262</c:v>
                </c:pt>
                <c:pt idx="8">
                  <c:v>764.1653194566877</c:v>
                </c:pt>
                <c:pt idx="9">
                  <c:v>949.5604772611935</c:v>
                </c:pt>
                <c:pt idx="10">
                  <c:v>1101.3393657846739</c:v>
                </c:pt>
              </c:numCache>
            </c:numRef>
          </c:xVal>
          <c:yVal>
            <c:numRef>
              <c:f>Bustin_data!$X$30:$X$40</c:f>
              <c:numCache>
                <c:ptCount val="11"/>
                <c:pt idx="0">
                  <c:v>0</c:v>
                </c:pt>
                <c:pt idx="1">
                  <c:v>5.8306715621694165</c:v>
                </c:pt>
                <c:pt idx="2">
                  <c:v>12.600777101893197</c:v>
                </c:pt>
                <c:pt idx="3">
                  <c:v>19.93949251552997</c:v>
                </c:pt>
                <c:pt idx="4">
                  <c:v>32.022846159998075</c:v>
                </c:pt>
                <c:pt idx="5">
                  <c:v>42.55420328944893</c:v>
                </c:pt>
                <c:pt idx="6">
                  <c:v>51.992309391847996</c:v>
                </c:pt>
                <c:pt idx="7">
                  <c:v>60.30006499853651</c:v>
                </c:pt>
                <c:pt idx="8">
                  <c:v>65.61683771457538</c:v>
                </c:pt>
                <c:pt idx="9">
                  <c:v>75.97984222770812</c:v>
                </c:pt>
                <c:pt idx="10">
                  <c:v>84.16885252450437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Isotherm_calc!$A$60:$A$71</c:f>
              <c:numCache>
                <c:ptCount val="12"/>
                <c:pt idx="0">
                  <c:v>0</c:v>
                </c:pt>
                <c:pt idx="1">
                  <c:v>33.80306028114646</c:v>
                </c:pt>
                <c:pt idx="2">
                  <c:v>72.51594667101831</c:v>
                </c:pt>
                <c:pt idx="3">
                  <c:v>129.2698140131357</c:v>
                </c:pt>
                <c:pt idx="4">
                  <c:v>250.75879892546558</c:v>
                </c:pt>
                <c:pt idx="5">
                  <c:v>390.1059817415326</c:v>
                </c:pt>
                <c:pt idx="6">
                  <c:v>531.4482877509151</c:v>
                </c:pt>
                <c:pt idx="7">
                  <c:v>674.7839209335262</c:v>
                </c:pt>
                <c:pt idx="8">
                  <c:v>764.1653194566877</c:v>
                </c:pt>
                <c:pt idx="9">
                  <c:v>949.5604772611935</c:v>
                </c:pt>
                <c:pt idx="10">
                  <c:v>1101.3393657846739</c:v>
                </c:pt>
                <c:pt idx="11">
                  <c:v>1200</c:v>
                </c:pt>
              </c:numCache>
            </c:numRef>
          </c:xVal>
          <c:yVal>
            <c:numRef>
              <c:f>Isotherm_calc!$B$60:$B$71</c:f>
              <c:numCache>
                <c:ptCount val="12"/>
                <c:pt idx="0">
                  <c:v>0</c:v>
                </c:pt>
                <c:pt idx="1">
                  <c:v>5.584366977464895</c:v>
                </c:pt>
                <c:pt idx="2">
                  <c:v>11.447662154653477</c:v>
                </c:pt>
                <c:pt idx="3">
                  <c:v>19.159288814008967</c:v>
                </c:pt>
                <c:pt idx="4">
                  <c:v>32.863919290640915</c:v>
                </c:pt>
                <c:pt idx="5">
                  <c:v>45.134782069066524</c:v>
                </c:pt>
                <c:pt idx="6">
                  <c:v>54.955302276837756</c:v>
                </c:pt>
                <c:pt idx="7">
                  <c:v>62.990532072888264</c:v>
                </c:pt>
                <c:pt idx="8">
                  <c:v>67.25515820378573</c:v>
                </c:pt>
                <c:pt idx="9">
                  <c:v>74.71074996155579</c:v>
                </c:pt>
                <c:pt idx="10">
                  <c:v>79.73146295942858</c:v>
                </c:pt>
                <c:pt idx="11">
                  <c:v>82.58618360823041</c:v>
                </c:pt>
              </c:numCache>
            </c:numRef>
          </c:yVal>
          <c:smooth val="1"/>
        </c:ser>
        <c:axId val="18137158"/>
        <c:axId val="29016695"/>
      </c:scatterChart>
      <c:valAx>
        <c:axId val="18137158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16695"/>
        <c:crosses val="autoZero"/>
        <c:crossBetween val="midCat"/>
        <c:dispUnits/>
        <c:majorUnit val="200"/>
      </c:valAx>
      <c:valAx>
        <c:axId val="2901669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Methane Adsorbed
(SCF, DAF)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137158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0.72825</cdr:x>
      <cdr:y>0.3955</cdr:y>
    </cdr:from>
    <cdr:to>
      <cdr:x>0.729</cdr:x>
      <cdr:y>0.44925</cdr:y>
    </cdr:to>
    <cdr:sp>
      <cdr:nvSpPr>
        <cdr:cNvPr id="1" name="Line 1"/>
        <cdr:cNvSpPr>
          <a:spLocks/>
        </cdr:cNvSpPr>
      </cdr:nvSpPr>
      <cdr:spPr>
        <a:xfrm>
          <a:off x="11068050" y="3695700"/>
          <a:ext cx="9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0.65875</cdr:x>
      <cdr:y>0.64925</cdr:y>
    </cdr:from>
    <cdr:to>
      <cdr:x>0.65875</cdr:x>
      <cdr:y>0.70375</cdr:y>
    </cdr:to>
    <cdr:sp>
      <cdr:nvSpPr>
        <cdr:cNvPr id="2" name="Line 2"/>
        <cdr:cNvSpPr>
          <a:spLocks/>
        </cdr:cNvSpPr>
      </cdr:nvSpPr>
      <cdr:spPr>
        <a:xfrm flipV="1">
          <a:off x="10010775" y="60674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0.68925</cdr:x>
      <cdr:y>0.57375</cdr:y>
    </cdr:from>
    <cdr:to>
      <cdr:x>0.6995</cdr:x>
      <cdr:y>0.613</cdr:y>
    </cdr:to>
    <cdr:sp>
      <cdr:nvSpPr>
        <cdr:cNvPr id="3" name="Line 3"/>
        <cdr:cNvSpPr>
          <a:spLocks/>
        </cdr:cNvSpPr>
      </cdr:nvSpPr>
      <cdr:spPr>
        <a:xfrm flipH="1">
          <a:off x="10477500" y="5362575"/>
          <a:ext cx="152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</cdr:x>
      <cdr:y>0.54625</cdr:y>
    </cdr:from>
    <cdr:to>
      <cdr:x>0.6005</cdr:x>
      <cdr:y>0.588</cdr:y>
    </cdr:to>
    <cdr:sp>
      <cdr:nvSpPr>
        <cdr:cNvPr id="4" name="Line 4"/>
        <cdr:cNvSpPr>
          <a:spLocks/>
        </cdr:cNvSpPr>
      </cdr:nvSpPr>
      <cdr:spPr>
        <a:xfrm flipV="1">
          <a:off x="8963025" y="5105400"/>
          <a:ext cx="1619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0.353</cdr:y>
    </cdr:from>
    <cdr:to>
      <cdr:x>0.79775</cdr:x>
      <cdr:y>0.3955</cdr:y>
    </cdr:to>
    <cdr:sp>
      <cdr:nvSpPr>
        <cdr:cNvPr id="5" name="TextBox 5"/>
        <cdr:cNvSpPr txBox="1">
          <a:spLocks noChangeArrowheads="1"/>
        </cdr:cNvSpPr>
      </cdr:nvSpPr>
      <cdr:spPr>
        <a:xfrm>
          <a:off x="10534650" y="3295650"/>
          <a:ext cx="15811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DAF isotherm</a:t>
          </a:r>
        </a:p>
      </cdr:txBody>
    </cdr:sp>
  </cdr:relSizeAnchor>
  <cdr:relSizeAnchor xmlns:cdr="http://schemas.openxmlformats.org/drawingml/2006/chartDrawing">
    <cdr:from>
      <cdr:x>0.531</cdr:x>
      <cdr:y>0.59725</cdr:y>
    </cdr:from>
    <cdr:to>
      <cdr:x>0.62475</cdr:x>
      <cdr:y>0.64075</cdr:y>
    </cdr:to>
    <cdr:sp>
      <cdr:nvSpPr>
        <cdr:cNvPr id="6" name="TextBox 6"/>
        <cdr:cNvSpPr txBox="1">
          <a:spLocks noChangeArrowheads="1"/>
        </cdr:cNvSpPr>
      </cdr:nvSpPr>
      <cdr:spPr>
        <a:xfrm>
          <a:off x="8067675" y="5581650"/>
          <a:ext cx="14287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DAI isotherm</a:t>
          </a:r>
        </a:p>
      </cdr:txBody>
    </cdr:sp>
  </cdr:relSizeAnchor>
  <cdr:relSizeAnchor xmlns:cdr="http://schemas.openxmlformats.org/drawingml/2006/chartDrawing">
    <cdr:from>
      <cdr:x>0.68825</cdr:x>
      <cdr:y>0.53125</cdr:y>
    </cdr:from>
    <cdr:to>
      <cdr:x>0.79775</cdr:x>
      <cdr:y>0.57375</cdr:y>
    </cdr:to>
    <cdr:sp>
      <cdr:nvSpPr>
        <cdr:cNvPr id="7" name="TextBox 7"/>
        <cdr:cNvSpPr txBox="1">
          <a:spLocks noChangeArrowheads="1"/>
        </cdr:cNvSpPr>
      </cdr:nvSpPr>
      <cdr:spPr>
        <a:xfrm>
          <a:off x="10458450" y="4962525"/>
          <a:ext cx="1666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MAF isotherm</a:t>
          </a:r>
        </a:p>
      </cdr:txBody>
    </cdr:sp>
  </cdr:relSizeAnchor>
  <cdr:relSizeAnchor xmlns:cdr="http://schemas.openxmlformats.org/drawingml/2006/chartDrawing">
    <cdr:from>
      <cdr:x>0.618</cdr:x>
      <cdr:y>0.718</cdr:y>
    </cdr:from>
    <cdr:to>
      <cdr:x>0.716</cdr:x>
      <cdr:y>0.7605</cdr:y>
    </cdr:to>
    <cdr:sp>
      <cdr:nvSpPr>
        <cdr:cNvPr id="8" name="TextBox 8"/>
        <cdr:cNvSpPr txBox="1">
          <a:spLocks noChangeArrowheads="1"/>
        </cdr:cNvSpPr>
      </cdr:nvSpPr>
      <cdr:spPr>
        <a:xfrm>
          <a:off x="9391650" y="6715125"/>
          <a:ext cx="14859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AR isotherm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353550"/>
    <xdr:graphicFrame>
      <xdr:nvGraphicFramePr>
        <xdr:cNvPr id="1" name="Shape 1025"/>
        <xdr:cNvGraphicFramePr/>
      </xdr:nvGraphicFramePr>
      <xdr:xfrm>
        <a:off x="0" y="0"/>
        <a:ext cx="152019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49500" cy="9353550"/>
    <xdr:graphicFrame>
      <xdr:nvGraphicFramePr>
        <xdr:cNvPr id="1" name="Shape 1025"/>
        <xdr:cNvGraphicFramePr/>
      </xdr:nvGraphicFramePr>
      <xdr:xfrm>
        <a:off x="0" y="0"/>
        <a:ext cx="150495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49500" cy="9353550"/>
    <xdr:graphicFrame>
      <xdr:nvGraphicFramePr>
        <xdr:cNvPr id="1" name="Shape 1025"/>
        <xdr:cNvGraphicFramePr/>
      </xdr:nvGraphicFramePr>
      <xdr:xfrm>
        <a:off x="0" y="0"/>
        <a:ext cx="150495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49500" cy="9353550"/>
    <xdr:graphicFrame>
      <xdr:nvGraphicFramePr>
        <xdr:cNvPr id="1" name="Shape 1025"/>
        <xdr:cNvGraphicFramePr/>
      </xdr:nvGraphicFramePr>
      <xdr:xfrm>
        <a:off x="0" y="0"/>
        <a:ext cx="150495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49500" cy="9353550"/>
    <xdr:graphicFrame>
      <xdr:nvGraphicFramePr>
        <xdr:cNvPr id="1" name="Shape 1025"/>
        <xdr:cNvGraphicFramePr/>
      </xdr:nvGraphicFramePr>
      <xdr:xfrm>
        <a:off x="0" y="0"/>
        <a:ext cx="150495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workbookViewId="0" topLeftCell="A1">
      <selection activeCell="R15" sqref="R15"/>
    </sheetView>
  </sheetViews>
  <sheetFormatPr defaultColWidth="9.140625" defaultRowHeight="12.75"/>
  <cols>
    <col min="6" max="6" width="12.421875" style="0" bestFit="1" customWidth="1"/>
    <col min="16" max="16" width="11.7109375" style="0" customWidth="1"/>
    <col min="18" max="18" width="15.00390625" style="0" customWidth="1"/>
  </cols>
  <sheetData>
    <row r="1" spans="2:23" ht="12.75">
      <c r="B1" t="s">
        <v>0</v>
      </c>
      <c r="I1" t="s">
        <v>0</v>
      </c>
      <c r="P1" t="s">
        <v>0</v>
      </c>
      <c r="W1" t="s">
        <v>0</v>
      </c>
    </row>
    <row r="2" spans="2:23" ht="12.75">
      <c r="B2" t="s">
        <v>1</v>
      </c>
      <c r="I2" t="s">
        <v>1</v>
      </c>
      <c r="P2" t="s">
        <v>2</v>
      </c>
      <c r="W2" t="s">
        <v>2</v>
      </c>
    </row>
    <row r="3" spans="3:24" ht="12.75">
      <c r="C3" t="s">
        <v>31</v>
      </c>
      <c r="J3" t="s">
        <v>33</v>
      </c>
      <c r="Q3" t="s">
        <v>31</v>
      </c>
      <c r="X3" t="s">
        <v>33</v>
      </c>
    </row>
    <row r="4" spans="2:28" ht="12.75">
      <c r="B4" t="s">
        <v>3</v>
      </c>
      <c r="C4" t="s">
        <v>0</v>
      </c>
      <c r="D4" t="s">
        <v>4</v>
      </c>
      <c r="F4">
        <v>32.91</v>
      </c>
      <c r="I4" t="s">
        <v>3</v>
      </c>
      <c r="J4" t="s">
        <v>0</v>
      </c>
      <c r="K4" t="s">
        <v>4</v>
      </c>
      <c r="N4">
        <v>32.91</v>
      </c>
      <c r="P4" t="s">
        <v>3</v>
      </c>
      <c r="Q4" t="s">
        <v>0</v>
      </c>
      <c r="R4" t="s">
        <v>4</v>
      </c>
      <c r="U4">
        <v>32.91</v>
      </c>
      <c r="W4" t="s">
        <v>3</v>
      </c>
      <c r="X4" t="s">
        <v>0</v>
      </c>
      <c r="Y4" t="s">
        <v>4</v>
      </c>
      <c r="AB4">
        <v>32.91</v>
      </c>
    </row>
    <row r="5" spans="2:28" ht="12.75">
      <c r="B5" t="s">
        <v>5</v>
      </c>
      <c r="C5">
        <v>30</v>
      </c>
      <c r="D5" t="s">
        <v>6</v>
      </c>
      <c r="F5">
        <v>7.87</v>
      </c>
      <c r="I5" t="s">
        <v>5</v>
      </c>
      <c r="J5">
        <v>30</v>
      </c>
      <c r="K5" t="s">
        <v>6</v>
      </c>
      <c r="N5">
        <v>7.87</v>
      </c>
      <c r="P5" t="s">
        <v>7</v>
      </c>
      <c r="Q5">
        <v>86</v>
      </c>
      <c r="R5" t="s">
        <v>8</v>
      </c>
      <c r="U5">
        <v>7.87</v>
      </c>
      <c r="W5" t="s">
        <v>7</v>
      </c>
      <c r="X5">
        <v>86</v>
      </c>
      <c r="Y5" t="s">
        <v>9</v>
      </c>
      <c r="AB5">
        <v>7.87</v>
      </c>
    </row>
    <row r="6" spans="4:28" ht="12.75">
      <c r="D6" t="s">
        <v>10</v>
      </c>
      <c r="F6">
        <v>1.3327085111295862</v>
      </c>
      <c r="I6" t="s">
        <v>11</v>
      </c>
      <c r="K6" t="s">
        <v>10</v>
      </c>
      <c r="N6">
        <v>1.3327085111295862</v>
      </c>
      <c r="R6" t="s">
        <v>10</v>
      </c>
      <c r="U6">
        <v>1.3327085111295862</v>
      </c>
      <c r="Y6" t="s">
        <v>10</v>
      </c>
      <c r="AB6">
        <v>1.3327085111295862</v>
      </c>
    </row>
    <row r="9" spans="2:26" ht="12.75">
      <c r="B9" t="s">
        <v>12</v>
      </c>
      <c r="C9" t="s">
        <v>13</v>
      </c>
      <c r="E9" t="s">
        <v>14</v>
      </c>
      <c r="I9" t="s">
        <v>12</v>
      </c>
      <c r="J9" t="s">
        <v>15</v>
      </c>
      <c r="L9" t="s">
        <v>14</v>
      </c>
      <c r="P9" t="s">
        <v>16</v>
      </c>
      <c r="Q9" t="s">
        <v>17</v>
      </c>
      <c r="S9" t="s">
        <v>14</v>
      </c>
      <c r="W9" t="s">
        <v>16</v>
      </c>
      <c r="X9" t="s">
        <v>17</v>
      </c>
      <c r="Z9" t="s">
        <v>14</v>
      </c>
    </row>
    <row r="11" spans="2:24" ht="12.75">
      <c r="B11">
        <v>0</v>
      </c>
      <c r="C11">
        <v>0</v>
      </c>
      <c r="I11">
        <v>0</v>
      </c>
      <c r="J11">
        <v>0</v>
      </c>
      <c r="P11">
        <v>0</v>
      </c>
      <c r="Q11">
        <v>0</v>
      </c>
      <c r="W11">
        <v>0</v>
      </c>
      <c r="X11">
        <v>0</v>
      </c>
    </row>
    <row r="12" spans="1:26" ht="12.75">
      <c r="A12" t="s">
        <v>11</v>
      </c>
      <c r="B12">
        <v>0.23306331184283172</v>
      </c>
      <c r="C12">
        <v>0.15787083741694705</v>
      </c>
      <c r="E12">
        <v>1.476291097559054</v>
      </c>
      <c r="I12">
        <v>0.23306331184283172</v>
      </c>
      <c r="J12">
        <v>0.23531202476814284</v>
      </c>
      <c r="L12">
        <v>0.9904436973523694</v>
      </c>
      <c r="P12">
        <v>33.80306028114646</v>
      </c>
      <c r="Q12">
        <v>5.371797710226683</v>
      </c>
      <c r="S12">
        <v>6.292690474325403</v>
      </c>
      <c r="W12">
        <v>33.80306028114646</v>
      </c>
      <c r="X12">
        <v>8.006853048482162</v>
      </c>
      <c r="Z12">
        <v>4.221766039224913</v>
      </c>
    </row>
    <row r="13" spans="2:26" ht="12.75">
      <c r="B13">
        <v>0.4999785981505368</v>
      </c>
      <c r="C13">
        <v>0.3411777206054827</v>
      </c>
      <c r="E13">
        <v>1.4654491426439942</v>
      </c>
      <c r="I13">
        <v>0.4999785981505368</v>
      </c>
      <c r="J13">
        <v>0.5085373686175029</v>
      </c>
      <c r="L13">
        <v>0.9831698297998558</v>
      </c>
      <c r="P13">
        <v>72.51594667101831</v>
      </c>
      <c r="Q13">
        <v>11.609095943974204</v>
      </c>
      <c r="S13">
        <v>6.2464766439163</v>
      </c>
      <c r="W13">
        <v>72.51594667101831</v>
      </c>
      <c r="X13">
        <v>17.30376500815949</v>
      </c>
      <c r="Z13">
        <v>4.190761180403446</v>
      </c>
    </row>
    <row r="14" spans="2:26" ht="12.75">
      <c r="B14">
        <v>0.8912817574689271</v>
      </c>
      <c r="C14">
        <v>0.5398802432158328</v>
      </c>
      <c r="E14">
        <v>1.6508878935075446</v>
      </c>
      <c r="I14">
        <v>0.8912817574689271</v>
      </c>
      <c r="J14">
        <v>0.8047104534443774</v>
      </c>
      <c r="L14">
        <v>1.1075806877542118</v>
      </c>
      <c r="P14">
        <v>129.2698140131357</v>
      </c>
      <c r="Q14">
        <v>18.370254454557767</v>
      </c>
      <c r="S14">
        <v>7.036909278143564</v>
      </c>
      <c r="W14">
        <v>129.2698140131357</v>
      </c>
      <c r="X14">
        <v>27.381509099057627</v>
      </c>
      <c r="Z14">
        <v>4.721062434706519</v>
      </c>
    </row>
    <row r="15" spans="2:26" ht="12.75">
      <c r="B15">
        <v>1.7289167213033645</v>
      </c>
      <c r="C15">
        <v>0.8670482440743026</v>
      </c>
      <c r="E15">
        <v>1.9940259762007007</v>
      </c>
      <c r="I15">
        <v>1.7289167213033645</v>
      </c>
      <c r="J15">
        <v>1.2923658430083507</v>
      </c>
      <c r="L15">
        <v>1.3377920274330501</v>
      </c>
      <c r="P15">
        <v>250.75879892546558</v>
      </c>
      <c r="Q15">
        <v>29.502648167206225</v>
      </c>
      <c r="S15">
        <v>8.499535279148176</v>
      </c>
      <c r="W15">
        <v>250.75879892546558</v>
      </c>
      <c r="X15">
        <v>43.97473269817592</v>
      </c>
      <c r="Z15">
        <v>5.702338218780511</v>
      </c>
    </row>
    <row r="16" spans="2:26" ht="12.75">
      <c r="B16">
        <v>2.6896793165526147</v>
      </c>
      <c r="C16">
        <v>1.1521945006308525</v>
      </c>
      <c r="E16">
        <v>2.3343969399957687</v>
      </c>
      <c r="I16">
        <v>2.6896793165526147</v>
      </c>
      <c r="J16">
        <v>1.7173863476387723</v>
      </c>
      <c r="L16">
        <v>1.5661469070431613</v>
      </c>
      <c r="P16">
        <v>390.1059817415326</v>
      </c>
      <c r="Q16">
        <v>39.205187490569294</v>
      </c>
      <c r="S16">
        <v>9.950366436466389</v>
      </c>
      <c r="W16">
        <v>390.1059817415326</v>
      </c>
      <c r="X16">
        <v>58.43670813917019</v>
      </c>
      <c r="Z16">
        <v>6.675700842225302</v>
      </c>
    </row>
    <row r="17" spans="2:26" ht="12.75">
      <c r="B17">
        <v>3.6641977674877446</v>
      </c>
      <c r="C17">
        <v>1.4077399722165227</v>
      </c>
      <c r="E17">
        <v>2.60289388651682</v>
      </c>
      <c r="I17">
        <v>3.6641977674877446</v>
      </c>
      <c r="J17">
        <v>2.0982858432203346</v>
      </c>
      <c r="L17">
        <v>1.7462815084641345</v>
      </c>
      <c r="P17">
        <v>531.4482877509151</v>
      </c>
      <c r="Q17">
        <v>47.90051464270955</v>
      </c>
      <c r="S17">
        <v>11.094834611172626</v>
      </c>
      <c r="W17">
        <v>531.4482877509151</v>
      </c>
      <c r="X17">
        <v>71.39739848369287</v>
      </c>
      <c r="Z17">
        <v>7.443524540635717</v>
      </c>
    </row>
    <row r="18" spans="2:26" ht="12.75">
      <c r="B18">
        <v>4.652459691017221</v>
      </c>
      <c r="C18">
        <v>1.6326801563271958</v>
      </c>
      <c r="E18">
        <v>2.8495842697587417</v>
      </c>
      <c r="I18">
        <v>4.652459691017221</v>
      </c>
      <c r="J18">
        <v>2.4335670835105017</v>
      </c>
      <c r="L18">
        <v>1.9117860865811402</v>
      </c>
      <c r="P18">
        <v>674.7839209335262</v>
      </c>
      <c r="Q18">
        <v>55.55444988315169</v>
      </c>
      <c r="S18">
        <v>12.14635231476159</v>
      </c>
      <c r="W18">
        <v>674.7839209335262</v>
      </c>
      <c r="X18">
        <v>82.80585762878475</v>
      </c>
      <c r="Z18">
        <v>8.148987767973551</v>
      </c>
    </row>
    <row r="19" spans="2:26" ht="12.75">
      <c r="B19">
        <v>5.268721194670803</v>
      </c>
      <c r="C19">
        <v>1.7766367061151467</v>
      </c>
      <c r="E19">
        <v>2.965559124460265</v>
      </c>
      <c r="I19">
        <v>5.268721194670803</v>
      </c>
      <c r="J19">
        <v>2.6481393741468873</v>
      </c>
      <c r="L19">
        <v>1.9895936166003918</v>
      </c>
      <c r="P19">
        <v>764.1653194566877</v>
      </c>
      <c r="Q19">
        <v>60.4527925864383</v>
      </c>
      <c r="S19">
        <v>12.640695107079587</v>
      </c>
      <c r="W19">
        <v>764.1653194566877</v>
      </c>
      <c r="X19">
        <v>90.10700937015694</v>
      </c>
      <c r="Z19">
        <v>8.480642347339696</v>
      </c>
    </row>
    <row r="20" spans="2:26" ht="12.75">
      <c r="B20">
        <v>6.546972604991841</v>
      </c>
      <c r="C20">
        <v>2.0572246595266663</v>
      </c>
      <c r="E20">
        <v>3.1824295779626675</v>
      </c>
      <c r="I20">
        <v>6.546972604991841</v>
      </c>
      <c r="J20">
        <v>3.066365567933621</v>
      </c>
      <c r="L20">
        <v>2.1350920038551537</v>
      </c>
      <c r="P20">
        <v>949.5604772611935</v>
      </c>
      <c r="Q20">
        <v>70.00022864438749</v>
      </c>
      <c r="S20">
        <v>13.565105366799795</v>
      </c>
      <c r="W20">
        <v>949.5604772611935</v>
      </c>
      <c r="X20">
        <v>104.33779794960125</v>
      </c>
      <c r="Z20">
        <v>9.100829190585983</v>
      </c>
    </row>
    <row r="21" spans="2:26" ht="12.75">
      <c r="B21">
        <v>7.593448578850222</v>
      </c>
      <c r="C21">
        <v>2.2789497042983897</v>
      </c>
      <c r="E21">
        <v>3.331994806435618</v>
      </c>
      <c r="I21">
        <v>7.593448578850222</v>
      </c>
      <c r="J21">
        <v>3.3968545301809354</v>
      </c>
      <c r="L21">
        <v>2.2354353156376563</v>
      </c>
      <c r="P21">
        <v>1101.3393657846739</v>
      </c>
      <c r="Q21">
        <v>77.54476383082586</v>
      </c>
      <c r="S21">
        <v>14.202627119832245</v>
      </c>
      <c r="W21">
        <v>1101.3393657846739</v>
      </c>
      <c r="X21">
        <v>115.58319247402872</v>
      </c>
      <c r="Z21">
        <v>9.528542534695452</v>
      </c>
    </row>
    <row r="22" spans="2:26" ht="12.75">
      <c r="B22" t="s">
        <v>18</v>
      </c>
      <c r="F22">
        <v>3.724925060807403</v>
      </c>
      <c r="I22" t="s">
        <v>19</v>
      </c>
      <c r="L22">
        <v>5.552131555831575</v>
      </c>
      <c r="P22" t="s">
        <v>20</v>
      </c>
      <c r="S22">
        <v>126.74629614819047</v>
      </c>
      <c r="W22" t="s">
        <v>21</v>
      </c>
      <c r="Z22">
        <v>188.9198034702496</v>
      </c>
    </row>
    <row r="23" spans="2:26" ht="12.75">
      <c r="B23" t="s">
        <v>22</v>
      </c>
      <c r="F23">
        <v>5.50838277582088</v>
      </c>
      <c r="I23" t="s">
        <v>22</v>
      </c>
      <c r="L23">
        <v>5.508382775820881</v>
      </c>
      <c r="P23" t="s">
        <v>23</v>
      </c>
      <c r="S23">
        <v>798.9253801914039</v>
      </c>
      <c r="W23" t="s">
        <v>23</v>
      </c>
      <c r="Z23">
        <v>798.9253801914042</v>
      </c>
    </row>
    <row r="27" spans="3:24" ht="12.75">
      <c r="C27" t="s">
        <v>32</v>
      </c>
      <c r="J27" t="s">
        <v>34</v>
      </c>
      <c r="Q27" t="s">
        <v>32</v>
      </c>
      <c r="X27" t="s">
        <v>34</v>
      </c>
    </row>
    <row r="30" spans="2:24" ht="12.75">
      <c r="B30">
        <v>0</v>
      </c>
      <c r="C30">
        <v>0</v>
      </c>
      <c r="I30">
        <v>0</v>
      </c>
      <c r="J30">
        <v>0</v>
      </c>
      <c r="P30">
        <v>0</v>
      </c>
      <c r="Q30">
        <v>0</v>
      </c>
      <c r="W30">
        <v>0</v>
      </c>
      <c r="X30">
        <v>0</v>
      </c>
    </row>
    <row r="31" spans="2:26" ht="12.75">
      <c r="B31">
        <v>0.23306331184283172</v>
      </c>
      <c r="C31">
        <v>0.26658364980909666</v>
      </c>
      <c r="E31">
        <v>0.8742595879744718</v>
      </c>
      <c r="I31">
        <v>0.23306331184283172</v>
      </c>
      <c r="J31">
        <v>0.17135660199386415</v>
      </c>
      <c r="L31">
        <v>0</v>
      </c>
      <c r="P31">
        <v>33.80306028114646</v>
      </c>
      <c r="Q31">
        <v>9.07091811926154</v>
      </c>
      <c r="S31">
        <v>3.7265312988955026</v>
      </c>
      <c r="W31">
        <v>33.80306028114646</v>
      </c>
      <c r="X31">
        <v>5.8306715621694165</v>
      </c>
      <c r="Z31">
        <v>5.797455733995993</v>
      </c>
    </row>
    <row r="32" spans="2:26" ht="12.75">
      <c r="B32">
        <v>0.4999785981505368</v>
      </c>
      <c r="C32">
        <v>0.5761190824138511</v>
      </c>
      <c r="E32">
        <v>0.8678389822737735</v>
      </c>
      <c r="I32">
        <v>0.4999785981505368</v>
      </c>
      <c r="J32">
        <v>0.3703220673021629</v>
      </c>
      <c r="L32">
        <v>1.350118295117912</v>
      </c>
      <c r="P32">
        <v>72.51594667101831</v>
      </c>
      <c r="Q32">
        <v>19.603336615964547</v>
      </c>
      <c r="S32">
        <v>3.6991634685272325</v>
      </c>
      <c r="W32">
        <v>72.51594667101831</v>
      </c>
      <c r="X32">
        <v>12.600777101893197</v>
      </c>
      <c r="Z32">
        <v>5.7548789320400875</v>
      </c>
    </row>
    <row r="33" spans="2:26" ht="12.75">
      <c r="B33">
        <v>0.8912817574689271</v>
      </c>
      <c r="C33">
        <v>0.9116518797970834</v>
      </c>
      <c r="E33">
        <v>0.977655810535168</v>
      </c>
      <c r="I33">
        <v>0.8912817574689271</v>
      </c>
      <c r="J33">
        <v>0.5859983102310136</v>
      </c>
      <c r="L33">
        <v>1.520963016288501</v>
      </c>
      <c r="P33">
        <v>129.2698140131357</v>
      </c>
      <c r="Q33">
        <v>31.02035537750382</v>
      </c>
      <c r="S33">
        <v>4.16725767451662</v>
      </c>
      <c r="W33">
        <v>129.2698140131357</v>
      </c>
      <c r="X33">
        <v>19.93949251552997</v>
      </c>
      <c r="Z33">
        <v>6.4831045179536675</v>
      </c>
    </row>
    <row r="34" spans="2:26" ht="12.75">
      <c r="B34">
        <v>1.7289167213033645</v>
      </c>
      <c r="C34">
        <v>1.4641138873257387</v>
      </c>
      <c r="E34">
        <v>1.180862183106055</v>
      </c>
      <c r="I34">
        <v>1.7289167213033645</v>
      </c>
      <c r="J34">
        <v>0.9411139086880523</v>
      </c>
      <c r="L34">
        <v>1.8370961318737054</v>
      </c>
      <c r="P34">
        <v>250.75879892546558</v>
      </c>
      <c r="Q34">
        <v>49.81872368660287</v>
      </c>
      <c r="S34">
        <v>5.033424792311551</v>
      </c>
      <c r="W34">
        <v>250.75879892546558</v>
      </c>
      <c r="X34">
        <v>32.022846159998075</v>
      </c>
      <c r="Z34">
        <v>7.830621852679214</v>
      </c>
    </row>
    <row r="35" spans="2:26" ht="12.75">
      <c r="B35">
        <v>2.6896793165526147</v>
      </c>
      <c r="C35">
        <v>1.9456171912037359</v>
      </c>
      <c r="E35">
        <v>1.3824298678654943</v>
      </c>
      <c r="I35">
        <v>2.6896793165526147</v>
      </c>
      <c r="J35">
        <v>1.2506181489534924</v>
      </c>
      <c r="L35">
        <v>2.1506799008181012</v>
      </c>
      <c r="P35">
        <v>390.1059817415326</v>
      </c>
      <c r="Q35">
        <v>66.2026131215287</v>
      </c>
      <c r="S35">
        <v>5.892607003675395</v>
      </c>
      <c r="W35">
        <v>390.1059817415326</v>
      </c>
      <c r="X35">
        <v>42.55420328944893</v>
      </c>
      <c r="Z35">
        <v>9.167272597916483</v>
      </c>
    </row>
    <row r="36" spans="2:26" ht="12.75">
      <c r="B36">
        <v>3.6641977674877446</v>
      </c>
      <c r="C36">
        <v>2.3771360557523176</v>
      </c>
      <c r="E36">
        <v>1.541433759595261</v>
      </c>
      <c r="I36">
        <v>3.6641977674877446</v>
      </c>
      <c r="J36">
        <v>1.5279930231374392</v>
      </c>
      <c r="L36">
        <v>2.398046137647946</v>
      </c>
      <c r="P36">
        <v>531.4482877509151</v>
      </c>
      <c r="Q36">
        <v>80.88570523929339</v>
      </c>
      <c r="S36">
        <v>6.570361056736431</v>
      </c>
      <c r="W36">
        <v>531.4482877509151</v>
      </c>
      <c r="X36">
        <v>51.992309391847996</v>
      </c>
      <c r="Z36">
        <v>10.22167112727334</v>
      </c>
    </row>
    <row r="37" spans="2:26" ht="12.75">
      <c r="B37">
        <v>4.652459691017221</v>
      </c>
      <c r="C37">
        <v>2.756974259248895</v>
      </c>
      <c r="E37">
        <v>1.6875238045511272</v>
      </c>
      <c r="I37">
        <v>4.652459691017221</v>
      </c>
      <c r="J37">
        <v>1.7721482213472222</v>
      </c>
      <c r="L37">
        <v>2.625321987728729</v>
      </c>
      <c r="P37">
        <v>674.7839209335262</v>
      </c>
      <c r="Q37">
        <v>93.81028349063101</v>
      </c>
      <c r="S37">
        <v>7.193069840801814</v>
      </c>
      <c r="W37">
        <v>674.7839209335262</v>
      </c>
      <c r="X37">
        <v>60.30006499853651</v>
      </c>
      <c r="Z37">
        <v>11.190434387589853</v>
      </c>
    </row>
    <row r="38" spans="2:26" ht="12.75">
      <c r="B38">
        <v>5.268721194670803</v>
      </c>
      <c r="C38">
        <v>3.000061982632804</v>
      </c>
      <c r="E38">
        <v>1.756204113505369</v>
      </c>
      <c r="I38">
        <v>5.268721194670803</v>
      </c>
      <c r="J38">
        <v>1.928401938690054</v>
      </c>
      <c r="L38">
        <v>2.7321696213652418</v>
      </c>
      <c r="P38">
        <v>764.1653194566877</v>
      </c>
      <c r="Q38">
        <v>102.08171662687992</v>
      </c>
      <c r="S38">
        <v>7.485819642412532</v>
      </c>
      <c r="W38">
        <v>764.1653194566877</v>
      </c>
      <c r="X38">
        <v>65.61683771457538</v>
      </c>
      <c r="Z38">
        <v>11.645872402152422</v>
      </c>
    </row>
    <row r="39" spans="2:26" ht="12.75">
      <c r="B39">
        <v>6.546972604991841</v>
      </c>
      <c r="C39">
        <v>3.4738680505347284</v>
      </c>
      <c r="E39">
        <v>1.8846347960694918</v>
      </c>
      <c r="I39">
        <v>6.546972604991841</v>
      </c>
      <c r="J39">
        <v>2.2329584929194253</v>
      </c>
      <c r="L39">
        <v>2.931972370177005</v>
      </c>
      <c r="P39">
        <v>949.5604772611935</v>
      </c>
      <c r="Q39">
        <v>118.20369578586197</v>
      </c>
      <c r="S39">
        <v>8.033255398218841</v>
      </c>
      <c r="W39">
        <v>949.5604772611935</v>
      </c>
      <c r="X39">
        <v>75.97984222770812</v>
      </c>
      <c r="Z39">
        <v>12.497531574432651</v>
      </c>
    </row>
    <row r="40" spans="2:26" ht="12.75">
      <c r="B40">
        <v>7.593448578850222</v>
      </c>
      <c r="C40">
        <v>3.8482771095886346</v>
      </c>
      <c r="E40">
        <v>1.9732073243711734</v>
      </c>
      <c r="I40">
        <v>7.593448578850222</v>
      </c>
      <c r="J40">
        <v>2.473623905675013</v>
      </c>
      <c r="L40">
        <v>3.0697668151691353</v>
      </c>
      <c r="P40">
        <v>1101.3393657846739</v>
      </c>
      <c r="Q40">
        <v>130.9435390591453</v>
      </c>
      <c r="S40">
        <v>8.410795780364657</v>
      </c>
      <c r="W40">
        <v>1101.3393657846739</v>
      </c>
      <c r="X40">
        <v>84.16885252450437</v>
      </c>
      <c r="Z40">
        <v>13.084880365501443</v>
      </c>
    </row>
    <row r="42" spans="2:27" ht="12.75">
      <c r="B42" t="s">
        <v>24</v>
      </c>
      <c r="F42">
        <v>6.289978150637289</v>
      </c>
      <c r="J42" t="s">
        <v>25</v>
      </c>
      <c r="M42">
        <v>4.043118485626176</v>
      </c>
      <c r="Q42" t="s">
        <v>26</v>
      </c>
      <c r="T42">
        <v>214.02616708576568</v>
      </c>
      <c r="Y42" t="s">
        <v>27</v>
      </c>
      <c r="AA42">
        <v>137.57331612741802</v>
      </c>
    </row>
    <row r="43" spans="2:27" ht="12.75">
      <c r="B43" t="s">
        <v>22</v>
      </c>
      <c r="F43">
        <v>5.50838277582088</v>
      </c>
      <c r="J43" t="s">
        <v>22</v>
      </c>
      <c r="M43">
        <v>5.508382775820863</v>
      </c>
      <c r="Q43" t="s">
        <v>23</v>
      </c>
      <c r="T43">
        <v>798.9253801914039</v>
      </c>
      <c r="X43" t="s">
        <v>23</v>
      </c>
      <c r="AA43">
        <v>798.9253801914014</v>
      </c>
    </row>
    <row r="44" spans="2:27" ht="12.75">
      <c r="B44" t="s">
        <v>28</v>
      </c>
      <c r="F44">
        <v>0.9715463919350619</v>
      </c>
      <c r="J44" t="s">
        <v>28</v>
      </c>
      <c r="M44">
        <v>0.9715463919350619</v>
      </c>
      <c r="Q44" t="s">
        <v>28</v>
      </c>
      <c r="T44">
        <v>0.9715463919350619</v>
      </c>
      <c r="X44" t="s">
        <v>28</v>
      </c>
      <c r="AA44">
        <v>0.9715463919350619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1"/>
  <sheetViews>
    <sheetView tabSelected="1" workbookViewId="0" topLeftCell="A16">
      <selection activeCell="B56" sqref="B56"/>
    </sheetView>
  </sheetViews>
  <sheetFormatPr defaultColWidth="9.140625" defaultRowHeight="12.75"/>
  <cols>
    <col min="1" max="1" width="18.421875" style="0" customWidth="1"/>
    <col min="2" max="2" width="12.57421875" style="0" customWidth="1"/>
  </cols>
  <sheetData>
    <row r="1" ht="12.75">
      <c r="A1" t="s">
        <v>1</v>
      </c>
    </row>
    <row r="2" ht="12.75">
      <c r="B2" t="s">
        <v>31</v>
      </c>
    </row>
    <row r="4" spans="1:2" ht="12.75">
      <c r="A4" t="s">
        <v>16</v>
      </c>
      <c r="B4" t="s">
        <v>30</v>
      </c>
    </row>
    <row r="5" ht="12.75">
      <c r="B5" t="s">
        <v>29</v>
      </c>
    </row>
    <row r="6" spans="1:2" ht="12.75">
      <c r="A6">
        <v>0</v>
      </c>
      <c r="B6">
        <f>(((126.75)*(A6))/(798.93+A6))</f>
        <v>0</v>
      </c>
    </row>
    <row r="7" spans="1:2" ht="12.75">
      <c r="A7">
        <v>33.80306028114646</v>
      </c>
      <c r="B7">
        <f aca="true" t="shared" si="0" ref="B7:B17">(((126.75)*(A7))/(798.93+A7))</f>
        <v>5.145151663834233</v>
      </c>
    </row>
    <row r="8" spans="1:2" ht="12.75">
      <c r="A8">
        <v>72.51594667101831</v>
      </c>
      <c r="B8">
        <f t="shared" si="0"/>
        <v>10.547293582193271</v>
      </c>
    </row>
    <row r="9" spans="1:2" ht="12.75">
      <c r="A9">
        <v>129.2698140131357</v>
      </c>
      <c r="B9">
        <f t="shared" si="0"/>
        <v>17.65239410609607</v>
      </c>
    </row>
    <row r="10" spans="1:2" ht="12.75">
      <c r="A10">
        <v>250.75879892546558</v>
      </c>
      <c r="B10">
        <f t="shared" si="0"/>
        <v>30.279143491231636</v>
      </c>
    </row>
    <row r="11" spans="1:2" ht="12.75">
      <c r="A11">
        <v>390.1059817415326</v>
      </c>
      <c r="B11">
        <f t="shared" si="0"/>
        <v>41.58489225306522</v>
      </c>
    </row>
    <row r="12" spans="1:2" ht="12.75">
      <c r="A12">
        <v>531.4482877509151</v>
      </c>
      <c r="B12">
        <f t="shared" si="0"/>
        <v>50.63302001591325</v>
      </c>
    </row>
    <row r="13" spans="1:2" ht="12.75">
      <c r="A13">
        <v>674.7839209335262</v>
      </c>
      <c r="B13">
        <f t="shared" si="0"/>
        <v>58.036272008712565</v>
      </c>
    </row>
    <row r="14" spans="1:2" ht="12.75">
      <c r="A14">
        <v>764.1653194566877</v>
      </c>
      <c r="B14">
        <f t="shared" si="0"/>
        <v>61.96548158995305</v>
      </c>
    </row>
    <row r="15" spans="1:2" ht="12.75">
      <c r="A15">
        <v>949.5604772611935</v>
      </c>
      <c r="B15">
        <f t="shared" si="0"/>
        <v>68.83468457968449</v>
      </c>
    </row>
    <row r="16" spans="1:2" ht="12.75">
      <c r="A16">
        <v>1101.3393657846739</v>
      </c>
      <c r="B16">
        <f t="shared" si="0"/>
        <v>73.46051413903884</v>
      </c>
    </row>
    <row r="17" spans="1:2" ht="12.75">
      <c r="A17">
        <v>1200</v>
      </c>
      <c r="B17">
        <f t="shared" si="0"/>
        <v>76.09070852906305</v>
      </c>
    </row>
    <row r="19" ht="12.75">
      <c r="A19" t="s">
        <v>1</v>
      </c>
    </row>
    <row r="20" ht="12.75">
      <c r="B20" t="s">
        <v>33</v>
      </c>
    </row>
    <row r="22" spans="1:2" ht="12.75">
      <c r="A22" t="s">
        <v>16</v>
      </c>
      <c r="B22" t="s">
        <v>30</v>
      </c>
    </row>
    <row r="23" ht="12.75">
      <c r="B23" t="s">
        <v>29</v>
      </c>
    </row>
    <row r="24" spans="1:2" ht="12.75">
      <c r="A24">
        <v>0</v>
      </c>
      <c r="B24">
        <f>(((188.92)*(A24))/(798.93+A24))</f>
        <v>0</v>
      </c>
    </row>
    <row r="25" spans="1:2" ht="12.75">
      <c r="A25">
        <v>33.80306028114646</v>
      </c>
      <c r="B25">
        <f aca="true" t="shared" si="1" ref="B25:B35">(((188.92)*(A25))/(798.93+A25))</f>
        <v>7.668813036146456</v>
      </c>
    </row>
    <row r="26" spans="1:2" ht="12.75">
      <c r="A26">
        <v>72.51594667101831</v>
      </c>
      <c r="B26">
        <f t="shared" si="1"/>
        <v>15.720668272567675</v>
      </c>
    </row>
    <row r="27" spans="1:2" ht="12.75">
      <c r="A27">
        <v>129.2698140131357</v>
      </c>
      <c r="B27">
        <f t="shared" si="1"/>
        <v>26.31077155442738</v>
      </c>
    </row>
    <row r="28" spans="1:2" ht="12.75">
      <c r="A28">
        <v>250.75879892546558</v>
      </c>
      <c r="B28">
        <f t="shared" si="1"/>
        <v>45.13085434606296</v>
      </c>
    </row>
    <row r="29" spans="1:2" ht="12.75">
      <c r="A29">
        <v>390.1059817415326</v>
      </c>
      <c r="B29">
        <f t="shared" si="1"/>
        <v>61.98199482800064</v>
      </c>
    </row>
    <row r="30" spans="1:2" ht="12.75">
      <c r="A30">
        <v>531.4482877509151</v>
      </c>
      <c r="B30">
        <f t="shared" si="1"/>
        <v>75.46816679610518</v>
      </c>
    </row>
    <row r="31" spans="1:2" ht="12.75">
      <c r="A31">
        <v>674.7839209335262</v>
      </c>
      <c r="B31">
        <f t="shared" si="1"/>
        <v>86.50266278411027</v>
      </c>
    </row>
    <row r="32" spans="1:2" ht="12.75">
      <c r="A32">
        <v>764.1653194566877</v>
      </c>
      <c r="B32">
        <f t="shared" si="1"/>
        <v>92.35912254022824</v>
      </c>
    </row>
    <row r="33" spans="1:2" ht="12.75">
      <c r="A33">
        <v>949.5604772611935</v>
      </c>
      <c r="B33">
        <f t="shared" si="1"/>
        <v>102.59762217588951</v>
      </c>
    </row>
    <row r="34" spans="1:2" ht="12.75">
      <c r="A34">
        <v>1101.3393657846739</v>
      </c>
      <c r="B34">
        <f t="shared" si="1"/>
        <v>109.49238920037251</v>
      </c>
    </row>
    <row r="35" spans="1:2" ht="12.75">
      <c r="A35">
        <v>1200</v>
      </c>
      <c r="B35">
        <f t="shared" si="1"/>
        <v>113.41267578154311</v>
      </c>
    </row>
    <row r="37" ht="12.75">
      <c r="A37" t="s">
        <v>1</v>
      </c>
    </row>
    <row r="38" ht="12.75">
      <c r="B38" t="s">
        <v>32</v>
      </c>
    </row>
    <row r="40" spans="1:2" ht="12.75">
      <c r="A40" t="s">
        <v>16</v>
      </c>
      <c r="B40" t="s">
        <v>30</v>
      </c>
    </row>
    <row r="41" ht="12.75">
      <c r="B41" t="s">
        <v>29</v>
      </c>
    </row>
    <row r="42" spans="1:2" ht="12.75">
      <c r="A42">
        <v>0</v>
      </c>
      <c r="B42">
        <f>(((214.03)*(A42))/(798.93+A42))</f>
        <v>0</v>
      </c>
    </row>
    <row r="43" spans="1:2" ht="12.75">
      <c r="A43">
        <v>33.80306028114646</v>
      </c>
      <c r="B43">
        <f aca="true" t="shared" si="2" ref="B43:B53">(((214.03)*(A43))/(798.93+A43))</f>
        <v>8.68810106990486</v>
      </c>
    </row>
    <row r="44" spans="1:2" ht="12.75">
      <c r="A44">
        <v>72.51594667101831</v>
      </c>
      <c r="B44">
        <f t="shared" si="2"/>
        <v>17.81015578222348</v>
      </c>
    </row>
    <row r="45" spans="1:2" ht="12.75">
      <c r="A45">
        <v>129.2698140131357</v>
      </c>
      <c r="B45">
        <f t="shared" si="2"/>
        <v>29.807825724084754</v>
      </c>
    </row>
    <row r="46" spans="1:2" ht="12.75">
      <c r="A46">
        <v>250.75879892546558</v>
      </c>
      <c r="B46">
        <f t="shared" si="2"/>
        <v>51.12934975485843</v>
      </c>
    </row>
    <row r="47" spans="1:2" ht="12.75">
      <c r="A47">
        <v>390.1059817415326</v>
      </c>
      <c r="B47">
        <f t="shared" si="2"/>
        <v>70.22023265422919</v>
      </c>
    </row>
    <row r="48" spans="1:2" ht="12.75">
      <c r="A48">
        <v>531.4482877509151</v>
      </c>
      <c r="B48">
        <f t="shared" si="2"/>
        <v>85.49889762529321</v>
      </c>
    </row>
    <row r="49" spans="1:2" ht="12.75">
      <c r="A49">
        <v>674.7839209335262</v>
      </c>
      <c r="B49">
        <f t="shared" si="2"/>
        <v>98.00002601991915</v>
      </c>
    </row>
    <row r="50" spans="1:2" ht="12.75">
      <c r="A50">
        <v>764.1653194566877</v>
      </c>
      <c r="B50">
        <f t="shared" si="2"/>
        <v>104.63488776881776</v>
      </c>
    </row>
    <row r="51" spans="1:2" ht="12.75">
      <c r="A51">
        <v>949.5604772611935</v>
      </c>
      <c r="B51">
        <f t="shared" si="2"/>
        <v>116.23422122753351</v>
      </c>
    </row>
    <row r="52" spans="1:2" ht="12.75">
      <c r="A52">
        <v>1101.3393657846739</v>
      </c>
      <c r="B52">
        <f t="shared" si="2"/>
        <v>124.04539519667443</v>
      </c>
    </row>
    <row r="53" spans="1:2" ht="12.75">
      <c r="A53">
        <v>1200</v>
      </c>
      <c r="B53">
        <f t="shared" si="2"/>
        <v>128.4867404061173</v>
      </c>
    </row>
    <row r="55" ht="12.75">
      <c r="A55" t="s">
        <v>1</v>
      </c>
    </row>
    <row r="56" ht="12.75">
      <c r="B56" t="s">
        <v>34</v>
      </c>
    </row>
    <row r="58" spans="1:2" ht="12.75">
      <c r="A58" t="s">
        <v>16</v>
      </c>
      <c r="B58" t="s">
        <v>30</v>
      </c>
    </row>
    <row r="59" ht="12.75">
      <c r="B59" t="s">
        <v>29</v>
      </c>
    </row>
    <row r="60" spans="1:2" ht="12.75">
      <c r="A60">
        <v>0</v>
      </c>
      <c r="B60">
        <f>(((137.57)*(A60))/(798.93+A60))</f>
        <v>0</v>
      </c>
    </row>
    <row r="61" spans="1:2" ht="12.75">
      <c r="A61">
        <v>33.80306028114646</v>
      </c>
      <c r="B61">
        <f aca="true" t="shared" si="3" ref="B61:B71">(((137.57)*(A61))/(798.93+A61))</f>
        <v>5.584366977464895</v>
      </c>
    </row>
    <row r="62" spans="1:2" ht="12.75">
      <c r="A62">
        <v>72.51594667101831</v>
      </c>
      <c r="B62">
        <f t="shared" si="3"/>
        <v>11.447662154653477</v>
      </c>
    </row>
    <row r="63" spans="1:2" ht="12.75">
      <c r="A63">
        <v>129.2698140131357</v>
      </c>
      <c r="B63">
        <f t="shared" si="3"/>
        <v>19.159288814008967</v>
      </c>
    </row>
    <row r="64" spans="1:2" ht="12.75">
      <c r="A64">
        <v>250.75879892546558</v>
      </c>
      <c r="B64">
        <f t="shared" si="3"/>
        <v>32.863919290640915</v>
      </c>
    </row>
    <row r="65" spans="1:2" ht="12.75">
      <c r="A65">
        <v>390.1059817415326</v>
      </c>
      <c r="B65">
        <f t="shared" si="3"/>
        <v>45.134782069066524</v>
      </c>
    </row>
    <row r="66" spans="1:2" ht="12.75">
      <c r="A66">
        <v>531.4482877509151</v>
      </c>
      <c r="B66">
        <f t="shared" si="3"/>
        <v>54.955302276837756</v>
      </c>
    </row>
    <row r="67" spans="1:2" ht="12.75">
      <c r="A67">
        <v>674.7839209335262</v>
      </c>
      <c r="B67">
        <f t="shared" si="3"/>
        <v>62.990532072888264</v>
      </c>
    </row>
    <row r="68" spans="1:2" ht="12.75">
      <c r="A68">
        <v>764.1653194566877</v>
      </c>
      <c r="B68">
        <f t="shared" si="3"/>
        <v>67.25515820378573</v>
      </c>
    </row>
    <row r="69" spans="1:2" ht="12.75">
      <c r="A69">
        <v>949.5604772611935</v>
      </c>
      <c r="B69">
        <f t="shared" si="3"/>
        <v>74.71074996155579</v>
      </c>
    </row>
    <row r="70" spans="1:2" ht="12.75">
      <c r="A70">
        <v>1101.3393657846739</v>
      </c>
      <c r="B70">
        <f t="shared" si="3"/>
        <v>79.73146295942858</v>
      </c>
    </row>
    <row r="71" spans="1:2" ht="12.75">
      <c r="A71">
        <v>1200</v>
      </c>
      <c r="B71">
        <f t="shared" si="3"/>
        <v>82.58618360823041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rmb</dc:creator>
  <cp:keywords/>
  <dc:description/>
  <cp:lastModifiedBy>karlsena</cp:lastModifiedBy>
  <dcterms:created xsi:type="dcterms:W3CDTF">1999-10-14T04:54:20Z</dcterms:created>
  <dcterms:modified xsi:type="dcterms:W3CDTF">2004-09-23T18:29:55Z</dcterms:modified>
  <cp:category/>
  <cp:version/>
  <cp:contentType/>
  <cp:contentStatus/>
</cp:coreProperties>
</file>