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<sst xmlns="http://schemas.openxmlformats.org/spreadsheetml/2006/main" count="346" uniqueCount="191">
  <si>
    <t>Number of wells in test</t>
  </si>
  <si>
    <t>Well name</t>
  </si>
  <si>
    <t>Borie replacement well</t>
  </si>
  <si>
    <t>Length of drawdown test in minutes</t>
  </si>
  <si>
    <r>
      <t>8 x 10</t>
    </r>
    <r>
      <rPr>
        <vertAlign val="superscript"/>
        <sz val="10"/>
        <rFont val="Arial"/>
        <family val="2"/>
      </rPr>
      <t>-2</t>
    </r>
  </si>
  <si>
    <t>****</t>
  </si>
  <si>
    <t>Weber #1 replacement well</t>
  </si>
  <si>
    <t>Unknown</t>
  </si>
  <si>
    <r>
      <t>1.2 x 10</t>
    </r>
    <r>
      <rPr>
        <vertAlign val="superscript"/>
        <sz val="10"/>
        <rFont val="Arial"/>
        <family val="2"/>
      </rPr>
      <t>-4</t>
    </r>
  </si>
  <si>
    <t>Calculated 1 ft. drawdown radius at 200 gpm for 30 days</t>
  </si>
  <si>
    <t>Elkar #7 replacement well</t>
  </si>
  <si>
    <r>
      <t>1 x 10</t>
    </r>
    <r>
      <rPr>
        <vertAlign val="superscript"/>
        <sz val="10"/>
        <rFont val="Arial"/>
        <family val="2"/>
      </rPr>
      <t>-3</t>
    </r>
  </si>
  <si>
    <t>Dyno Nobel well #8A</t>
  </si>
  <si>
    <r>
      <t>1.8 x 10</t>
    </r>
    <r>
      <rPr>
        <vertAlign val="superscript"/>
        <sz val="10"/>
        <rFont val="Arial"/>
        <family val="2"/>
      </rPr>
      <t>-4</t>
    </r>
  </si>
  <si>
    <t>Dyno Nobel well #16A</t>
  </si>
  <si>
    <r>
      <t>4.3 x 10</t>
    </r>
    <r>
      <rPr>
        <vertAlign val="superscript"/>
        <sz val="10"/>
        <rFont val="Arial"/>
        <family val="2"/>
      </rPr>
      <t>-3</t>
    </r>
  </si>
  <si>
    <t>Dyno Nobel well #22</t>
  </si>
  <si>
    <t>Dyno Nobel well #23</t>
  </si>
  <si>
    <t>Dyno Nobel well #24</t>
  </si>
  <si>
    <t>Dyno Nobel well #25</t>
  </si>
  <si>
    <t>Dyno Nobel well #26</t>
  </si>
  <si>
    <r>
      <t>1.47 x 10</t>
    </r>
    <r>
      <rPr>
        <vertAlign val="superscript"/>
        <sz val="10"/>
        <rFont val="Arial"/>
        <family val="2"/>
      </rPr>
      <t>-2</t>
    </r>
  </si>
  <si>
    <t>Dyno Nobel well #27</t>
  </si>
  <si>
    <t>Dyno Nobel well #28</t>
  </si>
  <si>
    <t>2,700 - 308,000</t>
  </si>
  <si>
    <t>37,000 - 41,000</t>
  </si>
  <si>
    <t>Length of recovery test in minutes</t>
  </si>
  <si>
    <t>16,000 - 22,000</t>
  </si>
  <si>
    <t>250 - 800</t>
  </si>
  <si>
    <t>Old Conrey well</t>
  </si>
  <si>
    <t>12,500 - 86,700</t>
  </si>
  <si>
    <t>Conrey replacement well</t>
  </si>
  <si>
    <t>Bailey #5 replacement well</t>
  </si>
  <si>
    <t>Eddy #2 replacement well</t>
  </si>
  <si>
    <t>5,100 - 7,000</t>
  </si>
  <si>
    <t>Elkar #1 replacement well</t>
  </si>
  <si>
    <r>
      <t>5 x 10</t>
    </r>
    <r>
      <rPr>
        <vertAlign val="superscript"/>
        <sz val="10"/>
        <rFont val="Arial"/>
        <family val="2"/>
      </rPr>
      <t>-4</t>
    </r>
  </si>
  <si>
    <t>2,800 - 6,400</t>
  </si>
  <si>
    <r>
      <t>1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- 6 x 10</t>
    </r>
    <r>
      <rPr>
        <vertAlign val="superscript"/>
        <sz val="10"/>
        <rFont val="Arial"/>
        <family val="2"/>
      </rPr>
      <t>-5</t>
    </r>
  </si>
  <si>
    <t>King #1 replacement well</t>
  </si>
  <si>
    <t>8,800 - 13,200</t>
  </si>
  <si>
    <t>King #4 replacement well</t>
  </si>
  <si>
    <t>13,700 - 16,500</t>
  </si>
  <si>
    <r>
      <t>2 x 10</t>
    </r>
    <r>
      <rPr>
        <vertAlign val="superscript"/>
        <sz val="10"/>
        <rFont val="Arial"/>
        <family val="2"/>
      </rPr>
      <t>-4</t>
    </r>
  </si>
  <si>
    <t>18,860 - 20,000</t>
  </si>
  <si>
    <t>Koppes #1 replacement well</t>
  </si>
  <si>
    <t>Source of test data</t>
  </si>
  <si>
    <t>Weston Engineering, Inc., 1996</t>
  </si>
  <si>
    <t>Wester-Wetstein &amp; Associates, Inc., 1994</t>
  </si>
  <si>
    <t>Willard Owens Consultants, Inc., 1990a</t>
  </si>
  <si>
    <t>Willard Owens Consultants, Inc., 1990b</t>
  </si>
  <si>
    <t>Willard Owens Consultants, Inc., 1987</t>
  </si>
  <si>
    <t>Hatton Water Consultants, 1993b</t>
  </si>
  <si>
    <t>Hatton Water Consultants, 1993a</t>
  </si>
  <si>
    <t>Willard Owens Consultants, Inc., 1991</t>
  </si>
  <si>
    <t>JR Engineering, 2002</t>
  </si>
  <si>
    <t>Bailey #1 well</t>
  </si>
  <si>
    <t>Lowry and Crist, 1967</t>
  </si>
  <si>
    <t>Bailey #3 well</t>
  </si>
  <si>
    <t>24,954-28,200</t>
  </si>
  <si>
    <t>Bell #5 well</t>
  </si>
  <si>
    <t>Bell #6 well</t>
  </si>
  <si>
    <t>6,900-13,600</t>
  </si>
  <si>
    <r>
      <t>5.6 x 10</t>
    </r>
    <r>
      <rPr>
        <vertAlign val="superscript"/>
        <sz val="10"/>
        <rFont val="Arial"/>
        <family val="2"/>
      </rPr>
      <t>-4</t>
    </r>
  </si>
  <si>
    <t>Bell #7 well</t>
  </si>
  <si>
    <t>Bell #8 well</t>
  </si>
  <si>
    <t>Bell #10 well</t>
  </si>
  <si>
    <t>Bell #11 well</t>
  </si>
  <si>
    <t>Bell #12 well</t>
  </si>
  <si>
    <t>Bell #14 well</t>
  </si>
  <si>
    <t>Bell #15 well</t>
  </si>
  <si>
    <t>Bell #16 well</t>
  </si>
  <si>
    <t>Bell #17 well</t>
  </si>
  <si>
    <t>19,200-31,000</t>
  </si>
  <si>
    <r>
      <t>5.9 x 10</t>
    </r>
    <r>
      <rPr>
        <vertAlign val="superscript"/>
        <sz val="10"/>
        <rFont val="Arial"/>
        <family val="2"/>
      </rPr>
      <t>-5</t>
    </r>
  </si>
  <si>
    <t>4,300-16,400</t>
  </si>
  <si>
    <t>Eddy #1 well</t>
  </si>
  <si>
    <t>Elkar #1 well</t>
  </si>
  <si>
    <t>Elkar #7  well</t>
  </si>
  <si>
    <t>Holman Replacement well (Tertiary section)</t>
  </si>
  <si>
    <t>Holman well</t>
  </si>
  <si>
    <t>4,900-38,300</t>
  </si>
  <si>
    <r>
      <t>3.04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- 1.95 x 10</t>
    </r>
    <r>
      <rPr>
        <vertAlign val="superscript"/>
        <sz val="10"/>
        <rFont val="Arial"/>
        <family val="2"/>
      </rPr>
      <t>-4</t>
    </r>
  </si>
  <si>
    <t>King# 4 well</t>
  </si>
  <si>
    <t>Happy Jack #2 well</t>
  </si>
  <si>
    <t>Finerty #2 well</t>
  </si>
  <si>
    <r>
      <t>1.4 x 10</t>
    </r>
    <r>
      <rPr>
        <vertAlign val="superscript"/>
        <sz val="10"/>
        <rFont val="Arial"/>
        <family val="2"/>
      </rPr>
      <t>-4</t>
    </r>
  </si>
  <si>
    <t>Koppes #1 well</t>
  </si>
  <si>
    <t>Koppes #2 well</t>
  </si>
  <si>
    <t>Koppes #5 well</t>
  </si>
  <si>
    <t>Wycon #7 well</t>
  </si>
  <si>
    <t>1,730-1,870</t>
  </si>
  <si>
    <r>
      <t>3.19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- 6.74 x 10</t>
    </r>
    <r>
      <rPr>
        <vertAlign val="superscript"/>
        <sz val="10"/>
        <rFont val="Arial"/>
        <family val="2"/>
      </rPr>
      <t>-5</t>
    </r>
  </si>
  <si>
    <t>Bell #8 replacement well</t>
  </si>
  <si>
    <t>Weston Engineering, Inc., 1998</t>
  </si>
  <si>
    <t>Total lenth of test in minutes</t>
  </si>
  <si>
    <t>19,000-29,000</t>
  </si>
  <si>
    <r>
      <t>4.4 x 10</t>
    </r>
    <r>
      <rPr>
        <vertAlign val="superscript"/>
        <sz val="10"/>
        <rFont val="Arial"/>
        <family val="2"/>
      </rPr>
      <t>-5</t>
    </r>
  </si>
  <si>
    <t>King #5 replacement well</t>
  </si>
  <si>
    <t>9,100-132,000</t>
  </si>
  <si>
    <r>
      <t>5.4 x 10</t>
    </r>
    <r>
      <rPr>
        <vertAlign val="superscript"/>
        <sz val="10"/>
        <rFont val="Arial"/>
        <family val="2"/>
      </rPr>
      <t>-4</t>
    </r>
  </si>
  <si>
    <t>Koppes #2 replacement well</t>
  </si>
  <si>
    <t>31,000-51,500</t>
  </si>
  <si>
    <r>
      <t>1.1 x 10</t>
    </r>
    <r>
      <rPr>
        <vertAlign val="superscript"/>
        <sz val="10"/>
        <rFont val="Arial"/>
        <family val="2"/>
      </rPr>
      <t>-5</t>
    </r>
  </si>
  <si>
    <t>Bell #5 replacement well</t>
  </si>
  <si>
    <t>Weston Engineering, Inc., 2000</t>
  </si>
  <si>
    <t>9,275-19,925</t>
  </si>
  <si>
    <r>
      <t>2.83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- 1.24 x 10</t>
    </r>
    <r>
      <rPr>
        <vertAlign val="superscript"/>
        <sz val="10"/>
        <rFont val="Arial"/>
        <family val="2"/>
      </rPr>
      <t>-4</t>
    </r>
  </si>
  <si>
    <t>State #2 replacement well</t>
  </si>
  <si>
    <t>2,600-4,400</t>
  </si>
  <si>
    <r>
      <t>5.28 x 10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2"/>
      </rPr>
      <t xml:space="preserve"> - 1.70 x 10</t>
    </r>
    <r>
      <rPr>
        <vertAlign val="superscript"/>
        <sz val="10"/>
        <rFont val="Arial"/>
        <family val="2"/>
      </rPr>
      <t>-3</t>
    </r>
  </si>
  <si>
    <t>Merritt #6 replacement well</t>
  </si>
  <si>
    <t>4,100-19,800</t>
  </si>
  <si>
    <r>
      <t>5.0 x 10</t>
    </r>
    <r>
      <rPr>
        <vertAlign val="superscript"/>
        <sz val="10"/>
        <rFont val="Arial"/>
        <family val="2"/>
      </rPr>
      <t>-3</t>
    </r>
  </si>
  <si>
    <t>Bell #25 replacement well</t>
  </si>
  <si>
    <t>24,950-155,000</t>
  </si>
  <si>
    <r>
      <t>4.49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- 1.14 x 10</t>
    </r>
    <r>
      <rPr>
        <vertAlign val="superscript"/>
        <sz val="10"/>
        <rFont val="Arial"/>
        <family val="2"/>
      </rPr>
      <t>-4</t>
    </r>
  </si>
  <si>
    <t>Bell #11 replacement well</t>
  </si>
  <si>
    <t>3,940-33,000</t>
  </si>
  <si>
    <r>
      <t>1.09 x 10</t>
    </r>
    <r>
      <rPr>
        <vertAlign val="superscript"/>
        <sz val="10"/>
        <rFont val="Arial"/>
        <family val="2"/>
      </rPr>
      <t>-4</t>
    </r>
  </si>
  <si>
    <t>Koppes #4 replacement well</t>
  </si>
  <si>
    <t>21,450-114,000</t>
  </si>
  <si>
    <r>
      <t>2.16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- 3.11 x 10</t>
    </r>
    <r>
      <rPr>
        <vertAlign val="superscript"/>
        <sz val="10"/>
        <rFont val="Arial"/>
        <family val="2"/>
      </rPr>
      <t>-4</t>
    </r>
  </si>
  <si>
    <t>Merritt #8 replacement well</t>
  </si>
  <si>
    <t>12,400-26,400</t>
  </si>
  <si>
    <r>
      <t>1.53 x 10</t>
    </r>
    <r>
      <rPr>
        <vertAlign val="superscript"/>
        <sz val="10"/>
        <rFont val="Arial"/>
        <family val="2"/>
      </rPr>
      <t>-4</t>
    </r>
  </si>
  <si>
    <t>Merritt #9 replacement well</t>
  </si>
  <si>
    <t>7,350-8,400</t>
  </si>
  <si>
    <r>
      <t>4.00 x 10</t>
    </r>
    <r>
      <rPr>
        <vertAlign val="superscript"/>
        <sz val="10"/>
        <rFont val="Arial"/>
        <family val="2"/>
      </rPr>
      <t>-2</t>
    </r>
  </si>
  <si>
    <t>Weston Engineering, Inc., 1999a</t>
  </si>
  <si>
    <t>Koppes #3 replacement well</t>
  </si>
  <si>
    <t>Weston Engineering, Inc., 1999b</t>
  </si>
  <si>
    <t>26,125-62,700</t>
  </si>
  <si>
    <r>
      <t>4.5 x 10</t>
    </r>
    <r>
      <rPr>
        <vertAlign val="superscript"/>
        <sz val="10"/>
        <rFont val="Arial"/>
        <family val="2"/>
      </rPr>
      <t>-4</t>
    </r>
  </si>
  <si>
    <t>Koppes #3 deep well</t>
  </si>
  <si>
    <t>3,344-3,779</t>
  </si>
  <si>
    <t>2,144-2,948</t>
  </si>
  <si>
    <t>1,243-2,670</t>
  </si>
  <si>
    <t>925-1,822</t>
  </si>
  <si>
    <t>2,546-3,886</t>
  </si>
  <si>
    <t>3,343-20,770</t>
  </si>
  <si>
    <t>2,573-4,154</t>
  </si>
  <si>
    <t>576-2,198</t>
  </si>
  <si>
    <t>528-4,422</t>
  </si>
  <si>
    <t>362-41,272</t>
  </si>
  <si>
    <t>34-107</t>
  </si>
  <si>
    <t>1,675-11,618</t>
  </si>
  <si>
    <t>683-938</t>
  </si>
  <si>
    <t>4,958-5,494</t>
  </si>
  <si>
    <t>657-5,132</t>
  </si>
  <si>
    <t>375-858</t>
  </si>
  <si>
    <t>1,179-1,769</t>
  </si>
  <si>
    <t>1,836-2,211</t>
  </si>
  <si>
    <t>1,219-17,688</t>
  </si>
  <si>
    <t>2,527-2,680</t>
  </si>
  <si>
    <t>4,154-6,901</t>
  </si>
  <si>
    <t>3,501-8,402</t>
  </si>
  <si>
    <t>2,874-15,276</t>
  </si>
  <si>
    <t>549-2,653</t>
  </si>
  <si>
    <t>1,662-3,538</t>
  </si>
  <si>
    <t>985-1,126</t>
  </si>
  <si>
    <t>348-590</t>
  </si>
  <si>
    <t>232-251</t>
  </si>
  <si>
    <t>Belvoir #5 well</t>
  </si>
  <si>
    <t>JR Engineering, 2005</t>
  </si>
  <si>
    <t>81,491-100,616</t>
  </si>
  <si>
    <t>10,920-13,483</t>
  </si>
  <si>
    <r>
      <t>5.39 x 10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2"/>
      </rPr>
      <t>-3.62x10</t>
    </r>
    <r>
      <rPr>
        <vertAlign val="superscript"/>
        <sz val="10"/>
        <rFont val="Arial"/>
        <family val="2"/>
      </rPr>
      <t>-2</t>
    </r>
  </si>
  <si>
    <r>
      <t>2.13 x 10</t>
    </r>
    <r>
      <rPr>
        <vertAlign val="superscript"/>
        <sz val="10"/>
        <rFont val="Arial"/>
        <family val="2"/>
      </rPr>
      <t>-3</t>
    </r>
  </si>
  <si>
    <t>Reported transmissivity value in gpd/ft</t>
  </si>
  <si>
    <r>
      <t>Reported transmissivity value in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</t>
    </r>
  </si>
  <si>
    <t>Sources of test data</t>
  </si>
  <si>
    <t>Lowry, M.E., and Crist, M.A., 1967, Geology and ground-water resources of Laramie County, Wyoming, with a section on Chemical quality                of ground water and of surface water, by J.R. Tilstra: U.S. Geological Survey Water-Supply Paper 1834, 71 p., 2 pl.</t>
  </si>
  <si>
    <t>Weston Engineering, Inc., 2000, Project report Cheyenne FY-2000 well rehabilitation project: Laramie and Upton, Wyoming, report prepared               for the City of Cheyenne, variable pagination.</t>
  </si>
  <si>
    <t>Weston Engineering, Inc., 1996, Cheyenne 10 well rehabilitation report: Cheyenne, Wyo., report prepared for the City of Cheyenne,                            258 p., 2 plates, 15 geophysical logs.</t>
  </si>
  <si>
    <t>Weston Engineering, Inc., 1998, Cheyenne three well rehabilitation project report: Laramie and Upton, Wyoming, report prepared for the City               of Cheyenne, variable pagination.</t>
  </si>
  <si>
    <t>JR Engineering, 2005, Cheyenne Belvoir Ranch level II study: Greenwood Village, Colorado, report prepared for the Wyoming Water                            Development Commission, variable pagination, 10 plates.</t>
  </si>
  <si>
    <t>JR Engineering, 2002, Summary report on drilling, testing, and completion wells 27 and 28: Greenwood Village, Colorado, report prepared for              Coastal Chem. Inc., 23 p. (including unnumbered pages), geophysical logs.</t>
  </si>
  <si>
    <t>Willard Owens Consultants, Inc., 1991, Summary report on drilling, testing and completion well no. 26: Denver, Colorado, report prepared for               Coastal Chem., Inc., 12 p. (including unnumbered pages), 1 plate.</t>
  </si>
  <si>
    <t>Willard Owens Consultants, Inc., 1990a, Summary report on production well drilling, testing and completion well no. 8A: Denver, Colorado,                 report prepared for Coastal Chem., Inc., 13 p. (including unnumbered pages), 1 plate.</t>
  </si>
  <si>
    <t>Willard Owens Consultants, Inc., 1990b, Summary report on production well drilling, testing and completion well no. 16A: Denver, Colorado,                report prepared for Coastal Chem., Inc., 13 p. (including unnumbered pages), 1 plate.</t>
  </si>
  <si>
    <t>Willard Owens Consultants, Inc., 1987, Report of test drilling and completion of Wycon well no. 23: Denver, Colorado, report prepared for                    Wycon Chemical Company, 18 p. (including unnumbered pages), geophysical logs.</t>
  </si>
  <si>
    <t>Hatton Water Consultants, 1993a, Summary report on drilling, testing and completion well no. 24: Wheat Ridge, Colorado, report prepared                  for Coastal Chem., Inc., 13 p. (including unnumbered pages), 1 plate.</t>
  </si>
  <si>
    <t>Hatton Water Consultants, 1993b, Summary report on drilling, testing and completion well no. 25: Wheat Ridge, Colorado, report prepared                  for Coastal Chem., Inc., 12 p. (including unnumbered pages), 1 plate.</t>
  </si>
  <si>
    <t>Weston Engineering, Inc., 1999a, Cheyenne Fiscal year 1999 well rehabilitation project final report: Laramie and Upton, Wyoming, report                    prepared for the City of Cheyenne, variable pagination.</t>
  </si>
  <si>
    <t>Weston Engineering, Inc., 1999b, Cheyenne water well rehabilitation and exploration project report: Laramie and Upton, Wyoming, report                    prepared for the City of Cheyenne, variable pagination.</t>
  </si>
  <si>
    <t>Reported storativity</t>
  </si>
  <si>
    <t>Appendix 3. Aquifer test results</t>
  </si>
  <si>
    <t>Willard Owens Associates, Inc., 1981</t>
  </si>
  <si>
    <t>Willard Owens Associates, Inc., 1981, Completion report for well no. 22: Denver, Colorado, report prepared for Wycon Chemical Company, 20 p. (including unnumbered pages), 1 plate.</t>
  </si>
  <si>
    <t>Wester-Wetstein and Associates, Inc., 1994,  Construction and Testing of the Weber no. 1 well, report submitted to the City of Cheyenne, 99p., geophysical logs.  (reference from Ogle and Jordan report).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</si>
</sst>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3" fontId="0" fillId="2" borderId="0" xfId="0" applyNumberFormat="1" applyFont="1" applyFill="1" applyAlignment="1">
      <alignment horizontal="center" wrapText="1"/>
    </xf>
    <xf numFmtId="3" fontId="0" fillId="2" borderId="0" xfId="0" applyNumberForma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workbookViewId="0" topLeftCell="A61">
      <selection activeCell="A70" sqref="A70:F70"/>
    </sheetView>
  </sheetViews>
  <sheetFormatPr defaultColWidth="9.140625" defaultRowHeight="12.75"/>
  <cols>
    <col min="1" max="1" width="26.00390625" style="12" customWidth="1"/>
    <col min="2" max="2" width="28.28125" style="28" customWidth="1"/>
    <col min="3" max="3" width="15.7109375" style="12" customWidth="1"/>
    <col min="4" max="6" width="15.7109375" style="14" customWidth="1"/>
    <col min="7" max="7" width="15.7109375" style="36" customWidth="1"/>
    <col min="8" max="8" width="15.7109375" style="14" customWidth="1"/>
    <col min="9" max="9" width="22.28125" style="12" customWidth="1"/>
    <col min="10" max="16384" width="9.140625" style="15" customWidth="1"/>
  </cols>
  <sheetData>
    <row r="1" ht="74.25" customHeight="1">
      <c r="A1" s="43" t="s">
        <v>187</v>
      </c>
    </row>
    <row r="2" spans="1:20" s="21" customFormat="1" ht="39.75">
      <c r="A2" s="19" t="s">
        <v>1</v>
      </c>
      <c r="B2" s="24" t="s">
        <v>46</v>
      </c>
      <c r="C2" s="19" t="s">
        <v>0</v>
      </c>
      <c r="D2" s="20" t="s">
        <v>3</v>
      </c>
      <c r="E2" s="20" t="s">
        <v>26</v>
      </c>
      <c r="F2" s="20" t="s">
        <v>95</v>
      </c>
      <c r="G2" s="29" t="s">
        <v>169</v>
      </c>
      <c r="H2" s="20" t="s">
        <v>170</v>
      </c>
      <c r="I2" s="19" t="s">
        <v>186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9" customFormat="1" ht="25.5" customHeight="1">
      <c r="A3" s="5" t="s">
        <v>56</v>
      </c>
      <c r="B3" s="25" t="s">
        <v>57</v>
      </c>
      <c r="C3" s="5">
        <v>1</v>
      </c>
      <c r="D3" s="5" t="s">
        <v>7</v>
      </c>
      <c r="E3" s="5" t="s">
        <v>7</v>
      </c>
      <c r="F3" s="5" t="s">
        <v>7</v>
      </c>
      <c r="G3" s="30">
        <v>1065</v>
      </c>
      <c r="H3" s="7">
        <f>G3*0.134</f>
        <v>142.71</v>
      </c>
      <c r="I3" s="5" t="s">
        <v>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21" customFormat="1" ht="25.5" customHeight="1">
      <c r="A4" s="11" t="s">
        <v>58</v>
      </c>
      <c r="B4" s="26" t="s">
        <v>57</v>
      </c>
      <c r="C4" s="11">
        <v>1</v>
      </c>
      <c r="D4" s="11" t="s">
        <v>7</v>
      </c>
      <c r="E4" s="11" t="s">
        <v>7</v>
      </c>
      <c r="F4" s="11" t="s">
        <v>7</v>
      </c>
      <c r="G4" s="31" t="s">
        <v>59</v>
      </c>
      <c r="H4" s="13" t="s">
        <v>135</v>
      </c>
      <c r="I4" s="14" t="s">
        <v>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9" customFormat="1" ht="25.5" customHeight="1">
      <c r="A5" s="5" t="s">
        <v>32</v>
      </c>
      <c r="B5" s="25" t="s">
        <v>47</v>
      </c>
      <c r="C5" s="5">
        <v>1</v>
      </c>
      <c r="D5" s="7">
        <v>10333</v>
      </c>
      <c r="E5" s="7">
        <v>2600</v>
      </c>
      <c r="F5" s="7">
        <f>D5+E5</f>
        <v>12933</v>
      </c>
      <c r="G5" s="30" t="s">
        <v>27</v>
      </c>
      <c r="H5" s="7" t="s">
        <v>136</v>
      </c>
      <c r="I5" s="8" t="s">
        <v>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6" customFormat="1" ht="25.5" customHeight="1">
      <c r="A6" s="11" t="s">
        <v>60</v>
      </c>
      <c r="B6" s="26" t="s">
        <v>57</v>
      </c>
      <c r="C6" s="11">
        <v>1</v>
      </c>
      <c r="D6" s="11" t="s">
        <v>7</v>
      </c>
      <c r="E6" s="11" t="s">
        <v>7</v>
      </c>
      <c r="F6" s="18">
        <v>2740</v>
      </c>
      <c r="G6" s="32">
        <v>10824</v>
      </c>
      <c r="H6" s="13">
        <f>G6*0.134</f>
        <v>1450.4160000000002</v>
      </c>
      <c r="I6" s="14" t="s">
        <v>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9" customFormat="1" ht="25.5" customHeight="1">
      <c r="A7" s="5" t="s">
        <v>104</v>
      </c>
      <c r="B7" s="25" t="s">
        <v>105</v>
      </c>
      <c r="C7" s="5">
        <v>2</v>
      </c>
      <c r="D7" s="7">
        <v>10078</v>
      </c>
      <c r="E7" s="7">
        <v>1778</v>
      </c>
      <c r="F7" s="7">
        <f>D7+E7</f>
        <v>11856</v>
      </c>
      <c r="G7" s="33" t="s">
        <v>106</v>
      </c>
      <c r="H7" s="17" t="s">
        <v>137</v>
      </c>
      <c r="I7" s="6" t="s">
        <v>107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16" customFormat="1" ht="25.5" customHeight="1">
      <c r="A8" s="11" t="s">
        <v>61</v>
      </c>
      <c r="B8" s="26" t="s">
        <v>57</v>
      </c>
      <c r="C8" s="11">
        <v>2</v>
      </c>
      <c r="D8" s="11" t="s">
        <v>7</v>
      </c>
      <c r="E8" s="11" t="s">
        <v>7</v>
      </c>
      <c r="F8" s="18">
        <v>2760</v>
      </c>
      <c r="G8" s="31" t="s">
        <v>62</v>
      </c>
      <c r="H8" s="13" t="s">
        <v>138</v>
      </c>
      <c r="I8" s="12" t="s">
        <v>63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9" customFormat="1" ht="25.5" customHeight="1">
      <c r="A9" s="5" t="s">
        <v>64</v>
      </c>
      <c r="B9" s="25" t="s">
        <v>57</v>
      </c>
      <c r="C9" s="5">
        <v>1</v>
      </c>
      <c r="D9" s="5" t="s">
        <v>7</v>
      </c>
      <c r="E9" s="5" t="s">
        <v>7</v>
      </c>
      <c r="F9" s="17">
        <v>2880</v>
      </c>
      <c r="G9" s="33">
        <v>7200</v>
      </c>
      <c r="H9" s="7">
        <f>G9*0.134</f>
        <v>964.8000000000001</v>
      </c>
      <c r="I9" s="8" t="s">
        <v>5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6" customFormat="1" ht="25.5" customHeight="1">
      <c r="A10" s="11" t="s">
        <v>65</v>
      </c>
      <c r="B10" s="26" t="s">
        <v>57</v>
      </c>
      <c r="C10" s="11">
        <v>1</v>
      </c>
      <c r="D10" s="11" t="s">
        <v>7</v>
      </c>
      <c r="E10" s="11" t="s">
        <v>7</v>
      </c>
      <c r="F10" s="18">
        <v>1550</v>
      </c>
      <c r="G10" s="31">
        <v>32000</v>
      </c>
      <c r="H10" s="13">
        <f>G10*0.134</f>
        <v>4288</v>
      </c>
      <c r="I10" s="11" t="s">
        <v>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9" customFormat="1" ht="25.5" customHeight="1">
      <c r="A11" s="5" t="s">
        <v>93</v>
      </c>
      <c r="B11" s="25" t="s">
        <v>94</v>
      </c>
      <c r="C11" s="5">
        <v>2</v>
      </c>
      <c r="D11" s="7">
        <v>6060</v>
      </c>
      <c r="E11" s="7">
        <v>1210</v>
      </c>
      <c r="F11" s="17">
        <f>D11+E11</f>
        <v>7270</v>
      </c>
      <c r="G11" s="30" t="s">
        <v>96</v>
      </c>
      <c r="H11" s="7" t="s">
        <v>139</v>
      </c>
      <c r="I11" s="6" t="s">
        <v>97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16" customFormat="1" ht="25.5" customHeight="1">
      <c r="A12" s="11" t="s">
        <v>66</v>
      </c>
      <c r="B12" s="26" t="s">
        <v>57</v>
      </c>
      <c r="C12" s="11">
        <v>1</v>
      </c>
      <c r="D12" s="11" t="s">
        <v>7</v>
      </c>
      <c r="E12" s="11" t="s">
        <v>7</v>
      </c>
      <c r="F12" s="18">
        <v>2760</v>
      </c>
      <c r="G12" s="32">
        <v>6200</v>
      </c>
      <c r="H12" s="13">
        <f>G12*0.134</f>
        <v>830.8000000000001</v>
      </c>
      <c r="I12" s="14" t="s">
        <v>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9" customFormat="1" ht="25.5" customHeight="1">
      <c r="A13" s="5" t="s">
        <v>67</v>
      </c>
      <c r="B13" s="25" t="s">
        <v>57</v>
      </c>
      <c r="C13" s="5">
        <v>1</v>
      </c>
      <c r="D13" s="5" t="s">
        <v>7</v>
      </c>
      <c r="E13" s="5" t="s">
        <v>7</v>
      </c>
      <c r="F13" s="17">
        <v>4380</v>
      </c>
      <c r="G13" s="30">
        <v>23000</v>
      </c>
      <c r="H13" s="7">
        <f>G13*0.134</f>
        <v>3082</v>
      </c>
      <c r="I13" s="5" t="s">
        <v>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16" customFormat="1" ht="25.5" customHeight="1">
      <c r="A14" s="11" t="s">
        <v>117</v>
      </c>
      <c r="B14" s="26" t="s">
        <v>129</v>
      </c>
      <c r="C14" s="11">
        <v>4</v>
      </c>
      <c r="D14" s="13">
        <v>7178</v>
      </c>
      <c r="E14" s="13">
        <v>7178</v>
      </c>
      <c r="F14" s="13">
        <f>D14+E14</f>
        <v>14356</v>
      </c>
      <c r="G14" s="31" t="s">
        <v>115</v>
      </c>
      <c r="H14" s="13" t="s">
        <v>140</v>
      </c>
      <c r="I14" s="12" t="s">
        <v>116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9" customFormat="1" ht="25.5" customHeight="1">
      <c r="A15" s="5" t="s">
        <v>68</v>
      </c>
      <c r="B15" s="25" t="s">
        <v>57</v>
      </c>
      <c r="C15" s="5">
        <v>2</v>
      </c>
      <c r="D15" s="5" t="s">
        <v>7</v>
      </c>
      <c r="E15" s="5" t="s">
        <v>7</v>
      </c>
      <c r="F15" s="17">
        <v>1440</v>
      </c>
      <c r="G15" s="33" t="s">
        <v>73</v>
      </c>
      <c r="H15" s="17" t="s">
        <v>141</v>
      </c>
      <c r="I15" s="6" t="s">
        <v>74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6" customFormat="1" ht="25.5" customHeight="1">
      <c r="A16" s="11" t="s">
        <v>69</v>
      </c>
      <c r="B16" s="26" t="s">
        <v>57</v>
      </c>
      <c r="C16" s="11">
        <v>2</v>
      </c>
      <c r="D16" s="11" t="s">
        <v>7</v>
      </c>
      <c r="E16" s="11" t="s">
        <v>7</v>
      </c>
      <c r="F16" s="18">
        <v>720</v>
      </c>
      <c r="G16" s="31" t="s">
        <v>75</v>
      </c>
      <c r="H16" s="13" t="s">
        <v>142</v>
      </c>
      <c r="I16" s="12" t="s">
        <v>13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9" customFormat="1" ht="25.5" customHeight="1">
      <c r="A17" s="5" t="s">
        <v>70</v>
      </c>
      <c r="B17" s="25" t="s">
        <v>57</v>
      </c>
      <c r="C17" s="5">
        <v>1</v>
      </c>
      <c r="D17" s="5" t="s">
        <v>7</v>
      </c>
      <c r="E17" s="5" t="s">
        <v>7</v>
      </c>
      <c r="F17" s="17">
        <v>1640</v>
      </c>
      <c r="G17" s="33">
        <v>3000</v>
      </c>
      <c r="H17" s="7">
        <f>G17*0.134</f>
        <v>402</v>
      </c>
      <c r="I17" s="8" t="s">
        <v>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16" customFormat="1" ht="25.5" customHeight="1">
      <c r="A18" s="11" t="s">
        <v>71</v>
      </c>
      <c r="B18" s="26" t="s">
        <v>57</v>
      </c>
      <c r="C18" s="11">
        <v>1</v>
      </c>
      <c r="D18" s="11" t="s">
        <v>7</v>
      </c>
      <c r="E18" s="11" t="s">
        <v>7</v>
      </c>
      <c r="F18" s="18">
        <v>420</v>
      </c>
      <c r="G18" s="31">
        <v>5580</v>
      </c>
      <c r="H18" s="13">
        <f>G18*0.134</f>
        <v>747.72</v>
      </c>
      <c r="I18" s="11" t="s">
        <v>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9" customFormat="1" ht="25.5" customHeight="1">
      <c r="A19" s="5" t="s">
        <v>72</v>
      </c>
      <c r="B19" s="25" t="s">
        <v>57</v>
      </c>
      <c r="C19" s="5">
        <v>1</v>
      </c>
      <c r="D19" s="5" t="s">
        <v>7</v>
      </c>
      <c r="E19" s="5" t="s">
        <v>7</v>
      </c>
      <c r="F19" s="17">
        <v>1495</v>
      </c>
      <c r="G19" s="30">
        <v>27000</v>
      </c>
      <c r="H19" s="7">
        <f>G19*0.134</f>
        <v>3618</v>
      </c>
      <c r="I19" s="8" t="s">
        <v>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16" customFormat="1" ht="25.5" customHeight="1">
      <c r="A20" s="11" t="s">
        <v>114</v>
      </c>
      <c r="B20" s="26" t="s">
        <v>129</v>
      </c>
      <c r="C20" s="11">
        <v>2</v>
      </c>
      <c r="D20" s="18">
        <v>7478</v>
      </c>
      <c r="E20" s="18">
        <v>2578</v>
      </c>
      <c r="F20" s="13">
        <f>D20+E20</f>
        <v>10056</v>
      </c>
      <c r="G20" s="34" t="s">
        <v>118</v>
      </c>
      <c r="H20" s="23" t="s">
        <v>143</v>
      </c>
      <c r="I20" s="12" t="s">
        <v>119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9" customFormat="1" ht="25.5" customHeight="1">
      <c r="A21" s="5" t="s">
        <v>163</v>
      </c>
      <c r="B21" s="27" t="s">
        <v>164</v>
      </c>
      <c r="C21" s="5">
        <v>3</v>
      </c>
      <c r="D21" s="17">
        <v>1440</v>
      </c>
      <c r="E21" s="17">
        <v>0</v>
      </c>
      <c r="F21" s="7">
        <v>1440</v>
      </c>
      <c r="G21" s="35" t="s">
        <v>165</v>
      </c>
      <c r="H21" s="22" t="s">
        <v>166</v>
      </c>
      <c r="I21" s="6" t="s">
        <v>167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9" ht="25.5" customHeight="1">
      <c r="A22" s="12" t="s">
        <v>2</v>
      </c>
      <c r="B22" s="26" t="s">
        <v>47</v>
      </c>
      <c r="C22" s="12">
        <v>2</v>
      </c>
      <c r="D22" s="14">
        <v>6900</v>
      </c>
      <c r="E22" s="14">
        <v>1610</v>
      </c>
      <c r="G22" s="36" t="s">
        <v>24</v>
      </c>
      <c r="H22" s="14" t="s">
        <v>144</v>
      </c>
      <c r="I22" s="12" t="s">
        <v>4</v>
      </c>
    </row>
    <row r="23" spans="1:9" s="10" customFormat="1" ht="25.5" customHeight="1">
      <c r="A23" s="6" t="s">
        <v>31</v>
      </c>
      <c r="B23" s="25" t="s">
        <v>47</v>
      </c>
      <c r="C23" s="6">
        <v>2</v>
      </c>
      <c r="D23" s="8">
        <v>1230</v>
      </c>
      <c r="E23" s="8">
        <v>7540</v>
      </c>
      <c r="F23" s="7">
        <f>D23+E23</f>
        <v>8770</v>
      </c>
      <c r="G23" s="37" t="s">
        <v>28</v>
      </c>
      <c r="H23" s="8" t="s">
        <v>145</v>
      </c>
      <c r="I23" s="8" t="s">
        <v>5</v>
      </c>
    </row>
    <row r="24" spans="1:9" ht="25.5" customHeight="1">
      <c r="A24" s="12" t="s">
        <v>29</v>
      </c>
      <c r="B24" s="26" t="s">
        <v>47</v>
      </c>
      <c r="C24" s="12">
        <v>2</v>
      </c>
      <c r="D24" s="14">
        <v>7132</v>
      </c>
      <c r="E24" s="14">
        <v>18500</v>
      </c>
      <c r="F24" s="13">
        <f>D24+E24</f>
        <v>25632</v>
      </c>
      <c r="G24" s="36" t="s">
        <v>30</v>
      </c>
      <c r="H24" s="14" t="s">
        <v>146</v>
      </c>
      <c r="I24" s="14" t="s">
        <v>5</v>
      </c>
    </row>
    <row r="25" spans="1:9" s="10" customFormat="1" ht="25.5" customHeight="1">
      <c r="A25" s="6" t="s">
        <v>76</v>
      </c>
      <c r="B25" s="25" t="s">
        <v>57</v>
      </c>
      <c r="C25" s="5">
        <v>1</v>
      </c>
      <c r="D25" s="5" t="s">
        <v>7</v>
      </c>
      <c r="E25" s="5" t="s">
        <v>7</v>
      </c>
      <c r="F25" s="5" t="s">
        <v>7</v>
      </c>
      <c r="G25" s="37">
        <v>4750</v>
      </c>
      <c r="H25" s="7">
        <f>G25*0.134</f>
        <v>636.5</v>
      </c>
      <c r="I25" s="8" t="s">
        <v>5</v>
      </c>
    </row>
    <row r="26" spans="1:9" ht="25.5" customHeight="1">
      <c r="A26" s="12" t="s">
        <v>33</v>
      </c>
      <c r="B26" s="26" t="s">
        <v>47</v>
      </c>
      <c r="C26" s="12">
        <v>2</v>
      </c>
      <c r="D26" s="14">
        <v>8779</v>
      </c>
      <c r="E26" s="14">
        <v>5400</v>
      </c>
      <c r="F26" s="13">
        <f>D26+E26</f>
        <v>14179</v>
      </c>
      <c r="G26" s="36" t="s">
        <v>34</v>
      </c>
      <c r="H26" s="14" t="s">
        <v>147</v>
      </c>
      <c r="I26" s="12" t="s">
        <v>36</v>
      </c>
    </row>
    <row r="27" spans="1:9" s="10" customFormat="1" ht="25.5" customHeight="1">
      <c r="A27" s="6" t="s">
        <v>77</v>
      </c>
      <c r="B27" s="25" t="s">
        <v>57</v>
      </c>
      <c r="C27" s="5">
        <v>1</v>
      </c>
      <c r="D27" s="5" t="s">
        <v>7</v>
      </c>
      <c r="E27" s="5" t="s">
        <v>7</v>
      </c>
      <c r="F27" s="5" t="s">
        <v>7</v>
      </c>
      <c r="G27" s="37">
        <v>16750</v>
      </c>
      <c r="H27" s="7">
        <f>G27*0.134</f>
        <v>2244.5</v>
      </c>
      <c r="I27" s="8" t="s">
        <v>5</v>
      </c>
    </row>
    <row r="28" spans="1:9" ht="25.5" customHeight="1">
      <c r="A28" s="12" t="s">
        <v>78</v>
      </c>
      <c r="B28" s="26" t="s">
        <v>57</v>
      </c>
      <c r="C28" s="11">
        <v>1</v>
      </c>
      <c r="D28" s="11" t="s">
        <v>7</v>
      </c>
      <c r="E28" s="11" t="s">
        <v>7</v>
      </c>
      <c r="F28" s="11" t="s">
        <v>7</v>
      </c>
      <c r="G28" s="36">
        <v>31700</v>
      </c>
      <c r="H28" s="13">
        <f>G28*0.134</f>
        <v>4247.8</v>
      </c>
      <c r="I28" s="14" t="s">
        <v>5</v>
      </c>
    </row>
    <row r="29" spans="1:9" s="10" customFormat="1" ht="25.5" customHeight="1">
      <c r="A29" s="6" t="s">
        <v>35</v>
      </c>
      <c r="B29" s="25" t="s">
        <v>47</v>
      </c>
      <c r="C29" s="6">
        <v>1</v>
      </c>
      <c r="D29" s="8">
        <v>9057</v>
      </c>
      <c r="E29" s="8">
        <v>7100</v>
      </c>
      <c r="F29" s="7">
        <f>D29+E29</f>
        <v>16157</v>
      </c>
      <c r="G29" s="37">
        <v>8800</v>
      </c>
      <c r="H29" s="7">
        <f>G29*0.134</f>
        <v>1179.2</v>
      </c>
      <c r="I29" s="8" t="s">
        <v>5</v>
      </c>
    </row>
    <row r="30" spans="1:9" ht="25.5" customHeight="1">
      <c r="A30" s="12" t="s">
        <v>10</v>
      </c>
      <c r="B30" s="26" t="s">
        <v>47</v>
      </c>
      <c r="C30" s="12">
        <v>1</v>
      </c>
      <c r="D30" s="14">
        <v>10000</v>
      </c>
      <c r="E30" s="14">
        <v>3000</v>
      </c>
      <c r="F30" s="13">
        <f>D30+E30</f>
        <v>13000</v>
      </c>
      <c r="G30" s="36" t="s">
        <v>25</v>
      </c>
      <c r="H30" s="14" t="s">
        <v>148</v>
      </c>
      <c r="I30" s="12" t="s">
        <v>11</v>
      </c>
    </row>
    <row r="31" spans="1:9" s="10" customFormat="1" ht="25.5" customHeight="1">
      <c r="A31" s="6" t="s">
        <v>85</v>
      </c>
      <c r="B31" s="25" t="s">
        <v>57</v>
      </c>
      <c r="C31" s="5">
        <v>1</v>
      </c>
      <c r="D31" s="5" t="s">
        <v>7</v>
      </c>
      <c r="E31" s="5" t="s">
        <v>7</v>
      </c>
      <c r="F31" s="7" t="s">
        <v>7</v>
      </c>
      <c r="G31" s="37">
        <v>23392</v>
      </c>
      <c r="H31" s="7">
        <f>G31*0.134</f>
        <v>3134.5280000000002</v>
      </c>
      <c r="I31" s="8" t="s">
        <v>5</v>
      </c>
    </row>
    <row r="32" spans="1:9" ht="25.5" customHeight="1">
      <c r="A32" s="12" t="s">
        <v>84</v>
      </c>
      <c r="B32" s="26" t="s">
        <v>57</v>
      </c>
      <c r="C32" s="11">
        <v>2</v>
      </c>
      <c r="D32" s="11" t="s">
        <v>7</v>
      </c>
      <c r="E32" s="11" t="s">
        <v>7</v>
      </c>
      <c r="F32" s="13">
        <v>240</v>
      </c>
      <c r="G32" s="36">
        <v>15000</v>
      </c>
      <c r="H32" s="13">
        <f>G32*0.134</f>
        <v>2010.0000000000002</v>
      </c>
      <c r="I32" s="12" t="s">
        <v>86</v>
      </c>
    </row>
    <row r="33" spans="1:9" s="10" customFormat="1" ht="25.5" customHeight="1">
      <c r="A33" s="6" t="s">
        <v>80</v>
      </c>
      <c r="B33" s="25" t="s">
        <v>57</v>
      </c>
      <c r="C33" s="5">
        <v>3</v>
      </c>
      <c r="D33" s="5" t="s">
        <v>7</v>
      </c>
      <c r="E33" s="5" t="s">
        <v>7</v>
      </c>
      <c r="F33" s="7">
        <v>10080</v>
      </c>
      <c r="G33" s="37" t="s">
        <v>81</v>
      </c>
      <c r="H33" s="8" t="s">
        <v>149</v>
      </c>
      <c r="I33" s="6" t="s">
        <v>82</v>
      </c>
    </row>
    <row r="34" spans="1:9" ht="25.5" customHeight="1">
      <c r="A34" s="12" t="s">
        <v>80</v>
      </c>
      <c r="B34" s="26" t="s">
        <v>47</v>
      </c>
      <c r="C34" s="12">
        <v>2</v>
      </c>
      <c r="D34" s="14">
        <v>7015</v>
      </c>
      <c r="E34" s="14">
        <v>18500</v>
      </c>
      <c r="F34" s="13">
        <f>D34+E34</f>
        <v>25515</v>
      </c>
      <c r="G34" s="36" t="s">
        <v>37</v>
      </c>
      <c r="H34" s="14" t="s">
        <v>150</v>
      </c>
      <c r="I34" s="12" t="s">
        <v>38</v>
      </c>
    </row>
    <row r="35" spans="1:9" s="10" customFormat="1" ht="25.5" customHeight="1">
      <c r="A35" s="6" t="s">
        <v>79</v>
      </c>
      <c r="B35" s="25" t="s">
        <v>47</v>
      </c>
      <c r="C35" s="6">
        <v>1</v>
      </c>
      <c r="D35" s="8">
        <v>1444</v>
      </c>
      <c r="E35" s="8">
        <v>280</v>
      </c>
      <c r="F35" s="7">
        <f>D35+E35</f>
        <v>1724</v>
      </c>
      <c r="G35" s="37" t="s">
        <v>5</v>
      </c>
      <c r="H35" s="8"/>
      <c r="I35" s="8" t="s">
        <v>5</v>
      </c>
    </row>
    <row r="36" spans="1:9" ht="25.5" customHeight="1">
      <c r="A36" s="12" t="s">
        <v>39</v>
      </c>
      <c r="B36" s="26" t="s">
        <v>47</v>
      </c>
      <c r="C36" s="12">
        <v>1</v>
      </c>
      <c r="D36" s="14">
        <v>9800</v>
      </c>
      <c r="E36" s="14">
        <v>1400</v>
      </c>
      <c r="F36" s="13">
        <f>D36+E36</f>
        <v>11200</v>
      </c>
      <c r="G36" s="36" t="s">
        <v>40</v>
      </c>
      <c r="H36" s="14" t="s">
        <v>151</v>
      </c>
      <c r="I36" s="14" t="s">
        <v>5</v>
      </c>
    </row>
    <row r="37" spans="1:9" s="10" customFormat="1" ht="25.5" customHeight="1">
      <c r="A37" s="6" t="s">
        <v>83</v>
      </c>
      <c r="B37" s="25" t="s">
        <v>57</v>
      </c>
      <c r="C37" s="5">
        <v>1</v>
      </c>
      <c r="D37" s="5" t="s">
        <v>7</v>
      </c>
      <c r="E37" s="5" t="s">
        <v>7</v>
      </c>
      <c r="F37" s="5" t="s">
        <v>7</v>
      </c>
      <c r="G37" s="37">
        <v>12278</v>
      </c>
      <c r="H37" s="7">
        <f>G37*0.134</f>
        <v>1645.2520000000002</v>
      </c>
      <c r="I37" s="8" t="s">
        <v>5</v>
      </c>
    </row>
    <row r="38" spans="1:9" ht="25.5" customHeight="1">
      <c r="A38" s="12" t="s">
        <v>41</v>
      </c>
      <c r="B38" s="26" t="s">
        <v>47</v>
      </c>
      <c r="C38" s="12">
        <v>2</v>
      </c>
      <c r="D38" s="14">
        <v>8969</v>
      </c>
      <c r="E38" s="14">
        <v>2600</v>
      </c>
      <c r="F38" s="13">
        <f>D38+E38</f>
        <v>11569</v>
      </c>
      <c r="G38" s="36" t="s">
        <v>42</v>
      </c>
      <c r="H38" s="14" t="s">
        <v>152</v>
      </c>
      <c r="I38" s="12" t="s">
        <v>43</v>
      </c>
    </row>
    <row r="39" spans="1:9" s="10" customFormat="1" ht="25.5" customHeight="1">
      <c r="A39" s="6" t="s">
        <v>98</v>
      </c>
      <c r="B39" s="25" t="s">
        <v>94</v>
      </c>
      <c r="C39" s="6">
        <v>2</v>
      </c>
      <c r="D39" s="7">
        <v>6980</v>
      </c>
      <c r="E39" s="7">
        <v>3460</v>
      </c>
      <c r="F39" s="7">
        <f>D39+E39</f>
        <v>10440</v>
      </c>
      <c r="G39" s="37" t="s">
        <v>99</v>
      </c>
      <c r="H39" s="8" t="s">
        <v>153</v>
      </c>
      <c r="I39" s="6" t="s">
        <v>100</v>
      </c>
    </row>
    <row r="40" spans="1:9" ht="25.5" customHeight="1">
      <c r="A40" s="12" t="s">
        <v>87</v>
      </c>
      <c r="B40" s="26" t="s">
        <v>57</v>
      </c>
      <c r="C40" s="11">
        <v>1</v>
      </c>
      <c r="D40" s="11" t="s">
        <v>7</v>
      </c>
      <c r="E40" s="11" t="s">
        <v>7</v>
      </c>
      <c r="F40" s="11" t="s">
        <v>7</v>
      </c>
      <c r="G40" s="36">
        <v>16400</v>
      </c>
      <c r="H40" s="13">
        <f>G40*0.134</f>
        <v>2197.6</v>
      </c>
      <c r="I40" s="14" t="s">
        <v>5</v>
      </c>
    </row>
    <row r="41" spans="1:9" s="10" customFormat="1" ht="25.5" customHeight="1">
      <c r="A41" s="6" t="s">
        <v>45</v>
      </c>
      <c r="B41" s="25" t="s">
        <v>47</v>
      </c>
      <c r="C41" s="6">
        <v>1</v>
      </c>
      <c r="D41" s="8">
        <v>8867</v>
      </c>
      <c r="E41" s="8">
        <v>7000</v>
      </c>
      <c r="F41" s="7">
        <f>D41+E41</f>
        <v>15867</v>
      </c>
      <c r="G41" s="37" t="s">
        <v>44</v>
      </c>
      <c r="H41" s="8" t="s">
        <v>154</v>
      </c>
      <c r="I41" s="8" t="s">
        <v>5</v>
      </c>
    </row>
    <row r="42" spans="1:9" ht="25.5" customHeight="1">
      <c r="A42" s="12" t="s">
        <v>88</v>
      </c>
      <c r="B42" s="26" t="s">
        <v>57</v>
      </c>
      <c r="C42" s="11">
        <v>1</v>
      </c>
      <c r="D42" s="11" t="s">
        <v>7</v>
      </c>
      <c r="E42" s="11" t="s">
        <v>7</v>
      </c>
      <c r="F42" s="13" t="s">
        <v>7</v>
      </c>
      <c r="G42" s="36">
        <v>17000</v>
      </c>
      <c r="H42" s="13">
        <f>G42*0.134</f>
        <v>2278</v>
      </c>
      <c r="I42" s="14" t="s">
        <v>5</v>
      </c>
    </row>
    <row r="43" spans="1:9" s="10" customFormat="1" ht="25.5" customHeight="1">
      <c r="A43" s="6" t="s">
        <v>101</v>
      </c>
      <c r="B43" s="25" t="s">
        <v>94</v>
      </c>
      <c r="C43" s="5">
        <v>2</v>
      </c>
      <c r="D43" s="7">
        <v>5800</v>
      </c>
      <c r="E43" s="7">
        <v>2400</v>
      </c>
      <c r="F43" s="7">
        <f>D43+E43</f>
        <v>8200</v>
      </c>
      <c r="G43" s="37" t="s">
        <v>102</v>
      </c>
      <c r="H43" s="8" t="s">
        <v>155</v>
      </c>
      <c r="I43" s="6" t="s">
        <v>103</v>
      </c>
    </row>
    <row r="44" spans="1:9" ht="25.5" customHeight="1">
      <c r="A44" s="12" t="s">
        <v>130</v>
      </c>
      <c r="B44" s="26" t="s">
        <v>131</v>
      </c>
      <c r="C44" s="11">
        <v>1</v>
      </c>
      <c r="D44" s="13">
        <v>5678</v>
      </c>
      <c r="E44" s="13">
        <v>1496</v>
      </c>
      <c r="F44" s="13">
        <f>D44+E44</f>
        <v>7174</v>
      </c>
      <c r="G44" s="36" t="s">
        <v>132</v>
      </c>
      <c r="H44" s="14" t="s">
        <v>156</v>
      </c>
      <c r="I44" s="12" t="s">
        <v>133</v>
      </c>
    </row>
    <row r="45" spans="1:9" s="10" customFormat="1" ht="25.5" customHeight="1">
      <c r="A45" s="6" t="s">
        <v>134</v>
      </c>
      <c r="B45" s="25" t="s">
        <v>131</v>
      </c>
      <c r="C45" s="5">
        <v>1</v>
      </c>
      <c r="D45" s="7">
        <v>5778</v>
      </c>
      <c r="E45" s="7"/>
      <c r="F45" s="7">
        <v>5778</v>
      </c>
      <c r="G45" s="37">
        <v>75</v>
      </c>
      <c r="H45" s="7">
        <f>G45*0.134</f>
        <v>10.05</v>
      </c>
      <c r="I45" s="8" t="s">
        <v>5</v>
      </c>
    </row>
    <row r="46" spans="1:9" ht="25.5" customHeight="1">
      <c r="A46" s="12" t="s">
        <v>120</v>
      </c>
      <c r="B46" s="26" t="s">
        <v>129</v>
      </c>
      <c r="C46" s="11">
        <v>3</v>
      </c>
      <c r="D46" s="13">
        <v>8578</v>
      </c>
      <c r="E46" s="13">
        <v>1496</v>
      </c>
      <c r="F46" s="13">
        <f>D46+E46</f>
        <v>10074</v>
      </c>
      <c r="G46" s="36" t="s">
        <v>121</v>
      </c>
      <c r="H46" s="14" t="s">
        <v>157</v>
      </c>
      <c r="I46" s="12" t="s">
        <v>122</v>
      </c>
    </row>
    <row r="47" spans="1:9" s="10" customFormat="1" ht="25.5" customHeight="1">
      <c r="A47" s="6" t="s">
        <v>89</v>
      </c>
      <c r="B47" s="25" t="s">
        <v>57</v>
      </c>
      <c r="C47" s="5">
        <v>1</v>
      </c>
      <c r="D47" s="5" t="s">
        <v>7</v>
      </c>
      <c r="E47" s="5" t="s">
        <v>7</v>
      </c>
      <c r="F47" s="7" t="s">
        <v>7</v>
      </c>
      <c r="G47" s="37">
        <v>34316</v>
      </c>
      <c r="H47" s="7">
        <f>G47*0.134</f>
        <v>4598.344</v>
      </c>
      <c r="I47" s="8" t="s">
        <v>5</v>
      </c>
    </row>
    <row r="48" spans="1:9" ht="25.5" customHeight="1">
      <c r="A48" s="12" t="s">
        <v>111</v>
      </c>
      <c r="B48" s="26" t="s">
        <v>105</v>
      </c>
      <c r="C48" s="11">
        <v>2</v>
      </c>
      <c r="D48" s="13">
        <v>9978</v>
      </c>
      <c r="E48" s="13">
        <v>1412</v>
      </c>
      <c r="F48" s="13">
        <f aca="true" t="shared" si="0" ref="F48:F61">D48+E48</f>
        <v>11390</v>
      </c>
      <c r="G48" s="36" t="s">
        <v>112</v>
      </c>
      <c r="H48" s="14" t="s">
        <v>158</v>
      </c>
      <c r="I48" s="12" t="s">
        <v>113</v>
      </c>
    </row>
    <row r="49" spans="1:9" s="10" customFormat="1" ht="25.5" customHeight="1">
      <c r="A49" s="6" t="s">
        <v>123</v>
      </c>
      <c r="B49" s="25" t="s">
        <v>129</v>
      </c>
      <c r="C49" s="5">
        <v>2</v>
      </c>
      <c r="D49" s="7">
        <v>8478</v>
      </c>
      <c r="E49" s="7">
        <v>4178</v>
      </c>
      <c r="F49" s="7">
        <f t="shared" si="0"/>
        <v>12656</v>
      </c>
      <c r="G49" s="37" t="s">
        <v>124</v>
      </c>
      <c r="H49" s="8" t="s">
        <v>159</v>
      </c>
      <c r="I49" s="6" t="s">
        <v>125</v>
      </c>
    </row>
    <row r="50" spans="1:9" ht="25.5" customHeight="1">
      <c r="A50" s="12" t="s">
        <v>126</v>
      </c>
      <c r="B50" s="26" t="s">
        <v>129</v>
      </c>
      <c r="C50" s="11">
        <v>2</v>
      </c>
      <c r="D50" s="13">
        <v>7278</v>
      </c>
      <c r="E50" s="13">
        <v>794</v>
      </c>
      <c r="F50" s="13">
        <f t="shared" si="0"/>
        <v>8072</v>
      </c>
      <c r="G50" s="36" t="s">
        <v>127</v>
      </c>
      <c r="H50" s="14" t="s">
        <v>160</v>
      </c>
      <c r="I50" s="12" t="s">
        <v>128</v>
      </c>
    </row>
    <row r="51" spans="1:9" s="10" customFormat="1" ht="25.5" customHeight="1">
      <c r="A51" s="6" t="s">
        <v>108</v>
      </c>
      <c r="B51" s="25" t="s">
        <v>105</v>
      </c>
      <c r="C51" s="5">
        <v>2</v>
      </c>
      <c r="D51" s="7">
        <v>10078</v>
      </c>
      <c r="E51" s="7">
        <v>20179</v>
      </c>
      <c r="F51" s="7">
        <f t="shared" si="0"/>
        <v>30257</v>
      </c>
      <c r="G51" s="30" t="s">
        <v>109</v>
      </c>
      <c r="H51" s="7" t="s">
        <v>161</v>
      </c>
      <c r="I51" s="6" t="s">
        <v>110</v>
      </c>
    </row>
    <row r="52" spans="1:9" ht="25.5" customHeight="1">
      <c r="A52" s="12" t="s">
        <v>6</v>
      </c>
      <c r="B52" s="28" t="s">
        <v>48</v>
      </c>
      <c r="C52" s="12">
        <v>2</v>
      </c>
      <c r="D52" s="14">
        <v>10080</v>
      </c>
      <c r="E52" s="14">
        <v>10310</v>
      </c>
      <c r="F52" s="13">
        <f t="shared" si="0"/>
        <v>20390</v>
      </c>
      <c r="G52" s="36">
        <v>5800</v>
      </c>
      <c r="H52" s="13">
        <f aca="true" t="shared" si="1" ref="H52:H61">G52*0.134</f>
        <v>777.2</v>
      </c>
      <c r="I52" s="12" t="s">
        <v>8</v>
      </c>
    </row>
    <row r="53" spans="1:9" s="10" customFormat="1" ht="25.5" customHeight="1">
      <c r="A53" s="6" t="s">
        <v>12</v>
      </c>
      <c r="B53" s="27" t="s">
        <v>49</v>
      </c>
      <c r="C53" s="6">
        <v>1</v>
      </c>
      <c r="D53" s="8">
        <v>1440</v>
      </c>
      <c r="E53" s="8">
        <v>0</v>
      </c>
      <c r="F53" s="7">
        <f t="shared" si="0"/>
        <v>1440</v>
      </c>
      <c r="G53" s="37">
        <v>12000</v>
      </c>
      <c r="H53" s="7">
        <f t="shared" si="1"/>
        <v>1608</v>
      </c>
      <c r="I53" s="6" t="s">
        <v>13</v>
      </c>
    </row>
    <row r="54" spans="1:9" ht="25.5" customHeight="1">
      <c r="A54" s="12" t="s">
        <v>14</v>
      </c>
      <c r="B54" s="28" t="s">
        <v>50</v>
      </c>
      <c r="C54" s="12">
        <v>1</v>
      </c>
      <c r="D54" s="14">
        <v>1440</v>
      </c>
      <c r="E54" s="14">
        <v>0</v>
      </c>
      <c r="F54" s="13">
        <f t="shared" si="0"/>
        <v>1440</v>
      </c>
      <c r="G54" s="36">
        <v>3900</v>
      </c>
      <c r="H54" s="13">
        <f t="shared" si="1"/>
        <v>522.6</v>
      </c>
      <c r="I54" s="12" t="s">
        <v>15</v>
      </c>
    </row>
    <row r="55" spans="1:9" s="10" customFormat="1" ht="25.5" customHeight="1">
      <c r="A55" s="6" t="s">
        <v>16</v>
      </c>
      <c r="B55" s="27" t="s">
        <v>188</v>
      </c>
      <c r="C55" s="6">
        <v>1</v>
      </c>
      <c r="D55" s="8">
        <v>1440</v>
      </c>
      <c r="E55" s="8">
        <v>0</v>
      </c>
      <c r="F55" s="7">
        <f t="shared" si="0"/>
        <v>1440</v>
      </c>
      <c r="G55" s="37">
        <v>3520</v>
      </c>
      <c r="H55" s="7">
        <f t="shared" si="1"/>
        <v>471.68</v>
      </c>
      <c r="I55" s="8" t="s">
        <v>5</v>
      </c>
    </row>
    <row r="56" spans="1:9" ht="25.5" customHeight="1">
      <c r="A56" s="12" t="s">
        <v>17</v>
      </c>
      <c r="B56" s="28" t="s">
        <v>51</v>
      </c>
      <c r="C56" s="12">
        <v>1</v>
      </c>
      <c r="D56" s="14">
        <v>1440</v>
      </c>
      <c r="E56" s="14">
        <v>0</v>
      </c>
      <c r="F56" s="13">
        <f t="shared" si="0"/>
        <v>1440</v>
      </c>
      <c r="G56" s="36">
        <v>9103</v>
      </c>
      <c r="H56" s="13">
        <f t="shared" si="1"/>
        <v>1219.8020000000001</v>
      </c>
      <c r="I56" s="14" t="s">
        <v>5</v>
      </c>
    </row>
    <row r="57" spans="1:9" s="10" customFormat="1" ht="25.5" customHeight="1">
      <c r="A57" s="6" t="s">
        <v>18</v>
      </c>
      <c r="B57" s="27" t="s">
        <v>53</v>
      </c>
      <c r="C57" s="6">
        <v>1</v>
      </c>
      <c r="D57" s="8">
        <v>1440</v>
      </c>
      <c r="E57" s="8">
        <v>0</v>
      </c>
      <c r="F57" s="7">
        <f t="shared" si="0"/>
        <v>1440</v>
      </c>
      <c r="G57" s="37">
        <v>5280</v>
      </c>
      <c r="H57" s="7">
        <f t="shared" si="1"/>
        <v>707.5200000000001</v>
      </c>
      <c r="I57" s="8" t="s">
        <v>5</v>
      </c>
    </row>
    <row r="58" spans="1:9" ht="25.5" customHeight="1">
      <c r="A58" s="12" t="s">
        <v>19</v>
      </c>
      <c r="B58" s="28" t="s">
        <v>52</v>
      </c>
      <c r="C58" s="12">
        <v>1</v>
      </c>
      <c r="D58" s="14">
        <v>1440</v>
      </c>
      <c r="E58" s="14">
        <v>0</v>
      </c>
      <c r="F58" s="13">
        <f t="shared" si="0"/>
        <v>1440</v>
      </c>
      <c r="G58" s="36">
        <v>12138</v>
      </c>
      <c r="H58" s="13">
        <f t="shared" si="1"/>
        <v>1626.4920000000002</v>
      </c>
      <c r="I58" s="14" t="s">
        <v>168</v>
      </c>
    </row>
    <row r="59" spans="1:9" s="10" customFormat="1" ht="25.5" customHeight="1">
      <c r="A59" s="6" t="s">
        <v>20</v>
      </c>
      <c r="B59" s="27" t="s">
        <v>54</v>
      </c>
      <c r="C59" s="6">
        <v>1</v>
      </c>
      <c r="D59" s="8">
        <v>1440</v>
      </c>
      <c r="E59" s="8">
        <v>0</v>
      </c>
      <c r="F59" s="7">
        <f t="shared" si="0"/>
        <v>1440</v>
      </c>
      <c r="G59" s="37">
        <v>3655</v>
      </c>
      <c r="H59" s="7">
        <f t="shared" si="1"/>
        <v>489.77000000000004</v>
      </c>
      <c r="I59" s="6" t="s">
        <v>21</v>
      </c>
    </row>
    <row r="60" spans="1:9" ht="25.5" customHeight="1">
      <c r="A60" s="12" t="s">
        <v>22</v>
      </c>
      <c r="B60" s="28" t="s">
        <v>55</v>
      </c>
      <c r="C60" s="12">
        <v>1</v>
      </c>
      <c r="D60" s="14">
        <v>1440</v>
      </c>
      <c r="E60" s="14">
        <v>0</v>
      </c>
      <c r="F60" s="13">
        <f t="shared" si="0"/>
        <v>1440</v>
      </c>
      <c r="G60" s="36">
        <v>31733</v>
      </c>
      <c r="H60" s="13">
        <f t="shared" si="1"/>
        <v>4252.222000000001</v>
      </c>
      <c r="I60" s="14" t="s">
        <v>5</v>
      </c>
    </row>
    <row r="61" spans="1:9" s="10" customFormat="1" ht="25.5" customHeight="1">
      <c r="A61" s="6" t="s">
        <v>23</v>
      </c>
      <c r="B61" s="27" t="s">
        <v>55</v>
      </c>
      <c r="C61" s="6">
        <v>1</v>
      </c>
      <c r="D61" s="8">
        <v>1440</v>
      </c>
      <c r="E61" s="8">
        <v>0</v>
      </c>
      <c r="F61" s="7">
        <f t="shared" si="0"/>
        <v>1440</v>
      </c>
      <c r="G61" s="37">
        <v>39600</v>
      </c>
      <c r="H61" s="7">
        <f t="shared" si="1"/>
        <v>5306.400000000001</v>
      </c>
      <c r="I61" s="8" t="s">
        <v>5</v>
      </c>
    </row>
    <row r="62" spans="1:9" ht="25.5" customHeight="1">
      <c r="A62" s="12" t="s">
        <v>90</v>
      </c>
      <c r="B62" s="26" t="s">
        <v>57</v>
      </c>
      <c r="C62" s="11">
        <v>4</v>
      </c>
      <c r="D62" s="11" t="s">
        <v>7</v>
      </c>
      <c r="E62" s="11" t="s">
        <v>7</v>
      </c>
      <c r="F62" s="14">
        <v>3340</v>
      </c>
      <c r="G62" s="36" t="s">
        <v>91</v>
      </c>
      <c r="H62" s="14" t="s">
        <v>162</v>
      </c>
      <c r="I62" s="12" t="s">
        <v>92</v>
      </c>
    </row>
    <row r="67" ht="12.75">
      <c r="A67" s="19" t="s">
        <v>171</v>
      </c>
    </row>
    <row r="69" spans="1:6" ht="39.75" customHeight="1">
      <c r="A69" s="38" t="s">
        <v>182</v>
      </c>
      <c r="B69" s="39"/>
      <c r="C69" s="39"/>
      <c r="D69" s="39"/>
      <c r="E69" s="39"/>
      <c r="F69" s="39"/>
    </row>
    <row r="70" spans="1:6" ht="39.75" customHeight="1">
      <c r="A70" s="38" t="s">
        <v>183</v>
      </c>
      <c r="B70" s="39"/>
      <c r="C70" s="39"/>
      <c r="D70" s="39"/>
      <c r="E70" s="39"/>
      <c r="F70" s="39"/>
    </row>
    <row r="71" spans="1:6" ht="39.75" customHeight="1">
      <c r="A71" s="38" t="s">
        <v>176</v>
      </c>
      <c r="B71" s="39"/>
      <c r="C71" s="39"/>
      <c r="D71" s="39"/>
      <c r="E71" s="39"/>
      <c r="F71" s="39"/>
    </row>
    <row r="72" spans="1:6" ht="39.75" customHeight="1">
      <c r="A72" s="38" t="s">
        <v>177</v>
      </c>
      <c r="B72" s="39"/>
      <c r="C72" s="39"/>
      <c r="D72" s="39"/>
      <c r="E72" s="39"/>
      <c r="F72" s="39"/>
    </row>
    <row r="73" spans="1:6" ht="39.75" customHeight="1">
      <c r="A73" s="40" t="s">
        <v>172</v>
      </c>
      <c r="B73" s="40"/>
      <c r="C73" s="40"/>
      <c r="D73" s="40"/>
      <c r="E73" s="40"/>
      <c r="F73" s="40"/>
    </row>
    <row r="74" spans="1:6" ht="39.75" customHeight="1">
      <c r="A74" s="38" t="s">
        <v>190</v>
      </c>
      <c r="B74" s="39"/>
      <c r="C74" s="39"/>
      <c r="D74" s="39"/>
      <c r="E74" s="39"/>
      <c r="F74" s="39"/>
    </row>
    <row r="75" spans="1:6" ht="39.75" customHeight="1">
      <c r="A75" s="38" t="s">
        <v>173</v>
      </c>
      <c r="B75" s="39"/>
      <c r="C75" s="39"/>
      <c r="D75" s="39"/>
      <c r="E75" s="39"/>
      <c r="F75" s="39"/>
    </row>
    <row r="76" spans="1:6" ht="39.75" customHeight="1">
      <c r="A76" s="38" t="s">
        <v>184</v>
      </c>
      <c r="B76" s="39"/>
      <c r="C76" s="39"/>
      <c r="D76" s="39"/>
      <c r="E76" s="39"/>
      <c r="F76" s="39"/>
    </row>
    <row r="77" spans="1:6" ht="39.75" customHeight="1">
      <c r="A77" s="38" t="s">
        <v>185</v>
      </c>
      <c r="B77" s="39"/>
      <c r="C77" s="39"/>
      <c r="D77" s="39"/>
      <c r="E77" s="39"/>
      <c r="F77" s="39"/>
    </row>
    <row r="78" spans="1:6" ht="39.75" customHeight="1">
      <c r="A78" s="39" t="s">
        <v>175</v>
      </c>
      <c r="B78" s="41"/>
      <c r="C78" s="41"/>
      <c r="D78" s="41"/>
      <c r="E78" s="41"/>
      <c r="F78" s="41"/>
    </row>
    <row r="79" spans="1:6" ht="39.75" customHeight="1">
      <c r="A79" s="38" t="s">
        <v>174</v>
      </c>
      <c r="B79" s="42"/>
      <c r="C79" s="42"/>
      <c r="D79" s="42"/>
      <c r="E79" s="42"/>
      <c r="F79" s="42"/>
    </row>
    <row r="80" spans="1:6" ht="39.75" customHeight="1">
      <c r="A80" s="38" t="s">
        <v>178</v>
      </c>
      <c r="B80" s="39"/>
      <c r="C80" s="39"/>
      <c r="D80" s="39"/>
      <c r="E80" s="39"/>
      <c r="F80" s="39"/>
    </row>
    <row r="81" spans="1:6" ht="39.75" customHeight="1">
      <c r="A81" s="38" t="s">
        <v>179</v>
      </c>
      <c r="B81" s="39"/>
      <c r="C81" s="39"/>
      <c r="D81" s="39"/>
      <c r="E81" s="39"/>
      <c r="F81" s="39"/>
    </row>
    <row r="82" spans="1:6" ht="39.75" customHeight="1">
      <c r="A82" s="38" t="s">
        <v>180</v>
      </c>
      <c r="B82" s="39"/>
      <c r="C82" s="39"/>
      <c r="D82" s="39"/>
      <c r="E82" s="39"/>
      <c r="F82" s="39"/>
    </row>
    <row r="83" spans="1:6" ht="39.75" customHeight="1">
      <c r="A83" s="38" t="s">
        <v>181</v>
      </c>
      <c r="B83" s="39"/>
      <c r="C83" s="39"/>
      <c r="D83" s="39"/>
      <c r="E83" s="39"/>
      <c r="F83" s="39"/>
    </row>
    <row r="84" spans="1:6" ht="39.75" customHeight="1">
      <c r="A84" s="38" t="s">
        <v>189</v>
      </c>
      <c r="B84" s="39"/>
      <c r="C84" s="39"/>
      <c r="D84" s="39"/>
      <c r="E84" s="39"/>
      <c r="F84" s="39"/>
    </row>
    <row r="85" ht="39.75" customHeight="1"/>
    <row r="86" ht="39.75" customHeight="1"/>
  </sheetData>
  <mergeCells count="16">
    <mergeCell ref="A84:F84"/>
    <mergeCell ref="A74:F74"/>
    <mergeCell ref="A73:F73"/>
    <mergeCell ref="A78:F78"/>
    <mergeCell ref="A79:F79"/>
    <mergeCell ref="A75:F75"/>
    <mergeCell ref="A82:F82"/>
    <mergeCell ref="A83:F83"/>
    <mergeCell ref="A69:F69"/>
    <mergeCell ref="A70:F70"/>
    <mergeCell ref="A77:F77"/>
    <mergeCell ref="A76:F76"/>
    <mergeCell ref="A71:F71"/>
    <mergeCell ref="A72:F72"/>
    <mergeCell ref="A80:F80"/>
    <mergeCell ref="A81:F81"/>
  </mergeCells>
  <printOptions/>
  <pageMargins left="0" right="0" top="0" bottom="0" header="0.5" footer="0.5"/>
  <pageSetup fitToHeight="1" fitToWidth="1" horizontalDpi="600" verticalDpi="600" orientation="landscape" paperSize="3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G10" sqref="G10"/>
    </sheetView>
  </sheetViews>
  <sheetFormatPr defaultColWidth="9.140625" defaultRowHeight="12.75"/>
  <cols>
    <col min="1" max="1" width="24.421875" style="1" customWidth="1"/>
    <col min="3" max="3" width="15.7109375" style="4" customWidth="1"/>
  </cols>
  <sheetData>
    <row r="1" spans="1:3" ht="51">
      <c r="A1" s="2" t="s">
        <v>1</v>
      </c>
      <c r="C1" s="3" t="s">
        <v>9</v>
      </c>
    </row>
    <row r="2" spans="1:3" ht="12.75">
      <c r="A2" s="1" t="s">
        <v>2</v>
      </c>
      <c r="C2" s="4" t="s">
        <v>5</v>
      </c>
    </row>
    <row r="3" spans="1:3" ht="12.75">
      <c r="A3" s="1" t="s">
        <v>6</v>
      </c>
      <c r="C3" s="4">
        <v>26600</v>
      </c>
    </row>
    <row r="4" spans="1:3" ht="12.75">
      <c r="A4" s="1" t="s">
        <v>10</v>
      </c>
      <c r="C4" s="4">
        <v>8600</v>
      </c>
    </row>
    <row r="5" spans="1:3" ht="12.75">
      <c r="A5" s="1" t="s">
        <v>12</v>
      </c>
      <c r="C5" s="4">
        <v>23800</v>
      </c>
    </row>
    <row r="6" spans="1:3" ht="12.75">
      <c r="A6" s="1" t="s">
        <v>14</v>
      </c>
      <c r="C6" s="4">
        <v>4100</v>
      </c>
    </row>
    <row r="7" spans="1:3" ht="12.75">
      <c r="A7" s="1" t="s">
        <v>16</v>
      </c>
      <c r="C7" s="4" t="s">
        <v>5</v>
      </c>
    </row>
    <row r="8" spans="1:3" ht="12.75">
      <c r="A8" s="1" t="s">
        <v>17</v>
      </c>
      <c r="C8" s="4" t="s">
        <v>5</v>
      </c>
    </row>
    <row r="9" spans="1:3" ht="12.75">
      <c r="A9" s="1" t="s">
        <v>18</v>
      </c>
      <c r="C9" s="4" t="s">
        <v>5</v>
      </c>
    </row>
    <row r="10" spans="1:3" ht="12.75">
      <c r="A10" s="1" t="s">
        <v>19</v>
      </c>
      <c r="C10" s="4" t="s">
        <v>5</v>
      </c>
    </row>
    <row r="11" spans="1:3" ht="12.75">
      <c r="A11" s="1" t="s">
        <v>20</v>
      </c>
      <c r="C11" s="4" t="s">
        <v>5</v>
      </c>
    </row>
    <row r="12" spans="1:3" ht="12.75">
      <c r="A12" s="1" t="s">
        <v>22</v>
      </c>
      <c r="C12" s="4" t="s">
        <v>5</v>
      </c>
    </row>
    <row r="13" spans="1:3" ht="12.75">
      <c r="A13" s="1" t="s">
        <v>23</v>
      </c>
      <c r="C13" s="4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Wyoming District</dc:creator>
  <cp:keywords/>
  <dc:description/>
  <cp:lastModifiedBy>Wyoming Water Science Center</cp:lastModifiedBy>
  <cp:lastPrinted>2006-10-06T15:23:12Z</cp:lastPrinted>
  <dcterms:created xsi:type="dcterms:W3CDTF">2005-09-13T16:20:55Z</dcterms:created>
  <dcterms:modified xsi:type="dcterms:W3CDTF">2007-05-22T21:21:25Z</dcterms:modified>
  <cp:category/>
  <cp:version/>
  <cp:contentType/>
  <cp:contentStatus/>
</cp:coreProperties>
</file>