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56" yWindow="860" windowWidth="24840" windowHeight="16400" tabRatio="321" activeTab="0"/>
  </bookViews>
  <sheets>
    <sheet name="recent tsunam data" sheetId="1" r:id="rId1"/>
    <sheet name="References" sheetId="2" r:id="rId2"/>
  </sheets>
  <definedNames/>
  <calcPr fullCalcOnLoad="1"/>
</workbook>
</file>

<file path=xl/sharedStrings.xml><?xml version="1.0" encoding="utf-8"?>
<sst xmlns="http://schemas.openxmlformats.org/spreadsheetml/2006/main" count="4860" uniqueCount="1674">
  <si>
    <t>recording GPS positions, conducting a rod-and-level topographic survey that extended from the high-water line to the crest of the old dune ridge; measuring tsunami deposit thicknesses at 15 sites; minimum tsunami flow depths estimated using the heights of indicators on trees such as fresh scars of stripped bark, broken branches, and foreign debris caught in branches; flow directions identified by the preferred long-axis alignment of uprooted trees, bent pipes, bent grass, and inclined objects such as boats and a car pinned against trees; 2 short cores, 3 shallow trenches</t>
  </si>
  <si>
    <t>landward-dipping foresets composed of medium sand that was substantially finer than the tsunami deposits</t>
  </si>
  <si>
    <t>lower 3 layers: concrete block fragments of pebble, uppermost layer: same as original slope</t>
  </si>
  <si>
    <t>Haena, northern Kauai*, Oahu, Maui</t>
  </si>
  <si>
    <t>sediment descriptions attributed to Eaton and others (1961 from Bourgeois (2009); important for metion of boulder deposition; report mostly concerned with waves and destruction</t>
  </si>
  <si>
    <t>Rio Lingue</t>
  </si>
  <si>
    <t>sediment descriptions attributed to Wright and Mella (1963) from Bourgeois (2009). Cisternas and others (2000) describe sedimentary characteristics of this deposit. Cisternas and others (2000) is considered a historical tsunami deposit study because the study was conducted approximately 40 years after the tsunami.</t>
  </si>
  <si>
    <t>Cisternas, M., Contreras, I., and Aranada, A., 2000. Reconocimiento y caracterización de la facies sedimentaria depositada por el tsunami de 1960 en el estuario Maullín, Chile (in Spanish): Revista Geológica de Chile, v. 27, p. 3-11.</t>
  </si>
  <si>
    <t>30 cm to 22 cm dominated by of E. craticulatum (45–60%), P. stellata (25–50%) and A. gibbosa (5–15%); 22 cm to 10 cm dominated by P. stellata (30–60%), E. craticulatum (15–25%), Ammonia parkinsonia (10–25%) and A. gibbosa (5–15%); (10 cm to 0 cm) within the upper tsunami sediment was dominated by A. parkinsonia (35–50%) and E. craticulatum (20–30%).</t>
  </si>
  <si>
    <t>tsunami sediments highly saline, salt content decreased in subsequent
years, but still greater than in the reference samples; acid-leachable fraction of the sediments contained elevated levels of heavy metal, strongly correlated with content of the water-soluble salts; arsenic higher in the exchangeable fraction; mercury in the tsunami sediments was at levels similar to reference sample; content of organic mercury species higher.</t>
  </si>
  <si>
    <t>The Maldives comprise a 750 km long double chain of 21 atolls and four reef platforms on a broad carbonate bank. South Maalhosmadulu atoll is in the central zone, western side of the archipelago. The atoll contains 53 islands located on peripheral and lagoon reefs.</t>
  </si>
  <si>
    <t xml:space="preserve">moderately-to-well-sorted medium sand; farther inland the sorting becomes poor; the mean grain size diminishes to fine sand
</t>
  </si>
  <si>
    <t>1,2 (maximum inundation, run-up, sedimentation assumed to be from larger 11/15/2006 tsunami)</t>
  </si>
  <si>
    <t>432 m, limited by topography, reflected off cliffs backing the plain</t>
  </si>
  <si>
    <t>short steep coastline</t>
  </si>
  <si>
    <t>Coastal plain or short steep coastline</t>
  </si>
  <si>
    <t>Coastal plain</t>
  </si>
  <si>
    <t>MacInnes and others, 2009b</t>
  </si>
  <si>
    <t>MacInnes, B.T., Bourgeois, J., Pinegina, T.K., and Kravchunovskaya, E.A., 2009a, Tsunami geomorphology: Erosion and deposition from the 15 November 2006 Kuril Island tsunami: Geology, v. 37, p. 995-998.</t>
  </si>
  <si>
    <t xml:space="preserve">MacInnes, B.T., Pinegina, T.K., Bourgeois, J., Razhigaeva, N.G., Kaistrenko, V.M. and Kravchunovskaya, E.A., 2009b, Field Survey and Geological Effects of the 15 November 2006 Kuril Tsunami in the Middle Kuril Islands. Pure and Applied Geophysics, v. 166, p. 9–36. </t>
  </si>
  <si>
    <t>MacInnes and others, 2009a</t>
  </si>
  <si>
    <t>Dominey-Howes and Thaman, 2009</t>
  </si>
  <si>
    <t>Jaffe and others, 2010</t>
  </si>
  <si>
    <t>technical report</t>
  </si>
  <si>
    <t>American Samoa (USA)</t>
  </si>
  <si>
    <t>Samoa</t>
  </si>
  <si>
    <t>Upolu</t>
  </si>
  <si>
    <t>Tutuila</t>
  </si>
  <si>
    <t>sediment transport ubiquitous where sediment was available; wherever there were sandy beaches, a more or less continuous sand sheet was present on the coastal plain; sand sheets landward thinning, sometimes extending almost to the limit of inundation . Local variability in deposit thickness reflected previous topography; erosion was extensive, often more extensive than deposition in both space and volume, especially in areas with run-up of more than 10 m; Where the beach was composed of sediment larger than cobbles, no coherent, continuous deposit was present, although scattered boulders moved by the tsunami were common.</t>
  </si>
  <si>
    <t>Yankicha</t>
  </si>
  <si>
    <t>101</t>
  </si>
  <si>
    <t>102</t>
  </si>
  <si>
    <t>104</t>
  </si>
  <si>
    <t>105</t>
  </si>
  <si>
    <t>106</t>
  </si>
  <si>
    <t>108</t>
  </si>
  <si>
    <t>109</t>
  </si>
  <si>
    <t>1-2006</t>
  </si>
  <si>
    <t>110</t>
  </si>
  <si>
    <t>2-2006</t>
  </si>
  <si>
    <t>257</t>
  </si>
  <si>
    <t>120</t>
  </si>
  <si>
    <t>125</t>
  </si>
  <si>
    <t>133</t>
  </si>
  <si>
    <t>69</t>
  </si>
  <si>
    <t>73</t>
  </si>
  <si>
    <t>86</t>
  </si>
  <si>
    <t>216</t>
  </si>
  <si>
    <t xml:space="preserve">1-2006 </t>
  </si>
  <si>
    <t>47.07971</t>
  </si>
  <si>
    <t>152.21016</t>
  </si>
  <si>
    <t>47.07880</t>
  </si>
  <si>
    <t>152.20884</t>
  </si>
  <si>
    <t>47.07835</t>
  </si>
  <si>
    <t>152.20566</t>
  </si>
  <si>
    <t>47.07809</t>
  </si>
  <si>
    <t>152.19888</t>
  </si>
  <si>
    <t>47.07754</t>
  </si>
  <si>
    <t>152.19528</t>
  </si>
  <si>
    <t>47.07537</t>
  </si>
  <si>
    <t>152.19476</t>
  </si>
  <si>
    <t>47.07124</t>
  </si>
  <si>
    <t>152.19088</t>
  </si>
  <si>
    <t>47.07039</t>
  </si>
  <si>
    <t>152.18792</t>
  </si>
  <si>
    <t>47.06971</t>
  </si>
  <si>
    <t>152.18614</t>
  </si>
  <si>
    <t>47.06960</t>
  </si>
  <si>
    <t>152.18429</t>
  </si>
  <si>
    <t>47.06393</t>
  </si>
  <si>
    <t>152.17726</t>
  </si>
  <si>
    <t>47.06201</t>
  </si>
  <si>
    <t>152.17549</t>
  </si>
  <si>
    <t>47.06094</t>
  </si>
  <si>
    <t>152.17313</t>
  </si>
  <si>
    <t>47.05807</t>
  </si>
  <si>
    <t>152.16878</t>
  </si>
  <si>
    <t>47.05628</t>
  </si>
  <si>
    <t>152.16650</t>
  </si>
  <si>
    <t>47.04530</t>
  </si>
  <si>
    <t>152.15915</t>
  </si>
  <si>
    <t>47.52596</t>
  </si>
  <si>
    <t>152.82620</t>
  </si>
  <si>
    <t>48.08416</t>
  </si>
  <si>
    <t>153.26740</t>
  </si>
  <si>
    <t>48.08323</t>
  </si>
  <si>
    <t>153.26612</t>
  </si>
  <si>
    <t>48.07906</t>
  </si>
  <si>
    <t>153.26357</t>
  </si>
  <si>
    <t>48.07510</t>
  </si>
  <si>
    <t>153.26518</t>
  </si>
  <si>
    <t>48.07340</t>
  </si>
  <si>
    <t>153.26681</t>
  </si>
  <si>
    <t>48.06642</t>
  </si>
  <si>
    <t>153.26921</t>
  </si>
  <si>
    <t>48.04199</t>
  </si>
  <si>
    <t>23 cm to 4 cm was dominated by Ammonia spp. (&gt;92%) with a small percentage of E. craticulatum (&lt;8%); 4 cm to 0 cm was dominated
by Ammonia spp. (&gt;70%) with small percentages of A. parkinsonia and E. excavatum clavatum.</t>
  </si>
  <si>
    <t>orientation of snapped-off fence posts, fallen trees, and other indicators were measured to determine directions of flow; fallen columns of destroyed buildings and the scratches on the floors of buildings are also good markers of run-up flow directions in the Banda Aceh coastal plain; generally showing inundation from the northwest; some areas show different directions of the flow: on northeastern coast, flows spread out in a radial pattern from a gap in the sand dune along the coast; in the southwestern part of the plain, northeastward tsunami flow from the west coast penetrated the plain and the flow met in a gap of hills with the southward run-up tsunami flow of the Banda Aceh coastal plain</t>
  </si>
  <si>
    <t>very coarse sand and gravel at base, fining upwards through the sequence to very fine sand, silt and clay at the surface</t>
  </si>
  <si>
    <t>narrow plain and a beach consisting of sand and gravel</t>
  </si>
  <si>
    <t>2 trenches, parallel and perpendicular to run-up direction, and an opencast pit; topographical data collected using a hand-held laser rangefinder, corrected to the tide level of the first tsunami wave</t>
  </si>
  <si>
    <t>Narayana, A.C., Tatavarti, R., Shinu, N. and Subeer, A., 2007, Tsunami of December 26, 2004 on the southwest coast of India: Post-tsunami geomorphic and sediment characteristics: Marine Geology, v. 242, p. 155–168.</t>
  </si>
  <si>
    <t>18 granite boulders, 0.005 to 2.3 cubic meters, average weight 2.14 tons, maximum weight of 6.32 tons, scattered on a flat plain between 30 and 140 m from shoreline; almost half lined up in a row about 80 m from the coastline; boulders closer to shoreline more elongated than those further inland; All boulders broken with readily visible, fresh, unweathered surfaces; most boulders had rim of oyster shells, often vertical showing origin at modern coastline and overturning during transport</t>
  </si>
  <si>
    <t>boulder fields; gravel including revetment boulders; some boulders transported &gt; 100 m inland</t>
  </si>
  <si>
    <t>grain-size analyses and foraminiferal assemblage analyses</t>
  </si>
  <si>
    <t>300 m from the shoreline across highway R229, and
400–450 m from the shoreline along the Usubetsu and
Ogawa rivers</t>
  </si>
  <si>
    <t>300 m from the shoreline across highway R229, and 400–450 m from the shoreline along the Usubetsu and Ogawa rivers</t>
  </si>
  <si>
    <t>lower boundary of each unit erosional; unit 1 gravel lobe facies; unit 2 sand sheet facies; unit 3 consist of two sedimentary facies, a gravel lobe facies and a sand-sheet facies</t>
  </si>
  <si>
    <t>Matsumoto, D., Naruse, H., Fujino, S., Surphawajruksakul, A., Jarupongsakul, T., Sakakura, N. and Murayama, M., 2008, Truncated flame structures within a deposit of the Indian Ocean Tsunami: evidence of syn-sedimentary deformation: Sedimentology, v. 55, p. 1559-1570.</t>
  </si>
  <si>
    <t>Minoura, K., Imamura, F., Takahashi, T., Shuto, N., 1997, Sequence of sedimentation processes caused by the 1992 Flores tsunami: Evidence from Babi Island: Geology, v. 25, n. 6, p. 523–526,</t>
  </si>
  <si>
    <t>Choowong and others, 2007</t>
  </si>
  <si>
    <t>Choowong and others, 2008</t>
  </si>
  <si>
    <t>Dawson and others, 1996</t>
  </si>
  <si>
    <t>Goto and others, 2009</t>
  </si>
  <si>
    <t>Hawkes and others, 2007</t>
  </si>
  <si>
    <t>Higman and others., 2007</t>
  </si>
  <si>
    <t>Jagodziski and others, 2009</t>
  </si>
  <si>
    <t>153.24922</t>
  </si>
  <si>
    <t>48.04412</t>
  </si>
  <si>
    <t>153.22497</t>
  </si>
  <si>
    <t>48.04269</t>
  </si>
  <si>
    <t>153.22650</t>
  </si>
  <si>
    <t>general</t>
  </si>
  <si>
    <t>topographical profile investigations, tsunami deposit thickness measurements and sediment sample collections</t>
  </si>
  <si>
    <t>less than 50 days after the 26 December 2004 tsunami event</t>
  </si>
  <si>
    <t>sharp and/or erosional</t>
  </si>
  <si>
    <t>fine - coarse; fine grained near coast; coarse at K1, beginning of transect; medium sand or larger occur from the shoreline to about 700 m landward; only small grains with median sizes ranging from 3.36 to 3.90 phi were observed landward</t>
  </si>
  <si>
    <t>M 8.1-8.4 earthquake</t>
  </si>
  <si>
    <t>Kelletat and others, 2007</t>
  </si>
  <si>
    <t>lagoonal mud - organic-rich siliciclastic clays and silts, with traces of fine quartz sand</t>
  </si>
  <si>
    <t>chemical: content of water-soluble salts (Na+, K+, Ca2+, Mg2+, Cl¯, SO4
2¯;  heavy metals (Cd, Cr, Cu, Ni, Pb, Zn) in the hydrochloric acid leachable fraction (2M HCl); metalloids (As, Sb, Se) in the exchangeable fraction (phosphate buffer); identification of inorganic species of As(III) and As(V)</t>
  </si>
  <si>
    <t>measure topographic profiles, to record maximum run-up and inundation, to collect tsunami-deposit samples and descriptions, make observations of erosion</t>
  </si>
  <si>
    <t>Fritz, H.M., Kongko, W., Moore, A., McAdoo, B., Goff, J., Harbitz, C., Uslu, B., Kalligeris, N., Suteja, D., Kalsum, K., Titov,V., Gusman, A., Latief, H. Santoso, E., Sujoko, S., Djulkarnaen, D., Sunendar, H., and Synolakis. C., 2007, Extreme runup from the 17 July 2006 Java tsunami: Geophysical Research Letters, v. 34, L12602, doi:10.1029/2007GL029404.</t>
  </si>
  <si>
    <t>Nichol, S.L. and Kench, P.S., 2008, Sedimentology and preservation potential of carbonate sand sheets deposited by the December 2004 Indian Ocean tsunami: South Baa Atoll, Maldives: Sedimentology, v. 55, p. 1173–1187.</t>
  </si>
  <si>
    <r>
      <t xml:space="preserve">Jaffe, B.E., Borrero, J. C., Prasetya, G.S.,Peters, R., McAdoo, B., Gelfenbaum, G., Morton, R., Ruggiero, P., Higman, B., Dengler, L., Hidayat, R., Kingsley, E.,  Kongko, W., Lukijanto, Moore, A., Titov, V., and Yuliantom, E., 2006, </t>
    </r>
    <r>
      <rPr>
        <sz val="10"/>
        <rFont val="Times"/>
        <family val="0"/>
      </rPr>
      <t>Northwest Sumatra and offshore islands field survey after the December 2004 Indian Ocean tsunami:</t>
    </r>
    <r>
      <rPr>
        <sz val="10"/>
        <color indexed="8"/>
        <rFont val="Times"/>
        <family val="0"/>
      </rPr>
      <t xml:space="preserve"> </t>
    </r>
    <r>
      <rPr>
        <sz val="10"/>
        <color indexed="63"/>
        <rFont val="Times"/>
        <family val="0"/>
      </rPr>
      <t>Earthquake Spectra, v. 22, p. S105–S135.</t>
    </r>
  </si>
  <si>
    <t>Altitudes and distances from the shoreline were measured by a Total Station DTM-500 (Nikon-Trimble Co., Ltd.) at all sampling points; scoop samples every 5 m; 50 pits, 50 cm long x30 cm widex30 cm deep, were dug; 10 in situ peel samples (50 cm highx30 cm wide) using spray-bond adhesive; 22 oriented lunchbox samples (15 cm high°—20 cm wide°—3 cm deep) from selected walls of these pits; gravel fabrics, clast sizes, and compositions of three pit walls near the bridge recorded.</t>
  </si>
  <si>
    <t>sediment descriptions attributed to Shepard and others (1950) from Bourgeois (2009)</t>
  </si>
  <si>
    <t>Shepard and others, 1950 (Bourgeois, 2009)</t>
  </si>
  <si>
    <t>Eaton and others, 1961 (Bourgeois, 2009)</t>
  </si>
  <si>
    <r>
      <t xml:space="preserve">Sato, H., Shimamoto, T., Tsutsumi, A., and Kawamoto, E., 1995, Onshore tsunami deposits caused by the 1993 southwest Hokkaido and 1983 Japan-Sea earthquakes: </t>
    </r>
    <r>
      <rPr>
        <i/>
        <sz val="10"/>
        <rFont val="Times"/>
        <family val="0"/>
      </rPr>
      <t>Pure and  Applied Geophysics</t>
    </r>
    <r>
      <rPr>
        <sz val="10"/>
        <rFont val="Times"/>
        <family val="0"/>
      </rPr>
      <t>, v. 144, p. 693-717.</t>
    </r>
  </si>
  <si>
    <t>Bourgeois, J., C. Petroff, H. Yeh, V. Titov, C. Synolakis, B. Benson, J. Kuroiwa, J. Lander and E. Norabuena, 1999, Geologic setting, field survey and modeling of the Chimbote, northern Peru tsunami of 21 February 1996: Pure and Applied Geophysics, v. 154, p. 513-540.</t>
  </si>
  <si>
    <r>
      <t xml:space="preserve">Dengler, L. D., Borrero, J., Gelfenbaum, G. Jaffe, B., Okal, E., Ortiz, M., and Titov, V., 2003, Tsunami, </t>
    </r>
    <r>
      <rPr>
        <i/>
        <sz val="10"/>
        <rFont val="Times"/>
        <family val="0"/>
      </rPr>
      <t xml:space="preserve">in </t>
    </r>
    <r>
      <rPr>
        <sz val="10"/>
        <rFont val="Times"/>
        <family val="0"/>
      </rPr>
      <t>Southern Perú Earthquake of 23 June, 2001 Reconnaissance Report: Earthquake Spectra, supplement to vol. 19, p. 115-144.</t>
    </r>
  </si>
  <si>
    <r>
      <t xml:space="preserve">Bourgeois, J., 2009, Geologic records and effects of tsunamis: </t>
    </r>
    <r>
      <rPr>
        <i/>
        <sz val="10"/>
        <rFont val="Times"/>
        <family val="0"/>
      </rPr>
      <t>in</t>
    </r>
    <r>
      <rPr>
        <sz val="10"/>
        <rFont val="Times"/>
        <family val="0"/>
      </rPr>
      <t xml:space="preserve"> The Sea, Volume 15: Tsunamis, Harvard University Press, p. 53-91.</t>
    </r>
  </si>
  <si>
    <t>Gelfenbaum, G. and Jaffe, B., 2003, Erosion and Sedimentation from the 17 July, 1998 Papua New Guinea Tsunami: Pure and Applied Geophysics, v. 160, p. 1969–1999, DOI 10.1007/s00024-003-2416-y.</t>
  </si>
  <si>
    <t>Kench and others, 2007</t>
  </si>
  <si>
    <t xml:space="preserve"> Kokocinski and others, 2009</t>
  </si>
  <si>
    <t>Matsumoto and others, 2008</t>
  </si>
  <si>
    <t>McAdoo and others, 2008</t>
  </si>
  <si>
    <t>Minoura and others, 1997</t>
  </si>
  <si>
    <r>
      <t>Monecke, K., Finger, W., Klarer, D., Kongko, W., McAdoo, B.G.,. Moore, A.L. and Sudrajat</t>
    </r>
    <r>
      <rPr>
        <sz val="10"/>
        <color indexed="8"/>
        <rFont val="Times"/>
        <family val="0"/>
      </rPr>
      <t xml:space="preserve">, S.U., 2008, </t>
    </r>
    <r>
      <rPr>
        <sz val="10"/>
        <color indexed="63"/>
        <rFont val="Times"/>
        <family val="0"/>
      </rPr>
      <t>A 1,000-year sediment record of tsunami recurrence in northern Sumatra: Nature, Vol 455, p. 1232-1234.</t>
    </r>
  </si>
  <si>
    <t>cobbles and boulders including larger blocks of beachrock (see composition); pebbles on beach ridge.</t>
  </si>
  <si>
    <t>14 cm to 5 cm was dominated by Ammonia spp. (65–85%) with notable contributions from Ammobaculites exiguus, Haplophragmoides wilberti, and Q. seminulum; 5 cm to 0 cm dominated by Ammonia spp. (80–95%)</t>
  </si>
  <si>
    <t>Hori and others, 2007</t>
  </si>
  <si>
    <t>Umitsu and others, 2007</t>
  </si>
  <si>
    <t>Yawsangratt and others, 2009</t>
  </si>
  <si>
    <t>Nanayama and others, 2000</t>
  </si>
  <si>
    <t>Morton and others, 2007</t>
  </si>
  <si>
    <t>Srinivasalu and others, 2009</t>
  </si>
  <si>
    <t>Jaffe and others, 2003</t>
  </si>
  <si>
    <t>Dengler and others, 2003</t>
  </si>
  <si>
    <t>Nanayama, F., Shigenob, K., Satakea, K., Shimokawaa, K., Koitabashic, S., Miyasakac, S., Ishiic, M., 2000, Sedimentary differences between the 1993 Hokkaido-nansei-oki tsunami and the 1959 Miyakojima typhoon at Taisei, southwestern Hokkaido, northern Japan: Sedimentary Geology, v. 135, p. 255–264.</t>
  </si>
  <si>
    <t xml:space="preserve">60˚ flow direction from aligned wood at base </t>
  </si>
  <si>
    <t>&gt; 13 m along a 135 km stretch of coast. As much as 10 m at 1500 m inland</t>
  </si>
  <si>
    <t>within 20 m of limit of inundation at most sites; maximum shore-normal extent of sand deposits: 1660; mud deposits up to 5 Km inland</t>
  </si>
  <si>
    <t>mimics adjacent beach and near shore sediments</t>
  </si>
  <si>
    <t>Aleutian Islands</t>
  </si>
  <si>
    <t>Goff, J., Liu, P. L.-F., Higman,B., Morton, R., Jaffe, B.E., Fernando, H., Lynett, P., Fritz, H., Synolakis, C. and Fernando, S., 2006,  Sri Lanka field survey after the December 2004 Indian Ocean tsunami: Earthquake Spectra, v. 22, p. S155–S172.</t>
  </si>
  <si>
    <r>
      <t>Jagodziski, R., Sternal, B., Szczuciski, W. and Lorenc, S., 2009, Heavy Minerals in 2004 Tsunami Deposits on Kho Khao Island, Thailand:</t>
    </r>
    <r>
      <rPr>
        <sz val="10"/>
        <color indexed="8"/>
        <rFont val="Times"/>
        <family val="0"/>
      </rPr>
      <t xml:space="preserve"> </t>
    </r>
    <r>
      <rPr>
        <sz val="10"/>
        <color indexed="63"/>
        <rFont val="Times"/>
        <family val="0"/>
      </rPr>
      <t>Polish Journal of Environmental Studies, v. 18, p. 103-110.</t>
    </r>
  </si>
  <si>
    <r>
      <t xml:space="preserve">Kelletat, D., Scheffers, S.R., and Scheffers, A., 2007, Field signatures of the SE-Asian mega-tsunami along the west coast of Thailand compared to Holocene Paleo-tsunami from the Atlantic region: Pure and Applied Geophysics, v. </t>
    </r>
    <r>
      <rPr>
        <b/>
        <sz val="10"/>
        <color indexed="63"/>
        <rFont val="Times"/>
        <family val="0"/>
      </rPr>
      <t>164</t>
    </r>
    <r>
      <rPr>
        <sz val="10"/>
        <color indexed="63"/>
        <rFont val="Times"/>
        <family val="0"/>
      </rPr>
      <t>, p. 413-431.</t>
    </r>
  </si>
  <si>
    <t>Nishimura, Y. and Miyaji, N., 1995, Tsunami Deposits from the 1993 Southwest Hokkaido Earthquake and the 1640 Hokkaido Komagatake Eruption, Northern Japan: Pure and Applied Geophysics, v. 144, p. 719-733.</t>
  </si>
  <si>
    <t>Bourgeois and others, 1999</t>
  </si>
  <si>
    <t>Sato and others, 1995</t>
  </si>
  <si>
    <t>Fritz and others, 2007</t>
  </si>
  <si>
    <t>Goff and others, 2006</t>
  </si>
  <si>
    <t>Jaffe and others, 2006</t>
  </si>
  <si>
    <t>Richmond and others, 2006</t>
  </si>
  <si>
    <t>Razzhigaeva, N.G., Ganzei, L.A., Grebennikova, T.A., Ivanova, E.D., and Kaistrenko, V.M., 2006, Sedimentation particularities during the tsunami of December 26, 2004 in Northern Indonesia: Simelue Island and the Medan Coast of Sumatra Island: Oceanology, v. 46, p. 875–890.</t>
  </si>
  <si>
    <t xml:space="preserve">Kozak, L, and Siepak, J., 2009, The Chemical Study of Tsunami Deposits in South Thailand – Review: Polish Journal of Environmental Studies, v.18, p. 137-139.
</t>
  </si>
  <si>
    <t>measured local flow depths, tsunami heights, maximum run-up, inundation distances, collected sediment samples and interviewed eyewitnesses</t>
  </si>
  <si>
    <t>run-up height, inundation distance, morphological changes, and sedimentary characteristics of deposits were recorded and analyzed along the southwest and east coasts of the country</t>
  </si>
  <si>
    <t>rip-up clasts, channel incisions within layers and low angle cross beds</t>
  </si>
  <si>
    <t>Choowong, M., Murakoshi, N., Hisada, K., Charusiri, P., Charoentitirat, T., Chutakositkanon, V., Jankaew, K., Kanjanapayont, P., and Phantuwongraj, S., 2008, 2004 Indian Ocean tsunami inflow and outflow at Phuket, Thailand: Marine Geology v. 248, p. 179–192.</t>
  </si>
  <si>
    <r>
      <t>Higman, B. and Joanne Bourgeois, J., 2008, Deposits of the 1992 Nicaragua Tsunami,</t>
    </r>
    <r>
      <rPr>
        <i/>
        <sz val="10"/>
        <rFont val="Times"/>
        <family val="0"/>
      </rPr>
      <t xml:space="preserve"> In</t>
    </r>
    <r>
      <rPr>
        <sz val="10"/>
        <rFont val="Times"/>
        <family val="0"/>
      </rPr>
      <t xml:space="preserve"> </t>
    </r>
    <r>
      <rPr>
        <sz val="10"/>
        <rFont val="Times"/>
        <family val="0"/>
      </rPr>
      <t>Tsunamiites—Features and Implications: Elsevier, p. 81-103, DOI: 10.1016/S0070-4571(07)00006-4.</t>
    </r>
  </si>
  <si>
    <t>Hori, K., Kuzumoto, R., Hirouchi, D., Umitsu, M., Janjirawuttikul, N. and Patanakanog, B., 2007, Horizontal and vertical variation of 2004 Indian tsunami deposits: an example of two transects along the western coast of Thailand: Marine Geology, v.239, p. 163-172.</t>
  </si>
  <si>
    <t>Morton, R.A., Gelfenbaum, G., Jaffe, B.E., 2007, Physical criteria for distinguishing sandy tsunami and storm deposits using modern examples: Sedimentary Geology, v. 200, p. 184–207.</t>
  </si>
  <si>
    <t>Monecke and others, 2008</t>
  </si>
  <si>
    <t>Morton and others, 2008</t>
  </si>
  <si>
    <t>Narayana and others, 2007</t>
  </si>
  <si>
    <t>Paris and others, 2009</t>
  </si>
  <si>
    <t>Razzhigaeva and others, 2006</t>
  </si>
  <si>
    <t>Shi and others, 1995</t>
  </si>
  <si>
    <t xml:space="preserve">Szczucinski and others, 2005 </t>
  </si>
  <si>
    <t xml:space="preserve">Szczucinski and others, 2007 </t>
  </si>
  <si>
    <t>Eaton, J. P., D. H. Richter and W. U. Ault, 1961, The tsunami of May 23, 1960, on the Island of Hawaii: Seis. Soc. Am. Bull., v. 51, p. 135-157.</t>
  </si>
  <si>
    <t>coast with beach ridges</t>
  </si>
  <si>
    <t>identification aided by contrast in color, grain size, and other sedimentary differences between fluvial sediments and tsunami sediments. Overlying tsunami sediments cut off inclined bedding in stream.</t>
  </si>
  <si>
    <t>flow indicators (bedform orientation, aligned debris) documented shore-parallel flow towards the west (return flow) trapped and deflected alongshore by topographic high at roadbed 60 m inland</t>
  </si>
  <si>
    <t>data not site specific; site specific data given for specific sites</t>
  </si>
  <si>
    <t>Goto, K., Okada, K., Imamura, F., 2009, Importance of the Initial Waveform and Coastal Profile for Tsunami Transport of Boulders: Polish Journal of Environmental Studies, v. 18, p. 53-61.</t>
  </si>
  <si>
    <t>mud cap at top of layers or at surface, mud balls at surface, mud layer</t>
  </si>
  <si>
    <t>Hawkes, A.D., Bird, M., Cowie, S., Grundy-Warr, C., Horton, B.P., Hwai, A.T.S., Law, L., Macgregor, C., Nott, J., Ong, J.E., Rigg, J., Robinson, R., Tan-Mullins, M., Sa, T.T., Yasin, Z. and Aik, L.W., 2007, Sediments deposited by the 2004 Indian Ocean Tsunami along the Malaysia–Thailand Peninsula: Marine Geology, v. 242, p. 169–190.</t>
  </si>
  <si>
    <t>Kench, P.S., Nichol, S.L., Smithers, S.G., McLean, R.F., and Brander, W., 2007, Tsunami as agents of geomorphic change in mid-ocean reef islands. Geomorphogy, v. 95, p. 361-383.</t>
  </si>
  <si>
    <r>
      <t xml:space="preserve">Paris, R., Wassmer, P., Sartohadi, J., Lavigne, F., Barthomeuf, B., Desgages, E., Grancher, D., Baumert, P., Vautier, F., Brunstein, D. and Gomez, C., 2009, </t>
    </r>
    <r>
      <rPr>
        <sz val="10"/>
        <rFont val="Times"/>
        <family val="0"/>
      </rPr>
      <t xml:space="preserve">Tsunamis as geomorphic crises: Lessons from the December 26, 2004 tsunami in Lhok Nga, West Banda Aceh (Sumatra, Indonesia): </t>
    </r>
    <r>
      <rPr>
        <sz val="10"/>
        <color indexed="63"/>
        <rFont val="Times"/>
        <family val="0"/>
      </rPr>
      <t>Geomorphology, v. 104, p. 59–72.</t>
    </r>
  </si>
  <si>
    <t>Kokocinski, M., Szczucinski, W., Zgrundo, A. and Ibragimow, A., 2009,  Diatom Assemblages in 26 December 2004 Tsunami Deposits from Coastal Zone of Thailand, as Sediment Provenance Indicators: Polish Journal of Environmental Studies, v. 18, p. 93-101.</t>
  </si>
  <si>
    <t>Bahlburg, H. and Weiss, R., 2007, Sedimentology of the December 26, 2004, Sumatra tsunami deposits in eastern India (Tamil Nadu) and Kenya: International Journal of Earth Science, DOI 10.1007/s00531-006-0148-9.</t>
  </si>
  <si>
    <t>adjacent to the inlet of a small lagoon; topography undulates across sandy ridges and low-lying troughs; adjacent to the shoreline is a steep beach face and berm 2 m above sea level; beyond the berm is a back beach trough sloped down to the west allowing water to flow parallel to shore and drain through the trough; landward of the trough is a 1–4 m high erosional scarp with exposed roots</t>
  </si>
  <si>
    <t>coarse to fine</t>
  </si>
  <si>
    <t>Choowong, M., Murakoshi, N., Hisada, K., Charusiri, V., Charoentitirat, T., Chutakositkanon, V., Jankaew, K., and Kanjanapayont, P., 2007, Erosion and Deposition by the 2004 Indian Ocean Tsunami in Phuket and Phang-nga Provinces, Thailand: Journal of Coastal Research, v. 23, n. 5, p. 1270–1276.</t>
  </si>
  <si>
    <t>Jackson, K.L., 2008, Paleotsunami history recorded in Holocene coastal lagoon sediments, southeastern Sri Lanka: University of Miami, M.S. thesis, 234 p.</t>
  </si>
  <si>
    <r>
      <t xml:space="preserve">Morton, R.A., Goff, J.R. and Nichol, S.L., 2008, Hydrodynamic implications of textural trends in sand deposits of the 2004 tsunami in Sri Lanka: </t>
    </r>
    <r>
      <rPr>
        <sz val="10"/>
        <rFont val="Times"/>
        <family val="0"/>
      </rPr>
      <t>Sedimentary Geology, v. 207, p. 56–64.</t>
    </r>
  </si>
  <si>
    <r>
      <t>Nanayama, F., Shigeno, K., 2006</t>
    </r>
    <r>
      <rPr>
        <sz val="10"/>
        <rFont val="Times"/>
        <family val="0"/>
      </rPr>
      <t xml:space="preserve">, Inflow and outflow facies from the 1993 tsunami southwest Hokkaido: </t>
    </r>
    <r>
      <rPr>
        <sz val="10"/>
        <color indexed="63"/>
        <rFont val="Times"/>
        <family val="0"/>
      </rPr>
      <t>Sedimentary Geology, v. 187, p.139–158.</t>
    </r>
  </si>
  <si>
    <t>Dawson, A.G., Shi, S., Dawson, S., Takahashis, T. and Shutos, N., 1996, Coastal sedimentation associated with the June 2nd and 3rd, 1994 tsunami in Rajegwesi, Java: Quaternary Science Reviews, v. 15, p. 901-912.</t>
  </si>
  <si>
    <t xml:space="preserve">Jaffe, B., Gelfenbaum, G., Rubin, D., Peters, R., Anima, R., Swensson, M., Olcese, D., Bernales L., Gomez, J., and Riega, P., 2003, Tsunami deposits: Identification and interpretation of tsunami deposits from the June 23, 2001 Perú tsunami: Coastal Sediments ‘03 Proceedings, 13p.
</t>
  </si>
  <si>
    <t>16 sites from Brueh Island north of Banda Aceh to Teluk Bandera in the Batu Islands; included sites from mainland Sumatra, Simelue, Banyak Islands, Nias, and Batu Islands; topographic profiles using laser rangefinder; deposits were examined in pits and trenches dug at intervals along shore-normal transects and selected off-transect locations; measured, photographed, described, sampled;  bulk samples of layers within the deposits were taken, at about a dozen locations, samples were taken at 0.5-cm or 1-cm intervals to document the fine-scale vertical grain size variation, push core used to sample paleotsunami deposits</t>
  </si>
  <si>
    <t>deposit thickness responded to local topography; deposition begins and is thickest at 100 m, thins, then thickens several times in the next 388 m; deposit generally this landward in the last 200 m of deposition from 25 - 0.5 cm</t>
  </si>
  <si>
    <t xml:space="preserve">measured sections perpendicular to swash zone using a Leica NA730 level; measured flow depths, run-up heights and distances; dug 0.5–1 m deep pits and trenches through tsunami deposits and the upper parts of underlying
beach sand or soil at regular distances, usually every 10 m; sampled deposits at each locality; sampled each individual layer if more than one layer was present </t>
  </si>
  <si>
    <t>Kon’no, E., Iwai, J., Kitamura, N., Kotaka, T. Mii, H. Nakagawa, H. Onuki, Y. Shibata T. and Takayanagi, Y., 1961, Geological observations of the Sanriku coastal region damaged by the tsunami due to the Chile earthquake in 1960 (in Japanese with English abstract): Contributions from the Institute of Geology and Paleontology, Tohoku University, v. 52, 40 p.</t>
  </si>
  <si>
    <t>sand ubiquitous in inundation zone; thickness varied with distance inland and with site; dependent on topography, sand also deposited inside structures; sand deposited at 7.2 m above ground surface on 3rd floor stairs of structure</t>
  </si>
  <si>
    <t>up to 30 cm measured along transects; up to 50 cm deposited within structures, thicker deposits reported</t>
  </si>
  <si>
    <t xml:space="preserve">at Haena, northern Kauai, road buried by 4 ft of sand; other roads on Kauai, Oahu, and Maui, thinner layers of sand covered roads; tara patches completely covered by sand; </t>
  </si>
  <si>
    <t>thin sheets of sand and silt, thickening in swales, thinning landward</t>
  </si>
  <si>
    <t>patches of gravel several 10s of cm thick and 2 m wide at base of shore protection  wall; east of erosion zone, deposits widely distributed - road covered with gravel 7-10 m; deposits covered 1300 square meters</t>
  </si>
  <si>
    <t>10s of cm in front of wall; 7-10 on road</t>
  </si>
  <si>
    <t>multiple fining upward sequences; basal unit contains thin layers of laterally continuous laminated sand clearly defined by heavy mineral layers; basal unit sharply overlain by a massive bed of fine- to medium-grained sand with very few sedimentary features; a series of small incised channels with complex bedding structures and occasional low angle cross beds unconformably overlie this unit; overlain by a thin prominent bed with a higher proportion of heavy minerals; units exhibit poor lamination and grade into massive fine- to medium-grained sand</t>
  </si>
  <si>
    <t>field sites selected to avoid buildings that would modify flow and influence associated deposits; objective is identification of criteria that are diagnostic regardless of local variations in physical setting and sediment sources;  approach uses average values or characteristics with the highest frequency of occurrence so that extreme or unusual conditions that would produce anomalies are recognized and avoided</t>
  </si>
  <si>
    <t xml:space="preserve">deposition begins at 40-m; deposit thickness varied up to 28 cm </t>
  </si>
  <si>
    <t xml:space="preserve">no significant cross-shore grain size trends </t>
  </si>
  <si>
    <t>500 m east of Sissano Lagoon, crosses a steep beach face backed by a broad low-lying plain; beach berm, highest elevation along 700 m transect, is 2.2 m high; landward of the berm, profile drops to less than 0.5 m above
mean sea level and gradually rises to 2 m above sea level</t>
  </si>
  <si>
    <t>mud cap, up to 0.6-cm thick, in local depressions; Whole
sand dollars (a few cm in diameter) and small shells as far as 500-m inland</t>
  </si>
  <si>
    <t>topographic profiles using laser rangefinder; deposits were examined in pits and trenches dug at intervals along shore-normal transects and selected off-transect locations; measured, photographed, described, sampled; bulk samples of layers within the deposits were taken, at about a dozen locations, samples were taken at 0.5-cm or 1-cm intervals to document the fine-scale vertical grain size variation, push core used to sample paleotsunami deposits</t>
  </si>
  <si>
    <t>typically normally graded, inverse grading also observed</t>
  </si>
  <si>
    <t>field sites selected to avoid buildings that would modify flow and influence associated deposits; objective is identification of criteria that are diagnostic regardless of local variations in physical setting and sediment sources;  approach uses average values or characteristics with the highest frequency of occurrence so that extreme or unusual conditions that would produce anomalies are recognized and avoided. Additional details from  transects at La Quinta, Playa Jahuay, and Amecosupe provided on separate lines.</t>
  </si>
  <si>
    <t>mud cap at top of layers or at surface where mud is in sediment source</t>
  </si>
  <si>
    <t>Occasional rounded cobbles, transported inland more than 100 m from a cobble berm at the coast, dispersed within and on top of tsunami sand</t>
  </si>
  <si>
    <t>Symmetrical to coarse skewed, locally fine skewed</t>
  </si>
  <si>
    <t>low relief, characterized by wide and straight beaches</t>
  </si>
  <si>
    <t>tide-corrected wave height (Lamu tide gauge) was almost 1 m</t>
  </si>
  <si>
    <t>dark-colored and rich in heavy minerals but may contain light-colored laminae</t>
  </si>
  <si>
    <t>four cross-shore transects; field sites selected to avoid buildings that would modify flow and influence associated deposits; objective is identification of criteria that are diagnostic regardless of local variations in physical setting and sediment sources;  approach uses average values or characteristics with the highest frequency of occurrence so that extreme or unusual conditions that would produce anomalies are recognized and avoided;  Waipo transect about 300 m long with 10 trenches</t>
  </si>
  <si>
    <t>some places multiple normally-graded layers</t>
  </si>
  <si>
    <t>Abrupt contact, occasionally erosional</t>
  </si>
  <si>
    <t>Waipo</t>
  </si>
  <si>
    <t>no deposit within 100 m of the shoreline; from 150 to 425 m inland, deposit was nearly tabular, and cross-shore variability in deposit thickness was similar to the variability in thickness in the shore-parallel direction</t>
  </si>
  <si>
    <t>four cross-shore transects; field sites selected to avoid buildings that would modify flow and influence associated deposits; objective is identification of criteria that are diagnostic regardless of local variations in physical setting and sediment sources;  approach uses average values or characteristics with the highest frequency of occurrence so that extreme or unusual conditions that would produce anomalies are recognized and avoided; Arop transect 700 m long, more than 20 trenches</t>
  </si>
  <si>
    <t>near the west end of the sandy barrier spit; extends west from Arop and fronts Sissano Lagoon; elevation climbs to berm at 15 m, then drops steadily to zero at the edge of the lagoon 160 m from shoreline</t>
  </si>
  <si>
    <t>field observations show a deposit with a massive lower layer from 10–15 cm thick below a thinly laminated upper layer 5–10 cm thick</t>
  </si>
  <si>
    <t>grasses connected to their root clumps laid over pointing inland within lower part of deposit</t>
  </si>
  <si>
    <t>topographical mapping using theodolite, referenced to local sea level datum;  boulders, measured and described; sandy tsunami deposits were sampled in a grid;  deposit thicknesses, lower contacts and structures described; 47 samples from bulk tsunami layer</t>
  </si>
  <si>
    <t>assessed area covers approximately 1square km and is bordered by a granite ridge from the north and east, a mixed rocky/sandy coastline to the west, and a river-tidal channel to the south; bedrock outcrops of Mesozoic granite make up topographical elevations in this area, while depressions are filled with Quaternary deposits; prominent bedrock outcrops in the middle portion were found to rise up to 5m above h.t.l. and a small escarpment running approximately in the NW-SE direction reached 3m above h.t.l.</t>
  </si>
  <si>
    <t>3 populations:  coarser subpopulation in the range 700 - 800 µm, a medium component at circa 300 µm, and c) a finer component at circa 150 µm</t>
  </si>
  <si>
    <t>study area includes 500 km of coast from Chennai in the north to Vedharanyam in the south, along the southeast Indian coast; landforms in northern part of study area  characterized by low angle beaches, average width: 50 to 100 m, backed by coastal sand dunes  &lt; 5 m; coastal barrier includes stranded beach ridges (paleo-barriers), paleo-lagoons and paleo-tidal flats; 2 well-developed beach ridges, exhibiting typical strand line features almost parallel to the shore are present along much of the northern study area</t>
  </si>
  <si>
    <t>Mean  - 1st Layer (upflow): 1.61 phi, 2nd layer (return flow)1.62 phi, 3rd layer (upflow):  0.67 phi</t>
  </si>
  <si>
    <t>sedimentary structures usually absent; rip-up clasts present, trample structures within and below deposit</t>
  </si>
  <si>
    <t>sand buried bases of plants</t>
  </si>
  <si>
    <t>Hokkaido, Okushiri Island and Oshima peninsula</t>
  </si>
  <si>
    <t>2-3 cm thick mud layer a few tens of m in length sporadically distributed, thin veneer on roads, at stream mouths and near farm fields</t>
  </si>
  <si>
    <t>Google Earth - location given for Monai - too general a description for accurate location</t>
  </si>
  <si>
    <t>landward coarsening</t>
  </si>
  <si>
    <t>coarse or symmetrical</t>
  </si>
  <si>
    <t>mesokurtic-platykuritc</t>
  </si>
  <si>
    <t>few centimeters to few tens of centimeters</t>
  </si>
  <si>
    <t>Banda Aceh coastal plain</t>
  </si>
  <si>
    <t>boulders 0.3 to 7.2 m large (typically 0.7–1.5 m), with weights from over 50 kg up to 85 tons.; megaclasts of soil, road, cement and boulders of coral (mainly Porites), beach rock and limestone</t>
  </si>
  <si>
    <t>landward coarsening to 120-150 m; then landward thinning to 500 m; only spots of fine-grained sand, silt, and mollusk shells at maximal run-up</t>
  </si>
  <si>
    <t>four cross-shore transects; field sites selected to avoid buildings that would modify flow and influence associated deposits; objective is identification of criteria that are diagnostic regardless of local variations in physical setting and sediment sources;  approach uses average values or characteristics with the highest frequency of occurrence so that extreme or unusual conditions that would produce anomalies are recognized and avoided; Sissano transect 600 m</t>
  </si>
  <si>
    <t>marine, brackish water, and freshwater species; sediments from the zone of the maximal tsunami run up enclose an impoverished diatom assemblage of brackish-water species accompanied by scarce frustules of coastal– marine forms</t>
  </si>
  <si>
    <t>median grain size decreases landward</t>
  </si>
  <si>
    <t>begin 30 m from shoreline</t>
  </si>
  <si>
    <t>thick tsunami deposits are distributed widely in the northern part of the
Nam Khem plain, in the central part of the Nam Khem plain, parallel beach ridges capped by thin tsunami deposits are oriented north to south; deposits &gt;20 cm thick are found in depressions; on ridges deposits are &lt;10 cm thick; channels changed their planar shape to a wedge shape type and their river mouths opened with the width of 50–200 m after the tsunami event - distinct tsunami deposits are not found either beside the channels or near the ends of eroded channels</t>
  </si>
  <si>
    <t>lateral changes in grain size and sorting controlled by ramparts</t>
  </si>
  <si>
    <t>SW coast; topography includes 2 old storm ramparts and slope up to 5.8 m, 145 meters from shore in corner  of open inlet</t>
  </si>
  <si>
    <t>S coast; semi-enclosed bay was protected from the direct impact of the tsunami by a cape</t>
  </si>
  <si>
    <t>gravelly</t>
  </si>
  <si>
    <t>sediments contain scarce frustules of the neritic Thalassiosira lineata Jouse and the brackish-water Amphora angusta</t>
  </si>
  <si>
    <t>gravel; enriched in gravel in the maximal run-up zone</t>
  </si>
  <si>
    <t>enriched in gravel in the maximal run-up zone</t>
  </si>
  <si>
    <t>soil composed of sand, silt, and clay</t>
  </si>
  <si>
    <t>a general-fining upward trend that corresponds with a general up-core increase in sorting</t>
  </si>
  <si>
    <t>1st Layer (upflow): -0.29; 2nd layer (return flow) -0.34;  3rd layer (upflow):  0.38</t>
  </si>
  <si>
    <t xml:space="preserve">1st Layer (upflow): 1.67, 2nd layer (return flow) 1.684, 3rd layer (upflow):  1.45 </t>
  </si>
  <si>
    <t>Preservation: 2 years after tsunami, deposits clearly recognizable but modified; landward edge: localized bioturbation by crabs and insects; seaward edge: collapse of tsunami sand sheet into beachface</t>
  </si>
  <si>
    <t>fining-upwards sequence contains multiple depositional sequences, identified by the increasing of weight percentage of the coarse particles from the bottom to the top of deposit; major sediment layers identified by standard deviation and grain-size distribution curves</t>
  </si>
  <si>
    <t xml:space="preserve">Nam Khem </t>
  </si>
  <si>
    <t>entire tsunami-sediments layer was sampled unless it was thicker than 5 cm when only the uppermost few-centimeters thick layer was collected</t>
  </si>
  <si>
    <t>from very coarse silt to medium sand; clay fraction (&gt;9 phi) content is very low - maximum value of 6.2%; coarsest class includes as much as 6.9% gravels; most of the samples from Nam Khem are classified as very fine sands; single sample from Nam Khem belong to medium sand</t>
  </si>
  <si>
    <t>very coarse, coarse, symmetrical, fine, or very fine skewed</t>
  </si>
  <si>
    <t>low-lying terrain</t>
  </si>
  <si>
    <t>low-lying terrain, adjacent to a small river in the southern part of Patong city</t>
  </si>
  <si>
    <t>narrow isthmus on the peninsula, southern edge of Patong Bay</t>
  </si>
  <si>
    <t>sand sheet deposition along narrow reach on NE island surface of island forming a discontinuous deposit across a landward slope of 2˚ to 4˚, volume: 160 cubic meters; breaks in the deposit include a 5 m wide bypass zone across the island ridge and around coconut trees; beyond first 15 m of deposition, sand sheet becomes patchy, forming isolated lobes; landward edge of the deposit forms a tapering wedge on a near-horizontal non-vegetated island surface; minor deposit along southern margin of island</t>
  </si>
  <si>
    <t>measured orientations of plants knocked over by the waves, thickness and lithofacies of sandy tsunami deposits, collected samples for grain size analysis, surveyed local topography using electro-optical distance-meter</t>
  </si>
  <si>
    <t xml:space="preserve">measured orientations of plants knocked over by the waves, thickness and lithofacies of sandy tsunami deposits, collected samples for grain size analysis, surveyed local topography using electro-optical distance-meter </t>
  </si>
  <si>
    <t>2, second largest and most destructive</t>
  </si>
  <si>
    <t>by bimodal and polymodal grain-size distributions and a substantial admixture of gravel grains, becoming finer inland; basal parts of the members are composed of poorly sorted coarse-grained sands (Ma 1.55 mm; sigma up to 5.5) with a polymodal grain size distribution and a negative asymmetry coefficient (Ka = -0.27); Upward in the section, the grain size gradually becomes finer (Ma 0.22–0.27 mm) and better sorted (sigma 1.78–1.79), and the asymmetry coefficient is characterized by low negative values (Ka = –0.05 to –0.12)</t>
  </si>
  <si>
    <t>generally, the thickness of the tsunami deposits
decreases away from the shoreline, but locally their
thickness reflected irregularities of the land surface; coarse deposits near the Usubetsu-bashi Bridge have a clear lobe-shaped distribution;  between B216 and B250, sheeted sand layers</t>
  </si>
  <si>
    <t>in local depressions, the sand surface is covered with a silty–clayey film up to 0.5 cm thick with a substantial admixture of fine-grained sand (up to 29%)</t>
  </si>
  <si>
    <t>2 transects perpendicular to shore (Line A and Line B); altitudes and distances from the shoreline were measured by a Total Station DTM-500 (Nikon-Trimble Co., Ltd.) at all sampling points; scoop samples every 5 m; 50 pits, 50 cm long —30 cm wide°—30 cm deep, were dug; 10 in situ peel samples (50 cm high°—30 cm wide) using spray-bond adhesive; 22 oriented lunchbox samples (15 cm high°—20 cm wide°—3 cm deep) from selected walls of these pits; gravel fabrics, clast sizes, and compositions of three pit walls near the bridge recorded</t>
  </si>
  <si>
    <t xml:space="preserve">Hokkaido–Nannies-Oki </t>
  </si>
  <si>
    <t>detailed sampling of tsunami sediments was restricted to five islands where deposits were the most extensive; field measurements and sampling of tsunami sand sheets included planform mapping using GPS, cross-shore
topographic survey, including the adjacent beach and/or reef surface, bedform observations, measurement of sheet thickness description of
style of contact with underlying material, collection of sediment samples along representative transects aligned parallel to the interpreted flow direction.</t>
  </si>
  <si>
    <t>600 cubic meters of sand across the northern and eastern sections of the island; sand sheet tapers landward across a near-horizontal island surface; fills shallow topographic lows</t>
  </si>
  <si>
    <t>medium to coarse; coarse fraction finer than 0.6 mm and &lt;1% concentration</t>
  </si>
  <si>
    <t>sand sheet becomes marginally coarser with reduced sorting (0.16 to 0.21 phi) across the first 10 m landward of the island ridge; beyond this point, the sand sheet reduces in  grain size and degree of sorting</t>
  </si>
  <si>
    <t>location too general for lat/lon</t>
  </si>
  <si>
    <t>12 m at Yala</t>
  </si>
  <si>
    <t>several hundred meters common</t>
  </si>
  <si>
    <t>5-37</t>
  </si>
  <si>
    <t>sheets and pockets</t>
  </si>
  <si>
    <t>4.5 at Yala</t>
  </si>
  <si>
    <t>multiple laminations at Yala</t>
  </si>
  <si>
    <t>boulders derived from hillside backing village and from coral killed by event</t>
  </si>
  <si>
    <t>Playa de Popoyo, Las Salinas*</t>
  </si>
  <si>
    <t>6.335; 6.323</t>
  </si>
  <si>
    <t>99.734; 99.855</t>
  </si>
  <si>
    <t>65˚-75˚; flow direction from fallen pillar</t>
  </si>
  <si>
    <t>205˚;  flow direction indicates return flow</t>
  </si>
  <si>
    <t>0˚; flow direction from grass within sediment</t>
  </si>
  <si>
    <t>Langi Island</t>
  </si>
  <si>
    <t>&gt;441.4</t>
  </si>
  <si>
    <t xml:space="preserve">Langi </t>
  </si>
  <si>
    <t>both landward coarsening and landward fining, depending on depth within deposit and landward distance</t>
  </si>
  <si>
    <t>plane-parallel laminae and a few lamina sets; upward increase in heavy-mineral laminations at some locations</t>
  </si>
  <si>
    <t>Units 1 and 2 were composed of coarse and medium sand that had a mean size that was substantially coarser than the overlying units, which were composed of medium and fine sand</t>
  </si>
  <si>
    <t>plane-parallel laminae and a few lamina sets</t>
  </si>
  <si>
    <t xml:space="preserve">B210, cobbles and pebbles (maximum diameter - 20 cm) and pebbly coarse sands,  coarse deposits were found only near the Usubetsu-bashi Bridge; gravel lobe facies consists of a matrix supported conglomerate, cobbles up to 26 cm, matrix consists of coarse to fine sands; sand sheet facies consists primarily of fine sands  </t>
  </si>
  <si>
    <t>Kerala coast, Kayamkulam Estuary - location represents the full latitude range of sample locations plus coordinates for a representative location taken from Azhikkal near mouth of esturay</t>
  </si>
  <si>
    <t>near shore: moderately to well sorted; farther from shore becomes poorly sorted</t>
  </si>
  <si>
    <t>diatoms are mostly of freshwater origin, one sample abounds in Nietzsche salinicola, a species that can grow in brackish water and is associated with sand grains</t>
  </si>
  <si>
    <t>98.26550</t>
  </si>
  <si>
    <t>98.26588</t>
  </si>
  <si>
    <t>98.27183</t>
  </si>
  <si>
    <t>98.26567</t>
  </si>
  <si>
    <t xml:space="preserve">-74.5 to  -71.26 </t>
  </si>
  <si>
    <t>Phuket Island, Khao Lak region including some Similan Islands*, Nang Pha mangrove areas and Phi Phi Don Islands*</t>
  </si>
  <si>
    <t>8.642; 7.743</t>
  </si>
  <si>
    <t>97.636; 98.775</t>
  </si>
  <si>
    <t>sediment descriptions attributed to Konno et al (1961) from Bourgeois (2009)</t>
  </si>
  <si>
    <t>Wright and Mella, 1963 (Bourgeois, 2009)</t>
  </si>
  <si>
    <t>very flat accretionary beach</t>
  </si>
  <si>
    <t>several mm on road, several cm beside road</t>
  </si>
  <si>
    <t>&lt;1 - several</t>
  </si>
  <si>
    <t>coast-parallel road</t>
  </si>
  <si>
    <t>B210, cobbles and pebbles (maximum diameter - 20 cm) and pebbly coarse sands,  coarse deposits were found only near the Usubetsu-bashi Bridge; between B216 and B250  fine sand with medium to coarse sand grains and gravel.</t>
  </si>
  <si>
    <t>Kon'no, 1961 (Bourgeois, 2009)</t>
  </si>
  <si>
    <t>7.88357</t>
  </si>
  <si>
    <t>7.88207</t>
  </si>
  <si>
    <t>7.8818</t>
  </si>
  <si>
    <t>7.88145</t>
  </si>
  <si>
    <t>7.88107</t>
  </si>
  <si>
    <t>7.88255</t>
  </si>
  <si>
    <t>7.88230</t>
  </si>
  <si>
    <t>8.8578</t>
  </si>
  <si>
    <t>8.85695</t>
  </si>
  <si>
    <t>8.85675</t>
  </si>
  <si>
    <t>8.85922</t>
  </si>
  <si>
    <t>8.86030</t>
  </si>
  <si>
    <t>8.83288</t>
  </si>
  <si>
    <t>8.83178</t>
  </si>
  <si>
    <t>98.27405</t>
  </si>
  <si>
    <t>98.27392</t>
  </si>
  <si>
    <t>98.28848</t>
  </si>
  <si>
    <t>98.28867</t>
  </si>
  <si>
    <t>98.28880</t>
  </si>
  <si>
    <t>98.28915</t>
  </si>
  <si>
    <t>98.28893</t>
  </si>
  <si>
    <t>2 weeks after event</t>
  </si>
  <si>
    <t>&gt; 30 m in some areas on west-facing coastlines; 5-14 m on Simelue and nearby offshore islands</t>
  </si>
  <si>
    <t>primarily sand</t>
  </si>
  <si>
    <t>similar to the adjacent beaches and near-shore sediments from which they were derived</t>
  </si>
  <si>
    <t>22</t>
  </si>
  <si>
    <t>Boosa</t>
  </si>
  <si>
    <t>Wellawatta</t>
  </si>
  <si>
    <t>37</t>
  </si>
  <si>
    <t>Telwatte</t>
  </si>
  <si>
    <t xml:space="preserve">Katukurunda </t>
  </si>
  <si>
    <t xml:space="preserve">medium to coarse sand; most of the tsunami sediments were medium sand except for the bases of units 1 and 3, and the deposit exhibited non-systematic overall upward-fining textures. Sediments of the finest unit (4) of this core were the finest of all the tsunami sediments analyzed at Yala. </t>
  </si>
  <si>
    <t>plane-parallel laminae and a few lamina sets; near the top of the 300-m trench was a scour-and-fill interval that recorded two distinct erosional and depositional events. The basal scour event removed approximately 7 cm of the upper part of unit 3</t>
  </si>
  <si>
    <t>1 or more</t>
  </si>
  <si>
    <t>normal, inverse, or massive</t>
  </si>
  <si>
    <t>isolated coral boulders; few coarse clastic deposits due to lack of coarse source material</t>
  </si>
  <si>
    <t>East and SW coasts</t>
  </si>
  <si>
    <t>beaches, agricultural fields, stream and river valleys</t>
  </si>
  <si>
    <t>Sibao</t>
  </si>
  <si>
    <t>Lataling</t>
  </si>
  <si>
    <t>Gudang</t>
  </si>
  <si>
    <t>Sungai Burong*, Penang</t>
  </si>
  <si>
    <t>Bahlburg and Weiss, 2007</t>
  </si>
  <si>
    <t>between Malindi and Lamu</t>
  </si>
  <si>
    <t>4.85</t>
  </si>
  <si>
    <t>muddy floodplain, sandy river valley,  sandy open coast</t>
  </si>
  <si>
    <t>La Quinta</t>
  </si>
  <si>
    <t>field</t>
  </si>
  <si>
    <t>65-245˚; gouge marks and debris</t>
  </si>
  <si>
    <t>8.881; 8.737; 7.893; 7.886</t>
  </si>
  <si>
    <t>98.270; 98.222; 98.295; 98.277</t>
  </si>
  <si>
    <t>Bang More and southern Kho Khao* near Nham Kem, Pakarang Cape* and  Patong* and Tri Trang* around Patong Bay on Phuket
Island</t>
  </si>
  <si>
    <t>8.857; 8.885;  7.893</t>
  </si>
  <si>
    <t>98.275; 98.268; 98.295</t>
  </si>
  <si>
    <t>60˚; flow direction from imbedded grass in sand</t>
  </si>
  <si>
    <t>98.27545</t>
  </si>
  <si>
    <t>98.26880</t>
  </si>
  <si>
    <t>only data from 12/26/04 tsunami presented in paper; some sites investigated by survey teams had deposits from 3/28/05 tsunami; some sites had  paleotsunami deposits; deposits from 3/28/05 tsunami or paleotsunamis may exist at some sites with 12/26/04 deposits</t>
  </si>
  <si>
    <t>98.27118</t>
  </si>
  <si>
    <t>NW coast and Offshore Islands</t>
  </si>
  <si>
    <t xml:space="preserve">Date of tsunami </t>
  </si>
  <si>
    <t>Tsunami height (m)</t>
  </si>
  <si>
    <t>USA</t>
  </si>
  <si>
    <t>silt</t>
  </si>
  <si>
    <t>maximum reported: &gt;1 m (4 ft) on road at Haena, thinner elsewhere</t>
  </si>
  <si>
    <t>sand covering soil</t>
  </si>
  <si>
    <t>publication</t>
  </si>
  <si>
    <t>Google Maps</t>
  </si>
  <si>
    <t>latitude range from publication, representative coordinates from Google Maps</t>
  </si>
  <si>
    <t>rocks; a great many coral heads, up to 12 feet across, on  beaches</t>
  </si>
  <si>
    <t>silt, sand, rocks from fish ponds, coral boulders</t>
  </si>
  <si>
    <t>-15.71 to -17.74</t>
  </si>
  <si>
    <t xml:space="preserve">thickness varied along transects from site to site resulting in a discontinuous depositional sheet; thickens away from coast to relatively constant thickness, then thins abruptly near the landward limit of sedimentation. Thickest over infilled depressions, thin or non-existent over highs; thickest deposits do not necessarily correlate to deepest flow depths; </t>
  </si>
  <si>
    <t>on eastern beaches: sheets 10-20 m wide and 10-20 cm thick, landward of the berm, on overwashed islands sediments deposited westward onto adjacent reef flat/lagoon areas</t>
  </si>
  <si>
    <t>marine sand and rounded gravel; Layer 1 and 3 marine sand; layer 2:non-marine materials (return flow) - soil clasts, garbage, stream gravel, and plant fragments</t>
  </si>
  <si>
    <t>seashell, wood, plant fragments</t>
  </si>
  <si>
    <t>gravel at base; no distinct deposition of boulders in Nam Khem plain</t>
  </si>
  <si>
    <t>Hamatsumae</t>
  </si>
  <si>
    <t>fine to medium, cobbles in ditch</t>
  </si>
  <si>
    <t>cobbles in ditch</t>
  </si>
  <si>
    <t>few cm to 0</t>
  </si>
  <si>
    <t>Tangalla</t>
  </si>
  <si>
    <t>Hikkaduwa</t>
  </si>
  <si>
    <t>defined by heavy mineral layers, number of layers decrease landward</t>
  </si>
  <si>
    <t>1.5 m diameter boulder on Playa Jahuay that was transported at least 8 meters up the wave slope and deposited in an irrigation canal</t>
  </si>
  <si>
    <t>fine to medium sand</t>
  </si>
  <si>
    <t>irregular thickness and distribution</t>
  </si>
  <si>
    <t>locally distributed, washed onto an asphalt road</t>
  </si>
  <si>
    <t>sandy mud</t>
  </si>
  <si>
    <t>very poorly sorted</t>
  </si>
  <si>
    <t>several cm</t>
  </si>
  <si>
    <t xml:space="preserve">Nalaveli Hotel </t>
  </si>
  <si>
    <t>17</t>
  </si>
  <si>
    <t xml:space="preserve">Mankeri </t>
  </si>
  <si>
    <t>sand</t>
  </si>
  <si>
    <t>sand and silt</t>
  </si>
  <si>
    <t>graded layers</t>
  </si>
  <si>
    <t xml:space="preserve">Japan </t>
  </si>
  <si>
    <t>width of erosional zone increased with tsunami height to maximum of 80 m</t>
  </si>
  <si>
    <t>maximum: 80 cm; typically 5-20 cm</t>
  </si>
  <si>
    <t>fields, beach</t>
  </si>
  <si>
    <t>&gt;20</t>
  </si>
  <si>
    <t>&gt;5, trim lines 10-20 m at  Nusa Kambangan</t>
  </si>
  <si>
    <t>&gt; 8 m at  Nusa Kambangan</t>
  </si>
  <si>
    <t xml:space="preserve">sand sheets  5–15 cm thick at several locations along the coast, primarily in rice paddy fields behind the beach ridge. The sand sheet
thinned inland, continuing to within meters of the inundation limit </t>
  </si>
  <si>
    <t>truncated flame structures (syn-sedimentary deformational) - between a lower fine-grained layer and an upper coarse-grained layer that are related to two run-up events; L1: faint parallel laminations; L3: muddy rip up clasts and faint parallel laminations defined by alternating horizontal layers of coarse and fine grains.</t>
  </si>
  <si>
    <t>Solomon Islands</t>
  </si>
  <si>
    <t>M 8.1 earthquake</t>
  </si>
  <si>
    <t>poorly sorted</t>
  </si>
  <si>
    <t xml:space="preserve">10-30 along SW coast of Okushiri Island; </t>
  </si>
  <si>
    <t>Setana</t>
  </si>
  <si>
    <t>156.796; 156.558; 156.520; 156.750; 156.967</t>
  </si>
  <si>
    <t>9°2'N to 9°9.5'N; 9.118</t>
  </si>
  <si>
    <t>locally rippled</t>
  </si>
  <si>
    <t>mud layer separating two normally graded sand layers</t>
  </si>
  <si>
    <t>mud caps, mud balls (rip up clasts), cobbles</t>
  </si>
  <si>
    <t>mostly continuous; landward thinning, local thickening or thinning related to local topography</t>
  </si>
  <si>
    <t>Hawaii</t>
  </si>
  <si>
    <t>Chile</t>
  </si>
  <si>
    <t>rip-up clasts; 40–50 meters between deposit and wrack line</t>
  </si>
  <si>
    <t>compilation of data from 1st and 2nd survey teams; sediment data from both surveys, detailed sediment survey part of 2nd survey - measured 7 transects at 6 sites; topography, pits and trenches, sampling for grain size, peels, photographs, and descriptions</t>
  </si>
  <si>
    <t>tide-corrected wave height (Chennai tide gauge) was 2m</t>
  </si>
  <si>
    <t>Mw 7.8</t>
  </si>
  <si>
    <t>within 3 weeks of event</t>
  </si>
  <si>
    <t>8.77 (Playa la Chira)</t>
  </si>
  <si>
    <t>1358.5 (Pucchún); 492 along sediment transects</t>
  </si>
  <si>
    <t>7.25 at La Punta</t>
  </si>
  <si>
    <t>lower one may be cross-bedded with foresets dipping landward, deposition during run-up; overlying two sand layers are graded or parallel-laminated without indicators of current directions; thin dark laminae rich in heavy minerals frequently mark contacts between successive layers</t>
  </si>
  <si>
    <t>tidal water line</t>
  </si>
  <si>
    <t>fine</t>
  </si>
  <si>
    <t>normal to slightly positively skewed</t>
  </si>
  <si>
    <t>February and March 2005</t>
  </si>
  <si>
    <t>veneer, thins towards the seaward edge of the road</t>
  </si>
  <si>
    <t>Aonae</t>
  </si>
  <si>
    <t>Route 1</t>
  </si>
  <si>
    <t>Bang Tao Beach, Karon Beach*, Kamala Beach</t>
  </si>
  <si>
    <t>Rajagwesi</t>
  </si>
  <si>
    <t>Pakarang Cape*, Hua Krang Nui Cape</t>
  </si>
  <si>
    <t>Tonsai village, Koh Phi Phi*</t>
  </si>
  <si>
    <t>Somewhere Else Resort, Koh Lanta*</t>
  </si>
  <si>
    <t>islands of Ghizo*, Ranongga*, Simbo* as well as several small, uninhabited reef-islands around Ghizo (Njari*, Makuti* and Nusa Aghana)</t>
  </si>
  <si>
    <t>-8.081; -8.066; -8.292 -8.017; -8.133</t>
  </si>
  <si>
    <t xml:space="preserve">erosional at Yala - truncates layers in underlying sand </t>
  </si>
  <si>
    <t>10-20</t>
  </si>
  <si>
    <t>inundation &gt; 500 m at  Nusa Kambangan</t>
  </si>
  <si>
    <t>asphalt road and beside road</t>
  </si>
  <si>
    <t>in a few places, there was a single fining-upward layer; in other places, the
deposit was composed of multiple layers; at one trench, two fining-upward layers separated by an abrupt contact</t>
  </si>
  <si>
    <t>general - summary of 4 transects</t>
  </si>
  <si>
    <t>general - summary of 6 transects</t>
  </si>
  <si>
    <t>unstratified</t>
  </si>
  <si>
    <t>Puerto Santo</t>
  </si>
  <si>
    <t>2-3 cm layer</t>
  </si>
  <si>
    <t>Monai</t>
  </si>
  <si>
    <t>Flow indicators such as bent vegetation, transported objects, and ripple marks suggest significant onshore flow and weaker, but significant, offshore (return) flow</t>
  </si>
  <si>
    <t>2-4</t>
  </si>
  <si>
    <t>Tamil Nadu</t>
  </si>
  <si>
    <t>Kenya</t>
  </si>
  <si>
    <t>Nam Khem coastal plain</t>
  </si>
  <si>
    <t>coastal plain with swales between parallel beach ridges</t>
  </si>
  <si>
    <t>Coastal plain and barrier spit</t>
  </si>
  <si>
    <t>Beach, crop fields, stream valley</t>
  </si>
  <si>
    <t>&gt;20-&lt;10</t>
  </si>
  <si>
    <t>5-8</t>
  </si>
  <si>
    <t>city on coastal plain</t>
  </si>
  <si>
    <t>M 7.0 earthquake + landslide</t>
  </si>
  <si>
    <t>deposit thickened in topographic lows, thinned to zero 200 m;</t>
  </si>
  <si>
    <t>4-11</t>
  </si>
  <si>
    <t>east coast Okushiri Island</t>
  </si>
  <si>
    <t>Sumatra</t>
  </si>
  <si>
    <t xml:space="preserve">Jantang </t>
  </si>
  <si>
    <t>L1-2</t>
  </si>
  <si>
    <t>Jantang</t>
  </si>
  <si>
    <t>11.5</t>
  </si>
  <si>
    <t>16.4</t>
  </si>
  <si>
    <t>6</t>
  </si>
  <si>
    <t xml:space="preserve">Lhokkruet </t>
  </si>
  <si>
    <t>376.4</t>
  </si>
  <si>
    <t xml:space="preserve">Lhok Leupung </t>
  </si>
  <si>
    <t>9</t>
  </si>
  <si>
    <t>903.3</t>
  </si>
  <si>
    <t>Kuala Meurisi</t>
  </si>
  <si>
    <t>1820.0</t>
  </si>
  <si>
    <t>deposits in swales between rows of potato plants, river banks</t>
  </si>
  <si>
    <t>mud, agricultural soil</t>
  </si>
  <si>
    <t>300 m up river</t>
  </si>
  <si>
    <t>cultivated fields near river mouth</t>
  </si>
  <si>
    <t>agricultural fields, river bank</t>
  </si>
  <si>
    <t>12 topographic profiles, 2 sediment profiles</t>
  </si>
  <si>
    <t>2.25</t>
  </si>
  <si>
    <t>massive layer 10–15 cm thick overlain by a thinly laminated layer 5–10 cm thick</t>
  </si>
  <si>
    <t>transect crossed coastal plain that reached elevations of 3 m.</t>
  </si>
  <si>
    <t>at Pasir Putih, Pangandaran Peninsula National Park, a layer of fresh coral
rubble was deposited on what had been a white sand beach</t>
  </si>
  <si>
    <t>soil, white sand beach at Pasir Putih</t>
  </si>
  <si>
    <t>report detailed on inundation data, brief generalized section on sedimentary deposits</t>
  </si>
  <si>
    <t xml:space="preserve">mud to sand to boulders </t>
  </si>
  <si>
    <t>normal grading</t>
  </si>
  <si>
    <t>The paper describes a historic earthquake as well; this is not included in the database. The paper also describes tsunami deposits of floating materials such as seaweed, plants, artifacts, etc. These are only included if the pertain to muddy, sandy, or gravelly tsunami deposits</t>
  </si>
  <si>
    <t>silt, capped by mud</t>
  </si>
  <si>
    <t>3 mm mud cap</t>
  </si>
  <si>
    <t>crossed a steep beach face and berm that reached 2.2 m above sea level and then extended across a low-lying, nearly flat coastal plain</t>
  </si>
  <si>
    <t>sand sheet covers ~1/2 of area flooded by tsunami; thickness ranging from a few mm to 37cm, with 9.1cm being the average; thickest layer located on the SW side of escarpment and bedrock outcrop; 18 granite boulders scattered on a flat plain between 30 and 140 m from shoreline; almost half lined up in a row about 80m from the coastline</t>
  </si>
  <si>
    <t xml:space="preserve">measured sections perpendicular to swash zone using a Leica NA730 level; measured flow depths, run-up heights and distances; dug 0.5–1 m deep pits and trenches through tsunami deposits and the upper parts of underlying
beach sand or soil at regular distances, usually every
10 m; sampled deposits at each locality; sampled each individual layer if more than one layer was present </t>
  </si>
  <si>
    <t>grain size analyses</t>
  </si>
  <si>
    <t>inclined beach with dune</t>
  </si>
  <si>
    <t>45 (in front of dune)</t>
  </si>
  <si>
    <t>south of Monai</t>
  </si>
  <si>
    <t>massive to normally graded</t>
  </si>
  <si>
    <t>Route 2</t>
  </si>
  <si>
    <t>southern tip of Okushiri Island, crosses terrace 2-4 m above MSL</t>
  </si>
  <si>
    <t>12</t>
  </si>
  <si>
    <t xml:space="preserve">Kalmunai Kuddi  </t>
  </si>
  <si>
    <t>deposition begins 50 m inland; deposit thickness increased from 0 to about 8 cm in a short distance; remained between 4 and 11 cm thick for nearly 500 m; at its landward edge, deposit thinned over about 100 m, extending to within 40 m of the inundation limit.</t>
  </si>
  <si>
    <t>0-11</t>
  </si>
  <si>
    <t>4-7</t>
  </si>
  <si>
    <t>10-15</t>
  </si>
  <si>
    <t xml:space="preserve">mud cap </t>
  </si>
  <si>
    <t>normally graded</t>
  </si>
  <si>
    <t>tsunami deposits preserved 3 years after tsunami but bioturbated</t>
  </si>
  <si>
    <t>pre-tsunami boulders suggest more than 1</t>
  </si>
  <si>
    <t>Indonesia</t>
  </si>
  <si>
    <t>Japan</t>
  </si>
  <si>
    <t>India</t>
  </si>
  <si>
    <t>Russia</t>
  </si>
  <si>
    <t>Phang Nga Province, Thailand</t>
  </si>
  <si>
    <t>landward thinning, lenticular</t>
  </si>
  <si>
    <t>45</t>
  </si>
  <si>
    <t>2, second wave larger</t>
  </si>
  <si>
    <t>Papua New Guinea</t>
  </si>
  <si>
    <t>Peru</t>
  </si>
  <si>
    <t>Camana</t>
  </si>
  <si>
    <t>M 8.4 earthquake</t>
  </si>
  <si>
    <t>typically normally graded, although massive layers and layers with inverse grading were observed</t>
  </si>
  <si>
    <t>mineralogy similar to the beach sand; contrasted with mineralogy of the underlying river sand</t>
  </si>
  <si>
    <t>low angle cross stratification, 5˚ dip toward seaward, antidunes</t>
  </si>
  <si>
    <t>current ripples and primary current lineations</t>
  </si>
  <si>
    <t>current lineations, bent grass imply backwash</t>
  </si>
  <si>
    <t>multiple layers</t>
  </si>
  <si>
    <t>Kuala Teriang*, Langkawi*</t>
  </si>
  <si>
    <t>Southern Peru</t>
  </si>
  <si>
    <t>patches several m in length</t>
  </si>
  <si>
    <t>asphalt road</t>
  </si>
  <si>
    <t>roads, stream mouths , farm fields</t>
  </si>
  <si>
    <t>gravel, fine grained sand to large cobbles</t>
  </si>
  <si>
    <t>coarse sand and granule</t>
  </si>
  <si>
    <t>granule</t>
  </si>
  <si>
    <t>fine to very fine</t>
  </si>
  <si>
    <t>soil surface</t>
  </si>
  <si>
    <t>coarse to fine sand and mud</t>
  </si>
  <si>
    <t>1</t>
  </si>
  <si>
    <t>mud rip up clasts</t>
  </si>
  <si>
    <t>Otto</t>
  </si>
  <si>
    <t>long spit that formed the eastern side of Sissano Lagoon; spit was &lt;200 m wide and &lt;1 m high</t>
  </si>
  <si>
    <t>mud cap up to 0.6 cm thick at surface in depressions</t>
  </si>
  <si>
    <t>typically normally graded, some places multiple normal graded layers, locally massive</t>
  </si>
  <si>
    <t>Sissano</t>
  </si>
  <si>
    <t>Arop</t>
  </si>
  <si>
    <t>3-4</t>
  </si>
  <si>
    <t>Playa Jahuay</t>
  </si>
  <si>
    <t>plane laminated with a layer of magnetite at base</t>
  </si>
  <si>
    <t>layer of magnetite at base</t>
  </si>
  <si>
    <t>coastal lowlands 2–3 km wide and 4 m above sea level with artificial mounds and ponds, remnants of mining, and regularly shaped ponds used for shrimp culture ; terraces or hills bound the lowlands on the eastern, landward side; A narrow sandy ridge less than 200 m wide extends southward; a sandy flat approximately 1 m above the sea level is behind this ridge; low-lying plain landward of the tidal flat extends inland to about 1500 m, where a highway, runs from north to south; behind the highway, the land begins to slope upward toward the hills or terraces that bound the plain</t>
  </si>
  <si>
    <t>2.7 -9</t>
  </si>
  <si>
    <t>grasses flattened toward the west-southwest by backwash</t>
  </si>
  <si>
    <t>Patong Bay</t>
  </si>
  <si>
    <t>in field, deposits tended to form on the lee side of the ridges and in the swales</t>
  </si>
  <si>
    <t>crop fields</t>
  </si>
  <si>
    <t>rip-up clasts within deposit and at surface (mud balls)</t>
  </si>
  <si>
    <t>rip-up clasts from muddy field</t>
  </si>
  <si>
    <t>up to 28</t>
  </si>
  <si>
    <t>0.5-12</t>
  </si>
  <si>
    <t>boulders</t>
  </si>
  <si>
    <t>0.5 to 28 cm, average 7 cm (85 sites)</t>
  </si>
  <si>
    <t>deposit started 120 m from the shoreline; extended inland
280 m, about 40 m short of the inundation limit</t>
  </si>
  <si>
    <t>Thap Lamu Navy Base</t>
  </si>
  <si>
    <t>7</t>
  </si>
  <si>
    <t>February 2007 and February 2008</t>
  </si>
  <si>
    <t>color of the ground surface on the IKONOS color image of the Nam Khem coastal plain indicates tsunami deposit thickness</t>
  </si>
  <si>
    <t>7-9</t>
  </si>
  <si>
    <t>Indicators suggest several directions of flow, main flow perpendicular to the coast, return flow directed toward local topographic lows, in some places, perpendicular to the main flow</t>
  </si>
  <si>
    <t>rooted, compacted sandy soil</t>
  </si>
  <si>
    <t>organic-rich
soil</t>
  </si>
  <si>
    <t>abundant tests of benthic foraminifera from shallow and protected shelf regions in water depth of less than 30 m.</t>
  </si>
  <si>
    <t>Chimbote</t>
  </si>
  <si>
    <t>survey along 7 transects at 6 sites, 3 reported here; topography, pits and trenches, sampling for grain size, peels, photographs, and descriptions</t>
  </si>
  <si>
    <t>Kamuiwaki</t>
  </si>
  <si>
    <t>Mw 7.3-7.5 earthquake</t>
  </si>
  <si>
    <t>Chimbote, Northern Peru</t>
  </si>
  <si>
    <t>North of Rio Santa River mouth</t>
  </si>
  <si>
    <t>0.6-1.6</t>
  </si>
  <si>
    <t>very fine sand and silt</t>
  </si>
  <si>
    <t>transect almost perpendicular to coastline; topographic cross section, corrected for tides at Ao Kaulak; 11 pits, sediment thickness, lithology, and succession characteristics described; bulk samples  collected from almost all pits in which a vertical grain-size change could not be detected clearly by eye.; from those pits in which a vertical grain-size change was observed clearly, the different layers were sampled separately</t>
  </si>
  <si>
    <t>March, 2005</t>
  </si>
  <si>
    <t>siliciclastic</t>
  </si>
  <si>
    <t>brownish soil or sand</t>
  </si>
  <si>
    <t>damaged village with low-lying wet depressions</t>
  </si>
  <si>
    <t>Very coarse silt</t>
  </si>
  <si>
    <t>Coarse sand</t>
  </si>
  <si>
    <t>Fine sand</t>
  </si>
  <si>
    <t>Very fine sand</t>
  </si>
  <si>
    <t>Coarse silt</t>
  </si>
  <si>
    <t>poorly - very poorly</t>
  </si>
  <si>
    <t>Bang Mor</t>
  </si>
  <si>
    <t>coastal lowlands 2–3 km wide and 4–5 m above sea level with artificial mounds and ponds, remnants of mining, and regularly shaped ponds used for shrimp culture ; terraces or hills bound the lowlands on the eastern, landward side.</t>
  </si>
  <si>
    <t>local small depressions/ponds</t>
  </si>
  <si>
    <t>&gt;1100</t>
  </si>
  <si>
    <t>generally poorly sorted</t>
  </si>
  <si>
    <t>February, 2006</t>
  </si>
  <si>
    <t>1-2</t>
  </si>
  <si>
    <t>11-14</t>
  </si>
  <si>
    <t>moderately well</t>
  </si>
  <si>
    <t>3-4 average; 5 cm at 30 m landward of the dune</t>
  </si>
  <si>
    <t>sheet-like sand deposits that extend over entire narrow beach to maximum run-up line, thins inland</t>
  </si>
  <si>
    <t>crop field, stream valley</t>
  </si>
  <si>
    <t>Amecosupe</t>
  </si>
  <si>
    <t>Beach</t>
  </si>
  <si>
    <t>between 8m dune and breakwater</t>
  </si>
  <si>
    <t>plane laminated with a layer of magnetite at base, soil rip up clasts</t>
  </si>
  <si>
    <t>beach deposits</t>
  </si>
  <si>
    <t>coarse and medium sand</t>
  </si>
  <si>
    <t xml:space="preserve">moderately well to well-sorted </t>
  </si>
  <si>
    <t>does not fine landward</t>
  </si>
  <si>
    <t>thins landward</t>
  </si>
  <si>
    <t>very poorly</t>
  </si>
  <si>
    <t>Sediment, tsunami, and earthquake data is recorded; results of contaminant analyses is beyond the scope of this database and is not presented</t>
  </si>
  <si>
    <t>from very coarse silt to medium sand; clay fraction (&gt;9 phi) content is very low - maximum value of 6.2%; coarsest class includes as much as 6.9% gravels; finest samples from Parong Bay</t>
  </si>
  <si>
    <t xml:space="preserve"> Khuk Khak beach</t>
  </si>
  <si>
    <t>Andaman coast, Phangnga province, Thailand</t>
  </si>
  <si>
    <t>Banda Aceh, Sumatra, Indonesia</t>
  </si>
  <si>
    <t>from very coarse silt to medium sand; clay fraction (&gt;9 phi) content is very low - maximum value of 6.2%; coarsest class includes as much as 6.9% gravels; In general, most of the samples Patong are classified as fine sands  single samples from Patong belong to medium sand.</t>
  </si>
  <si>
    <t>Tsunami sediments up to 33 cm thick were found in the major depressions; in contrast, the sediments were relatively thin at sites with convex topography; sediment thickness did not apparently decrease with distance from the coast</t>
  </si>
  <si>
    <t>2 upward-fining cycles; boundary between cycles is erosional</t>
  </si>
  <si>
    <t>flow direction from imbricated cobble dipping seaward indicates landward flow; gravel fabric and knocked-down plants indicate return flow</t>
  </si>
  <si>
    <t>landward and seaward flow from 2 waves</t>
  </si>
  <si>
    <t>layer 1 = basal layer</t>
  </si>
  <si>
    <t>1: 0-10; 2: 0-28; 3: 0-15</t>
  </si>
  <si>
    <t>&lt;1-37; 9.1 average</t>
  </si>
  <si>
    <t>fining upwards in thick deposits</t>
  </si>
  <si>
    <t>medium to coarse</t>
  </si>
  <si>
    <t>moderately to poorly sorted</t>
  </si>
  <si>
    <t>boulder: granite</t>
  </si>
  <si>
    <t>mud caps, few shells</t>
  </si>
  <si>
    <t>300 to 750</t>
  </si>
  <si>
    <t>360-1000</t>
  </si>
  <si>
    <t xml:space="preserve">landward decrease in sediment thickness is not obvious; close to the coast, the deposits there are very thin </t>
  </si>
  <si>
    <t>coarse particles near the base and fine particles toward the top; normal graded sand;  bi-modal grain-size distribution at the lower part, with the finer peak increasing in percentage by weight towards the top as the percentage weight of the coarser peak decreases</t>
  </si>
  <si>
    <t>rip-up clasts in muddy environments, usually at base of sand beds and on surface of deposit; heavy-mineral lamina; typically 10 m between deposit and wrack line</t>
  </si>
  <si>
    <t>880 cubic meters of sand as a continuous sheet across the northern to south-eastern sectors of the island; variation in thickness associated with microtopography and surface roughness; maximum thickness occurred at the seaward edge where the sand sheet is contiguous with the upper beach and as localized lobes on the upflow side of tree trunks and minimum thickness was observed at the landward limit and on the leeward side of larger vegetation - producing a generally landward-thinning deposit</t>
  </si>
  <si>
    <t>cross-shore variations in mean grain-size  are minor (0.45 to 0.54 mm), with a weak landward-coarsening trend</t>
  </si>
  <si>
    <t>surface sediments at leading edge of the sand
sheet are dominated by granule-sized flakes of
Halimeda that form beds up to 5 cm thick</t>
  </si>
  <si>
    <t>3-30</t>
  </si>
  <si>
    <t xml:space="preserve"> agricultural area on coastal deposits with coconut and palm trees</t>
  </si>
  <si>
    <t xml:space="preserve"> agricultural area on coastal deposits with coconut trees</t>
  </si>
  <si>
    <t>4-6</t>
  </si>
  <si>
    <t>8-10</t>
  </si>
  <si>
    <t>open coast; slope=1:100; berm, dune, road</t>
  </si>
  <si>
    <t>open coast; slope=1:600; berm, dune, channel</t>
  </si>
  <si>
    <t>well to poorly</t>
  </si>
  <si>
    <t>rooted soil</t>
  </si>
  <si>
    <t>well sorted</t>
  </si>
  <si>
    <t>massive</t>
  </si>
  <si>
    <t>village</t>
  </si>
  <si>
    <t>Nam Khem</t>
  </si>
  <si>
    <t>At some locations, the top part of the tsunami deposits has been reworked</t>
  </si>
  <si>
    <t>directions of flattened grasses by water flow were measured to determine tsunami backwash flow direction</t>
  </si>
  <si>
    <t>two sand layers with a heavy mineral lamina at their base</t>
  </si>
  <si>
    <t>foresets dipping landward, deposition during run-up, shrubs bent inland</t>
  </si>
  <si>
    <t>may contain light colored laminae</t>
  </si>
  <si>
    <t>6-9, lower than 3 on eastern part of plain</t>
  </si>
  <si>
    <t>1 to 3 typical, up to 8</t>
  </si>
  <si>
    <t>mud caps, rip-up clasts, cobbles</t>
  </si>
  <si>
    <t>rare shells</t>
  </si>
  <si>
    <t>usually normally graded overall, some places ungraded, rare inverse grading of layers</t>
  </si>
  <si>
    <t>thin cross-beds at the surface of the deposit created by ripples migrating alongshore with the return flow</t>
  </si>
  <si>
    <t>1-7</t>
  </si>
  <si>
    <t>rare observation of cross bedding</t>
  </si>
  <si>
    <t>mud to boulders, mostly
fine to medium sand</t>
  </si>
  <si>
    <t>Moderate to well sorted</t>
  </si>
  <si>
    <t>0.5 to 26 cm, average 8 cm (60 sites)</t>
  </si>
  <si>
    <t>poorly</t>
  </si>
  <si>
    <t>450 along profile, 900 at Yala</t>
  </si>
  <si>
    <t>4-5 along profile, 2 at Yala, shallow behind remaining dune</t>
  </si>
  <si>
    <t>mud to boulders, mostly medium sand</t>
  </si>
  <si>
    <t>October, 2007</t>
  </si>
  <si>
    <t>sand sheet volume is ca 720 cubic meters; deposition was concentrated along the eastern side of the island; sand sheet is up to 0.3 m thick, 20 m wide and 180 m long; On the southern shore, deposition was localized and thin (&lt;1 cm)</t>
  </si>
  <si>
    <t>5-20</t>
  </si>
  <si>
    <t>up to 33</t>
  </si>
  <si>
    <t>fine to coarse</t>
  </si>
  <si>
    <t>small molluscan shell fragments are commonly included in the coarse deposits</t>
  </si>
  <si>
    <t>basal coarse-grained deposits at N1, N4, N5, and N8 have a relatively high mud content (&gt;10.0%)</t>
  </si>
  <si>
    <t>normal grading; 2 upward-fining cycles</t>
  </si>
  <si>
    <t>bent vegetation suggests facies A waves from NW to the SE; facies B: logs deposited  perpendicular to wave, oriented N20°–40°W, showing flow SW to NE.</t>
  </si>
  <si>
    <t>2.5-22; 19-21 within 150m of beach, deposit thicknesses farther inland were highly variable, ranging from 2.5 to 22 cm.</t>
  </si>
  <si>
    <t>Khao Lak</t>
  </si>
  <si>
    <t>1 cm in very coarse sand to10 cm in medium-sized sand,</t>
  </si>
  <si>
    <t>upward-fining observed only in the seaward margins of the deposit</t>
  </si>
  <si>
    <t>at its landward edge the sand sheet tapers to an abrupt terminus on a non-vegetated shallow depression</t>
  </si>
  <si>
    <t>rounded gravel; 2nd layer contains an overlying layer of mound-forming gravel</t>
  </si>
  <si>
    <t>Gelfenbaum and Jaffe, 2003</t>
  </si>
  <si>
    <t>mean grain size decreases landward</t>
  </si>
  <si>
    <t>mostly continuous; tabular, sometimes landward thinning</t>
  </si>
  <si>
    <t>up to 3</t>
  </si>
  <si>
    <t>0.4 to 5.3</t>
  </si>
  <si>
    <t>transect almost perpendicular to coastline; topographic cross section, corrected for tides at Ao Kaulak; 12 pits, sediment thickness, lithology, and succession characteristics described; bulk samples  collected from almost all pits in which a vertical grain-size change could not be detected clearly by eye.; from those pits in which a vertical grain-size change was observed clearly, the different layers were sampled separately</t>
  </si>
  <si>
    <t>3 by 9 m trench</t>
  </si>
  <si>
    <t>gravel rounded</t>
  </si>
  <si>
    <t>Taisei, Hokkaido</t>
  </si>
  <si>
    <t>Hirahama</t>
  </si>
  <si>
    <t>Hirahama trench</t>
  </si>
  <si>
    <t>trench excavated 3 years after tsunami</t>
  </si>
  <si>
    <t>Madhirivaadhoo</t>
  </si>
  <si>
    <t>Thiladhoo</t>
  </si>
  <si>
    <t>Milaidhoo</t>
  </si>
  <si>
    <t>Hulhudhoo</t>
  </si>
  <si>
    <t>Dhakandhoo</t>
  </si>
  <si>
    <t>sharp but not erosional; in some locations, the contact is marked by a green algal mat.</t>
  </si>
  <si>
    <t xml:space="preserve">thin soil and binding root hairs </t>
  </si>
  <si>
    <t>Medium sand</t>
  </si>
  <si>
    <t>cores and trenches at 131 m, 141 m, 191 m, and 300 m</t>
  </si>
  <si>
    <t xml:space="preserve">from very coarse silt to medium sand; clay fraction (&gt;9 phi) content is very low - maximum value of 6.2%; coarsest class includes as much as 6.9% gravels; most of the samples Bang Mor are classified as very fine sands </t>
  </si>
  <si>
    <t>gravels</t>
  </si>
  <si>
    <t>silt, clay</t>
  </si>
  <si>
    <t>Patong</t>
  </si>
  <si>
    <t>Baa Atoll is directly open to the tsunami via a passage through the eastern side of the archipelago  60 km wide and 2000 m deep; Madhirivaadhoo is located on the eastern edge of the atoll</t>
  </si>
  <si>
    <t>flow near the landward boundary was multidirectional.</t>
  </si>
  <si>
    <t>Yala</t>
  </si>
  <si>
    <t>wide sandy beach and adjacent narrow coastal plain</t>
  </si>
  <si>
    <t>Mw 9.3 earthquake</t>
  </si>
  <si>
    <t>Kerala coast, SW India</t>
  </si>
  <si>
    <t>transport and deposition of boulders</t>
  </si>
  <si>
    <t>thick piles of sediment</t>
  </si>
  <si>
    <t>Sediment samples using van-veen grab were collected in the inner shelf (30 samples), the estuary (22 samples), and on the beach (40 samples); on the beach, samples were acquired from the top layer only, using a poly vinyl chloride tube of 9 cm diameter, penetrated to a depth of 12 cm from
the surface</t>
  </si>
  <si>
    <t>1.5</t>
  </si>
  <si>
    <t>60</t>
  </si>
  <si>
    <t>2-4 km; along rivers - Aceh:  8 km, the Aceh drainage: 8.5 km; Jreu rivers: 6 km</t>
  </si>
  <si>
    <t>Baa Atoll is directly open to the tsunami via a passage through the eastern side of the archipelago  60 km wide and 2000 m deep; Milaidhoo is located 4 km west of the edge of Baa Atoll</t>
  </si>
  <si>
    <t>Ao Kheuy beach</t>
  </si>
  <si>
    <t>12.5</t>
  </si>
  <si>
    <t>October 2005, about 10 months after the
tsunami</t>
  </si>
  <si>
    <t>Bang Sak</t>
  </si>
  <si>
    <t>up to 3 normally grade4d layers</t>
  </si>
  <si>
    <t>3</t>
  </si>
  <si>
    <t>a few mm to 50 cm</t>
  </si>
  <si>
    <t>near shore: dominated by silicate grains; farter from shore the sand grains are mixed with soil
fragments and plant debris</t>
  </si>
  <si>
    <t xml:space="preserve">five hydro-textural stratigraphic units; upward thinning of depositional units </t>
  </si>
  <si>
    <t>5</t>
  </si>
  <si>
    <t>typically without obvious internal structure</t>
  </si>
  <si>
    <t>clay to gravel; mean varies between medium sand to very fine sand (1&lt;mean&lt;4); bi-modal grain-size distribution at the lower part, with the finer peak increasing in percentage by weight towards the top as the percentage weight of the coarser peak decreases</t>
  </si>
  <si>
    <t>extensive sand sheet, except locally around obstructions such as tree trunks; thickness controlled by antecedent topography; In general, deposit thicknesses were inversely related to elevation and inland distance.</t>
  </si>
  <si>
    <t>0-1 m</t>
  </si>
  <si>
    <t>each  location has a low-energy lagoon bordered by a barrier reef and a sandy beach; each village site located at a natural channel in the reef</t>
  </si>
  <si>
    <t>high water line</t>
  </si>
  <si>
    <t>1-2 km</t>
  </si>
  <si>
    <t>vegetated lowland beyond beach, between rivers</t>
  </si>
  <si>
    <t>grain size: 30 samples at 1.5 cm
intervals</t>
  </si>
  <si>
    <t>boundary between L2 and L3 strongly deformed and truncated horizontally</t>
  </si>
  <si>
    <t>Facies A: carbonate sand and shells of reef origin; pumice fragments derived from the soil are found in the sediment layer.</t>
  </si>
  <si>
    <t>Aceh , Sumatra, Indonesia</t>
  </si>
  <si>
    <t>Meulaboh</t>
  </si>
  <si>
    <t>2.0-2.5</t>
  </si>
  <si>
    <t>9-14</t>
  </si>
  <si>
    <t>may be useful in distinguishing tsunami from storm deposits</t>
  </si>
  <si>
    <t>black sands composed of ilmenite, garnet, zircon, rutile, monazite and sillimanite</t>
  </si>
  <si>
    <t>3-64% silt</t>
  </si>
  <si>
    <t>medium sand</t>
  </si>
  <si>
    <t>soon after tsunami</t>
  </si>
  <si>
    <t>L1 - normal grading upper 5 cm</t>
  </si>
  <si>
    <t>continuous sheet of sand.</t>
  </si>
  <si>
    <t>Phuket island (around Patong Bay) and along the coastline between Khao Lak and Kho Khao Island, Thailand</t>
  </si>
  <si>
    <t>small rip-up clasts eroded from the pre-existing soil</t>
  </si>
  <si>
    <t>Baa Atoll is directly open to the tsunami via a passage through the eastern side of the archipelago  60 km wide and 2000 m deep; Thiladhoo is 3 km to the west of the eastern atoll rim</t>
  </si>
  <si>
    <t>Babi Island</t>
  </si>
  <si>
    <t>sandy to bouldery beaches</t>
  </si>
  <si>
    <t>wide sandy beach and adjacent narrow coastal plain; modern dune ridge up to 4.5 m high stabilized by grasses and shrubs; approximately 600 m of the modern dune ridge were removed intentionally in conjunction with resort development; an old, inactive dune ridge about 11.5 m high is located about 400 m landward of the modern dune ridge</t>
  </si>
  <si>
    <t>measure topographic profiles, sample sediments, observe, photograph, describe</t>
  </si>
  <si>
    <t>sand, gravel, and cobbles; locally boulders 10s of cm - 3m in diameter</t>
  </si>
  <si>
    <t>November 1994,
two years after the tsunami</t>
  </si>
  <si>
    <t>overall landward thinning from 50 cm near the shoreline to a few mm farther inland; continuous sand sheet in swales up to 800m inland; farther away from the shoreline the deposit becomes patchy</t>
  </si>
  <si>
    <t>Because people have been prohibited from living on Babi Island since the 1992 Flores tsunami, the condition of the inundation area was not disturbed. Near the boundary between the facies, facies B was found to project into the area of facies A. Therefore, the deposition of facies B could have been preceded by that of facies A.</t>
  </si>
  <si>
    <t>facies A: Shells of reef origin; Facies B: molluscan shells</t>
  </si>
  <si>
    <t>facies B: Blocks of coral</t>
  </si>
  <si>
    <t>facies B: molluscan shells</t>
  </si>
  <si>
    <t>grain size</t>
  </si>
  <si>
    <t>Bedding within the sediment layer was well
preserved</t>
  </si>
  <si>
    <t>L1 and L3: Abundant shells</t>
  </si>
  <si>
    <t>locally normally graded: Coarse-grained sediments (median grain size, 1.76 phi) are overlain by fine-grained sediments (3.72 phi) at K7 (mid-transect), only coarse at K1 near coast</t>
  </si>
  <si>
    <t>sites fall into two broad geomorphic categories - bouldery pocket beaches or broad embayments with gravelly to sandy shorelines. Coastal plain backed by a cliff or steep slope. The largest embayments have up to 500 m of sandy coastal plain before this cliff, although more than half of the profiles measured were along rocky beaches with shoreline widths averaging around 50 m</t>
  </si>
  <si>
    <t>mud and sand</t>
  </si>
  <si>
    <t>9-70</t>
  </si>
  <si>
    <t>45 (sampled); range: 30-50</t>
  </si>
  <si>
    <t>1-3</t>
  </si>
  <si>
    <t>pollen grains</t>
  </si>
  <si>
    <t>dark pumiceous sandy soil</t>
  </si>
  <si>
    <t>2 tsunamigenic earthquakes: November, 2006: M 8.1-8.4; January, 2007: M 7.9-8.1</t>
  </si>
  <si>
    <t>shoreline</t>
  </si>
  <si>
    <t>4-6 (2-3 at site)</t>
  </si>
  <si>
    <t>plant debris farther from shore</t>
  </si>
  <si>
    <t>granular coral fragments deposited at or near the limit of the sand sheet</t>
  </si>
  <si>
    <t>carbonate sand</t>
  </si>
  <si>
    <t>granular coral fragments</t>
  </si>
  <si>
    <t>toe of beach</t>
  </si>
  <si>
    <t>South Maalhosmadulu (Baa) Atoll, Maldives</t>
  </si>
  <si>
    <t>Babi Island, 5 km off northern coast of Flores Island, Indonesia</t>
  </si>
  <si>
    <t xml:space="preserve">overall but non-systematic upward fining </t>
  </si>
  <si>
    <t>landward fining - coarser sediments closest to the shoreline (usually &lt;100m landward), and almost uniform sediments more landward. The finest sediments are found mostly in the middle of the inundation distance.</t>
  </si>
  <si>
    <t>widespread sedimentation of marine materials on the backshore; landward-tapering wedge; continuous sheet of sediment</t>
  </si>
  <si>
    <t>1st wave - inundated beach, 2nd wave 300 m, 3rd wave - 1000</t>
  </si>
  <si>
    <t>pits along 5 transects</t>
  </si>
  <si>
    <t>Recent tsunami database</t>
  </si>
  <si>
    <t>sand sheet</t>
  </si>
  <si>
    <t>thousands of meter-long boulders scattered on beach</t>
  </si>
  <si>
    <t>maximum: 20 cm filling drained lake bed; sand sheets typically &lt; 5 cm; Local variability in deposit thickness reflected previous topography; locally exceeded 5 cm close to shore and in topographic lows</t>
  </si>
  <si>
    <t xml:space="preserve"> 2 fining-upward sequences. </t>
  </si>
  <si>
    <t>2</t>
  </si>
  <si>
    <t>2 - upper, 8.5 - middle, 4.5 - lower</t>
  </si>
  <si>
    <t>medium to fine sand</t>
  </si>
  <si>
    <t>normal</t>
  </si>
  <si>
    <t>mud layer on top</t>
  </si>
  <si>
    <t xml:space="preserve">L1: medium to coarse sand; L2: very fine sand with high mud content; L3 - coarse to very coarse sand; L4: very fine to fine sand </t>
  </si>
  <si>
    <t>lagoon with a steep slope at
its landward limit</t>
  </si>
  <si>
    <t xml:space="preserve">lagoon </t>
  </si>
  <si>
    <t>Nicaragua</t>
  </si>
  <si>
    <t>landward, then seaward due to reflected bore</t>
  </si>
  <si>
    <t>undulating erosional</t>
  </si>
  <si>
    <t>soil</t>
  </si>
  <si>
    <t>base (layers 1-4)</t>
  </si>
  <si>
    <t>sorting better at top of deposit</t>
  </si>
  <si>
    <t>Summer, 2007</t>
  </si>
  <si>
    <t>light grey silt</t>
  </si>
  <si>
    <t>lower layer coarsens top 4 cm, upper layer ungraded, coarser than lower layer</t>
  </si>
  <si>
    <t>7 - upper, 8 - lower</t>
  </si>
  <si>
    <t>facies A: less than 5 cm thick in the backshore, but as thick as 10 cm or more on the coast</t>
  </si>
  <si>
    <t>facies A; 500 m from coast</t>
  </si>
  <si>
    <t>Middle Kuril Islands, Russia</t>
  </si>
  <si>
    <t>Kuril Islands</t>
  </si>
  <si>
    <t>20, typically between 5-15</t>
  </si>
  <si>
    <t>whole tsunami layer collected (except at one site); compared with inner shelf, beach, freshwater ponds and creeks.</t>
  </si>
  <si>
    <t>flopovers indicate primarily landward flow. Parallel to contours in certain inlets, and one case of return (seaward) flow</t>
  </si>
  <si>
    <t>salina (salt flat)</t>
  </si>
  <si>
    <t>5: 2 recent (this study), 3 paleo</t>
  </si>
  <si>
    <t>sand sheets landward-fining</t>
  </si>
  <si>
    <t>6-7 - 1st wave largest</t>
  </si>
  <si>
    <t>2, 2nd largest</t>
  </si>
  <si>
    <t>6.1-8.8</t>
  </si>
  <si>
    <t>Hambantota, Karagan Lagoon</t>
  </si>
  <si>
    <t>seasonally hypersaline
lagoon</t>
  </si>
  <si>
    <t>small black organic rip-up clasts in lower layer</t>
  </si>
  <si>
    <t>P. stellata (25–50%) and
Ammonia spp. (15–35%).</t>
  </si>
  <si>
    <t>coarse and medium soil horizon</t>
  </si>
  <si>
    <t>30</t>
  </si>
  <si>
    <t>sharp, erosional</t>
  </si>
  <si>
    <t>200-500, except in the salina which was completely inundated (~ 1000 m)</t>
  </si>
  <si>
    <t>silt present in distal tail, mud cap in salina profile</t>
  </si>
  <si>
    <t>first wave left no deposit, second wave less extensive and slightly finer than third wave.</t>
  </si>
  <si>
    <t>normal - multiple fining upward sequences in each layer</t>
  </si>
  <si>
    <t>2nd wave 2, 3rd wave, 3</t>
  </si>
  <si>
    <t>fine to very coarse</t>
  </si>
  <si>
    <t>Kho Khao Island</t>
  </si>
  <si>
    <t>Sri Lanka</t>
  </si>
  <si>
    <t>dark grey silt</t>
  </si>
  <si>
    <t>coarse, medium, and fine sand</t>
  </si>
  <si>
    <t>23</t>
  </si>
  <si>
    <t>10 - upper, 13 - lower</t>
  </si>
  <si>
    <t>3 fining upward sequences, top layer ungraded</t>
  </si>
  <si>
    <t>mud cap in salina profile</t>
  </si>
  <si>
    <t>few millimeters to 10 cm - 5-10 proximal (seaward), main body of deposit 1-5, landward tail less than 1 cm</t>
  </si>
  <si>
    <t>coral rubble and boulders up to 40 tons, 2 granite boulders (4 tons, 10 tons) - dislocated up to 5 m</t>
  </si>
  <si>
    <t>2 - upper, 9 - lower</t>
  </si>
  <si>
    <t>3 fining upward sequences</t>
  </si>
  <si>
    <t>2 fining upward sequences</t>
  </si>
  <si>
    <t>L1: 7-20; L2: 5-15; L3: 5-20; L4: &lt;1</t>
  </si>
  <si>
    <t>salt marsh and back-shore deposits</t>
  </si>
  <si>
    <t>n/a (surface deposit)</t>
  </si>
  <si>
    <t>thousands of meter-long boulders</t>
  </si>
  <si>
    <t>mud to boulders, proximal (seaward) - coarse surface layer seaward, very coarse with pebbles on beach ridge, main body of deposit coarse to fine sand large clast present to 1/2 of the inundation distance, landward tail very fine sand and silt</t>
  </si>
  <si>
    <t xml:space="preserve">both units - coarse to medium, log-normal distribution, lower unit - fine to medium sand; upper unit coarser than lower unit </t>
  </si>
  <si>
    <t>shell fragments</t>
  </si>
  <si>
    <t>3000 along coast, much farther along tidal channel</t>
  </si>
  <si>
    <t>earthquake/tsunami occurred near high tide, maximizing effects. Series of surveys from 1992-2003.</t>
  </si>
  <si>
    <t>1992, 1993, 1995 (bathymetry), 2003</t>
  </si>
  <si>
    <t>Java</t>
  </si>
  <si>
    <t>10-12</t>
  </si>
  <si>
    <t>shallow coring along 2 transects</t>
  </si>
  <si>
    <t>Java, Indonesia</t>
  </si>
  <si>
    <t>rare shell fragments</t>
  </si>
  <si>
    <t>clay, mud</t>
  </si>
  <si>
    <t>erosional</t>
  </si>
  <si>
    <t>trench</t>
  </si>
  <si>
    <t>M 7.7 earthquake approximately 200 km south of the southern
coastline of Java</t>
  </si>
  <si>
    <t>rocks from beach extend above surface of tsunami sand</t>
  </si>
  <si>
    <t>3 fining upward sequences. Muddle sequence partially erodes lower sequence</t>
  </si>
  <si>
    <t xml:space="preserve"># layers </t>
  </si>
  <si>
    <t>abrupt and erosive., underlying soil mat pulled back in a landward direction</t>
  </si>
  <si>
    <t>7-9 weeks after tsunami</t>
  </si>
  <si>
    <t>up to 12 m</t>
  </si>
  <si>
    <t>11</t>
  </si>
  <si>
    <t>flipped over (landward) turf and soil, still attached (not covered by sandy deposit); layer of debris ,protected from erosion by snow, sometimes separates 2006 and 2007 deposits.</t>
  </si>
  <si>
    <t>generally normal, inverse grading present at base of all but proximal deposits. Grading weaker at top of deposit.</t>
  </si>
  <si>
    <t>thin layer of mud
that appears to infiltrate down into the top of the sand unit</t>
  </si>
  <si>
    <t>Pre-tsunami sediments recovered in core 191 were the coarsest of all the sediments analyzed and were substantially coarser than the tsunami deposit.</t>
  </si>
  <si>
    <t>22 sediment cores along transects parallel and perpendicular to the shoreline, shallow trenches</t>
  </si>
  <si>
    <t>Flores</t>
  </si>
  <si>
    <t>Ms 7.5 earthquake</t>
  </si>
  <si>
    <t>facies A: medium carbonate sand ; facies B medium to coarse sand</t>
  </si>
  <si>
    <t>faciea A rich in silt</t>
  </si>
  <si>
    <t>To north, salina (salt flat) behind single beach ridge. The salina was covered by 1 m of water when tsunami arrived. To south beach ridge is subdued, and topography behind the beach ridge is flat, entirely supratidal and vegetated</t>
  </si>
  <si>
    <t>four hydro-textural stratigraphic units, unit 5 missing</t>
  </si>
  <si>
    <t>five hydro-textural stratigraphic units, top of unit 5 missing</t>
  </si>
  <si>
    <t>five hydro-textural stratigraphic units</t>
  </si>
  <si>
    <t xml:space="preserve">sharp contact where finer sediment overlies coarser </t>
  </si>
  <si>
    <t>Kozak and Siepak, 2009</t>
  </si>
  <si>
    <t>five shore-perpendicular transects of 4-6 pits</t>
  </si>
  <si>
    <t>Maximum run-up (m)</t>
  </si>
  <si>
    <t>3 fining upward sequences, upper layer ungraded</t>
  </si>
  <si>
    <t>Maximum inundation at site (m)</t>
  </si>
  <si>
    <t xml:space="preserve">Transect number or designation </t>
  </si>
  <si>
    <t>Core or trench number</t>
  </si>
  <si>
    <t>Location/site name - general</t>
  </si>
  <si>
    <t># tsunamis at site</t>
  </si>
  <si>
    <t>in sand sheets, no bedding. Sand lobes exhibit continuous landward-dipping tabular bedding</t>
  </si>
  <si>
    <t>Distance from shore to deposit investigated (m)</t>
  </si>
  <si>
    <t># waves reported (historical or recent)</t>
  </si>
  <si>
    <t>Jackson, 2008</t>
  </si>
  <si>
    <t>Masters Thesis</t>
  </si>
  <si>
    <t>South Maalhosmadulu atoll</t>
  </si>
  <si>
    <t>2 fining upwards units</t>
  </si>
  <si>
    <t>survey occurred 11 years after tsunami - perhaps be too late to be considered recent, but part of series of surveys conducted by same investigators, so identification of deposit was less of a factor in tsunami investigation.</t>
  </si>
  <si>
    <t>0-25, average 10</t>
  </si>
  <si>
    <t>within lower layer, from 24 cm to 22 cm, small 1.5 cm-high asymmetrical
current ripples were draped with a fine organic
debris layer 0.5 cm thick</t>
  </si>
  <si>
    <t>4</t>
  </si>
  <si>
    <t xml:space="preserve">Tapurai: a mélange of lagoon and beach sediment combined with boulders from the hillside that backs the village;  Pailongge and Titiana: sediment mostly derived from the lagoon, including
both fine grained coral and Halimeda fragments from the beach and lagoon, along with boulders from colonies killed by the event. </t>
  </si>
  <si>
    <t>lower layer fines top 4 cm, upper layer ungraded, finer than lower layer</t>
  </si>
  <si>
    <t>up to 40</t>
  </si>
  <si>
    <t>coral reef material</t>
  </si>
  <si>
    <t>in sand sheets, landward thinning, coarsening trend within
the first 10 m of the peripheral island ridges of some overwash deposits</t>
  </si>
  <si>
    <t>medium to coarse sand (text), vf-coarse/pebble (figure)</t>
  </si>
  <si>
    <t>pebbles (from figure)</t>
  </si>
  <si>
    <t>beach</t>
  </si>
  <si>
    <t>cape</t>
  </si>
  <si>
    <t>Khuk Khak beach, Khao Lak</t>
  </si>
  <si>
    <t>Malaysia</t>
  </si>
  <si>
    <t>1000-2000</t>
  </si>
  <si>
    <t>52</t>
  </si>
  <si>
    <t>8.6 at 369 m</t>
  </si>
  <si>
    <t>3.2 at 40 m</t>
  </si>
  <si>
    <t>coarse to very coarse sand</t>
  </si>
  <si>
    <t>15</t>
  </si>
  <si>
    <t>medium to coarse sand</t>
  </si>
  <si>
    <t>brown sand</t>
  </si>
  <si>
    <t>unsealed
aggregate roadbed</t>
  </si>
  <si>
    <t>sand sheet, mud coating circular eroded holes in dune</t>
  </si>
  <si>
    <t>0-30, average 10 cm</t>
  </si>
  <si>
    <t>angular mineral fragments of quartz, feldspar and mica</t>
  </si>
  <si>
    <t>Phuket , Thailand</t>
  </si>
  <si>
    <t>Bang Tao Beach</t>
  </si>
  <si>
    <t>Phang-nga Province, Thailand</t>
  </si>
  <si>
    <t>salt marsh and back-shore</t>
  </si>
  <si>
    <t>m-f sand with mud on top</t>
  </si>
  <si>
    <t>convolute</t>
  </si>
  <si>
    <t>Ban Khuek Khak</t>
  </si>
  <si>
    <t>maximum size=4.1 x 2.5 x 2.2 m, average size=1.8 x1.3x 1.1 m</t>
  </si>
  <si>
    <t>sharp</t>
  </si>
  <si>
    <t>well sorted to poorly sorted</t>
  </si>
  <si>
    <t>continuous and discontinuous sediment sheets</t>
  </si>
  <si>
    <t>no clear decrease in grain size inland</t>
  </si>
  <si>
    <t>diatom</t>
  </si>
  <si>
    <t>Salina mud</t>
  </si>
  <si>
    <t>shell debris, plant debris such as uprooted shrubs</t>
  </si>
  <si>
    <t>journal</t>
  </si>
  <si>
    <t>coarse silt to coarse sand, with very fine to medium sand being the most common</t>
  </si>
  <si>
    <t>poor to moderately sorted</t>
  </si>
  <si>
    <t>Maldives</t>
  </si>
  <si>
    <t>Deposit Thickness (cm)</t>
  </si>
  <si>
    <t>1 fining upward - top 4 cm of lower layer, upper layer ungraded</t>
  </si>
  <si>
    <t>1 coarsening-upward sequence - top 3 cm of lower layer, upper layer ungraded</t>
  </si>
  <si>
    <t>medium and coarse sand</t>
  </si>
  <si>
    <t>several parallel beach ridges</t>
  </si>
  <si>
    <t>&lt;3 - &gt;6</t>
  </si>
  <si>
    <t>&gt;1000</t>
  </si>
  <si>
    <t xml:space="preserve">circular island, 2 km diameter, fringed by a well-developed
coral reef; </t>
  </si>
  <si>
    <t>EOS article</t>
  </si>
  <si>
    <t>west to west–southwest at Taisei, estimated from the collapse directions of herbaceous plants and utility poles, and from the displacement of tetrapods, observed on aerial photographs taken after the tsunami; backwash waves converged along the Ogawa and Usubetsu rivers.</t>
  </si>
  <si>
    <t>sampled and described 1997-2001, 4-8 years after tsunami</t>
  </si>
  <si>
    <t>recent</t>
  </si>
  <si>
    <t>1st wave - 1.8</t>
  </si>
  <si>
    <t>0.17- 1.6</t>
  </si>
  <si>
    <t>teletsunami</t>
  </si>
  <si>
    <t>local</t>
  </si>
  <si>
    <t>landward thinning, lower unit filled depressions</t>
  </si>
  <si>
    <t>poor</t>
  </si>
  <si>
    <t>fine sediment, boulders</t>
  </si>
  <si>
    <t>Most of the sediments were moderately sorted and sorting decreased upward. The best sorted sediments (well sorted) were in unit 4</t>
  </si>
  <si>
    <t>Thailand</t>
  </si>
  <si>
    <t>fines upwards slightly, then coarsens, and is topped by a thin layer of mud
that appears to infiltrate down into the top of the sand unit. Figure shows 2 fining-upwards sequences</t>
  </si>
  <si>
    <t>cores collected from the eastern portion of the lagoon, closer to the
coastline in the direction from which the 2004 tsunami arrived and in the direct oriented path of the waves, contain more sand. Cores farther from where the tsunami entered the lagoon contain little to no sand.</t>
  </si>
  <si>
    <t>10 (core DC1), up to 22 (core R5), shallow trench: 1 cm; range: 1-22 cm</t>
  </si>
  <si>
    <t>sediment core</t>
  </si>
  <si>
    <t>non-systematic overall upward fining in mean grain size and 3-to-5 cm cycles of upward increasing fine skewness; Unit 3 was further divided into A and B subunits based on slight upward-fining trends. Unit 5 divided into A and B subunits on the basis of slight upward-fining and upward-coarsening trends.</t>
  </si>
  <si>
    <t>100-400 microns (fine to medium sand)</t>
  </si>
  <si>
    <t>whole and partial mollusks</t>
  </si>
  <si>
    <t>generally landward fining, locally landward coarsening</t>
  </si>
  <si>
    <t>M 7.6-M7.7 earthquake</t>
  </si>
  <si>
    <t>centimeters - decimeters, locally up to 2 m</t>
  </si>
  <si>
    <t>angular mineral fragments</t>
  </si>
  <si>
    <t>"quite" well</t>
  </si>
  <si>
    <t>a medium fine sand</t>
  </si>
  <si>
    <t>soil and grass</t>
  </si>
  <si>
    <t>bent grass</t>
  </si>
  <si>
    <t>grass</t>
  </si>
  <si>
    <t>base of the deposit: 40% coarse to very coarse sand (CVC), 54% very fine to medium (VFM) sand, and &lt; 6% silt and clay; coarsens upwards to 7.5 cm depth where the percentage of CVC increases to 65%, with 31% VFM, and 3% silt and clay. From 0.0–7.5 cm (core surface), the deposit fines upwards to a final composition of 35% CVC sand, 51% VFM sand, and 14% silt and clay</t>
  </si>
  <si>
    <t>Yala Survey transect</t>
  </si>
  <si>
    <t>general or combined results</t>
  </si>
  <si>
    <t>roadbed</t>
  </si>
  <si>
    <t xml:space="preserve">~ 0 </t>
  </si>
  <si>
    <t>sediment and debris carried offshore by backwash, covered with a fine layer of sediment. These deposits may have greater preservation potential than terrestrial deposits</t>
  </si>
  <si>
    <t>field observations indicated that the tsunami sand sheet was finer than the pre-tsunami deposits. From the base to the top, the 19-cm tsunami deposit exhibited the following vertical trends: 0.5 cm heavy-mineral lamination, 4.0 cm upward-fining sand, 3.5 cm upward-coarsening sand, 2 cm concentration of three heavy-mineral laminations, and 9 cm upward-fining sand with
scattered shell fragments.</t>
  </si>
  <si>
    <t>gravel, pebbles</t>
  </si>
  <si>
    <t>lower boundary of each unit erosional</t>
  </si>
  <si>
    <t>unit is basal unit</t>
  </si>
  <si>
    <t>seasonally hypersaline
lagoon with some marsh plant cover</t>
  </si>
  <si>
    <t>Helawe Lagoon, on Sri Lanka’s east coast</t>
  </si>
  <si>
    <t>18</t>
  </si>
  <si>
    <t>general landward-thinning trend; thickness variable; for the most part, laterally continuous across the eastern part of the lagoon, patchy distribution in some parts of Karagan Lagoon</t>
  </si>
  <si>
    <t>coarsens, then fines upwards (see grain size descriptions); massive deposits also noted</t>
  </si>
  <si>
    <t>10, including 12/26/2004 event</t>
  </si>
  <si>
    <t>200 - 916</t>
  </si>
  <si>
    <t>Maximum inland extent of sedimentation (m)</t>
  </si>
  <si>
    <t>SE of Yala transect; wide sandy beach and adjacent narrow coastal plain; modern dune ridge up to 4.5 m high stabilized by grasses and shrubs; approximately 600 m of the modern dune ridge were removed intentionally in conjunction with resort development; an old, inactive dune ridge about 11.5 m high is located about 400 m landward of the modern dune ridge</t>
  </si>
  <si>
    <t>modern dune ridge up to 4.5 m high stabilized by grasses and shrubs; approximately 600 m of the modern dune ridge were removed; Yala transect and iron post trench in portion where dune removed</t>
  </si>
  <si>
    <t>2-3; third wave smallest</t>
  </si>
  <si>
    <t>Nanayama and Shigeno, 2006</t>
  </si>
  <si>
    <t>Higman and Bourgeois, 2008</t>
  </si>
  <si>
    <t>conference proceedings</t>
  </si>
  <si>
    <t>book chapter</t>
  </si>
  <si>
    <t>clear landward-coarsening trend across the first 15 m of transport, increasing from very well-sorted medium-sized sand to moderately
sorted coarse sand but forming a thin (0.1 to 3 cm) veneer only; beyond this point, sand sheet becomes patchy with sediment forming isolated lobes of well-sorted medium-sized to coarse sand up to 5 cm thick with granule-sized flakes of Halimeda and coral fragments on the surface.</t>
  </si>
  <si>
    <t>granule-sized flakes of Halimeda and coral fragments on the surface</t>
  </si>
  <si>
    <t>iron post trench</t>
  </si>
  <si>
    <t>fine sediment layer present at most locations.</t>
  </si>
  <si>
    <t>nonsystematic overall upward fining above unit 1; coarsest sediments were at the top of unit 1</t>
  </si>
  <si>
    <t>up to 1.15</t>
  </si>
  <si>
    <t>silt and clay, 3-14% (see grain size descriptions)</t>
  </si>
  <si>
    <t>gradational to sharp</t>
  </si>
  <si>
    <t>deposits samples and described sampled and described 1997-2001, 4-8 years after event. Event was well documented and a recent tsunami approach was used.</t>
  </si>
  <si>
    <t>sheet: 1-5; lobes: up to 7</t>
  </si>
  <si>
    <t>clasts of coarser coral gravel, rectangular slabs of beachrock, up to 
2.0x1.4°x0.15 m transported ~3 m</t>
  </si>
  <si>
    <t>thin layer of mud that appears to infiltrate down into the top of the sand unit (not clear if this mud is tsunami-derived or post-depositional)</t>
  </si>
  <si>
    <t>roadbed fragments that were left as a surface lag of rip-up clasts after being transported landward</t>
  </si>
  <si>
    <t>Tsunami run-up and deposition onto this island was limited to the north-east sector where ca 230 cubic meters of sand was transported from the adjacent beach and spread out over an area of ca 3790 square meters to a
maximum landward distance of 50 m from the island scarp; semi-continuous sand-sheet deposition on a gentle landward slope of 0.6˚; sand sheet is disconnected from the beach by a sediment bypass zone, up to 0.2 m wide across the island scarp; Breaks in the sand sheet occur around trunks of coconut trees producing circular areas of non-deposition, bordered on the up-flow side by sand lobes up to 7 cm thick;</t>
  </si>
  <si>
    <t>plants in the lower and middle layers were bent landward, bent grasses at surface and in uppermost layer and crescent marks at surface directed toward the sea indicate backwash</t>
  </si>
  <si>
    <t>quartz sand</t>
  </si>
  <si>
    <t xml:space="preserve">medium to very coarse coal-algal sand </t>
  </si>
  <si>
    <t>&lt;1 - 30</t>
  </si>
  <si>
    <t>Most of the deposit was well sorted and exhibited trends of better sorting upward, except for the finest unit, which was moderately sorted and the most poorly sorted unit.</t>
  </si>
  <si>
    <t>unit 1, base; unit 5, top</t>
  </si>
  <si>
    <t>fine to coarse sand</t>
  </si>
  <si>
    <t>0-3</t>
  </si>
  <si>
    <t>An accumulation of sand grains imbedded in surface pits of a rough iron post near the beach (Fig. 2) indicated that the concentrated load in the water column extended at least 1.9 m above the root-bound pre-tsunami land surface, or almost half of the flow depth.</t>
  </si>
  <si>
    <t>pre-tsunami sediments contained fine roots that made them slightly darker than overlying sediments and were composed of coarse sand with low-angle seaward-dipping laminations truncated by tsunami erosion</t>
  </si>
  <si>
    <t>no textural samples were collected for the iron-post trench,</t>
  </si>
  <si>
    <t>fragments of shells - unit 3 gravel facies; layers of silt with wood and plant fragments are found at the top of unit 3 sand facies</t>
  </si>
  <si>
    <t>Taisei, Hokkaido, Japan</t>
  </si>
  <si>
    <t>Usubetsu River from the Usubetsu-bashi Bridge to a point 260 m upstream of the bridge</t>
  </si>
  <si>
    <t>some covered in flood deposits (B420)</t>
  </si>
  <si>
    <t>silt at top of unit 3 sand facies</t>
  </si>
  <si>
    <t>medium to coarse sand; all the depositional units had a mean grain size of
coarse sand except the finest unit (4) and the upper part of unit 5</t>
  </si>
  <si>
    <t>most of the sediments were moderately sorted, sorting systematically
decreased upward in unit 5</t>
  </si>
  <si>
    <t>Generally, the thickness of the tsunami deposits
decreases away from the shoreline, but locally their
thickness reflected irregularities of the land surface</t>
  </si>
  <si>
    <t>gravel lobe facies - normal and inverse grading, sand sheet facies - normal grading</t>
  </si>
  <si>
    <t>From the base to the top, the 19-cm tsunami deposit exhibited the following vertical trends: 0.5 cm heavy-mineral lamination, 4.0 cm upward-fining sand, 3.5 cm upward-coarsening sand, 2 cm concentration of three heavy-mineral laminations, and 9 cm upward-fining sand with
scattered shell fragments.</t>
  </si>
  <si>
    <t>scattered shell fragments in upper 9 cm of deposit</t>
  </si>
  <si>
    <t>19</t>
  </si>
  <si>
    <t>heavy mineral laminations</t>
  </si>
  <si>
    <t>20.5</t>
  </si>
  <si>
    <t>21</t>
  </si>
  <si>
    <t>Pre-tsunami sediments penetrated by core 141 were coarser than
the overlying tsunami deposits except for the base of unit 1 and the
top of unit 2.</t>
  </si>
  <si>
    <t>mud</t>
  </si>
  <si>
    <t>11/15/2006, 1/13/2007</t>
  </si>
  <si>
    <t>M 7.8 earthquake</t>
  </si>
  <si>
    <t>36 cm max at B210 in coarse cobbles, pebbles and pebbly sand; between B216 and B250 more than 10 cm thick were composed of a fine sand with medium to coarse sand grains and gravel. Thin, fine sand layers were found between B250 and B420; beyond B420, the deposits were lenticular, and they pinched out at B430.</t>
  </si>
  <si>
    <t>No fining landward boulder size distribution could be detected.</t>
  </si>
  <si>
    <t xml:space="preserve">up to 17; max thickness located 120–150 m away from the shoreline in the zone subjected to erosion; thins to 1-5 cm near landward edge; &lt;0.5 and discontinuous at maximal run-up </t>
  </si>
  <si>
    <t>numerous intact mollusk shells (Lambis chiragra, Tridacna sp., and others) at maximal run-up</t>
  </si>
  <si>
    <t>Baa Atoll is directly open to the tsunami via a passage through the eastern side of the archipelago  60 km wide and 2000 m deep. Dhakandhoo, lies 27.5 km from the eastern rim of Baa Atoll.</t>
  </si>
  <si>
    <t>west to west–southwest at Taisei, estimated from the collapse directions of herbaceous plants and utility poles, and from the displacement of tetrapods, observed on aerial photographs taken after the tsunami; backwash waves converged along the Ogawa and Usubetsu rivers; unit 1 landward flow, no direction established for unit 2, unit 3 gravel facies - landward; unit 3 sand facies - current ripples indicate a landward flow direction; unit 4 - current ripples indicate a seaward flow</t>
  </si>
  <si>
    <t>steep, grass covered slope</t>
  </si>
  <si>
    <t>Sumatra, Indonesia</t>
  </si>
  <si>
    <t>Deposit Elevation (masl)</t>
  </si>
  <si>
    <t>Maximum sediment elevation (masl)</t>
  </si>
  <si>
    <t>found only at B216, unit 3 and A300, unit 4; 22 benthic species characterized by calcareous species with high abundances of Cibicides refulgens, Ammonia beccarii, and Elphidium crispum</t>
  </si>
  <si>
    <t>M 9.3 earthquake</t>
  </si>
  <si>
    <t>1st wave &lt;5; 2nd wave 15-30</t>
  </si>
  <si>
    <t>beach, vegetated island surface</t>
  </si>
  <si>
    <t>cross-shore variations in sediment texture and include a trend towards less
effective sorting (0.15 to 0.41 phi) and a marginal increase in mean grain-size; There are departures from this trend, most notably where the coarsest sediments form the thinnest (1 mm) parts of the sand sheet (e.g. 40 m from toe of beach)</t>
  </si>
  <si>
    <t>landward-thinning continuous deposits on gentle topography; thickness varies greatly with local undulation</t>
  </si>
  <si>
    <t>widely distributed along coast</t>
  </si>
  <si>
    <t xml:space="preserve">Hokkaido </t>
  </si>
  <si>
    <t>7/14/1993 - 7/16/1993</t>
  </si>
  <si>
    <t>surface soil</t>
  </si>
  <si>
    <t>up to 36 cm</t>
  </si>
  <si>
    <t>200-430</t>
  </si>
  <si>
    <t>up rivers</t>
  </si>
  <si>
    <t xml:space="preserve">preliminary survey: January 2005, three weeks
after the tsunami; main survey: August and December 2005 
</t>
  </si>
  <si>
    <t>Lhok Nga</t>
  </si>
  <si>
    <t>boulders on surface, overlying tsunami-deposited sand</t>
  </si>
  <si>
    <t>W coast; topography contains several ancient storm ramparts up to 1.7–3.7 m high separated by intervenient waterlogged depressions</t>
  </si>
  <si>
    <t>SE coast, open coast</t>
  </si>
  <si>
    <t>coarse-grained fractions are represented by carbonate material; fine-grained sand (&lt;0.16 mm) and silt are dominated by terrigenous particles</t>
  </si>
  <si>
    <t>1.2</t>
  </si>
  <si>
    <t>fine crust of humic silt</t>
  </si>
  <si>
    <t>Several ancient storm ramparts up to 1.7–3.7 m high separated by intervenient waterlogged depressions</t>
  </si>
  <si>
    <t>becomes substantially silty (up to 44.4%) landward</t>
  </si>
  <si>
    <t>In western part of island, a small rampart up to 1.4 m high composed of coral fragments up to 30 cm in size is observed near the water in the western part of the island; the sediments also contain well rounded siltstone pebbles; on south side of island, the  sediment is composed of gravel almost lacking a sandy admixture</t>
  </si>
  <si>
    <t>Locally, the sand includes interbeds of silty–clayey mud originated from slope sediments and siltstones of the bench.</t>
  </si>
  <si>
    <t>5-7</t>
  </si>
  <si>
    <t>continuous trimline at 20–30 masl; 36 m a.s.l. in Lhok Nga; 51 m a.s.l. in a small bay near Labuhan</t>
  </si>
  <si>
    <t>3+, second wave the highest</t>
  </si>
  <si>
    <t xml:space="preserve">0-1 </t>
  </si>
  <si>
    <t>Honme</t>
  </si>
  <si>
    <t>Enoshima</t>
  </si>
  <si>
    <t>Taisei</t>
  </si>
  <si>
    <t>6.4</t>
  </si>
  <si>
    <t>gentle slope</t>
  </si>
  <si>
    <t>fallow paddy field across road</t>
  </si>
  <si>
    <t>0.5-1</t>
  </si>
  <si>
    <t>steep slope above beach</t>
  </si>
  <si>
    <t>up to 12</t>
  </si>
  <si>
    <t>sand containing gravels</t>
  </si>
  <si>
    <t>graded bedding structures</t>
  </si>
  <si>
    <t>paddy field</t>
  </si>
  <si>
    <t>bent grasses delineate both landward flow and seaward backwash</t>
  </si>
  <si>
    <t>bent grasses indicate backwash</t>
  </si>
  <si>
    <t>graded bedding</t>
  </si>
  <si>
    <t>terrigenous silt from rear part of terrace to zone of maximal inundation; a bed of gray silty–clayey mud sometimes separates layers</t>
  </si>
  <si>
    <t>occur in the form of spots in small depressions at the surface of a low marine terrace; maximal run-up zone hosts only small patches of light yellow silt</t>
  </si>
  <si>
    <t>bands and patches filling in small topographic depressions near the shoreline (up to 5 cm thick); continuous sand cover up to 1–2 cm thick begins 100–120 m away from the shoreline, thickness increases up to 3 cm in front of the walls of houses facing the sea and in the creek channel (up to10 cm); isolated patches of sediments up to 3–5 cm thick at maximal run-up</t>
  </si>
  <si>
    <t>0.1-0.25 mm</t>
  </si>
  <si>
    <t>terrigenous consisting largely of quartz</t>
  </si>
  <si>
    <t>benthic foraminiferal assemblage dominated by shallow water, lagoonal and shelf species</t>
  </si>
  <si>
    <t xml:space="preserve">up to 24 </t>
  </si>
  <si>
    <t>50-70</t>
  </si>
  <si>
    <t>dark gray silty–clayey mud</t>
  </si>
  <si>
    <t>distinct erosional contact</t>
  </si>
  <si>
    <t>moderately sorted on beach, poorly sorted closer to shoreline</t>
  </si>
  <si>
    <t>measured the thickness of tsunami sand deposits and computed the data in a 100 m grid; measured the 3 axis of 220 boulders, their imbrications, distance to the shoreline (considering the direction of the tsunami waves), noted their lithology, took samples, calculated their volume, density and weight</t>
  </si>
  <si>
    <t>gravel lobe facies consists of matrix-supported conglomerates with an imbricated gravel fabric, coarse to fine sand matrix; sand-sheet facies - current ripples</t>
  </si>
  <si>
    <t>rip-up clasts limited to granules of loose surface soil</t>
  </si>
  <si>
    <t>at 14.5 m, continuous, planar bedding at 2˚ landward slope; crab burrow; rip-up clasts limited to granules of loose surface soil</t>
  </si>
  <si>
    <t>Nichol and Kench, 2008</t>
  </si>
  <si>
    <t>diatom frustules representing dominant freshwater species</t>
  </si>
  <si>
    <t>7 (single boulder, all others &lt;7)</t>
  </si>
  <si>
    <t>scattered boulder fields</t>
  </si>
  <si>
    <t>1st 15 m: 0.1-3; beyond (lobes): up to 5</t>
  </si>
  <si>
    <t>January 16 to February 2, 2005</t>
  </si>
  <si>
    <t>sediments studied along profiles orthogonal to shoreline, lithology described, sediments sampled</t>
  </si>
  <si>
    <t>Nishimura and Miyaji, 1995</t>
  </si>
  <si>
    <t>Baa Atoll is directly open to the tsunami via a passage through the eastern side of the archipelago  60 km wide and 2000 m deep; Hulhudhoo is approximately mid-way across Baa Atoll, 13 km from the eastern margin.</t>
  </si>
  <si>
    <t>island scarp</t>
  </si>
  <si>
    <t>does not specify</t>
  </si>
  <si>
    <t>Hokkaido, Japan</t>
  </si>
  <si>
    <t xml:space="preserve">Sanggiran
</t>
  </si>
  <si>
    <t>Buturagi</t>
  </si>
  <si>
    <t xml:space="preserve">fine grained sand, unimodal distribution; in the zone of the maximal tsunami run up, the sediments are represented by a thin (1–2 cm) bed of light yellow inequigranular poorly sorted (£m 3.91) sand with a substantial silt admixture (up to 46%) </t>
  </si>
  <si>
    <t>carbonate with a significant share of terrigenous material in the fine fractions</t>
  </si>
  <si>
    <t>poorly sorted, becoming better sorted inland</t>
  </si>
  <si>
    <t>sands are locally covered by a clayey crust up to 0.5 cm thick composed of dominant fine silts (up to 42.4%) and subordinate clayey (35.9%) particles</t>
  </si>
  <si>
    <t xml:space="preserve">Lhok Pauh </t>
  </si>
  <si>
    <t>island on uplifted North coast</t>
  </si>
  <si>
    <t>on uplifted N coast</t>
  </si>
  <si>
    <t>multiple fining-upward sequences</t>
  </si>
  <si>
    <t>multiple</t>
  </si>
  <si>
    <t>fine to medium grained sand with coarse grained carbonate material</t>
  </si>
  <si>
    <t xml:space="preserve">Pulau Pangang Island </t>
  </si>
  <si>
    <t>large blocks of reef transported landward 400 m; large block of reefal limestone 0.9x1.4x2.25 m left at the surface of a 1.5-m-high terrace; sediments include substantial admixture of gravel grains</t>
  </si>
  <si>
    <t>2-3</t>
  </si>
  <si>
    <t>sediments become better sorted and finer inland</t>
  </si>
  <si>
    <t>crescent marks directed toward the sea, crossed by current ripple</t>
  </si>
  <si>
    <t>Thin sandy silt layer or crust covered the surface of the tsunami deposits on a part of the paddy fields</t>
  </si>
  <si>
    <t>3-15</t>
  </si>
  <si>
    <t>benthic foraminiferal assemblage dominated by the species characteristic of coral reefs</t>
  </si>
  <si>
    <t>raised reefs extend along entire shoreline, shore protected by small islands</t>
  </si>
  <si>
    <t>30–40</t>
  </si>
  <si>
    <t>up to 0.6</t>
  </si>
  <si>
    <t>gravels, washed up concrete blocks at base of slope; fragments of pebble</t>
  </si>
  <si>
    <t>vegetated island surface</t>
  </si>
  <si>
    <t>vegetated and non-vegetated island surface</t>
  </si>
  <si>
    <t>sharp but not erosional</t>
  </si>
  <si>
    <t>2-3 normally-graded layers; a bed of gray silty–clayey mud sometimes separates layers</t>
  </si>
  <si>
    <t>grain-size, mineralogical, and biostratigraphic (diatoms, foraminifers,
and mollusks)</t>
  </si>
  <si>
    <t>Simelue Island, Sumatra, Indonesia</t>
  </si>
  <si>
    <t>Medan coast, Sumatra, Indonesia</t>
  </si>
  <si>
    <t>Langi</t>
  </si>
  <si>
    <t>5, last wave highest</t>
  </si>
  <si>
    <t>gray lagoon mud</t>
  </si>
  <si>
    <t>7.8</t>
  </si>
  <si>
    <t>continuous band of sand 3–5 m wide and up to 6–10 cm thick 20–30 m away from the tide level; in the maximal run-up zone, sand occurs in the form of small patches up to 2 mm thick</t>
  </si>
  <si>
    <t>sand layers locally separated by a 2-cm-thick bed of muddy fine-grained sand with an admixture of silt (27.6%) and clay (18.3%)</t>
  </si>
  <si>
    <t>diatom assemblage with dominant marine species (up to 92%); Silt laminae enclose diverse and abundant diatom flora, while sandy sediments yield their occasional frustules</t>
  </si>
  <si>
    <t>Busung</t>
  </si>
  <si>
    <t xml:space="preserve">Sineubuk </t>
  </si>
  <si>
    <t>2.6</t>
  </si>
  <si>
    <t>carbonate</t>
  </si>
  <si>
    <t>numerous coral fragments up to 15 cm in size observed at terrace
surface</t>
  </si>
  <si>
    <t>sand covers soil with no signs of erosion</t>
  </si>
  <si>
    <t>fine-grained sand on beach; closer to the shoreline, there are bands of poorly sorted (sigma 4.41) gravel (modal fraction 1.0–1.25 mm) with coarse- to medium-grained sand</t>
  </si>
  <si>
    <t>distinctly graded members representing 2 waves locally separated by a 2-cm-thick bed of muddy fine-grained sand with an admixture of silt (27.6%) and clay (18.3%).</t>
  </si>
  <si>
    <t xml:space="preserve">The coarse-grained fractions are composed of carbonate material, while their fine-grained counterparts (&lt;0.125–0.2 mm) consist largely of terrigenous particles with quartz grains being dominant. </t>
  </si>
  <si>
    <t>includes well rounded siltstone pebbles</t>
  </si>
  <si>
    <t>poorly to moderately sorted</t>
  </si>
  <si>
    <t>5; 10-14 on southern coast of island</t>
  </si>
  <si>
    <t>some boulders overturned, rip up clasts of soil in sand</t>
  </si>
  <si>
    <t>sand massive</t>
  </si>
  <si>
    <t>2 size modes: boulder and sand (coarse)</t>
  </si>
  <si>
    <t xml:space="preserve"> moderately sorted (sigma 2.5–3.0),becomes poorly sorted (sigma 4.0) in maximal run-up zone</t>
  </si>
  <si>
    <t>contains up to 24.3% silt in maximal run-up zone</t>
  </si>
  <si>
    <t>in an area covered by shrub thickets; shore is silty-clay mud</t>
  </si>
  <si>
    <t>almost entirely carbonate with an insignificant admixture of terrigenous material</t>
  </si>
  <si>
    <t>up to 1.7 m</t>
  </si>
  <si>
    <t xml:space="preserve">Patches of tsunami-related sand occur in the coastal zone 60 m wide </t>
  </si>
  <si>
    <t>sand sheets 5 km inland; one boulder, less than 1 m large, at 1 km from the coastline, but all the others were transported less than 450 m .</t>
  </si>
  <si>
    <t>3 populations: major subpopulation at circa 300-350 µm, b) a finer component population in the range 100-150 µm, and c) a coarser subpopulation at circa 600 µm.</t>
  </si>
  <si>
    <t>in general, at least 50% of the specimens are fresh and they are from 45 m water depth</t>
  </si>
  <si>
    <t>measurements of land elevation, flow direction, flow depth, and tsunami deposit thickness and character</t>
  </si>
  <si>
    <t>2 months after tsunami</t>
  </si>
  <si>
    <t>sands are locally covered by a clayey crust up to 0.5 cm thick composed largely of clay (up to 70.4%) with particles &lt;1 µm constituting up to 12%</t>
  </si>
  <si>
    <t>numerous coral fragments; gravel admixture on rear part of beach</t>
  </si>
  <si>
    <t>quartz sand; dominant quartz and subordinate volcanic glass; heavy fraction (biotite, magnetite, and amphibole) in the tsunami sands (0.1–0.25 mm) is as high as 25.3%</t>
  </si>
  <si>
    <t>thin film of well-sorted silt covers the sediment surface with unimodal (mode 20–30µm) with a tail of clayey fractions (up to 33.5% with medium clayey particles being dominant).</t>
  </si>
  <si>
    <t>2-3 normally-graded layers</t>
  </si>
  <si>
    <t>tsunami sands up to 6 cm thick constitute bands confined to the
depressions between the ramparts;</t>
  </si>
  <si>
    <t>coral fragments</t>
  </si>
  <si>
    <t>horizontal–wavy lamination</t>
  </si>
  <si>
    <t>terrigenous</t>
  </si>
  <si>
    <t>along creek: alternating fine-grained sand and dark gray silt</t>
  </si>
  <si>
    <t>a large shell of Tridacna gigas up to 60 cm in size was observed; the tsunami transported large tree trunks up to 1.5 m in diameter, which stripped off soil like a bulldozer</t>
  </si>
  <si>
    <t>quartz sand; dominant quartz and subordinate volcanic glass; heavy fraction (biotite, magnetite, and amphibole) in the tsunami sands (0.1–0.25 mm) 7.2–8.6%</t>
  </si>
  <si>
    <t>SE coast; small  bay protected by mangrove island</t>
  </si>
  <si>
    <t xml:space="preserve">Lantic
</t>
  </si>
  <si>
    <t xml:space="preserve">Salur </t>
  </si>
  <si>
    <t>silts contain a diatom assemblage of the dominant marine sublittoral species; benthic foraminiferal assemblage include shallow water and coral species as well as numerous miliolids and open shelf species</t>
  </si>
  <si>
    <t>fines landward</t>
  </si>
  <si>
    <t>6-10; thins to 2 mm in maximal run-up zone</t>
  </si>
  <si>
    <t>continuous sheet varied in thickness depending on local topography, presence of obstructions, and density of vegetation; deposit thickened from 1.5 cm to a maximum of 5 cm almost 150 m from the shoreline, then thinned to the most inland deposit 280 m from the shoreline.</t>
  </si>
  <si>
    <t>absence of grading</t>
  </si>
  <si>
    <t>fine sand intercalated with non-marine black organic mud with plant roots</t>
  </si>
  <si>
    <t>non-marine black organic mud with plant roots</t>
  </si>
  <si>
    <t>1-30</t>
  </si>
  <si>
    <t>forms patches in small depressions</t>
  </si>
  <si>
    <t>up to 6</t>
  </si>
  <si>
    <t xml:space="preserve"> up to 2</t>
  </si>
  <si>
    <t>landward fining, becoming substantially silty</t>
  </si>
  <si>
    <t>sorting decreases landward</t>
  </si>
  <si>
    <t>coarsens slightly landward, sorting decreases landward</t>
  </si>
  <si>
    <t>imbricated boulders show landward transport, backwash concentrated in topographic lows</t>
  </si>
  <si>
    <t>3.7-4.2</t>
  </si>
  <si>
    <t>gravel up to 45%; gravel proportion decreases down to 22%</t>
  </si>
  <si>
    <t>up to 6 silty layers 3-5 mm thick</t>
  </si>
  <si>
    <t>diatom assemblage from the tsunami deposits is dominated by sublittoral species (up to 43%); The assemblage from the muddy crust sampled near the mangrove thickets includes abundant brackish-water species (up to 38%):</t>
  </si>
  <si>
    <t>maximal thickness of 8 cm in local depressions</t>
  </si>
  <si>
    <t>fine grained</t>
  </si>
  <si>
    <t>sorting degree decreasing landward (sigma 1.73 to 4.62); the gravel admixture increases up to 19%, and the grain size distribution curves become bimodal</t>
  </si>
  <si>
    <t>raised reefs extend along entire shoreline</t>
  </si>
  <si>
    <t>marginal part hosts only patches of gray  mud - landward fining</t>
  </si>
  <si>
    <t>branching coral fragments cover beach and lowland areas</t>
  </si>
  <si>
    <t>2.6-3.1</t>
  </si>
  <si>
    <t>band 20-25 m wide</t>
  </si>
  <si>
    <t>up to 4</t>
  </si>
  <si>
    <t>120-130</t>
  </si>
  <si>
    <t>coarse-grained quartz sand with gravel with a bimodal size frequency distribution</t>
  </si>
  <si>
    <t>Riangkrok</t>
  </si>
  <si>
    <t>sands constitute a narrow band immediately beyond the beach zone to form tongues up to 30–40 m long</t>
  </si>
  <si>
    <t>in an area covered by shrub thickets</t>
  </si>
  <si>
    <t>1-10</t>
  </si>
  <si>
    <t>300; up to 2000 up river valleys</t>
  </si>
  <si>
    <t>215; up to 2000 up river valleys</t>
  </si>
  <si>
    <t>study area includes 500 km of coast from Chennai in the north to Vedharanyam in the south, along the southeast Indian coast; central study area not described</t>
  </si>
  <si>
    <t>100</t>
  </si>
  <si>
    <t>muddy soil</t>
  </si>
  <si>
    <t>gradual fining upward sequence</t>
  </si>
  <si>
    <t>grain size; Contiguous slicing of sediment core into samples was employed to detect vertical variations in particle size distribution</t>
  </si>
  <si>
    <t>Srisutam and Wagner, 2009</t>
  </si>
  <si>
    <t>Flores Island, Indonesia</t>
  </si>
  <si>
    <t>Kuala Lama</t>
  </si>
  <si>
    <t>Pantai Cermin</t>
  </si>
  <si>
    <t>progressive fining of mean particle size landwards that is locally interrupted and partly obscured by fluctuations in mean particle size</t>
  </si>
  <si>
    <t>3.5</t>
  </si>
  <si>
    <t>intraclasts (rip-up clasts) of dark sandy soil</t>
  </si>
  <si>
    <t>landward fining</t>
  </si>
  <si>
    <t>Thin laminae of slime at the base and in the middle part of the section</t>
  </si>
  <si>
    <t>coarse sand and gravel; bimodal distribution curves</t>
  </si>
  <si>
    <t>at 320 m and beyond, the deposit contains two recognizable layers, both commonly fine upwards</t>
  </si>
  <si>
    <t>form a continuous band 65 m wide immediately adjacent to the shoreline; separate patches of sand occur up to the maximal run-up height of the tsunami wave; sediment thickness varies from 1–3 to 28–30 cm being maximal in the depression near the shrub thickets</t>
  </si>
  <si>
    <t>gravel</t>
  </si>
  <si>
    <t>In areas subjected to 4 waves, well-developed horizontal–wavy lamination emphasized by thin intercalations of silty–clayey mud and humic material</t>
  </si>
  <si>
    <t>dark gray silt alternates with sand along creek; substantial admixture of silty particles in the zone of the maximal tsunami run up (up to 39.3%)</t>
  </si>
  <si>
    <t>5-6</t>
  </si>
  <si>
    <t>silt in maximal run-up zone amounts to 31%; in local depressions, the sand surface is covered with a silty–clayey film up to 0.5 cm thick with a substantial admixture of fine-grained sand (up to 29%)</t>
  </si>
  <si>
    <t>locally covered with fragments of thin-walled shells with a dominant size of 1.0–1.25 mm, which form patches up to 2–3 cm thick.</t>
  </si>
  <si>
    <t>marine shells</t>
  </si>
  <si>
    <t>Mudasal Odai near Porto Nova, central study area</t>
  </si>
  <si>
    <t>40-50 erosion; deposition starts at 60-70</t>
  </si>
  <si>
    <t>marine shells, plant roots</t>
  </si>
  <si>
    <t>topographic surveys using total station, identifying and measuring tsunami deposit thicknesses by digging pits and coring using PVC pipes; 40 x40 cm trenches excavated through the tsunami deposit and into the underlying soil; vertical sampling at 1-cm intervals</t>
  </si>
  <si>
    <t>grain size, forams</t>
  </si>
  <si>
    <t>mudflats, agricultural fields, backwaters and river mouths</t>
  </si>
  <si>
    <t>Injambakkam, northern study area</t>
  </si>
  <si>
    <t>highly variable</t>
  </si>
  <si>
    <t>Chennai, northern study area</t>
  </si>
  <si>
    <t>widespread deposition of boulders</t>
  </si>
  <si>
    <t>26 (19.6)</t>
  </si>
  <si>
    <t>cobbles in deposit and at surface, imbricated cobbles behind berm</t>
  </si>
  <si>
    <t>110-160</t>
  </si>
  <si>
    <t>2 normally graded sand layers separated by mud layer</t>
  </si>
  <si>
    <t>widespread deposition of continuous and discontinuous sheets of sediment</t>
  </si>
  <si>
    <t>Nebe</t>
  </si>
  <si>
    <t>Lato</t>
  </si>
  <si>
    <t>form a continuous band 65 m wide immediately adjacent to the shoreline; substantially smaller as compared with the inundation zone, and its marginal part hosts only patches of gray mud; sediment thickness varies from 1–3 to 28–30 cm being maximal in the depression near the shrub thickets</t>
  </si>
  <si>
    <t>well-sorted</t>
  </si>
  <si>
    <t>sandy open coast; long flat beach on coastal plain, backed by steep slope, crossed by several small roads and highway at rear</t>
  </si>
  <si>
    <t>deposits thickest, 28 cm, at the most seaward location; thinned to 6 cm at about 180 m inland; between 210 and 275 m deposits averaged about 20 cm thick with considerable variation caused by 2 rock and gravel roadbeds at ~210 m and ~280m; from about 320 to 490 m, deposits generally thin; sediment deposited within 3 m of the limit of inundation</t>
  </si>
  <si>
    <t>thin layer of laterally continuous laminated sand that is clearly defined by heavy mineral layers; cross laminations in middle layer</t>
  </si>
  <si>
    <t>Velankanni, southern study area</t>
  </si>
  <si>
    <t>laterally continuous; thickness variation was large, with greater thickness in the swales</t>
  </si>
  <si>
    <t>thin layer of laterally continuous laminated sand that is clearly defined by heavy mineral layers; upper part exhibits cross laminations and wavy patterns, the middle part displays cross laminations and the lower part indicates laterally continuous laminated sand.</t>
  </si>
  <si>
    <t>appreciable quantities of clay</t>
  </si>
  <si>
    <t>&lt;1-90</t>
  </si>
  <si>
    <t>thick deposits are accumulated in depressions such as ponds, agricultural fields backwaters and near the end of the narrow tidal creeks</t>
  </si>
  <si>
    <t>many units</t>
  </si>
  <si>
    <t>very fine to medium</t>
  </si>
  <si>
    <t>multiple fining upward sequences, massive sections</t>
  </si>
  <si>
    <t>rooted and compact sandy soil</t>
  </si>
  <si>
    <t xml:space="preserve">from 150–275 m; mean fines landward; </t>
  </si>
  <si>
    <t>at 200–450 m:1.7-4.5; 500–700 m: 1.3 -0.3 within 50 m of the limit of inundation</t>
  </si>
  <si>
    <t>does not follow the simple model of landward fining; grain size at the beach coarser than at limit of deposit inundation, but for majority of 
transect, grain size does not vary landward</t>
  </si>
  <si>
    <t>mud rip-ups rare, trample structures, ripples</t>
  </si>
  <si>
    <t>coral platform overlain by dark sandy soil</t>
  </si>
  <si>
    <t>detailed granulometric investigation of sediment sheets is described for two sites</t>
  </si>
  <si>
    <t>observation</t>
  </si>
  <si>
    <t>gravel proportion decreases from 45% to 22% landward</t>
  </si>
  <si>
    <t>study area includes 500 km of coast from Chennai in the north to Vedharanyam in the south, along the southeast Indian coast; southern study area comprises a complex delta dominated by silty flood plain sediments, strandlines, beach ridges and tidal flats; ridges dissected by small rivers/channels and estuaries with 2 large river systems: the Palar and the Cauvery</t>
  </si>
  <si>
    <t>every six months since January 2005</t>
  </si>
  <si>
    <t>normally graded; mean smoothly decreases from 2.25 phi at the base of the deposit to 3.25 phi just below the surface; surface layer contained mud decreasing mean of the top 1 cm to 5.3 phi</t>
  </si>
  <si>
    <t>160 (entire spit inundated)</t>
  </si>
  <si>
    <t>0</t>
  </si>
  <si>
    <t>Cooum River mouth, northern study area</t>
  </si>
  <si>
    <t>few cm</t>
  </si>
  <si>
    <t>150</t>
  </si>
  <si>
    <t>salt encrustation</t>
  </si>
  <si>
    <t/>
  </si>
  <si>
    <t>up to 26</t>
  </si>
  <si>
    <t>up to 11</t>
  </si>
  <si>
    <t>up to 5</t>
  </si>
  <si>
    <t>continuous sheet varied in thickness depending on local topography, presence of obstructions, and density of vegetation; from 60–70 m, deposit 10 cm: increases in thickness to a maximum of 26 cm at 90 m; remains nearly constant for at least several tens of meters</t>
  </si>
  <si>
    <t>journal, special issue chapter</t>
  </si>
  <si>
    <t>mud balls (rip-ups), mud cap 0.5-1.0 cm thick, mud layer between layers, mud rip-ups</t>
  </si>
  <si>
    <t>Vedharanyam, southern study area</t>
  </si>
  <si>
    <t>crop fields behind cobble berm near river mouth</t>
  </si>
  <si>
    <t>0.08–0.28 phi</t>
  </si>
  <si>
    <t>medium-sized sands very well-sorted, coarse sands moderately sorted</t>
  </si>
  <si>
    <t>medium sand: very well sorted; Coarse sand: well sorted</t>
  </si>
  <si>
    <t>0.10–0.41 phi</t>
  </si>
  <si>
    <t>mud rip-ups</t>
  </si>
  <si>
    <t>2 normally graded layers</t>
  </si>
  <si>
    <t>5.5-14, typically 6-8</t>
  </si>
  <si>
    <t>2+</t>
  </si>
  <si>
    <t>bi-modal</t>
  </si>
  <si>
    <t>bimodal</t>
  </si>
  <si>
    <t>tri-modal</t>
  </si>
  <si>
    <t>west side of Sissano Lagoon; 600-m long transect crosses a low beach berm and narrow trough close to shoreline, continues across a broad flat plain, ends at small river flowing parallel to the shoreline, connected to the lagoon</t>
  </si>
  <si>
    <t>5-10</t>
  </si>
  <si>
    <t>at 350: 1.8; at 475: 1.5</t>
  </si>
  <si>
    <t>5.7</t>
  </si>
  <si>
    <t>continuous sheet varied in thickness depending on local topography, presence of obstructions, and density of vegetation; within  a few tens of meters, thickness increased to 8 cm; remained relatively constant from 100 to 500 m; peaked at 11 cm at 520 m; thinned to 0 at 680</t>
  </si>
  <si>
    <t>rooted and compacted dark-colored sandy soil.</t>
  </si>
  <si>
    <t>normally graded in deposits more than a few cm thick; thinner deposits not graded or grading not detected</t>
  </si>
  <si>
    <t>abrupt</t>
  </si>
  <si>
    <t>extensive tsunami deposits within 20 m of the limit of inundation at most sites; zone of no deposition or erosion observed at all sites; width of zone  larger where the tsunami was large; thicknesses variable along transects and from site to site; thickest deposits did not correlate with the deepest tsunami flow depths</t>
  </si>
  <si>
    <t>usually composed of multiple layers;</t>
  </si>
  <si>
    <t>supplied by authors</t>
  </si>
  <si>
    <t>Locally generated or teletsunami</t>
  </si>
  <si>
    <t>Barrier height (m)</t>
  </si>
  <si>
    <t>Zone of erosion/non-deposition (m)</t>
  </si>
  <si>
    <t>Geometry</t>
  </si>
  <si>
    <t>Vertical reference: 0 cm = (base or top) of deposit</t>
  </si>
  <si>
    <t>Inundation reference</t>
  </si>
  <si>
    <t>medium sand: very well sorted; Coarse sand: moderately sorted; lobes: well sorted</t>
  </si>
  <si>
    <t>0.14–0.71 phi</t>
  </si>
  <si>
    <t>0.34–0.82 mm</t>
  </si>
  <si>
    <t xml:space="preserve"> 0.42–0.63 mm</t>
  </si>
  <si>
    <t>coarse to medium sand</t>
  </si>
  <si>
    <t>0.39–0.87 mm</t>
  </si>
  <si>
    <t>dry stream valley and fields behind dunes</t>
  </si>
  <si>
    <t>no mud layers or rip-ups</t>
  </si>
  <si>
    <t>multiple sand layers, heavy mineral lags at base of each layer</t>
  </si>
  <si>
    <t>layer 1: rip-up clasts of soil</t>
  </si>
  <si>
    <t>1st layer (upflow): 2.69 phi; 2nd layer (return flow) 2.8 phi, 3rd layer (upflow):  2.36 phi</t>
  </si>
  <si>
    <t>2.4</t>
  </si>
  <si>
    <t>cross-bedding - landward-dipping foresets</t>
  </si>
  <si>
    <t xml:space="preserve"> mesokurtic to leptokurtic</t>
  </si>
  <si>
    <t>gravel, cobbles, and locally boulders 10s of cm - 3m in diameter</t>
  </si>
  <si>
    <t>15-10.5 cm:  25% Elphidium craticulatum, Pararotalia stellata and Quinqueloculina seminulum; 10.5-0 cm: dominated by
Cibicides refulgens, Q. seminulum and Elphidium
spp. in decreasing order.</t>
  </si>
  <si>
    <t>Tsunami water depth at site (m)</t>
  </si>
  <si>
    <t>Entry #</t>
  </si>
  <si>
    <t>median: 1.1–1.5 mm; in maximal run-up zone, median falls to 0.27 mm</t>
  </si>
  <si>
    <t>identification often difficult between beach sediments and overlying tsunami sediments</t>
  </si>
  <si>
    <t>Whole sand dollars (a few cm in diameter) and small shells on surface up to 500 m inland</t>
  </si>
  <si>
    <t>small rip-clasts of soil</t>
  </si>
  <si>
    <t>coarse to fine, locally mud at top</t>
  </si>
  <si>
    <t>locally mud at top</t>
  </si>
  <si>
    <t>grain-size distributions for most of the deposit were excessively peaked (leptokurtic), except for the coarse sand at the base of unit 3, which was flat peaked (platykuritc).</t>
  </si>
  <si>
    <t>0.37–0.55 mm</t>
  </si>
  <si>
    <t>0.05–0.99 phi</t>
  </si>
  <si>
    <t>moderately sorted</t>
  </si>
  <si>
    <t>well sorted; sorting reduces landward</t>
  </si>
  <si>
    <t>Microflora and microfauna: foraminifera, diatoms, etc.</t>
  </si>
  <si>
    <t>Pollen</t>
  </si>
  <si>
    <t>Macroscopic organics</t>
  </si>
  <si>
    <t>Flow direction</t>
  </si>
  <si>
    <t xml:space="preserve">composed primarily of sand; </t>
  </si>
  <si>
    <t>max: 70; typical: 5-20</t>
  </si>
  <si>
    <t>very leptokurtic - leptokurtic</t>
  </si>
  <si>
    <t>brown organic-rich soil of muddy sand</t>
  </si>
  <si>
    <t xml:space="preserve"> grain-size distributions for most of the deposit were finely skewed</t>
  </si>
  <si>
    <t>March 31-April 22, 2005</t>
  </si>
  <si>
    <t>General site specific data given under specific site name</t>
  </si>
  <si>
    <t>brownish muddy soil</t>
  </si>
  <si>
    <t>coarse sand fraction weight percentages range from 4 to 50, medium-size sand from 15 to 60 and fine sand fraction from 10 to 80; majority of samples constitute 40–60% of fine sand</t>
  </si>
  <si>
    <t>0.9 to 2.9 phi</t>
  </si>
  <si>
    <t>skewness was highly variable with both finely and coarsely skewed sediments in 4-cm cycles</t>
  </si>
  <si>
    <t>most of the sediments were moderately sorted</t>
  </si>
  <si>
    <t>normal and inverse grading as well as massive sections</t>
  </si>
  <si>
    <t>continuous sheet varied in thickness depending on local topography, presence of obstructions, and density of vegetation; from 100-150 m, thickens to 8n cm; from 150 to 425 m, variability in shore-parallel direction similar to variability shore-normal (average thickness 6 cm, minimum: 0.5 cm, maximum: 12 cm); thins from maximum of 12 cm  at 350 m to a minimum of 0–2 cm  at 474 m; approaching the river, deposit thickens again slightly</t>
  </si>
  <si>
    <t>Reference</t>
  </si>
  <si>
    <t>Reference type</t>
  </si>
  <si>
    <t>Sumatra-Andaman</t>
  </si>
  <si>
    <t>medium to coarse sand; All depositional units had mean grain sizes of coarse sand except for the base of unit 1 and the finest unit (4); the deposit exhibited nonsystematic overall upward fining above unit 1; the coarsest sediments were at the top of unit 1</t>
  </si>
  <si>
    <t xml:space="preserve"> most grain size distributions were excessively peaked (leptokurtic) with a few very excessively peaked</t>
  </si>
  <si>
    <t xml:space="preserve">Hokkaido–Nansei-Oki </t>
  </si>
  <si>
    <t>Country</t>
  </si>
  <si>
    <t>Site name - specific</t>
  </si>
  <si>
    <t>Latitude (decimal degrees)</t>
  </si>
  <si>
    <t>0.39–0.56 mm</t>
  </si>
  <si>
    <t>modal class varying between 1.5 and 3 phi</t>
  </si>
  <si>
    <t>Recurrence interval (years)</t>
  </si>
  <si>
    <t>Event number</t>
  </si>
  <si>
    <t>Cause of tsunami</t>
  </si>
  <si>
    <t>DC1; generalizations may include other cores, specific data from DC1 unless noted</t>
  </si>
  <si>
    <t>Longitude (decimal degrees)</t>
  </si>
  <si>
    <t>Date surveyed</t>
  </si>
  <si>
    <t>Recent, historic, or prehistoric</t>
  </si>
  <si>
    <t>mud cracks</t>
  </si>
  <si>
    <t>Simelue Island, Sumatra</t>
  </si>
  <si>
    <t>1-8</t>
  </si>
  <si>
    <t>Source of location data</t>
  </si>
  <si>
    <t>Publication</t>
  </si>
  <si>
    <t>small patches of light yellow silt in maximal run-up zone</t>
  </si>
  <si>
    <t>1.26-1.5</t>
  </si>
  <si>
    <t>2.03-2.06</t>
  </si>
  <si>
    <t>1.73-1.98</t>
  </si>
  <si>
    <t xml:space="preserve">well sorted </t>
  </si>
  <si>
    <t>identification of tsunami sediments clear between tsunami sand and underlying agricultural soil</t>
  </si>
  <si>
    <t>beach sand</t>
  </si>
  <si>
    <t>stream sediments and agricultural soil</t>
  </si>
  <si>
    <t>agricultural soil</t>
  </si>
  <si>
    <t>mud cap locally</t>
  </si>
  <si>
    <t>some cobbles</t>
  </si>
  <si>
    <t>thin (&lt;1.5 cm thick) cap of rippled sand</t>
  </si>
  <si>
    <t>aligned debris, imbricated cobbles behind renewed berm; vegetation bent in the direction of flow and preserved at the base of a
deposit all indicate oblique landward flow to NE, no evidence for return flow</t>
  </si>
  <si>
    <t>3.2</t>
  </si>
  <si>
    <t>parallel lamination, up-flow bedform dunes overlain by return flow ripples. Mud cracks</t>
  </si>
  <si>
    <t>double layers, bottom layer coarse to very coarse, upper layer very finer to fine..</t>
  </si>
  <si>
    <t>2-3 mm mud layer coating tsunami sand, mud cracks</t>
  </si>
  <si>
    <t>current dune (h=10-15 cm, wavelength=60-200 cm,  stoss angle=10, lee angle=10-25) and current ripple (h=2-5 cm, wavelength=8-40 cm,  stoss angle=3-10, lee angle=12-20) bed forms, mostly landward oriented, size of bed forms decrease landward</t>
  </si>
  <si>
    <t>coarse to very coarse skewed</t>
  </si>
  <si>
    <t xml:space="preserve"> very leptokurtic - leptokurtic </t>
  </si>
  <si>
    <t xml:space="preserve"> very leptokurtic - leptokurtic</t>
  </si>
  <si>
    <t>0.23, 7.20, 15.67, 5.54, 3.47</t>
  </si>
  <si>
    <t xml:space="preserve"> 1.22, 1.88, -1.45, -1.57, -0.29</t>
  </si>
  <si>
    <t>25.40, 27.12</t>
  </si>
  <si>
    <t xml:space="preserve"> -2.03,  -1.57</t>
  </si>
  <si>
    <t>Other sedimentary structures or properties</t>
  </si>
  <si>
    <t>Composition</t>
  </si>
  <si>
    <t>rounded ellipsoidal to rectangular solid, without sharp broken edges (boulders detached before tsunami</t>
  </si>
  <si>
    <t>cobbles, mud balls (rip-ups), mud cap 0.5-1.0 cm thick</t>
  </si>
  <si>
    <t>mean, sorting and skewness constant over 50 m sampling: probably too
short to demonstrate horizontal trends in grain size</t>
  </si>
  <si>
    <t xml:space="preserve"> -1.80, -0.55, 1.44, -0.93, -0.60, -1.70</t>
  </si>
  <si>
    <t xml:space="preserve"> 90.19, 4.88, 11.36, 6.03, 5.68, 8.73</t>
  </si>
  <si>
    <t xml:space="preserve"> -0.55,0.20</t>
  </si>
  <si>
    <t xml:space="preserve"> 3.35,2.54</t>
  </si>
  <si>
    <t xml:space="preserve">bioturbation masks </t>
  </si>
  <si>
    <t>very coarse, coarse, or fine skewed</t>
  </si>
  <si>
    <t>most of the sediments were excessively peaked (leptokurtic) with the samples from 4-and-8 cm depths being very excessively peaked</t>
  </si>
  <si>
    <t>multiple sand layers, heavy mineral lags at base of each layer, some layers separated by thin layer of fines, Number of layers decrease landwards</t>
  </si>
  <si>
    <t>Alus Alus</t>
  </si>
  <si>
    <t>459.5 - island overwashed</t>
  </si>
  <si>
    <t>sand, shell debris, larger blocks of beachrock (naturally cemented beach sediment), plant debris such as uprooted shrubs and anthropogenic materials such as bricks, cut blocks of tuff (a common wall material), concrete and roof tiles, as well as clothing and other artifacts.</t>
  </si>
  <si>
    <t>grain size, mineralogical analyses of heavy mineral fraction using thin section on petrographic microscope</t>
  </si>
  <si>
    <t>coarse silt</t>
  </si>
  <si>
    <t>heavy mineral assemblage: micas common, elevated levels in upper portion of tsunami deposit, tourmalines depleted compared to pre-tsunami sediments</t>
  </si>
  <si>
    <t>continuous and discontinuous landward-thinning sand sheets, tsunami overwash deposition, sand lobes; spit and cuspate foreland extension on leeward side of islands</t>
  </si>
  <si>
    <t>surface drape of Halimeda flakes deposited during waning flow</t>
  </si>
  <si>
    <t>difference between sedimentation and limit of inundation 0-34 m</t>
  </si>
  <si>
    <t>Method of investigation (field methods)</t>
  </si>
  <si>
    <t>Laboratory analyses performed</t>
  </si>
  <si>
    <t>Depositional setting</t>
  </si>
  <si>
    <t>Physiographic setting</t>
  </si>
  <si>
    <t>Name/designation of tsunami</t>
  </si>
  <si>
    <t>Google Earth</t>
  </si>
  <si>
    <t>Publication (in UTM)</t>
  </si>
  <si>
    <t>Kadalore, northern study area (Cuddalore)</t>
  </si>
  <si>
    <t>Inaho</t>
  </si>
  <si>
    <t>Pasir Putih, Pangandaran Peninsula National Park, and other locations on southern coast of central Java, including island of Nusa Kambangan*</t>
  </si>
  <si>
    <t>Layer thickness (cm)</t>
  </si>
  <si>
    <t>Layer characteristics</t>
  </si>
  <si>
    <t>Underlying material</t>
  </si>
  <si>
    <t>Basal contact</t>
  </si>
  <si>
    <t xml:space="preserve">Overlying material </t>
  </si>
  <si>
    <t xml:space="preserve">Upper contact </t>
  </si>
  <si>
    <t>Surface features</t>
  </si>
  <si>
    <t>Grain size statistics - mean</t>
  </si>
  <si>
    <t>Grain size statistics - median</t>
  </si>
  <si>
    <t>Grain size statistics - mode</t>
  </si>
  <si>
    <t>Grain size statistics - standard deviation</t>
  </si>
  <si>
    <t>gravely and coarse-grained material; in maximal run-up zone, grain size is &lt;1 mm</t>
  </si>
  <si>
    <t>unimodal</t>
  </si>
  <si>
    <t>fine-grained sands</t>
  </si>
  <si>
    <t>0.22 mm to 0.13 mm</t>
  </si>
  <si>
    <t>fine grained, unimodal</t>
  </si>
  <si>
    <t>Skewness (text descriptions)</t>
  </si>
  <si>
    <t>Kurtosis (text descriptions)</t>
  </si>
  <si>
    <t>Grain texture</t>
  </si>
  <si>
    <t>Lateral extent of sedimentation (km)</t>
  </si>
  <si>
    <t>double layers, parallel lamination</t>
  </si>
  <si>
    <t>up-flow bedform dunes overlain by return flow ripples</t>
  </si>
  <si>
    <t>recently deceased sea life on the boulders, such as attached seaweed, encrusted bryozoan communities, and kelp holdfasts. Large logs moved by tsunami</t>
  </si>
  <si>
    <t>assumed maximum run-up and inundation limits were due to the 2006, not 2007</t>
  </si>
  <si>
    <t>mud not present on top of current bed forms</t>
  </si>
  <si>
    <t>parallel inclined landward and seaward lamina, mud rip-ups, current dune (h=10-15 cm, wavelength=60-200 cm,  stoss angle=10, lee angle=10-25) and current ripple (h=2-5 cm, wavelength=8-40 cm,  stoss angle=3-10, lee angle=12-20) bed forms, mostly landward oriented, size of bed forms decrease landward, trough cross-lamination</t>
  </si>
  <si>
    <t>distributions possess a fine sediment tail of silts and clays</t>
  </si>
  <si>
    <t>darker brown organic soil overlaying weathered brown medium sand</t>
  </si>
  <si>
    <t>sharp and undulating</t>
  </si>
  <si>
    <t>5 - upper, 9 - mid-upper, 8 mid-lower, 8 - lower</t>
  </si>
  <si>
    <t>sharp contact where finer sediment overlies coarser sediment, often associated with both heavy mineral lamina and concentrations of
clay rip-ups</t>
  </si>
  <si>
    <t>sand sheet, thins landward, large clast in patches with abrupt distal limits</t>
  </si>
  <si>
    <t>burrows filled with coarse sediment, flat to low angle heavy mineral lamination on salina, rip-ups</t>
  </si>
  <si>
    <t>L1: minimal mud (1.3%); L2: high mud content (1.5-3.6); L3: low mud content in its middle to upper part (up to 0.32%) and a relatively high mud
content (0.7% to 2.4%) in its lower part, reflecting muddy rip-up clasts; L4: high mud content (2.5%)</t>
  </si>
  <si>
    <t>August 2005, 8 months following event, exploratory coring; October, 2006 - main investigation</t>
  </si>
  <si>
    <t>non-systematic overall upward fining, sorting systematically
decreased upward in unit 5</t>
  </si>
  <si>
    <t>most of the deposit was excessively peaked (leptokurtic), except for the finest unit, which was normally peaked (mesokurtic)</t>
  </si>
  <si>
    <t>Additional comments or data</t>
  </si>
  <si>
    <t>very faint layering marked by concentrations of darker grains at the base of each layer</t>
  </si>
  <si>
    <t>landward-thinning continuous sand sheet; total volume 6.3 cubic meters; thin veneer of sediment along sandy beach ridges; thicker in beach-ridge troughs than on crests</t>
  </si>
  <si>
    <t>dominantly quartz grains with lesser amounts of other minerals (e.g., garnet), and unidentified carbonate grains - similar in grain size and composition Hambandota beach sand</t>
  </si>
  <si>
    <t>60 diatom taxa; marine (almost half), brackish and freshwater. Among marine species both planktonic and benthic forms were present. High percentage broken valves.</t>
  </si>
  <si>
    <t>Phang Nga province: Nam Khem*, Bang Mor,  Kho Khao Island: Thung Tuk*, Phuket Island: Patong Bay and Patong*.</t>
  </si>
  <si>
    <t>Shepard, F. P., G. A. Macdonald and D. C. Cox, 1950, The tsunami of April 1, 1946: University of California, Scripps Institute, Oceanography Bulletin, v. 5, p. 391-528.</t>
  </si>
  <si>
    <t>Grain size statistics - skewness</t>
  </si>
  <si>
    <t>Grain size statistics - kurtosis</t>
  </si>
  <si>
    <r>
      <t>Srisutam, C. and Wagner, J.F., 2009, Multiple layer identification and transportation pattern analysis for onshore tsunami deposit as the extending tsunami data – a case study from the Thai Andaman coast: Science of Tsunami Hazards, v. 28, p. 205-217.</t>
    </r>
    <r>
      <rPr>
        <i/>
        <sz val="10"/>
        <rFont val="Times"/>
        <family val="0"/>
      </rPr>
      <t xml:space="preserve"> </t>
    </r>
  </si>
  <si>
    <t>Szczucinski, W., Niedzielski, P., Kozac, L., Frankowski , M., Ziola, A., Lorenc, S., 2007, Effects of rainy season on mobilization of contaminants from tsunami deposits left in a coastal zone of Thailand by the 26 December 2004 tsunami: Environmental Geology v. 53, p. 253-264.</t>
  </si>
  <si>
    <t>Szczucinski, W., Niedzielski, P., Rachlewicz, G., Sobczynski, T., Ziola, A., Kowalski, A., Lorenc, S., Siepak, J., 2005, Contamination of tsunami sediments in a coastal zone inundated by the 26 December 2004 tsunami in Thailand: Environmental Geology v. 49, p. 321–331.</t>
  </si>
  <si>
    <t>Grain size, text descriptions</t>
  </si>
  <si>
    <t>Granules to boulders?</t>
  </si>
  <si>
    <t>Mud, clay or silt ?</t>
  </si>
  <si>
    <t>Vertical grading</t>
  </si>
  <si>
    <t>Lateral grading</t>
  </si>
  <si>
    <t>Mode (text descriptions)</t>
  </si>
  <si>
    <t>Sorting (text descriptions)</t>
  </si>
  <si>
    <t>landward-thinning continuous sand sheet; total volume 1.3 cubic meters; thicker in beach-ridge troughs than on crests</t>
  </si>
  <si>
    <t>NE Rasshua</t>
  </si>
  <si>
    <t>Yawsangratt, S., Szczucinski, W., Chaimanee, N., Jagodzinski, R., Lorenc, S., Chatprasert, S., Saisuttichai D. and Tepsuwan, T., 2009, Depositional effects of 2004 tsunami and hypothetical paleotsunami near Thap Navy Base in Phang Nga Province, Thailand: Polish Journal of Environmental Studies, v. 18, p. 17-23.</t>
  </si>
  <si>
    <t>Sanriku Coast, Honshu, Japan</t>
  </si>
  <si>
    <t>Sanriku Coast</t>
  </si>
  <si>
    <t>Kuril islands, Russia</t>
  </si>
  <si>
    <t>Dushnaya Bay central</t>
  </si>
  <si>
    <t>Summer,  2007-2008</t>
  </si>
  <si>
    <t>2 river channels cut the vegetated lowland area within 200 m of the shore, and the study site was located at the foot of the eastern slope of the lowland area between the channels; tsunami dissipated against a macroscopic landform without reflection against any cliffs.</t>
  </si>
  <si>
    <t>single lobe-shaped sedimentary body (15 m along the run-up flow direction and 40 m across) at the foot of the slope facing the river</t>
  </si>
  <si>
    <t>averaged 2.5 cm thick, 20 cm maximum (covers entire study area - not site specific); about 0-5 at Dushnaya Bay central (interpreted from plot)</t>
  </si>
  <si>
    <t>vegetated surface</t>
  </si>
  <si>
    <t>tsunami eroded and deposited blocks of sod, more abundant and larger (to 3 m diameter) on coarser-grained shorelines</t>
  </si>
  <si>
    <t>South Bay</t>
  </si>
  <si>
    <t>landward-thinning continuous sand sheet; total volume 3.4 cubic meters; thin veneer of sediment along sandy beach ridges; thicker in beach-ridge troughs than on crests</t>
  </si>
  <si>
    <t>averaged 2.5 cm thick, 20 cm maximum (covers entire study area - not site specific); about 0-7 at South Bay (interpreted from plot)</t>
  </si>
  <si>
    <t xml:space="preserve">Ainu Bay </t>
  </si>
  <si>
    <t>north</t>
  </si>
  <si>
    <t>landward-thinning continuous sand sheet; total volume 4.8 cubic meters; ; thin veneer of sediment along sandy beach ridges; thicker in beach-ridge troughs than on crests</t>
  </si>
  <si>
    <t>seasonally hypersaline lagoon located behind town of Hambandota; no active connection to the sea since 1970 with the exception of two channels that were constructed to divert flood waters</t>
  </si>
  <si>
    <t xml:space="preserve">inundationand run-up measured using laser rangefinder; measurements or observations of coastal morphology, presence of sediments, flow depth and wave height, flow direction, topographic profiles using diferential or real time kinematic GPS, surficial and sub-surface sampling of tsunami deposits using push cores of plastic pipe, gouge core, Russian peat borer (Dcore) or hand-excavated trenches, boulder size, </t>
  </si>
  <si>
    <t>averaged 2.5 cm thick, 20 cm maximum (covers entire study area - not site specific); about 0-20 at Ainu Bay south (interpreted from plot)</t>
  </si>
  <si>
    <t>mud cap</t>
  </si>
  <si>
    <t>Dushnaya Bay</t>
  </si>
  <si>
    <t>landward-thinning continuous sand sheet; total volume 0.9 cubic meters; thin veneer of sediment along sandy beach ridges; thicker in beach-ridge troughs than on crests</t>
  </si>
  <si>
    <t>Shi, S., Dawson, A.G. and Smith, D.E., 1995, Coastal Sedimentation Associated with the December 12th, 1992 Tsunami in Flores, Indonesia: Pure and Applied Geophysics, v. 144, p. 525-536.</t>
  </si>
  <si>
    <t>14.3</t>
  </si>
  <si>
    <t>~5</t>
  </si>
  <si>
    <t>Srinivasalu, S., Rajeshwara Rao, N., Thangadurai, N., Jonathan, M. P., Roy P. D., Ram Mohan V. and Saravanan, P., 2009, Characteristics of 2004 tsunami deposits of the northern Tamil Nadu coast, southeastern India: Boletín de la Sociedad GeológGica Mexicana, v. 61, p. 111-118.</t>
  </si>
  <si>
    <t>averaged 2.5 cm thick, 20 cm maximum (entry covers entire study area - not site specific)</t>
  </si>
  <si>
    <t>landward-thinning continuous sand sheet; total volume 1.7 cubic meters; thin veneer of sediment along sandy beach ridges; thicker in beach-ridge troughs than on crests</t>
  </si>
  <si>
    <t>landward-thinning continuous sand sheet; total volume 3 cubic meters; thin veneer of sediment along sandy beach ridges; thicker in beach-ridge troughs than on crests</t>
  </si>
  <si>
    <t>Little sand, total volume  0.4 cubic meters</t>
  </si>
  <si>
    <t>patchy tsunami deposits of pebbly gravel and relocated cobbles and boulders</t>
  </si>
  <si>
    <t>Umitsu, M., Tanavud, C. and Patanakanog, B., 2007, Effects of landforms on tsunami flow in the plains of Banda Aceh, Indonesia, and Nam Khem, Thailand: Marine Geology, v. 242, p. 141–153.</t>
  </si>
  <si>
    <t>Dominey-Howes, D. and Thaman, R., 2009, UNESCO-IOC International Tsunami Survey Team Samoa (ITST Samoa) Interim Report of Field Survey, 14th – 21st October 2009. Australian Tsunami Research Centre Miscellaneous Report No. 2: October 2009, 190 p.</t>
  </si>
  <si>
    <r>
      <t>Richmond, B.M., Jaffe, B.E., Gelfenbaum, G., and Morton, R.A., 2006, Geologic impacts of the 2004 Indian Ocean tsunami on Indonesia, Sri Lanka, and the Maldives,</t>
    </r>
    <r>
      <rPr>
        <i/>
        <sz val="10"/>
        <rFont val="Times"/>
        <family val="0"/>
      </rPr>
      <t xml:space="preserve"> in </t>
    </r>
    <r>
      <rPr>
        <sz val="10"/>
        <rFont val="Times"/>
        <family val="0"/>
      </rPr>
      <t>Tsunamis, Hurricanes and Neotectonics as Driving Mechanisms in Coastal Evolution, Proceedings of the Bonaire Field Symposium, March 2-6, 2006: Zeitschrift für Geomorphologie, Supplementbände v. 146, p. 235-251.</t>
    </r>
  </si>
  <si>
    <t>documented tsunami inundation (local maximum penetration distance), run-up, erosion, and deposition; surveyed 9 sites visited in 2006 or earlier, and 18 new sites, measuring 192 run-up transects along a distance of ~600 km; identified tsunami inundation and runup by the farthest inland wrackline of floatable debris</t>
  </si>
  <si>
    <t>landward-thinning continuous sand sheet; total volume 1.2 cubic meters; thin veneer of sediment along sandy beach ridges; thicker in beach-ridge troughs than on crests</t>
  </si>
  <si>
    <t>&gt;12</t>
  </si>
  <si>
    <t>tropical island</t>
  </si>
  <si>
    <t>measurement of the inundation limit, wave heights, flow depths, sediment deposits, and other physical and ecological impacts; inundation limit  mapped using 3 Differential GPS-enabled (DGPS) Magellan ProMark 3 L1 receivers  mounted to ~ 1.9-m-long survey poles, equipped with NAP 100 antennas fixed to top of pole</t>
  </si>
  <si>
    <t>sand and boulder deposits</t>
  </si>
  <si>
    <t>boulder deposits</t>
  </si>
  <si>
    <t>report focuses on inundation limit; sedimentary deposits only described in this context</t>
  </si>
  <si>
    <t>Mw 8.0 earthquake</t>
  </si>
  <si>
    <t>up to 3 normally graded layers</t>
  </si>
  <si>
    <t>averaged 2.5 cm thick, 20 cm maximum (covers entire study area - not site specific); about 0-7 at Ainu Bay north (interpreted from plot)</t>
  </si>
  <si>
    <t>Ainu Bay</t>
  </si>
  <si>
    <t>south</t>
  </si>
  <si>
    <t>in some places, a single
fining upward layer; in other places multiple layers; at 320 m and beyond, the deposit contains two recognizable layers, both commonly fine upwards</t>
  </si>
  <si>
    <t>McAdoo, B.G., Fritz, H., Jackson, K.L., Kalligeris, N, Kruger, J., Bonte-Grapentin, M.,  Moore, A.L., Rafiau, W.B., Billy, D., and Tiano, B., 2008, Solomon Islands Tsunami, One Year Later: EOS, Transactions, American Geophysical Union, v. 89, n. 18, pp. 169-170.</t>
  </si>
  <si>
    <t xml:space="preserve">boulder fields and sand sheets; deposits in areas with sufficient sand supply formed sheets filling topographic lows and thinning on topographic highs; </t>
  </si>
  <si>
    <t>mud drapes common</t>
  </si>
  <si>
    <t>mud drapes common - maximum thickness 4 cm near limit of inundation</t>
  </si>
  <si>
    <t>wide variation in composition</t>
  </si>
  <si>
    <t>complex internal sedimentary structure; wide variation in grain size, number and type of laminations; internal structure varied with distance from the shoreline</t>
  </si>
  <si>
    <t>internal structure, including grain size, varied with distance from shore</t>
  </si>
  <si>
    <t>recent tsunami plus a number of
buried sand deposits separated by paleosols</t>
  </si>
  <si>
    <t>flow direction indicators often show numerous directions at any one locality; in some cases the relationship between oldest (bottom) and latest (top) gives an approximation of tsunami flow direction through time</t>
  </si>
  <si>
    <t>mud, sand, gravel and boulders; wide variation in grain size; Maximum transported clast size is dependent upon size of available material</t>
  </si>
  <si>
    <t xml:space="preserve">Jaffe, B. E., Gelfenbaum, G., Buckley, M.L., Watt, S., Apotsos, A., Stevens, A.W. and Richmond, B.M., 2010, The limit of inundation of the September 29, 2009 on Tutuila, American Samoa. U.S. Geological Survey Open File Report 2010-1018, 27p. </t>
  </si>
  <si>
    <t>pebbly gravel and relocated cobbles and boulders; generally &lt;1 m diameter</t>
  </si>
  <si>
    <t>landward-thinning continuous sand sheet; total volume 1.4 cubic meters; thicker in beach-ridge troughs than on crests</t>
  </si>
  <si>
    <t>Sarychevo</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</si>
</sst>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00"/>
    <numFmt numFmtId="169" formatCode="0.0"/>
    <numFmt numFmtId="170" formatCode="m/d/yyyy"/>
    <numFmt numFmtId="171" formatCode="0.000"/>
    <numFmt numFmtId="172" formatCode="mm/dd/yy"/>
    <numFmt numFmtId="173" formatCode="mmmm\ d\,\ yyyy"/>
  </numFmts>
  <fonts count="11">
    <font>
      <sz val="10"/>
      <name val="Times"/>
      <family val="0"/>
    </font>
    <font>
      <b/>
      <sz val="10"/>
      <name val="Times"/>
      <family val="0"/>
    </font>
    <font>
      <i/>
      <sz val="10"/>
      <name val="Times"/>
      <family val="0"/>
    </font>
    <font>
      <b/>
      <i/>
      <sz val="10"/>
      <name val="Times"/>
      <family val="0"/>
    </font>
    <font>
      <sz val="8"/>
      <name val="Times"/>
      <family val="0"/>
    </font>
    <font>
      <u val="single"/>
      <sz val="10"/>
      <color indexed="12"/>
      <name val="Times"/>
      <family val="0"/>
    </font>
    <font>
      <u val="single"/>
      <sz val="10"/>
      <color indexed="36"/>
      <name val="Times"/>
      <family val="0"/>
    </font>
    <font>
      <sz val="10"/>
      <color indexed="63"/>
      <name val="Times"/>
      <family val="0"/>
    </font>
    <font>
      <b/>
      <sz val="10"/>
      <color indexed="63"/>
      <name val="Times"/>
      <family val="0"/>
    </font>
    <font>
      <sz val="10"/>
      <color indexed="8"/>
      <name val="Times"/>
      <family val="0"/>
    </font>
    <font>
      <sz val="12"/>
      <name val="Times"/>
      <family val="0"/>
    </font>
  </fonts>
  <fills count="2">
    <fill>
      <patternFill/>
    </fill>
    <fill>
      <patternFill patternType="gray125"/>
    </fill>
  </fills>
  <borders count="3">
    <border>
      <left/>
      <right/>
      <top/>
      <bottom/>
      <diagonal/>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14" fontId="0" fillId="0" borderId="2" xfId="0" applyNumberFormat="1" applyFont="1" applyBorder="1" applyAlignment="1">
      <alignment horizontal="center" vertical="top" wrapText="1"/>
    </xf>
    <xf numFmtId="168" fontId="0" fillId="0" borderId="2" xfId="0" applyNumberFormat="1" applyFont="1" applyBorder="1" applyAlignment="1">
      <alignment horizontal="center" vertical="top" wrapText="1"/>
    </xf>
    <xf numFmtId="169" fontId="0" fillId="0" borderId="2" xfId="0" applyNumberFormat="1" applyFont="1" applyBorder="1" applyAlignment="1">
      <alignment horizontal="center" vertical="top" wrapText="1"/>
    </xf>
    <xf numFmtId="49" fontId="0" fillId="0" borderId="2" xfId="0" applyNumberFormat="1" applyFont="1" applyBorder="1" applyAlignment="1">
      <alignment horizontal="center" vertical="top" wrapText="1"/>
    </xf>
    <xf numFmtId="168" fontId="0" fillId="0" borderId="2" xfId="0" applyNumberFormat="1" applyBorder="1" applyAlignment="1">
      <alignment horizontal="center" vertical="top" wrapText="1"/>
    </xf>
    <xf numFmtId="0" fontId="0" fillId="0" borderId="0" xfId="0" applyFont="1" applyAlignment="1">
      <alignment vertical="top"/>
    </xf>
    <xf numFmtId="0" fontId="0" fillId="0" borderId="0" xfId="0" applyNumberFormat="1" applyFont="1" applyAlignment="1">
      <alignment wrapText="1"/>
    </xf>
    <xf numFmtId="0" fontId="0" fillId="0" borderId="0" xfId="0" applyNumberFormat="1" applyFont="1" applyAlignment="1">
      <alignment wrapText="1"/>
    </xf>
    <xf numFmtId="0" fontId="7" fillId="0" borderId="0" xfId="0" applyNumberFormat="1" applyFont="1" applyAlignment="1">
      <alignment wrapText="1"/>
    </xf>
    <xf numFmtId="0" fontId="9" fillId="0" borderId="0" xfId="0" applyNumberFormat="1" applyFont="1" applyAlignment="1">
      <alignment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49" fontId="0" fillId="0" borderId="0" xfId="0" applyNumberFormat="1" applyAlignment="1">
      <alignment horizontal="left" vertical="top" wrapText="1"/>
    </xf>
    <xf numFmtId="0" fontId="0" fillId="0" borderId="2" xfId="0" applyFont="1" applyBorder="1" applyAlignment="1">
      <alignment horizontal="left" vertical="top" wrapText="1"/>
    </xf>
    <xf numFmtId="14" fontId="0" fillId="0" borderId="0" xfId="0" applyNumberFormat="1" applyAlignment="1">
      <alignment horizontal="left" vertical="top" wrapText="1"/>
    </xf>
    <xf numFmtId="168" fontId="0" fillId="0" borderId="0" xfId="0" applyNumberFormat="1" applyAlignment="1">
      <alignment horizontal="left" vertical="top" wrapText="1"/>
    </xf>
    <xf numFmtId="0" fontId="0" fillId="0" borderId="0" xfId="0" applyAlignment="1">
      <alignment horizontal="left" vertical="top"/>
    </xf>
    <xf numFmtId="168" fontId="0" fillId="0" borderId="0" xfId="0" applyNumberFormat="1" applyAlignment="1">
      <alignment horizontal="left" vertical="top"/>
    </xf>
    <xf numFmtId="49" fontId="0" fillId="0" borderId="0" xfId="0" applyNumberFormat="1" applyAlignment="1">
      <alignment horizontal="left" vertical="top"/>
    </xf>
    <xf numFmtId="3" fontId="0" fillId="0" borderId="0" xfId="0" applyNumberFormat="1" applyAlignment="1">
      <alignment horizontal="left" vertical="top"/>
    </xf>
    <xf numFmtId="0" fontId="0" fillId="0" borderId="0" xfId="0" applyAlignment="1" quotePrefix="1">
      <alignment horizontal="left" vertical="top" wrapText="1"/>
    </xf>
    <xf numFmtId="169" fontId="0" fillId="0" borderId="0" xfId="0" applyNumberFormat="1" applyFont="1" applyAlignment="1">
      <alignment horizontal="left" vertical="top"/>
    </xf>
    <xf numFmtId="168" fontId="0" fillId="0" borderId="0" xfId="0" applyNumberFormat="1" applyFont="1" applyAlignment="1">
      <alignment horizontal="left" vertical="top"/>
    </xf>
    <xf numFmtId="169" fontId="0" fillId="0" borderId="0" xfId="0" applyNumberFormat="1" applyAlignment="1">
      <alignment horizontal="left" vertical="top"/>
    </xf>
    <xf numFmtId="0" fontId="0" fillId="0" borderId="0" xfId="0" applyFont="1" applyAlignment="1">
      <alignment horizontal="left" vertical="top"/>
    </xf>
    <xf numFmtId="0" fontId="0" fillId="0" borderId="0" xfId="0" applyBorder="1" applyAlignment="1">
      <alignment horizontal="left" vertical="top" wrapText="1"/>
    </xf>
    <xf numFmtId="169" fontId="0" fillId="0" borderId="0" xfId="0" applyNumberFormat="1" applyBorder="1" applyAlignment="1">
      <alignment horizontal="left" vertical="top"/>
    </xf>
    <xf numFmtId="169" fontId="0" fillId="0" borderId="0" xfId="0" applyNumberFormat="1" applyFont="1" applyBorder="1" applyAlignment="1">
      <alignment horizontal="left" vertical="top" wrapText="1"/>
    </xf>
    <xf numFmtId="169" fontId="0" fillId="0" borderId="0" xfId="0" applyNumberFormat="1" applyFont="1" applyAlignment="1">
      <alignment horizontal="left" vertical="top" wrapText="1"/>
    </xf>
    <xf numFmtId="168" fontId="0" fillId="0" borderId="0" xfId="0" applyNumberFormat="1" applyBorder="1" applyAlignment="1">
      <alignment horizontal="left" vertical="top"/>
    </xf>
    <xf numFmtId="0" fontId="0" fillId="0" borderId="0" xfId="0" applyBorder="1" applyAlignment="1">
      <alignment horizontal="left" vertical="top"/>
    </xf>
    <xf numFmtId="169" fontId="0" fillId="0" borderId="0" xfId="0" applyNumberFormat="1" applyAlignment="1">
      <alignment horizontal="center" vertical="top" wrapText="1"/>
    </xf>
    <xf numFmtId="0" fontId="0" fillId="0" borderId="0" xfId="0" applyAlignment="1">
      <alignment horizontal="center" vertical="top" wrapText="1"/>
    </xf>
    <xf numFmtId="169" fontId="0" fillId="0" borderId="0" xfId="0" applyNumberFormat="1" applyFont="1" applyAlignment="1">
      <alignment horizontal="center" vertical="top"/>
    </xf>
    <xf numFmtId="168" fontId="0" fillId="0" borderId="0" xfId="0" applyNumberFormat="1" applyFont="1" applyAlignment="1">
      <alignment horizontal="center" vertical="top"/>
    </xf>
    <xf numFmtId="169" fontId="0" fillId="0" borderId="0" xfId="0" applyNumberFormat="1" applyBorder="1" applyAlignment="1">
      <alignment horizontal="center" vertical="top"/>
    </xf>
    <xf numFmtId="0" fontId="0" fillId="0" borderId="0" xfId="0" applyAlignment="1">
      <alignment horizontal="center" vertical="top"/>
    </xf>
    <xf numFmtId="171" fontId="0" fillId="0" borderId="0" xfId="0" applyNumberFormat="1" applyAlignment="1">
      <alignment horizontal="left" vertical="top" wrapText="1"/>
    </xf>
    <xf numFmtId="169" fontId="0" fillId="0" borderId="0" xfId="0" applyNumberFormat="1" applyAlignment="1">
      <alignment horizontal="left" vertical="top" wrapText="1"/>
    </xf>
    <xf numFmtId="0" fontId="0" fillId="0" borderId="0" xfId="0" applyAlignment="1">
      <alignment vertical="top"/>
    </xf>
    <xf numFmtId="0" fontId="10" fillId="0" borderId="0" xfId="0" applyFont="1" applyAlignment="1">
      <alignment vertical="top" wrapText="1"/>
    </xf>
    <xf numFmtId="0" fontId="0" fillId="0" borderId="0" xfId="0" applyNumberFormat="1"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172" fontId="0" fillId="0" borderId="0" xfId="0" applyNumberFormat="1" applyAlignment="1">
      <alignment horizontal="left" vertical="top" wrapText="1"/>
    </xf>
    <xf numFmtId="172" fontId="0" fillId="0" borderId="2" xfId="0" applyNumberFormat="1" applyFont="1" applyBorder="1" applyAlignment="1">
      <alignment horizontal="center" vertical="top" wrapText="1"/>
    </xf>
    <xf numFmtId="49" fontId="0" fillId="0" borderId="0" xfId="0" applyNumberFormat="1" applyAlignment="1">
      <alignment vertical="top"/>
    </xf>
    <xf numFmtId="171" fontId="0" fillId="0" borderId="0" xfId="0" applyNumberFormat="1" applyAlignment="1">
      <alignment vertical="top"/>
    </xf>
    <xf numFmtId="0" fontId="0" fillId="0" borderId="0" xfId="0" applyAlignment="1">
      <alignment vertical="top" wrapText="1"/>
    </xf>
    <xf numFmtId="0" fontId="0" fillId="0" borderId="0" xfId="0" applyFont="1" applyAlignment="1">
      <alignment/>
    </xf>
    <xf numFmtId="171" fontId="0" fillId="0" borderId="0" xfId="0" applyNumberFormat="1" applyFont="1" applyBorder="1" applyAlignment="1">
      <alignment horizontal="center" vertical="top" wrapText="1"/>
    </xf>
    <xf numFmtId="171" fontId="0" fillId="0" borderId="0" xfId="0" applyNumberFormat="1" applyFont="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S231"/>
  <sheetViews>
    <sheetView tabSelected="1" workbookViewId="0" topLeftCell="A1">
      <pane ySplit="1440" topLeftCell="BM4" activePane="topLeft" state="split"/>
      <selection pane="topLeft" activeCell="A1" sqref="A1"/>
      <selection pane="bottomLeft" activeCell="A3" sqref="A3"/>
    </sheetView>
  </sheetViews>
  <sheetFormatPr defaultColWidth="11.00390625" defaultRowHeight="12.75"/>
  <cols>
    <col min="1" max="1" width="8.125" style="13" bestFit="1" customWidth="1"/>
    <col min="2" max="2" width="10.375" style="13" bestFit="1" customWidth="1"/>
    <col min="3" max="3" width="21.625" style="13" bestFit="1" customWidth="1"/>
    <col min="4" max="4" width="29.875" style="13" customWidth="1"/>
    <col min="5" max="5" width="10.375" style="13" bestFit="1" customWidth="1"/>
    <col min="6" max="6" width="13.375" style="13" customWidth="1"/>
    <col min="7" max="7" width="13.375" style="13" bestFit="1" customWidth="1"/>
    <col min="8" max="8" width="11.125" style="13" bestFit="1" customWidth="1"/>
    <col min="9" max="9" width="12.00390625" style="13" customWidth="1"/>
    <col min="10" max="10" width="12.375" style="13" customWidth="1"/>
    <col min="11" max="11" width="26.125" style="13" bestFit="1" customWidth="1"/>
    <col min="12" max="12" width="32.625" style="13" customWidth="1"/>
    <col min="13" max="13" width="21.875" style="13" customWidth="1"/>
    <col min="14" max="14" width="26.375" style="13" bestFit="1" customWidth="1"/>
    <col min="15" max="15" width="13.375" style="13" bestFit="1" customWidth="1"/>
    <col min="16" max="16" width="11.00390625" style="13" customWidth="1"/>
    <col min="17" max="17" width="10.125" style="13" bestFit="1" customWidth="1"/>
    <col min="18" max="18" width="11.00390625" style="13" bestFit="1" customWidth="1"/>
    <col min="19" max="19" width="15.125" style="13" customWidth="1"/>
    <col min="20" max="20" width="10.875" style="48" bestFit="1" customWidth="1"/>
    <col min="21" max="21" width="15.625" style="13" customWidth="1"/>
    <col min="22" max="22" width="11.00390625" style="13" customWidth="1"/>
    <col min="23" max="23" width="13.625" style="13" bestFit="1" customWidth="1"/>
    <col min="24" max="24" width="10.875" style="13" bestFit="1" customWidth="1"/>
    <col min="25" max="26" width="11.00390625" style="13" customWidth="1"/>
    <col min="27" max="27" width="11.00390625" style="16" customWidth="1"/>
    <col min="28" max="28" width="11.00390625" style="13" customWidth="1"/>
    <col min="29" max="29" width="11.00390625" style="16" customWidth="1"/>
    <col min="30" max="31" width="12.375" style="13" customWidth="1"/>
    <col min="32" max="32" width="63.875" style="36" bestFit="1" customWidth="1"/>
    <col min="33" max="33" width="9.875" style="13" bestFit="1" customWidth="1"/>
    <col min="34" max="34" width="10.875" style="13" bestFit="1" customWidth="1"/>
    <col min="35" max="35" width="10.375" style="13" bestFit="1" customWidth="1"/>
    <col min="36" max="36" width="23.125" style="13" bestFit="1" customWidth="1"/>
    <col min="37" max="37" width="22.00390625" style="16" customWidth="1"/>
    <col min="38" max="38" width="10.625" style="13" bestFit="1" customWidth="1"/>
    <col min="39" max="39" width="10.375" style="16" bestFit="1" customWidth="1"/>
    <col min="40" max="40" width="11.625" style="13" customWidth="1"/>
    <col min="41" max="41" width="26.00390625" style="13" bestFit="1" customWidth="1"/>
    <col min="42" max="42" width="22.375" style="13" bestFit="1" customWidth="1"/>
    <col min="43" max="43" width="11.00390625" style="13" customWidth="1"/>
    <col min="44" max="45" width="10.375" style="13" bestFit="1" customWidth="1"/>
    <col min="46" max="46" width="21.125" style="13" bestFit="1" customWidth="1"/>
    <col min="47" max="47" width="18.125" style="13" bestFit="1" customWidth="1"/>
    <col min="48" max="48" width="21.125" style="13" customWidth="1"/>
    <col min="49" max="49" width="19.00390625" style="13" bestFit="1" customWidth="1"/>
    <col min="50" max="50" width="20.375" style="13" bestFit="1" customWidth="1"/>
    <col min="51" max="51" width="19.125" style="13" bestFit="1" customWidth="1"/>
    <col min="52" max="52" width="21.00390625" style="13" bestFit="1" customWidth="1"/>
    <col min="53" max="53" width="21.125" style="13" customWidth="1"/>
    <col min="54" max="54" width="22.375" style="13" bestFit="1" customWidth="1"/>
    <col min="55" max="55" width="21.875" style="13" customWidth="1"/>
    <col min="56" max="56" width="17.875" style="13" bestFit="1" customWidth="1"/>
    <col min="57" max="57" width="17.625" style="13" bestFit="1" customWidth="1"/>
    <col min="58" max="58" width="11.125" style="13" customWidth="1"/>
    <col min="59" max="60" width="13.625" style="13" customWidth="1"/>
    <col min="61" max="61" width="12.00390625" style="13" customWidth="1"/>
    <col min="62" max="62" width="17.125" style="13" customWidth="1"/>
    <col min="63" max="63" width="23.00390625" style="13" bestFit="1" customWidth="1"/>
    <col min="64" max="64" width="32.875" style="13" bestFit="1" customWidth="1"/>
    <col min="65" max="65" width="22.375" style="13" bestFit="1" customWidth="1"/>
    <col min="66" max="66" width="6.625" style="13" bestFit="1" customWidth="1"/>
    <col min="67" max="67" width="22.125" style="13" customWidth="1"/>
    <col min="68" max="68" width="22.375" style="13" bestFit="1" customWidth="1"/>
    <col min="69" max="69" width="33.875" style="13" bestFit="1" customWidth="1"/>
    <col min="70" max="70" width="37.375" style="13" bestFit="1" customWidth="1"/>
    <col min="71" max="71" width="13.625" style="13" bestFit="1" customWidth="1"/>
    <col min="72" max="16384" width="11.00390625" style="13" customWidth="1"/>
  </cols>
  <sheetData>
    <row r="1" ht="36">
      <c r="A1" s="13" t="s">
        <v>850</v>
      </c>
    </row>
    <row r="2" ht="12">
      <c r="V2" s="17"/>
    </row>
    <row r="3" spans="1:71" s="2" customFormat="1" ht="60">
      <c r="A3" s="1" t="s">
        <v>1443</v>
      </c>
      <c r="B3" s="2" t="s">
        <v>1479</v>
      </c>
      <c r="C3" s="2" t="s">
        <v>959</v>
      </c>
      <c r="D3" s="2" t="s">
        <v>1480</v>
      </c>
      <c r="E3" s="2" t="s">
        <v>957</v>
      </c>
      <c r="F3" s="2" t="s">
        <v>958</v>
      </c>
      <c r="G3" s="4" t="s">
        <v>1481</v>
      </c>
      <c r="H3" s="4" t="s">
        <v>1488</v>
      </c>
      <c r="I3" s="4" t="s">
        <v>1494</v>
      </c>
      <c r="J3" s="3" t="s">
        <v>1489</v>
      </c>
      <c r="K3" s="2" t="s">
        <v>1543</v>
      </c>
      <c r="L3" s="2" t="s">
        <v>1544</v>
      </c>
      <c r="M3" s="2" t="s">
        <v>1545</v>
      </c>
      <c r="N3" s="2" t="s">
        <v>1546</v>
      </c>
      <c r="O3" s="2" t="s">
        <v>1425</v>
      </c>
      <c r="P3" s="2" t="s">
        <v>1421</v>
      </c>
      <c r="Q3" s="7" t="s">
        <v>1490</v>
      </c>
      <c r="R3" s="2" t="s">
        <v>960</v>
      </c>
      <c r="S3" s="2" t="s">
        <v>1485</v>
      </c>
      <c r="T3" s="49" t="s">
        <v>403</v>
      </c>
      <c r="U3" s="3" t="s">
        <v>1547</v>
      </c>
      <c r="V3" s="2" t="s">
        <v>1484</v>
      </c>
      <c r="W3" s="3" t="s">
        <v>1486</v>
      </c>
      <c r="X3" s="3" t="s">
        <v>1420</v>
      </c>
      <c r="Y3" s="2" t="s">
        <v>404</v>
      </c>
      <c r="Z3" s="5" t="s">
        <v>1442</v>
      </c>
      <c r="AA3" s="6" t="s">
        <v>963</v>
      </c>
      <c r="AB3" s="5" t="s">
        <v>956</v>
      </c>
      <c r="AC3" s="6" t="s">
        <v>954</v>
      </c>
      <c r="AD3" s="5" t="s">
        <v>1068</v>
      </c>
      <c r="AE3" s="5" t="s">
        <v>1572</v>
      </c>
      <c r="AF3" s="5" t="s">
        <v>1422</v>
      </c>
      <c r="AG3" s="5" t="s">
        <v>1129</v>
      </c>
      <c r="AH3" s="5" t="s">
        <v>962</v>
      </c>
      <c r="AI3" s="5" t="s">
        <v>1128</v>
      </c>
      <c r="AJ3" s="2" t="s">
        <v>1423</v>
      </c>
      <c r="AK3" s="6" t="s">
        <v>1014</v>
      </c>
      <c r="AL3" s="2" t="s">
        <v>1424</v>
      </c>
      <c r="AM3" s="6" t="s">
        <v>933</v>
      </c>
      <c r="AN3" s="2" t="s">
        <v>1553</v>
      </c>
      <c r="AO3" s="2" t="s">
        <v>1554</v>
      </c>
      <c r="AP3" s="2" t="s">
        <v>1555</v>
      </c>
      <c r="AQ3" s="2" t="s">
        <v>1556</v>
      </c>
      <c r="AR3" s="2" t="s">
        <v>1557</v>
      </c>
      <c r="AS3" s="2" t="s">
        <v>1558</v>
      </c>
      <c r="AT3" s="2" t="s">
        <v>1559</v>
      </c>
      <c r="AU3" s="2" t="s">
        <v>1560</v>
      </c>
      <c r="AV3" s="2" t="s">
        <v>1561</v>
      </c>
      <c r="AW3" s="2" t="s">
        <v>1562</v>
      </c>
      <c r="AX3" s="2" t="s">
        <v>1563</v>
      </c>
      <c r="AY3" s="2" t="s">
        <v>1597</v>
      </c>
      <c r="AZ3" s="2" t="s">
        <v>1598</v>
      </c>
      <c r="BA3" s="2" t="s">
        <v>1602</v>
      </c>
      <c r="BB3" s="2" t="s">
        <v>1603</v>
      </c>
      <c r="BC3" s="2" t="s">
        <v>1604</v>
      </c>
      <c r="BD3" s="2" t="s">
        <v>1605</v>
      </c>
      <c r="BE3" s="2" t="s">
        <v>1606</v>
      </c>
      <c r="BF3" s="2" t="s">
        <v>1607</v>
      </c>
      <c r="BG3" s="2" t="s">
        <v>1608</v>
      </c>
      <c r="BH3" s="2" t="s">
        <v>1569</v>
      </c>
      <c r="BI3" s="2" t="s">
        <v>1570</v>
      </c>
      <c r="BJ3" s="2" t="s">
        <v>1571</v>
      </c>
      <c r="BK3" s="2" t="s">
        <v>1521</v>
      </c>
      <c r="BL3" s="2" t="s">
        <v>1522</v>
      </c>
      <c r="BM3" s="2" t="s">
        <v>1455</v>
      </c>
      <c r="BN3" s="2" t="s">
        <v>1456</v>
      </c>
      <c r="BO3" s="2" t="s">
        <v>1457</v>
      </c>
      <c r="BP3" s="2" t="s">
        <v>1458</v>
      </c>
      <c r="BQ3" s="2" t="s">
        <v>1590</v>
      </c>
      <c r="BR3" s="2" t="s">
        <v>1473</v>
      </c>
      <c r="BS3" s="2" t="s">
        <v>1474</v>
      </c>
    </row>
    <row r="4" spans="1:71" ht="72">
      <c r="A4" s="13">
        <v>1</v>
      </c>
      <c r="B4" s="13" t="s">
        <v>1034</v>
      </c>
      <c r="C4" s="13" t="s">
        <v>1034</v>
      </c>
      <c r="D4" s="13" t="s">
        <v>394</v>
      </c>
      <c r="G4" s="13" t="s">
        <v>392</v>
      </c>
      <c r="H4" s="41" t="s">
        <v>393</v>
      </c>
      <c r="I4" s="13" t="s">
        <v>410</v>
      </c>
      <c r="K4" s="13" t="s">
        <v>878</v>
      </c>
      <c r="L4" s="13" t="s">
        <v>1007</v>
      </c>
      <c r="Q4" s="13" t="s">
        <v>1025</v>
      </c>
      <c r="T4" s="48">
        <v>36885</v>
      </c>
      <c r="U4" s="13" t="s">
        <v>1475</v>
      </c>
      <c r="W4" s="13" t="s">
        <v>769</v>
      </c>
      <c r="X4" s="13" t="s">
        <v>1028</v>
      </c>
      <c r="BM4" s="13" t="s">
        <v>1594</v>
      </c>
      <c r="BR4" s="13" t="s">
        <v>145</v>
      </c>
      <c r="BS4" s="13" t="s">
        <v>1010</v>
      </c>
    </row>
    <row r="5" spans="1:71" ht="144">
      <c r="A5" s="13">
        <f aca="true" t="shared" si="0" ref="A5:A13">A4+1</f>
        <v>2</v>
      </c>
      <c r="B5" s="13" t="s">
        <v>564</v>
      </c>
      <c r="C5" s="13" t="s">
        <v>498</v>
      </c>
      <c r="G5" s="13">
        <v>12</v>
      </c>
      <c r="H5" s="13">
        <v>79.9</v>
      </c>
      <c r="I5" s="13" t="s">
        <v>1548</v>
      </c>
      <c r="J5" s="13" t="s">
        <v>474</v>
      </c>
      <c r="K5" s="13" t="s">
        <v>215</v>
      </c>
      <c r="L5" s="13" t="s">
        <v>545</v>
      </c>
      <c r="N5" s="13" t="s">
        <v>235</v>
      </c>
      <c r="O5" s="13" t="s">
        <v>471</v>
      </c>
      <c r="Q5" s="13" t="s">
        <v>1025</v>
      </c>
      <c r="T5" s="48">
        <v>36885</v>
      </c>
      <c r="U5" s="13" t="s">
        <v>1475</v>
      </c>
      <c r="W5" s="13" t="s">
        <v>1131</v>
      </c>
      <c r="X5" s="13" t="s">
        <v>1028</v>
      </c>
      <c r="Y5" s="13" t="s">
        <v>464</v>
      </c>
      <c r="Z5" s="13">
        <v>3.5</v>
      </c>
      <c r="AA5" s="16" t="s">
        <v>783</v>
      </c>
      <c r="AB5" s="13">
        <v>580</v>
      </c>
      <c r="AC5" s="16" t="s">
        <v>387</v>
      </c>
      <c r="AJ5" s="13" t="s">
        <v>664</v>
      </c>
      <c r="AK5" s="16" t="s">
        <v>891</v>
      </c>
      <c r="AM5" s="16" t="s">
        <v>783</v>
      </c>
      <c r="AO5" s="13" t="s">
        <v>470</v>
      </c>
      <c r="AP5" s="13" t="s">
        <v>660</v>
      </c>
      <c r="AQ5" s="13" t="s">
        <v>928</v>
      </c>
      <c r="BE5" s="13" t="s">
        <v>663</v>
      </c>
      <c r="BG5" s="13" t="s">
        <v>662</v>
      </c>
      <c r="BH5" s="13" t="s">
        <v>473</v>
      </c>
      <c r="BI5" s="13" t="s">
        <v>1439</v>
      </c>
      <c r="BK5" s="13" t="s">
        <v>1438</v>
      </c>
      <c r="BP5" s="13" t="s">
        <v>708</v>
      </c>
      <c r="BR5" s="13" t="s">
        <v>385</v>
      </c>
      <c r="BS5" s="13" t="s">
        <v>1010</v>
      </c>
    </row>
    <row r="6" spans="1:71" ht="156">
      <c r="A6" s="13">
        <f t="shared" si="0"/>
        <v>3</v>
      </c>
      <c r="B6" s="13" t="s">
        <v>499</v>
      </c>
      <c r="C6" s="13" t="s">
        <v>386</v>
      </c>
      <c r="G6" s="13">
        <v>-3</v>
      </c>
      <c r="H6" s="13">
        <v>40.15</v>
      </c>
      <c r="I6" s="13" t="s">
        <v>1548</v>
      </c>
      <c r="J6" s="13" t="s">
        <v>474</v>
      </c>
      <c r="K6" s="13" t="s">
        <v>544</v>
      </c>
      <c r="L6" s="13" t="s">
        <v>545</v>
      </c>
      <c r="N6" s="13" t="s">
        <v>546</v>
      </c>
      <c r="Q6" s="13" t="s">
        <v>1025</v>
      </c>
      <c r="T6" s="48">
        <v>36885</v>
      </c>
      <c r="U6" s="13" t="s">
        <v>1475</v>
      </c>
      <c r="W6" s="13" t="s">
        <v>1131</v>
      </c>
      <c r="Y6" s="13" t="s">
        <v>236</v>
      </c>
      <c r="AA6" s="16" t="s">
        <v>591</v>
      </c>
      <c r="AB6" s="13" t="s">
        <v>547</v>
      </c>
      <c r="AC6" s="16" t="s">
        <v>783</v>
      </c>
      <c r="AJ6" s="13" t="s">
        <v>654</v>
      </c>
      <c r="AM6" s="16" t="s">
        <v>591</v>
      </c>
      <c r="AO6" s="13" t="s">
        <v>709</v>
      </c>
      <c r="BA6" s="13" t="s">
        <v>472</v>
      </c>
      <c r="BG6" s="13" t="s">
        <v>701</v>
      </c>
      <c r="BH6" s="13" t="s">
        <v>473</v>
      </c>
      <c r="BL6" s="13" t="s">
        <v>237</v>
      </c>
      <c r="BM6" s="13" t="s">
        <v>624</v>
      </c>
      <c r="BR6" s="13" t="s">
        <v>385</v>
      </c>
      <c r="BS6" s="13" t="s">
        <v>1010</v>
      </c>
    </row>
    <row r="7" spans="1:71" ht="24">
      <c r="A7" s="13">
        <f t="shared" si="0"/>
        <v>4</v>
      </c>
      <c r="B7" s="13" t="s">
        <v>571</v>
      </c>
      <c r="C7" s="13" t="s">
        <v>625</v>
      </c>
      <c r="D7" s="13" t="s">
        <v>493</v>
      </c>
      <c r="G7" s="13">
        <v>-8.9912</v>
      </c>
      <c r="H7" s="13">
        <v>-78.65182</v>
      </c>
      <c r="I7" s="13" t="s">
        <v>1495</v>
      </c>
      <c r="J7" s="18">
        <v>33680</v>
      </c>
      <c r="K7" s="13" t="s">
        <v>530</v>
      </c>
      <c r="M7" s="13" t="s">
        <v>979</v>
      </c>
      <c r="N7" s="13" t="s">
        <v>337</v>
      </c>
      <c r="Q7" s="13" t="s">
        <v>1025</v>
      </c>
      <c r="T7" s="48">
        <v>33654</v>
      </c>
      <c r="U7" s="13" t="s">
        <v>629</v>
      </c>
      <c r="W7" s="13" t="s">
        <v>628</v>
      </c>
      <c r="X7" s="13" t="s">
        <v>1029</v>
      </c>
      <c r="AB7" s="13">
        <v>330</v>
      </c>
      <c r="AC7" s="16" t="s">
        <v>855</v>
      </c>
      <c r="AJ7" s="13" t="s">
        <v>508</v>
      </c>
      <c r="AK7" s="16" t="s">
        <v>509</v>
      </c>
      <c r="AP7" s="13" t="s">
        <v>589</v>
      </c>
      <c r="BA7" s="13" t="s">
        <v>588</v>
      </c>
      <c r="BD7" s="13" t="s">
        <v>559</v>
      </c>
      <c r="BK7" s="13" t="s">
        <v>492</v>
      </c>
      <c r="BO7" s="13" t="s">
        <v>253</v>
      </c>
      <c r="BR7" s="13" t="s">
        <v>170</v>
      </c>
      <c r="BS7" s="13" t="s">
        <v>1010</v>
      </c>
    </row>
    <row r="8" spans="1:71" ht="24">
      <c r="A8" s="13">
        <f t="shared" si="0"/>
        <v>5</v>
      </c>
      <c r="B8" s="13" t="s">
        <v>571</v>
      </c>
      <c r="C8" s="13" t="s">
        <v>625</v>
      </c>
      <c r="D8" s="13" t="s">
        <v>630</v>
      </c>
      <c r="G8" s="13">
        <v>-8.96303</v>
      </c>
      <c r="H8" s="13">
        <v>-78.6432</v>
      </c>
      <c r="I8" s="13" t="s">
        <v>1495</v>
      </c>
      <c r="J8" s="18">
        <v>33683</v>
      </c>
      <c r="K8" s="13" t="s">
        <v>530</v>
      </c>
      <c r="M8" s="13" t="s">
        <v>529</v>
      </c>
      <c r="N8" s="13" t="s">
        <v>528</v>
      </c>
      <c r="Q8" s="13" t="s">
        <v>1025</v>
      </c>
      <c r="T8" s="48">
        <v>33654</v>
      </c>
      <c r="U8" s="13" t="s">
        <v>629</v>
      </c>
      <c r="W8" s="13" t="s">
        <v>628</v>
      </c>
      <c r="X8" s="13" t="s">
        <v>1029</v>
      </c>
      <c r="AB8" s="13" t="s">
        <v>527</v>
      </c>
      <c r="AC8" s="16" t="s">
        <v>531</v>
      </c>
      <c r="AJ8" s="13" t="s">
        <v>525</v>
      </c>
      <c r="AK8" s="16" t="s">
        <v>631</v>
      </c>
      <c r="AP8" s="13" t="s">
        <v>526</v>
      </c>
      <c r="AT8" s="13" t="s">
        <v>541</v>
      </c>
      <c r="BA8" s="13" t="s">
        <v>632</v>
      </c>
      <c r="BC8" s="13" t="s">
        <v>540</v>
      </c>
      <c r="BD8" s="13" t="s">
        <v>559</v>
      </c>
      <c r="BK8" s="13" t="s">
        <v>456</v>
      </c>
      <c r="BR8" s="13" t="s">
        <v>170</v>
      </c>
      <c r="BS8" s="13" t="s">
        <v>1010</v>
      </c>
    </row>
    <row r="9" spans="1:71" ht="48">
      <c r="A9" s="13">
        <f t="shared" si="0"/>
        <v>6</v>
      </c>
      <c r="B9" s="13" t="s">
        <v>1034</v>
      </c>
      <c r="C9" s="13" t="s">
        <v>995</v>
      </c>
      <c r="D9" s="13" t="s">
        <v>478</v>
      </c>
      <c r="G9" s="13">
        <v>7.849</v>
      </c>
      <c r="H9" s="13">
        <v>98.295</v>
      </c>
      <c r="I9" s="13" t="s">
        <v>410</v>
      </c>
      <c r="M9" s="13" t="s">
        <v>998</v>
      </c>
      <c r="Q9" s="13" t="s">
        <v>1025</v>
      </c>
      <c r="T9" s="48">
        <v>36885</v>
      </c>
      <c r="U9" s="13" t="s">
        <v>1475</v>
      </c>
      <c r="W9" s="13" t="s">
        <v>769</v>
      </c>
      <c r="X9" s="13" t="s">
        <v>1028</v>
      </c>
      <c r="AA9" s="16">
        <v>3</v>
      </c>
      <c r="AB9" s="13" t="s">
        <v>919</v>
      </c>
      <c r="AD9" s="13">
        <v>200</v>
      </c>
      <c r="AJ9" s="13" t="s">
        <v>992</v>
      </c>
      <c r="AK9" s="13" t="s">
        <v>993</v>
      </c>
      <c r="AM9" s="13">
        <v>2</v>
      </c>
      <c r="AO9" s="13" t="s">
        <v>1573</v>
      </c>
      <c r="AP9" s="13" t="s">
        <v>913</v>
      </c>
      <c r="AQ9" s="13" t="s">
        <v>1000</v>
      </c>
      <c r="AR9" s="13" t="s">
        <v>914</v>
      </c>
      <c r="AS9" s="13" t="s">
        <v>914</v>
      </c>
      <c r="AT9" s="13" t="s">
        <v>1574</v>
      </c>
      <c r="BA9" s="13" t="s">
        <v>999</v>
      </c>
      <c r="BC9" s="13" t="s">
        <v>859</v>
      </c>
      <c r="BD9" s="13" t="s">
        <v>858</v>
      </c>
      <c r="BK9" s="13" t="s">
        <v>1510</v>
      </c>
      <c r="BR9" s="13" t="s">
        <v>110</v>
      </c>
      <c r="BS9" s="13" t="s">
        <v>1010</v>
      </c>
    </row>
    <row r="10" spans="1:71" ht="48">
      <c r="A10" s="13">
        <f t="shared" si="0"/>
        <v>7</v>
      </c>
      <c r="B10" s="13" t="s">
        <v>1034</v>
      </c>
      <c r="C10" s="13" t="s">
        <v>997</v>
      </c>
      <c r="D10" s="13" t="s">
        <v>1001</v>
      </c>
      <c r="G10" s="13">
        <v>8.69</v>
      </c>
      <c r="H10" s="13">
        <v>98.27</v>
      </c>
      <c r="I10" s="13" t="s">
        <v>410</v>
      </c>
      <c r="Q10" s="13" t="s">
        <v>1025</v>
      </c>
      <c r="T10" s="48">
        <v>36885</v>
      </c>
      <c r="U10" s="13" t="s">
        <v>1475</v>
      </c>
      <c r="W10" s="13" t="s">
        <v>769</v>
      </c>
      <c r="X10" s="13" t="s">
        <v>1028</v>
      </c>
      <c r="AA10" s="16">
        <v>3</v>
      </c>
      <c r="AB10" s="13" t="s">
        <v>919</v>
      </c>
      <c r="AD10" s="13">
        <v>200</v>
      </c>
      <c r="AJ10" s="13" t="s">
        <v>851</v>
      </c>
      <c r="AK10" s="13"/>
      <c r="AM10" s="13">
        <v>2</v>
      </c>
      <c r="AO10" s="13" t="s">
        <v>1511</v>
      </c>
      <c r="AR10" s="13" t="s">
        <v>914</v>
      </c>
      <c r="AS10" s="13" t="s">
        <v>914</v>
      </c>
      <c r="AT10" s="13" t="s">
        <v>1512</v>
      </c>
      <c r="BK10" s="13" t="s">
        <v>1491</v>
      </c>
      <c r="BR10" s="13" t="s">
        <v>110</v>
      </c>
      <c r="BS10" s="13" t="s">
        <v>1010</v>
      </c>
    </row>
    <row r="11" spans="1:71" ht="144">
      <c r="A11" s="13">
        <f t="shared" si="0"/>
        <v>8</v>
      </c>
      <c r="B11" s="13" t="s">
        <v>1034</v>
      </c>
      <c r="C11" s="13" t="s">
        <v>995</v>
      </c>
      <c r="D11" s="13" t="s">
        <v>996</v>
      </c>
      <c r="G11" s="13">
        <v>7.989</v>
      </c>
      <c r="H11" s="13">
        <v>98.294</v>
      </c>
      <c r="I11" s="13" t="s">
        <v>1548</v>
      </c>
      <c r="K11" s="13" t="s">
        <v>849</v>
      </c>
      <c r="Q11" s="13" t="s">
        <v>1025</v>
      </c>
      <c r="T11" s="48">
        <v>36885</v>
      </c>
      <c r="U11" s="13" t="s">
        <v>1475</v>
      </c>
      <c r="W11" s="13" t="s">
        <v>769</v>
      </c>
      <c r="X11" s="13" t="s">
        <v>1028</v>
      </c>
      <c r="Z11" s="13" t="s">
        <v>897</v>
      </c>
      <c r="AA11" s="16">
        <v>3</v>
      </c>
      <c r="AB11" s="13" t="s">
        <v>848</v>
      </c>
      <c r="AD11" s="13">
        <v>160</v>
      </c>
      <c r="AJ11" s="13" t="s">
        <v>1030</v>
      </c>
      <c r="AK11" s="13" t="s">
        <v>969</v>
      </c>
      <c r="AM11" s="13">
        <v>2</v>
      </c>
      <c r="AO11" s="13" t="s">
        <v>895</v>
      </c>
      <c r="AQ11" s="13" t="s">
        <v>1003</v>
      </c>
      <c r="AT11" s="13" t="s">
        <v>1513</v>
      </c>
      <c r="BA11" s="13" t="s">
        <v>917</v>
      </c>
      <c r="BC11" s="13" t="s">
        <v>1577</v>
      </c>
      <c r="BD11" s="13" t="s">
        <v>896</v>
      </c>
      <c r="BG11" s="13" t="s">
        <v>1031</v>
      </c>
      <c r="BK11" s="13" t="s">
        <v>1578</v>
      </c>
      <c r="BO11" s="13" t="s">
        <v>918</v>
      </c>
      <c r="BR11" s="13" t="s">
        <v>111</v>
      </c>
      <c r="BS11" s="13" t="s">
        <v>1010</v>
      </c>
    </row>
    <row r="12" spans="1:71" ht="60">
      <c r="A12" s="13">
        <f t="shared" si="0"/>
        <v>9</v>
      </c>
      <c r="B12" s="13" t="s">
        <v>562</v>
      </c>
      <c r="C12" s="13" t="s">
        <v>925</v>
      </c>
      <c r="D12" s="13" t="s">
        <v>479</v>
      </c>
      <c r="G12" s="13">
        <v>-8.571</v>
      </c>
      <c r="H12" s="13">
        <v>113.916</v>
      </c>
      <c r="I12" s="13" t="s">
        <v>1548</v>
      </c>
      <c r="K12" s="13" t="s">
        <v>924</v>
      </c>
      <c r="Q12" s="13" t="s">
        <v>1025</v>
      </c>
      <c r="T12" s="48">
        <v>33026</v>
      </c>
      <c r="U12" s="13" t="s">
        <v>922</v>
      </c>
      <c r="W12" s="13" t="s">
        <v>930</v>
      </c>
      <c r="X12" s="13" t="s">
        <v>1029</v>
      </c>
      <c r="AC12" s="16" t="s">
        <v>923</v>
      </c>
      <c r="AJ12" s="13" t="s">
        <v>1005</v>
      </c>
      <c r="AK12" s="13" t="s">
        <v>974</v>
      </c>
      <c r="AM12" s="13"/>
      <c r="BA12" s="13" t="s">
        <v>1040</v>
      </c>
      <c r="BC12" s="13" t="s">
        <v>1579</v>
      </c>
      <c r="BE12" s="13" t="s">
        <v>1006</v>
      </c>
      <c r="BG12" s="13" t="s">
        <v>1004</v>
      </c>
      <c r="BO12" s="13" t="s">
        <v>926</v>
      </c>
      <c r="BR12" s="13" t="s">
        <v>112</v>
      </c>
      <c r="BS12" s="13" t="s">
        <v>1010</v>
      </c>
    </row>
    <row r="13" spans="1:71" ht="96">
      <c r="A13" s="13">
        <f t="shared" si="0"/>
        <v>10</v>
      </c>
      <c r="B13" s="13" t="s">
        <v>571</v>
      </c>
      <c r="C13" s="13" t="s">
        <v>572</v>
      </c>
      <c r="G13" s="16" t="s">
        <v>414</v>
      </c>
      <c r="H13" s="16" t="s">
        <v>331</v>
      </c>
      <c r="I13" s="13" t="s">
        <v>1495</v>
      </c>
      <c r="K13" s="13" t="s">
        <v>463</v>
      </c>
      <c r="M13" s="13" t="s">
        <v>380</v>
      </c>
      <c r="O13" s="13" t="s">
        <v>836</v>
      </c>
      <c r="Q13" s="13" t="s">
        <v>1025</v>
      </c>
      <c r="T13" s="48">
        <v>35603</v>
      </c>
      <c r="U13" s="13" t="s">
        <v>581</v>
      </c>
      <c r="W13" s="13" t="s">
        <v>573</v>
      </c>
      <c r="X13" s="13" t="s">
        <v>1029</v>
      </c>
      <c r="Z13" s="13" t="s">
        <v>469</v>
      </c>
      <c r="AA13" s="16" t="s">
        <v>599</v>
      </c>
      <c r="AB13" s="13" t="s">
        <v>468</v>
      </c>
      <c r="AC13" s="16" t="s">
        <v>467</v>
      </c>
      <c r="AJ13" s="13" t="s">
        <v>217</v>
      </c>
      <c r="AK13" s="16" t="s">
        <v>218</v>
      </c>
      <c r="AM13" s="16" t="s">
        <v>497</v>
      </c>
      <c r="AO13" s="13" t="s">
        <v>579</v>
      </c>
      <c r="BA13" s="13" t="s">
        <v>537</v>
      </c>
      <c r="BB13" s="13" t="s">
        <v>427</v>
      </c>
      <c r="BD13" s="13" t="s">
        <v>538</v>
      </c>
      <c r="BK13" s="13" t="s">
        <v>252</v>
      </c>
      <c r="BP13" s="13" t="s">
        <v>496</v>
      </c>
      <c r="BQ13" s="13" t="s">
        <v>536</v>
      </c>
      <c r="BR13" s="13" t="s">
        <v>159</v>
      </c>
      <c r="BS13" s="13" t="s">
        <v>1394</v>
      </c>
    </row>
    <row r="14" spans="2:71" ht="156">
      <c r="B14" s="13" t="s">
        <v>25</v>
      </c>
      <c r="C14" s="15" t="s">
        <v>26</v>
      </c>
      <c r="D14" s="15" t="s">
        <v>26</v>
      </c>
      <c r="G14" s="55">
        <v>-14.03489</v>
      </c>
      <c r="H14" s="55">
        <v>-171.68218</v>
      </c>
      <c r="I14" s="13" t="s">
        <v>1548</v>
      </c>
      <c r="K14" s="13" t="s">
        <v>1629</v>
      </c>
      <c r="N14" s="13" t="s">
        <v>1649</v>
      </c>
      <c r="O14" s="13" t="s">
        <v>836</v>
      </c>
      <c r="Q14" s="13" t="s">
        <v>1025</v>
      </c>
      <c r="R14" s="13" t="s">
        <v>1667</v>
      </c>
      <c r="S14" s="13">
        <v>1</v>
      </c>
      <c r="T14" s="48">
        <v>38623</v>
      </c>
      <c r="U14" s="13" t="s">
        <v>25</v>
      </c>
      <c r="W14" s="13" t="s">
        <v>1654</v>
      </c>
      <c r="X14" s="13" t="s">
        <v>1029</v>
      </c>
      <c r="Z14" s="13" t="s">
        <v>1636</v>
      </c>
      <c r="AA14" s="16" t="s">
        <v>1215</v>
      </c>
      <c r="AB14" s="13">
        <v>400</v>
      </c>
      <c r="AC14" s="16" t="s">
        <v>1635</v>
      </c>
      <c r="AJ14" s="13" t="s">
        <v>1661</v>
      </c>
      <c r="AT14" s="13" t="s">
        <v>1662</v>
      </c>
      <c r="BA14" s="13" t="s">
        <v>1669</v>
      </c>
      <c r="BB14" s="13" t="s">
        <v>103</v>
      </c>
      <c r="BC14" s="13" t="s">
        <v>1663</v>
      </c>
      <c r="BE14" s="13" t="s">
        <v>1666</v>
      </c>
      <c r="BK14" s="13" t="s">
        <v>1665</v>
      </c>
      <c r="BL14" s="13" t="s">
        <v>1664</v>
      </c>
      <c r="BP14" s="13" t="s">
        <v>1668</v>
      </c>
      <c r="BR14" s="53" t="s">
        <v>21</v>
      </c>
      <c r="BS14" s="13" t="s">
        <v>23</v>
      </c>
    </row>
    <row r="15" spans="1:71" ht="48">
      <c r="A15" s="13">
        <f aca="true" t="shared" si="1" ref="A15:A46">A14+1</f>
        <v>1</v>
      </c>
      <c r="B15" s="13" t="s">
        <v>405</v>
      </c>
      <c r="C15" s="13" t="s">
        <v>460</v>
      </c>
      <c r="I15" s="13" t="s">
        <v>302</v>
      </c>
      <c r="Q15" s="13" t="s">
        <v>1025</v>
      </c>
      <c r="T15" s="48">
        <v>20596</v>
      </c>
      <c r="U15" s="13" t="s">
        <v>461</v>
      </c>
      <c r="X15" s="13" t="s">
        <v>1028</v>
      </c>
      <c r="BB15" s="13" t="s">
        <v>613</v>
      </c>
      <c r="BQ15" s="13" t="s">
        <v>4</v>
      </c>
      <c r="BR15" s="8" t="s">
        <v>138</v>
      </c>
      <c r="BS15" s="13" t="s">
        <v>1010</v>
      </c>
    </row>
    <row r="16" spans="1:71" ht="96">
      <c r="A16" s="13">
        <f t="shared" si="1"/>
        <v>2</v>
      </c>
      <c r="B16" s="13" t="s">
        <v>562</v>
      </c>
      <c r="C16" s="13" t="s">
        <v>922</v>
      </c>
      <c r="D16" s="13" t="s">
        <v>1552</v>
      </c>
      <c r="G16" s="13">
        <v>-7.732</v>
      </c>
      <c r="H16" s="13">
        <v>108.883</v>
      </c>
      <c r="I16" s="13" t="s">
        <v>1548</v>
      </c>
      <c r="J16" s="13" t="s">
        <v>466</v>
      </c>
      <c r="K16" s="13" t="s">
        <v>178</v>
      </c>
      <c r="M16" s="13" t="s">
        <v>443</v>
      </c>
      <c r="Q16" s="13" t="s">
        <v>1025</v>
      </c>
      <c r="T16" s="48">
        <v>37453</v>
      </c>
      <c r="U16" s="13" t="s">
        <v>922</v>
      </c>
      <c r="W16" s="13" t="s">
        <v>465</v>
      </c>
      <c r="X16" s="13" t="s">
        <v>1029</v>
      </c>
      <c r="Y16" s="13" t="s">
        <v>444</v>
      </c>
      <c r="Z16" s="16" t="s">
        <v>446</v>
      </c>
      <c r="AB16" s="13" t="s">
        <v>487</v>
      </c>
      <c r="AC16" s="16" t="s">
        <v>445</v>
      </c>
      <c r="AJ16" s="13" t="s">
        <v>447</v>
      </c>
      <c r="AO16" s="13" t="s">
        <v>601</v>
      </c>
      <c r="AP16" s="13" t="s">
        <v>535</v>
      </c>
      <c r="BB16" s="13" t="s">
        <v>534</v>
      </c>
      <c r="BK16" s="13" t="s">
        <v>659</v>
      </c>
      <c r="BL16" s="13" t="s">
        <v>602</v>
      </c>
      <c r="BR16" s="13" t="s">
        <v>172</v>
      </c>
      <c r="BS16" s="13" t="s">
        <v>1010</v>
      </c>
    </row>
    <row r="17" spans="1:71" ht="144">
      <c r="A17" s="13">
        <f t="shared" si="1"/>
        <v>3</v>
      </c>
      <c r="B17" s="13" t="s">
        <v>570</v>
      </c>
      <c r="C17" s="13" t="s">
        <v>570</v>
      </c>
      <c r="D17" s="13" t="s">
        <v>241</v>
      </c>
      <c r="E17" s="44"/>
      <c r="F17" s="44"/>
      <c r="G17" s="13">
        <v>-3.12063</v>
      </c>
      <c r="H17" s="13">
        <v>142.28832</v>
      </c>
      <c r="I17" s="13" t="s">
        <v>1419</v>
      </c>
      <c r="J17" s="13" t="s">
        <v>1264</v>
      </c>
      <c r="K17" s="13" t="s">
        <v>1263</v>
      </c>
      <c r="L17" s="13" t="s">
        <v>824</v>
      </c>
      <c r="N17" s="13" t="s">
        <v>205</v>
      </c>
      <c r="O17" s="13" t="s">
        <v>836</v>
      </c>
      <c r="Q17" s="13" t="s">
        <v>1025</v>
      </c>
      <c r="T17" s="48">
        <v>34531</v>
      </c>
      <c r="U17" s="13" t="s">
        <v>570</v>
      </c>
      <c r="W17" s="13" t="s">
        <v>507</v>
      </c>
      <c r="X17" s="13" t="s">
        <v>1029</v>
      </c>
      <c r="Y17" s="13">
        <v>6</v>
      </c>
      <c r="Z17" s="16">
        <v>4.5</v>
      </c>
      <c r="AA17" s="16" t="s">
        <v>783</v>
      </c>
      <c r="AB17" s="13">
        <v>320</v>
      </c>
      <c r="AD17" s="13">
        <v>280</v>
      </c>
      <c r="AF17" s="36">
        <v>120</v>
      </c>
      <c r="AJ17" s="13" t="s">
        <v>1283</v>
      </c>
      <c r="AK17" s="16" t="s">
        <v>1392</v>
      </c>
      <c r="AP17" s="13" t="s">
        <v>1414</v>
      </c>
      <c r="AQ17" s="13" t="s">
        <v>1416</v>
      </c>
      <c r="AU17" s="13">
        <v>1.6</v>
      </c>
      <c r="AW17" s="13">
        <v>1.25</v>
      </c>
      <c r="BA17" s="13" t="s">
        <v>206</v>
      </c>
      <c r="BD17" s="13" t="s">
        <v>1415</v>
      </c>
      <c r="BR17" s="13" t="s">
        <v>740</v>
      </c>
      <c r="BS17" s="13" t="s">
        <v>1010</v>
      </c>
    </row>
    <row r="18" spans="1:71" ht="108">
      <c r="A18" s="13">
        <f t="shared" si="1"/>
        <v>4</v>
      </c>
      <c r="B18" s="13" t="s">
        <v>570</v>
      </c>
      <c r="C18" s="13" t="s">
        <v>570</v>
      </c>
      <c r="D18" s="13" t="s">
        <v>598</v>
      </c>
      <c r="G18" s="43">
        <v>-3.06343</v>
      </c>
      <c r="H18" s="43">
        <v>142.13905</v>
      </c>
      <c r="I18" s="13" t="s">
        <v>1419</v>
      </c>
      <c r="J18" s="13" t="s">
        <v>1264</v>
      </c>
      <c r="K18" s="13" t="s">
        <v>1263</v>
      </c>
      <c r="L18" s="13" t="s">
        <v>824</v>
      </c>
      <c r="N18" s="13" t="s">
        <v>227</v>
      </c>
      <c r="O18" s="13" t="s">
        <v>836</v>
      </c>
      <c r="P18" s="13">
        <v>2.2</v>
      </c>
      <c r="Q18" s="13" t="s">
        <v>1025</v>
      </c>
      <c r="T18" s="48">
        <v>34531</v>
      </c>
      <c r="U18" s="13" t="s">
        <v>570</v>
      </c>
      <c r="W18" s="13" t="s">
        <v>507</v>
      </c>
      <c r="X18" s="13" t="s">
        <v>1029</v>
      </c>
      <c r="Y18" s="16" t="s">
        <v>557</v>
      </c>
      <c r="Z18" s="16" t="s">
        <v>1373</v>
      </c>
      <c r="AA18" s="16" t="s">
        <v>783</v>
      </c>
      <c r="AB18" s="13">
        <v>720</v>
      </c>
      <c r="AC18" s="16" t="s">
        <v>855</v>
      </c>
      <c r="AF18" s="36">
        <v>50</v>
      </c>
      <c r="AJ18" s="13" t="s">
        <v>1413</v>
      </c>
      <c r="AK18" s="16" t="s">
        <v>1391</v>
      </c>
      <c r="AP18" s="13" t="s">
        <v>1466</v>
      </c>
      <c r="AT18" s="13" t="s">
        <v>228</v>
      </c>
      <c r="BA18" s="13" t="s">
        <v>1448</v>
      </c>
      <c r="BC18" s="13" t="s">
        <v>1449</v>
      </c>
      <c r="BD18" s="13" t="s">
        <v>1382</v>
      </c>
      <c r="BE18" s="13" t="s">
        <v>1374</v>
      </c>
      <c r="BK18" s="13" t="s">
        <v>1447</v>
      </c>
      <c r="BO18" s="13" t="s">
        <v>1446</v>
      </c>
      <c r="BR18" s="13" t="s">
        <v>740</v>
      </c>
      <c r="BS18" s="13" t="s">
        <v>1010</v>
      </c>
    </row>
    <row r="19" spans="1:71" ht="120">
      <c r="A19" s="13">
        <f t="shared" si="1"/>
        <v>5</v>
      </c>
      <c r="B19" s="13" t="s">
        <v>570</v>
      </c>
      <c r="C19" s="13" t="s">
        <v>570</v>
      </c>
      <c r="D19" s="13" t="s">
        <v>593</v>
      </c>
      <c r="G19" s="43">
        <v>-3.02185</v>
      </c>
      <c r="H19" s="43">
        <v>142.08427</v>
      </c>
      <c r="I19" s="13" t="s">
        <v>1419</v>
      </c>
      <c r="J19" s="13" t="s">
        <v>1264</v>
      </c>
      <c r="K19" s="13" t="s">
        <v>1263</v>
      </c>
      <c r="L19" s="13" t="s">
        <v>824</v>
      </c>
      <c r="N19" s="13" t="s">
        <v>244</v>
      </c>
      <c r="O19" s="13" t="s">
        <v>836</v>
      </c>
      <c r="P19" s="13">
        <v>0.73</v>
      </c>
      <c r="Q19" s="13" t="s">
        <v>1025</v>
      </c>
      <c r="T19" s="48">
        <v>34531</v>
      </c>
      <c r="U19" s="13" t="s">
        <v>570</v>
      </c>
      <c r="W19" s="13" t="s">
        <v>507</v>
      </c>
      <c r="X19" s="13" t="s">
        <v>1029</v>
      </c>
      <c r="AA19" s="16" t="s">
        <v>783</v>
      </c>
      <c r="AB19" s="13" t="s">
        <v>1383</v>
      </c>
      <c r="AC19" s="16" t="s">
        <v>1384</v>
      </c>
      <c r="AF19" s="36" t="s">
        <v>1341</v>
      </c>
      <c r="AJ19" s="13" t="s">
        <v>1393</v>
      </c>
      <c r="AK19" s="16" t="s">
        <v>1390</v>
      </c>
      <c r="AO19" s="13" t="s">
        <v>245</v>
      </c>
      <c r="AP19" s="13" t="s">
        <v>1462</v>
      </c>
      <c r="BA19" s="13" t="s">
        <v>680</v>
      </c>
      <c r="BD19" s="13" t="s">
        <v>245</v>
      </c>
      <c r="BE19" s="13" t="s">
        <v>1525</v>
      </c>
      <c r="BG19" s="13" t="s">
        <v>1358</v>
      </c>
      <c r="BP19" s="13" t="s">
        <v>246</v>
      </c>
      <c r="BR19" s="13" t="s">
        <v>740</v>
      </c>
      <c r="BS19" s="13" t="s">
        <v>1010</v>
      </c>
    </row>
    <row r="20" spans="1:71" ht="192">
      <c r="A20" s="13">
        <f t="shared" si="1"/>
        <v>6</v>
      </c>
      <c r="B20" s="13" t="s">
        <v>570</v>
      </c>
      <c r="C20" s="13" t="s">
        <v>570</v>
      </c>
      <c r="D20" s="13" t="s">
        <v>597</v>
      </c>
      <c r="G20" s="43">
        <v>-2.99933</v>
      </c>
      <c r="H20" s="43">
        <v>142.05442</v>
      </c>
      <c r="I20" s="13" t="s">
        <v>1419</v>
      </c>
      <c r="J20" s="13" t="s">
        <v>1264</v>
      </c>
      <c r="K20" s="13" t="s">
        <v>1263</v>
      </c>
      <c r="L20" s="13" t="s">
        <v>824</v>
      </c>
      <c r="N20" s="13" t="s">
        <v>1409</v>
      </c>
      <c r="O20" s="13" t="s">
        <v>836</v>
      </c>
      <c r="P20" s="13">
        <v>3</v>
      </c>
      <c r="Q20" s="13" t="s">
        <v>1025</v>
      </c>
      <c r="T20" s="48">
        <v>34531</v>
      </c>
      <c r="U20" s="13" t="s">
        <v>570</v>
      </c>
      <c r="W20" s="13" t="s">
        <v>507</v>
      </c>
      <c r="X20" s="13" t="s">
        <v>1029</v>
      </c>
      <c r="Y20" s="16" t="s">
        <v>1410</v>
      </c>
      <c r="Z20" s="16" t="s">
        <v>1411</v>
      </c>
      <c r="AA20" s="16" t="s">
        <v>783</v>
      </c>
      <c r="AF20" s="36">
        <v>100</v>
      </c>
      <c r="AJ20" s="13" t="s">
        <v>1472</v>
      </c>
      <c r="AK20" s="16" t="s">
        <v>1167</v>
      </c>
      <c r="AM20" s="16" t="s">
        <v>650</v>
      </c>
      <c r="AO20" s="13" t="s">
        <v>1659</v>
      </c>
      <c r="AP20" s="13" t="s">
        <v>1371</v>
      </c>
      <c r="BD20" s="13" t="s">
        <v>1331</v>
      </c>
      <c r="BE20" s="13" t="s">
        <v>1372</v>
      </c>
      <c r="BR20" s="13" t="s">
        <v>740</v>
      </c>
      <c r="BS20" s="13" t="s">
        <v>1010</v>
      </c>
    </row>
    <row r="21" spans="1:71" ht="72">
      <c r="A21" s="13">
        <f t="shared" si="1"/>
        <v>7</v>
      </c>
      <c r="B21" s="13" t="s">
        <v>900</v>
      </c>
      <c r="C21" s="13" t="s">
        <v>767</v>
      </c>
      <c r="D21" s="13" t="s">
        <v>767</v>
      </c>
      <c r="G21" s="13">
        <v>6.16639</v>
      </c>
      <c r="H21" s="13">
        <v>81.25503</v>
      </c>
      <c r="I21" s="13" t="s">
        <v>1495</v>
      </c>
      <c r="J21" s="13" t="s">
        <v>364</v>
      </c>
      <c r="K21" s="13" t="s">
        <v>179</v>
      </c>
      <c r="Q21" s="13" t="s">
        <v>1025</v>
      </c>
      <c r="T21" s="48">
        <v>36885</v>
      </c>
      <c r="U21" s="13" t="s">
        <v>1475</v>
      </c>
      <c r="W21" s="13" t="s">
        <v>1131</v>
      </c>
      <c r="X21" s="13" t="s">
        <v>1028</v>
      </c>
      <c r="AA21" s="16" t="s">
        <v>832</v>
      </c>
      <c r="AC21" s="16" t="s">
        <v>779</v>
      </c>
      <c r="AD21" s="13">
        <v>390</v>
      </c>
      <c r="AK21" s="16" t="s">
        <v>368</v>
      </c>
      <c r="BR21" s="13" t="s">
        <v>173</v>
      </c>
      <c r="BS21" s="13" t="s">
        <v>1010</v>
      </c>
    </row>
    <row r="22" spans="1:71" ht="72">
      <c r="A22" s="13">
        <f t="shared" si="1"/>
        <v>8</v>
      </c>
      <c r="B22" s="13" t="s">
        <v>900</v>
      </c>
      <c r="C22" s="13" t="s">
        <v>369</v>
      </c>
      <c r="D22" s="13" t="s">
        <v>369</v>
      </c>
      <c r="G22" s="13">
        <v>6.04776</v>
      </c>
      <c r="H22" s="13">
        <v>80.09014</v>
      </c>
      <c r="I22" s="13" t="s">
        <v>1495</v>
      </c>
      <c r="J22" s="13" t="s">
        <v>364</v>
      </c>
      <c r="K22" s="13" t="s">
        <v>179</v>
      </c>
      <c r="Q22" s="13" t="s">
        <v>1025</v>
      </c>
      <c r="T22" s="48">
        <v>36885</v>
      </c>
      <c r="U22" s="13" t="s">
        <v>1475</v>
      </c>
      <c r="W22" s="13" t="s">
        <v>1131</v>
      </c>
      <c r="X22" s="13" t="s">
        <v>1028</v>
      </c>
      <c r="AA22" s="16" t="s">
        <v>832</v>
      </c>
      <c r="AD22" s="13">
        <v>30</v>
      </c>
      <c r="AK22" s="16" t="s">
        <v>787</v>
      </c>
      <c r="BL22" s="13" t="s">
        <v>367</v>
      </c>
      <c r="BR22" s="13" t="s">
        <v>173</v>
      </c>
      <c r="BS22" s="13" t="s">
        <v>1010</v>
      </c>
    </row>
    <row r="23" spans="1:71" ht="72">
      <c r="A23" s="13">
        <f t="shared" si="1"/>
        <v>9</v>
      </c>
      <c r="B23" s="13" t="s">
        <v>900</v>
      </c>
      <c r="C23" s="13" t="s">
        <v>372</v>
      </c>
      <c r="D23" s="13" t="s">
        <v>372</v>
      </c>
      <c r="G23" s="13">
        <v>6.11096</v>
      </c>
      <c r="H23" s="13">
        <v>80.04268</v>
      </c>
      <c r="I23" s="13" t="s">
        <v>1495</v>
      </c>
      <c r="J23" s="13" t="s">
        <v>364</v>
      </c>
      <c r="K23" s="13" t="s">
        <v>179</v>
      </c>
      <c r="Q23" s="13" t="s">
        <v>1025</v>
      </c>
      <c r="T23" s="48">
        <v>36885</v>
      </c>
      <c r="U23" s="13" t="s">
        <v>1475</v>
      </c>
      <c r="W23" s="13" t="s">
        <v>1131</v>
      </c>
      <c r="X23" s="13" t="s">
        <v>1028</v>
      </c>
      <c r="AA23" s="16" t="s">
        <v>832</v>
      </c>
      <c r="AD23" s="13">
        <v>108</v>
      </c>
      <c r="AK23" s="16" t="s">
        <v>1114</v>
      </c>
      <c r="BR23" s="13" t="s">
        <v>173</v>
      </c>
      <c r="BS23" s="13" t="s">
        <v>1010</v>
      </c>
    </row>
    <row r="24" spans="1:71" ht="72">
      <c r="A24" s="13">
        <f t="shared" si="1"/>
        <v>10</v>
      </c>
      <c r="B24" s="13" t="s">
        <v>900</v>
      </c>
      <c r="C24" s="13" t="s">
        <v>370</v>
      </c>
      <c r="D24" s="13" t="s">
        <v>370</v>
      </c>
      <c r="G24" s="13">
        <v>6.52588</v>
      </c>
      <c r="H24" s="13">
        <v>79.51413</v>
      </c>
      <c r="I24" s="13" t="s">
        <v>1495</v>
      </c>
      <c r="J24" s="13" t="s">
        <v>364</v>
      </c>
      <c r="K24" s="13" t="s">
        <v>179</v>
      </c>
      <c r="Q24" s="13" t="s">
        <v>1025</v>
      </c>
      <c r="T24" s="48">
        <v>36885</v>
      </c>
      <c r="U24" s="13" t="s">
        <v>1475</v>
      </c>
      <c r="W24" s="13" t="s">
        <v>1131</v>
      </c>
      <c r="X24" s="13" t="s">
        <v>1028</v>
      </c>
      <c r="AA24" s="16" t="s">
        <v>832</v>
      </c>
      <c r="AD24" s="13">
        <v>30.7</v>
      </c>
      <c r="AK24" s="16" t="s">
        <v>617</v>
      </c>
      <c r="BR24" s="13" t="s">
        <v>173</v>
      </c>
      <c r="BS24" s="13" t="s">
        <v>1010</v>
      </c>
    </row>
    <row r="25" spans="1:71" ht="72">
      <c r="A25" s="13">
        <f t="shared" si="1"/>
        <v>11</v>
      </c>
      <c r="B25" s="13" t="s">
        <v>900</v>
      </c>
      <c r="C25" s="13" t="s">
        <v>373</v>
      </c>
      <c r="D25" s="13" t="s">
        <v>373</v>
      </c>
      <c r="G25" s="13">
        <v>6.33359</v>
      </c>
      <c r="H25" s="13">
        <v>79.57682</v>
      </c>
      <c r="I25" s="13" t="s">
        <v>1495</v>
      </c>
      <c r="J25" s="13" t="s">
        <v>364</v>
      </c>
      <c r="K25" s="13" t="s">
        <v>179</v>
      </c>
      <c r="Q25" s="13" t="s">
        <v>1025</v>
      </c>
      <c r="T25" s="48">
        <v>36885</v>
      </c>
      <c r="U25" s="13" t="s">
        <v>1475</v>
      </c>
      <c r="W25" s="13" t="s">
        <v>1131</v>
      </c>
      <c r="X25" s="13" t="s">
        <v>1028</v>
      </c>
      <c r="AA25" s="16" t="s">
        <v>832</v>
      </c>
      <c r="AD25" s="13">
        <v>61</v>
      </c>
      <c r="AK25" s="16" t="s">
        <v>371</v>
      </c>
      <c r="BR25" s="13" t="s">
        <v>173</v>
      </c>
      <c r="BS25" s="13" t="s">
        <v>1010</v>
      </c>
    </row>
    <row r="26" spans="1:71" ht="72">
      <c r="A26" s="13">
        <f t="shared" si="1"/>
        <v>12</v>
      </c>
      <c r="B26" s="13" t="s">
        <v>900</v>
      </c>
      <c r="C26" s="13" t="s">
        <v>434</v>
      </c>
      <c r="D26" s="13" t="s">
        <v>434</v>
      </c>
      <c r="G26" s="13">
        <v>8.70657</v>
      </c>
      <c r="H26" s="13">
        <v>81.18847</v>
      </c>
      <c r="I26" s="13" t="s">
        <v>1495</v>
      </c>
      <c r="J26" s="13" t="s">
        <v>364</v>
      </c>
      <c r="K26" s="13" t="s">
        <v>179</v>
      </c>
      <c r="Q26" s="13" t="s">
        <v>1025</v>
      </c>
      <c r="T26" s="48">
        <v>36885</v>
      </c>
      <c r="U26" s="13" t="s">
        <v>1475</v>
      </c>
      <c r="W26" s="13" t="s">
        <v>1131</v>
      </c>
      <c r="X26" s="13" t="s">
        <v>1028</v>
      </c>
      <c r="AA26" s="16" t="s">
        <v>832</v>
      </c>
      <c r="AD26" s="13">
        <v>80</v>
      </c>
      <c r="AK26" s="16" t="s">
        <v>435</v>
      </c>
      <c r="BR26" s="13" t="s">
        <v>173</v>
      </c>
      <c r="BS26" s="13" t="s">
        <v>1010</v>
      </c>
    </row>
    <row r="27" spans="1:71" ht="72">
      <c r="A27" s="13">
        <f t="shared" si="1"/>
        <v>13</v>
      </c>
      <c r="B27" s="13" t="s">
        <v>900</v>
      </c>
      <c r="C27" s="13" t="s">
        <v>436</v>
      </c>
      <c r="D27" s="13" t="s">
        <v>436</v>
      </c>
      <c r="G27" s="13">
        <v>8.01396</v>
      </c>
      <c r="H27" s="13">
        <v>81.48953</v>
      </c>
      <c r="I27" s="13" t="s">
        <v>1495</v>
      </c>
      <c r="J27" s="13" t="s">
        <v>364</v>
      </c>
      <c r="K27" s="13" t="s">
        <v>179</v>
      </c>
      <c r="Q27" s="13" t="s">
        <v>1025</v>
      </c>
      <c r="T27" s="48">
        <v>36885</v>
      </c>
      <c r="U27" s="13" t="s">
        <v>1475</v>
      </c>
      <c r="W27" s="13" t="s">
        <v>1131</v>
      </c>
      <c r="X27" s="13" t="s">
        <v>1028</v>
      </c>
      <c r="AA27" s="16" t="s">
        <v>832</v>
      </c>
      <c r="AD27" s="13">
        <v>134.7</v>
      </c>
      <c r="AK27" s="16" t="s">
        <v>937</v>
      </c>
      <c r="BR27" s="13" t="s">
        <v>173</v>
      </c>
      <c r="BS27" s="13" t="s">
        <v>1010</v>
      </c>
    </row>
    <row r="28" spans="1:71" ht="72">
      <c r="A28" s="13">
        <f t="shared" si="1"/>
        <v>14</v>
      </c>
      <c r="B28" s="13" t="s">
        <v>900</v>
      </c>
      <c r="C28" s="13" t="s">
        <v>553</v>
      </c>
      <c r="D28" s="13" t="s">
        <v>553</v>
      </c>
      <c r="E28" s="13">
        <v>1</v>
      </c>
      <c r="G28" s="13">
        <v>7.40535</v>
      </c>
      <c r="H28" s="13">
        <v>81.84164</v>
      </c>
      <c r="I28" s="13" t="s">
        <v>1495</v>
      </c>
      <c r="J28" s="13" t="s">
        <v>364</v>
      </c>
      <c r="K28" s="13" t="s">
        <v>179</v>
      </c>
      <c r="Q28" s="13" t="s">
        <v>1025</v>
      </c>
      <c r="T28" s="48">
        <v>36885</v>
      </c>
      <c r="U28" s="13" t="s">
        <v>1475</v>
      </c>
      <c r="W28" s="13" t="s">
        <v>1131</v>
      </c>
      <c r="X28" s="13" t="s">
        <v>1028</v>
      </c>
      <c r="AA28" s="16" t="s">
        <v>832</v>
      </c>
      <c r="AD28" s="13">
        <v>210</v>
      </c>
      <c r="AK28" s="16" t="s">
        <v>988</v>
      </c>
      <c r="BR28" s="13" t="s">
        <v>173</v>
      </c>
      <c r="BS28" s="13" t="s">
        <v>1010</v>
      </c>
    </row>
    <row r="29" spans="1:71" ht="72">
      <c r="A29" s="13">
        <f t="shared" si="1"/>
        <v>15</v>
      </c>
      <c r="B29" s="13" t="s">
        <v>900</v>
      </c>
      <c r="C29" s="13" t="s">
        <v>553</v>
      </c>
      <c r="D29" s="13" t="s">
        <v>553</v>
      </c>
      <c r="E29" s="13">
        <v>2</v>
      </c>
      <c r="G29" s="13">
        <v>7.42298</v>
      </c>
      <c r="H29" s="13">
        <v>81.83044</v>
      </c>
      <c r="I29" s="13" t="s">
        <v>1495</v>
      </c>
      <c r="J29" s="13" t="s">
        <v>364</v>
      </c>
      <c r="K29" s="13" t="s">
        <v>179</v>
      </c>
      <c r="Q29" s="13" t="s">
        <v>1025</v>
      </c>
      <c r="T29" s="48">
        <v>36885</v>
      </c>
      <c r="U29" s="13" t="s">
        <v>1475</v>
      </c>
      <c r="W29" s="13" t="s">
        <v>1131</v>
      </c>
      <c r="X29" s="13" t="s">
        <v>1028</v>
      </c>
      <c r="AA29" s="16" t="s">
        <v>832</v>
      </c>
      <c r="AD29" s="13">
        <v>110</v>
      </c>
      <c r="AK29" s="16" t="s">
        <v>552</v>
      </c>
      <c r="BR29" s="13" t="s">
        <v>173</v>
      </c>
      <c r="BS29" s="13" t="s">
        <v>1010</v>
      </c>
    </row>
    <row r="30" spans="1:71" ht="72">
      <c r="A30" s="13">
        <f t="shared" si="1"/>
        <v>16</v>
      </c>
      <c r="B30" s="13" t="s">
        <v>900</v>
      </c>
      <c r="C30" s="13" t="s">
        <v>424</v>
      </c>
      <c r="D30" s="13" t="s">
        <v>424</v>
      </c>
      <c r="E30" s="13">
        <v>2</v>
      </c>
      <c r="G30" s="13">
        <v>6.01163</v>
      </c>
      <c r="H30" s="13">
        <v>80.47717</v>
      </c>
      <c r="I30" s="13" t="s">
        <v>1495</v>
      </c>
      <c r="J30" s="13" t="s">
        <v>364</v>
      </c>
      <c r="K30" s="13" t="s">
        <v>179</v>
      </c>
      <c r="Q30" s="13" t="s">
        <v>1025</v>
      </c>
      <c r="T30" s="48">
        <v>36885</v>
      </c>
      <c r="U30" s="13" t="s">
        <v>1475</v>
      </c>
      <c r="W30" s="13" t="s">
        <v>1131</v>
      </c>
      <c r="X30" s="13" t="s">
        <v>1028</v>
      </c>
      <c r="AA30" s="16" t="s">
        <v>832</v>
      </c>
      <c r="AD30" s="13">
        <v>14.8</v>
      </c>
      <c r="BA30" s="16" t="s">
        <v>613</v>
      </c>
      <c r="BB30" s="16" t="s">
        <v>613</v>
      </c>
      <c r="BR30" s="13" t="s">
        <v>173</v>
      </c>
      <c r="BS30" s="13" t="s">
        <v>1010</v>
      </c>
    </row>
    <row r="31" spans="1:71" ht="72">
      <c r="A31" s="13">
        <f t="shared" si="1"/>
        <v>17</v>
      </c>
      <c r="B31" s="13" t="s">
        <v>900</v>
      </c>
      <c r="C31" s="13" t="s">
        <v>425</v>
      </c>
      <c r="D31" s="13" t="s">
        <v>425</v>
      </c>
      <c r="E31" s="13">
        <v>2</v>
      </c>
      <c r="G31" s="13">
        <v>6.07736</v>
      </c>
      <c r="H31" s="13">
        <v>80.06159</v>
      </c>
      <c r="I31" s="13" t="s">
        <v>1495</v>
      </c>
      <c r="J31" s="13" t="s">
        <v>364</v>
      </c>
      <c r="K31" s="13" t="s">
        <v>179</v>
      </c>
      <c r="Q31" s="13" t="s">
        <v>1025</v>
      </c>
      <c r="T31" s="48">
        <v>36885</v>
      </c>
      <c r="U31" s="13" t="s">
        <v>1475</v>
      </c>
      <c r="W31" s="13" t="s">
        <v>1131</v>
      </c>
      <c r="X31" s="13" t="s">
        <v>1028</v>
      </c>
      <c r="AA31" s="16" t="s">
        <v>832</v>
      </c>
      <c r="AD31" s="13">
        <v>34</v>
      </c>
      <c r="AK31" s="16" t="s">
        <v>903</v>
      </c>
      <c r="BR31" s="13" t="s">
        <v>173</v>
      </c>
      <c r="BS31" s="13" t="s">
        <v>1010</v>
      </c>
    </row>
    <row r="32" spans="1:71" ht="72">
      <c r="A32" s="13">
        <f t="shared" si="1"/>
        <v>18</v>
      </c>
      <c r="B32" s="13" t="s">
        <v>1034</v>
      </c>
      <c r="C32" s="13" t="s">
        <v>1034</v>
      </c>
      <c r="D32" s="13" t="s">
        <v>480</v>
      </c>
      <c r="G32" s="13">
        <v>8.737</v>
      </c>
      <c r="H32" s="13">
        <v>98.222</v>
      </c>
      <c r="I32" s="13" t="s">
        <v>410</v>
      </c>
      <c r="M32" s="13" t="s">
        <v>979</v>
      </c>
      <c r="N32" s="13" t="s">
        <v>980</v>
      </c>
      <c r="Q32" s="13" t="s">
        <v>1025</v>
      </c>
      <c r="T32" s="48">
        <v>36885</v>
      </c>
      <c r="U32" s="13" t="s">
        <v>1475</v>
      </c>
      <c r="W32" s="13" t="s">
        <v>769</v>
      </c>
      <c r="X32" s="13" t="s">
        <v>1028</v>
      </c>
      <c r="Z32" s="13">
        <v>7</v>
      </c>
      <c r="AB32" s="13">
        <v>2500</v>
      </c>
      <c r="AJ32" s="13" t="s">
        <v>852</v>
      </c>
      <c r="AK32" s="13"/>
      <c r="AM32" s="13"/>
      <c r="BA32" s="13" t="s">
        <v>915</v>
      </c>
      <c r="BB32" s="13" t="s">
        <v>1002</v>
      </c>
      <c r="BJ32" s="13" t="s">
        <v>1523</v>
      </c>
      <c r="BL32" s="13" t="s">
        <v>975</v>
      </c>
      <c r="BR32" s="13" t="s">
        <v>113</v>
      </c>
      <c r="BS32" s="13" t="s">
        <v>1010</v>
      </c>
    </row>
    <row r="33" spans="1:71" ht="96">
      <c r="A33" s="13">
        <f t="shared" si="1"/>
        <v>19</v>
      </c>
      <c r="B33" s="13" t="s">
        <v>1034</v>
      </c>
      <c r="C33" s="13" t="s">
        <v>1034</v>
      </c>
      <c r="D33" s="13" t="s">
        <v>981</v>
      </c>
      <c r="G33" s="13">
        <v>8.694</v>
      </c>
      <c r="H33" s="13">
        <v>98.238</v>
      </c>
      <c r="I33" s="13" t="s">
        <v>1548</v>
      </c>
      <c r="Q33" s="13" t="s">
        <v>1025</v>
      </c>
      <c r="T33" s="48">
        <v>36885</v>
      </c>
      <c r="U33" s="13" t="s">
        <v>1475</v>
      </c>
      <c r="W33" s="13" t="s">
        <v>769</v>
      </c>
      <c r="X33" s="13" t="s">
        <v>1028</v>
      </c>
      <c r="Z33" s="13" t="s">
        <v>985</v>
      </c>
      <c r="AA33" s="16">
        <v>1</v>
      </c>
      <c r="AB33" s="13" t="s">
        <v>983</v>
      </c>
      <c r="AK33" s="16" t="s">
        <v>988</v>
      </c>
      <c r="AM33" s="13">
        <v>3</v>
      </c>
      <c r="AN33" s="13" t="s">
        <v>856</v>
      </c>
      <c r="AO33" s="13" t="s">
        <v>932</v>
      </c>
      <c r="AP33" s="13" t="s">
        <v>987</v>
      </c>
      <c r="AQ33" s="13" t="s">
        <v>934</v>
      </c>
      <c r="BA33" s="13" t="s">
        <v>989</v>
      </c>
      <c r="BD33" s="13" t="s">
        <v>910</v>
      </c>
      <c r="BL33" s="13" t="s">
        <v>990</v>
      </c>
      <c r="BM33" s="13" t="s">
        <v>1441</v>
      </c>
      <c r="BR33" s="13" t="s">
        <v>114</v>
      </c>
      <c r="BS33" s="13" t="s">
        <v>1010</v>
      </c>
    </row>
    <row r="34" spans="1:71" ht="36">
      <c r="A34" s="13">
        <f t="shared" si="1"/>
        <v>20</v>
      </c>
      <c r="B34" s="13" t="s">
        <v>1034</v>
      </c>
      <c r="C34" s="13" t="s">
        <v>1034</v>
      </c>
      <c r="D34" s="13" t="s">
        <v>481</v>
      </c>
      <c r="G34" s="13">
        <v>7.743</v>
      </c>
      <c r="H34" s="13">
        <v>98.776</v>
      </c>
      <c r="I34" s="13" t="s">
        <v>410</v>
      </c>
      <c r="Q34" s="13" t="s">
        <v>1025</v>
      </c>
      <c r="T34" s="48">
        <v>36885</v>
      </c>
      <c r="U34" s="13" t="s">
        <v>1475</v>
      </c>
      <c r="W34" s="13" t="s">
        <v>769</v>
      </c>
      <c r="X34" s="13" t="s">
        <v>1028</v>
      </c>
      <c r="Z34" s="13">
        <v>9</v>
      </c>
      <c r="AA34" s="16">
        <v>2</v>
      </c>
      <c r="AB34" s="13">
        <v>464</v>
      </c>
      <c r="AK34" s="16" t="s">
        <v>937</v>
      </c>
      <c r="AM34" s="16" t="s">
        <v>855</v>
      </c>
      <c r="AN34" s="13" t="s">
        <v>909</v>
      </c>
      <c r="AO34" s="13" t="s">
        <v>854</v>
      </c>
      <c r="AP34" s="13" t="s">
        <v>1580</v>
      </c>
      <c r="AQ34" s="13" t="s">
        <v>1581</v>
      </c>
      <c r="BA34" s="13" t="s">
        <v>857</v>
      </c>
      <c r="BD34" s="13" t="s">
        <v>911</v>
      </c>
      <c r="BK34" s="13" t="s">
        <v>888</v>
      </c>
      <c r="BM34" s="13" t="s">
        <v>889</v>
      </c>
      <c r="BR34" s="13" t="s">
        <v>114</v>
      </c>
      <c r="BS34" s="13" t="s">
        <v>1010</v>
      </c>
    </row>
    <row r="35" spans="1:71" ht="156">
      <c r="A35" s="13">
        <f t="shared" si="1"/>
        <v>21</v>
      </c>
      <c r="B35" s="13" t="s">
        <v>1034</v>
      </c>
      <c r="C35" s="13" t="s">
        <v>1034</v>
      </c>
      <c r="D35" s="13" t="s">
        <v>482</v>
      </c>
      <c r="G35" s="13">
        <v>7.655</v>
      </c>
      <c r="H35" s="13">
        <v>99.041</v>
      </c>
      <c r="I35" s="13" t="s">
        <v>410</v>
      </c>
      <c r="Q35" s="13" t="s">
        <v>1025</v>
      </c>
      <c r="T35" s="48">
        <v>36885</v>
      </c>
      <c r="U35" s="13" t="s">
        <v>1475</v>
      </c>
      <c r="W35" s="13" t="s">
        <v>769</v>
      </c>
      <c r="X35" s="13" t="s">
        <v>1028</v>
      </c>
      <c r="Z35" s="13">
        <v>5.9</v>
      </c>
      <c r="AA35" s="16">
        <v>2</v>
      </c>
      <c r="AC35" s="16" t="s">
        <v>984</v>
      </c>
      <c r="AK35" s="16" t="s">
        <v>891</v>
      </c>
      <c r="AM35" s="16" t="s">
        <v>971</v>
      </c>
      <c r="AN35" s="13" t="s">
        <v>1582</v>
      </c>
      <c r="AO35" s="13" t="s">
        <v>905</v>
      </c>
      <c r="AP35" s="13" t="s">
        <v>890</v>
      </c>
      <c r="AQ35" s="13" t="s">
        <v>1003</v>
      </c>
      <c r="BA35" s="13" t="s">
        <v>898</v>
      </c>
      <c r="BD35" s="13" t="s">
        <v>955</v>
      </c>
      <c r="BK35" s="13" t="s">
        <v>970</v>
      </c>
      <c r="BM35" s="13" t="s">
        <v>8</v>
      </c>
      <c r="BO35" s="13" t="s">
        <v>918</v>
      </c>
      <c r="BR35" s="13" t="s">
        <v>114</v>
      </c>
      <c r="BS35" s="13" t="s">
        <v>1010</v>
      </c>
    </row>
    <row r="36" spans="1:71" ht="108">
      <c r="A36" s="13">
        <f t="shared" si="1"/>
        <v>22</v>
      </c>
      <c r="B36" s="13" t="s">
        <v>982</v>
      </c>
      <c r="C36" s="13" t="s">
        <v>982</v>
      </c>
      <c r="D36" s="13" t="s">
        <v>580</v>
      </c>
      <c r="G36" s="13" t="s">
        <v>311</v>
      </c>
      <c r="H36" s="13" t="s">
        <v>312</v>
      </c>
      <c r="I36" s="13" t="s">
        <v>410</v>
      </c>
      <c r="Q36" s="13" t="s">
        <v>1025</v>
      </c>
      <c r="T36" s="48">
        <v>36885</v>
      </c>
      <c r="U36" s="13" t="s">
        <v>1475</v>
      </c>
      <c r="W36" s="13" t="s">
        <v>769</v>
      </c>
      <c r="X36" s="13" t="s">
        <v>1028</v>
      </c>
      <c r="Z36" s="13">
        <v>4.3</v>
      </c>
      <c r="AA36" s="16">
        <v>3</v>
      </c>
      <c r="AB36" s="13">
        <v>250</v>
      </c>
      <c r="AK36" s="16" t="s">
        <v>903</v>
      </c>
      <c r="AM36" s="16" t="s">
        <v>855</v>
      </c>
      <c r="AN36" s="13" t="s">
        <v>904</v>
      </c>
      <c r="AO36" s="13" t="s">
        <v>973</v>
      </c>
      <c r="AP36" s="13" t="s">
        <v>901</v>
      </c>
      <c r="AQ36" s="13" t="s">
        <v>1003</v>
      </c>
      <c r="BA36" s="13" t="s">
        <v>902</v>
      </c>
      <c r="BD36" s="13" t="s">
        <v>1015</v>
      </c>
      <c r="BM36" s="13" t="s">
        <v>96</v>
      </c>
      <c r="BO36" s="13" t="s">
        <v>918</v>
      </c>
      <c r="BR36" s="13" t="s">
        <v>114</v>
      </c>
      <c r="BS36" s="13" t="s">
        <v>1010</v>
      </c>
    </row>
    <row r="37" spans="1:71" ht="96">
      <c r="A37" s="13">
        <f t="shared" si="1"/>
        <v>23</v>
      </c>
      <c r="B37" s="13" t="s">
        <v>982</v>
      </c>
      <c r="C37" s="13" t="s">
        <v>982</v>
      </c>
      <c r="D37" s="13" t="s">
        <v>384</v>
      </c>
      <c r="G37" s="13">
        <v>2.683</v>
      </c>
      <c r="H37" s="13">
        <v>111.417</v>
      </c>
      <c r="I37" s="13" t="s">
        <v>410</v>
      </c>
      <c r="Q37" s="13" t="s">
        <v>1025</v>
      </c>
      <c r="T37" s="48">
        <v>36885</v>
      </c>
      <c r="U37" s="13" t="s">
        <v>1475</v>
      </c>
      <c r="W37" s="13" t="s">
        <v>769</v>
      </c>
      <c r="X37" s="13" t="s">
        <v>1028</v>
      </c>
      <c r="Z37" s="13" t="s">
        <v>986</v>
      </c>
      <c r="AB37" s="13">
        <v>1500</v>
      </c>
      <c r="AK37" s="16" t="s">
        <v>988</v>
      </c>
      <c r="AM37" s="16" t="s">
        <v>855</v>
      </c>
      <c r="AN37" s="13" t="s">
        <v>872</v>
      </c>
      <c r="AO37" s="13" t="s">
        <v>871</v>
      </c>
      <c r="AP37" s="13" t="s">
        <v>870</v>
      </c>
      <c r="BA37" s="13" t="s">
        <v>1017</v>
      </c>
      <c r="BD37" s="13" t="s">
        <v>1016</v>
      </c>
      <c r="BM37" s="13" t="s">
        <v>151</v>
      </c>
      <c r="BR37" s="13" t="s">
        <v>114</v>
      </c>
      <c r="BS37" s="13" t="s">
        <v>1010</v>
      </c>
    </row>
    <row r="38" spans="1:71" ht="120">
      <c r="A38" s="13">
        <f t="shared" si="1"/>
        <v>24</v>
      </c>
      <c r="B38" s="13" t="s">
        <v>863</v>
      </c>
      <c r="C38" s="13" t="s">
        <v>863</v>
      </c>
      <c r="D38" s="13" t="s">
        <v>310</v>
      </c>
      <c r="G38" s="13">
        <v>11.477</v>
      </c>
      <c r="H38" s="13">
        <v>-86.139</v>
      </c>
      <c r="I38" s="13" t="s">
        <v>410</v>
      </c>
      <c r="J38" s="13" t="s">
        <v>921</v>
      </c>
      <c r="M38" s="13" t="s">
        <v>880</v>
      </c>
      <c r="N38" s="13" t="s">
        <v>947</v>
      </c>
      <c r="O38" s="13" t="s">
        <v>979</v>
      </c>
      <c r="Q38" s="13" t="s">
        <v>1025</v>
      </c>
      <c r="T38" s="48">
        <v>32387</v>
      </c>
      <c r="U38" s="13" t="s">
        <v>863</v>
      </c>
      <c r="W38" s="13" t="s">
        <v>1043</v>
      </c>
      <c r="X38" s="13" t="s">
        <v>1029</v>
      </c>
      <c r="Z38" s="13">
        <v>5</v>
      </c>
      <c r="AA38" s="16">
        <v>1</v>
      </c>
      <c r="AB38" s="13" t="s">
        <v>893</v>
      </c>
      <c r="AC38" s="16" t="s">
        <v>837</v>
      </c>
      <c r="AJ38" s="13" t="s">
        <v>1584</v>
      </c>
      <c r="AK38" s="16" t="s">
        <v>907</v>
      </c>
      <c r="AP38" s="13" t="s">
        <v>1008</v>
      </c>
      <c r="AT38" s="13" t="s">
        <v>906</v>
      </c>
      <c r="BA38" s="13" t="s">
        <v>916</v>
      </c>
      <c r="BB38" s="13" t="s">
        <v>150</v>
      </c>
      <c r="BC38" s="13" t="s">
        <v>894</v>
      </c>
      <c r="BD38" s="13" t="s">
        <v>939</v>
      </c>
      <c r="BE38" s="13" t="s">
        <v>1042</v>
      </c>
      <c r="BG38" s="13" t="s">
        <v>868</v>
      </c>
      <c r="BK38" s="13" t="s">
        <v>1585</v>
      </c>
      <c r="BL38" s="13" t="s">
        <v>1536</v>
      </c>
      <c r="BO38" s="13" t="s">
        <v>1009</v>
      </c>
      <c r="BP38" s="13" t="s">
        <v>879</v>
      </c>
      <c r="BQ38" s="13" t="s">
        <v>920</v>
      </c>
      <c r="BR38" s="13" t="s">
        <v>1073</v>
      </c>
      <c r="BS38" s="13" t="s">
        <v>1075</v>
      </c>
    </row>
    <row r="39" spans="1:71" ht="72">
      <c r="A39" s="13">
        <f t="shared" si="1"/>
        <v>25</v>
      </c>
      <c r="B39" s="13" t="s">
        <v>863</v>
      </c>
      <c r="C39" s="13" t="s">
        <v>863</v>
      </c>
      <c r="J39" s="13">
        <v>2003</v>
      </c>
      <c r="K39" s="13" t="s">
        <v>929</v>
      </c>
      <c r="M39" s="13" t="s">
        <v>862</v>
      </c>
      <c r="N39" s="13" t="s">
        <v>861</v>
      </c>
      <c r="Q39" s="13" t="s">
        <v>1025</v>
      </c>
      <c r="T39" s="48">
        <v>32387</v>
      </c>
      <c r="U39" s="13" t="s">
        <v>863</v>
      </c>
      <c r="W39" s="13" t="s">
        <v>1043</v>
      </c>
      <c r="X39" s="13" t="s">
        <v>1029</v>
      </c>
      <c r="AP39" s="13" t="s">
        <v>927</v>
      </c>
      <c r="AQ39" s="13" t="s">
        <v>928</v>
      </c>
      <c r="AR39" s="13" t="s">
        <v>829</v>
      </c>
      <c r="AT39" s="13" t="s">
        <v>931</v>
      </c>
      <c r="BD39" s="13" t="s">
        <v>951</v>
      </c>
      <c r="BK39" s="13" t="s">
        <v>1583</v>
      </c>
      <c r="BP39" s="13" t="s">
        <v>864</v>
      </c>
      <c r="BQ39" s="13" t="s">
        <v>968</v>
      </c>
      <c r="BR39" s="13" t="s">
        <v>115</v>
      </c>
      <c r="BS39" s="13" t="s">
        <v>1074</v>
      </c>
    </row>
    <row r="40" spans="1:71" ht="156">
      <c r="A40" s="13">
        <f t="shared" si="1"/>
        <v>26</v>
      </c>
      <c r="B40" s="13" t="s">
        <v>1034</v>
      </c>
      <c r="C40" s="13" t="s">
        <v>1034</v>
      </c>
      <c r="D40" s="13" t="s">
        <v>704</v>
      </c>
      <c r="G40" s="13">
        <v>8.83889</v>
      </c>
      <c r="H40" s="13">
        <v>98.26694</v>
      </c>
      <c r="I40" s="13" t="s">
        <v>409</v>
      </c>
      <c r="J40" s="13" t="s">
        <v>634</v>
      </c>
      <c r="K40" s="13" t="s">
        <v>633</v>
      </c>
      <c r="L40" s="13" t="s">
        <v>824</v>
      </c>
      <c r="N40" s="13" t="s">
        <v>645</v>
      </c>
      <c r="O40" s="13" t="s">
        <v>836</v>
      </c>
      <c r="Q40" s="13" t="s">
        <v>1025</v>
      </c>
      <c r="T40" s="48">
        <v>36885</v>
      </c>
      <c r="U40" s="13" t="s">
        <v>1475</v>
      </c>
      <c r="W40" s="13" t="s">
        <v>1131</v>
      </c>
      <c r="X40" s="13" t="s">
        <v>1028</v>
      </c>
      <c r="Y40" s="13">
        <v>6</v>
      </c>
      <c r="Z40" s="16">
        <v>2</v>
      </c>
      <c r="AD40" s="13" t="s">
        <v>647</v>
      </c>
      <c r="AJ40" s="13" t="s">
        <v>672</v>
      </c>
      <c r="AK40" s="16" t="s">
        <v>728</v>
      </c>
      <c r="AM40" s="16" t="s">
        <v>855</v>
      </c>
      <c r="AO40" s="13" t="s">
        <v>673</v>
      </c>
      <c r="AP40" s="13" t="s">
        <v>636</v>
      </c>
      <c r="AQ40" s="13" t="s">
        <v>125</v>
      </c>
      <c r="AT40" s="13" t="s">
        <v>705</v>
      </c>
      <c r="BA40" s="13" t="s">
        <v>729</v>
      </c>
      <c r="BC40" s="13" t="s">
        <v>731</v>
      </c>
      <c r="BD40" s="13" t="s">
        <v>732</v>
      </c>
      <c r="BE40" s="13" t="s">
        <v>1328</v>
      </c>
      <c r="BL40" s="13" t="s">
        <v>635</v>
      </c>
      <c r="BO40" s="13" t="s">
        <v>730</v>
      </c>
      <c r="BR40" s="13" t="s">
        <v>152</v>
      </c>
      <c r="BS40" s="13" t="s">
        <v>1010</v>
      </c>
    </row>
    <row r="41" spans="1:71" ht="204">
      <c r="A41" s="13">
        <f t="shared" si="1"/>
        <v>27</v>
      </c>
      <c r="B41" s="13" t="s">
        <v>1034</v>
      </c>
      <c r="C41" s="13" t="s">
        <v>1034</v>
      </c>
      <c r="D41" s="13" t="s">
        <v>735</v>
      </c>
      <c r="G41" s="13">
        <v>8.68111</v>
      </c>
      <c r="H41" s="13">
        <v>98.24028</v>
      </c>
      <c r="I41" s="13" t="s">
        <v>409</v>
      </c>
      <c r="J41" s="13" t="s">
        <v>634</v>
      </c>
      <c r="K41" s="13" t="s">
        <v>745</v>
      </c>
      <c r="L41" s="13" t="s">
        <v>824</v>
      </c>
      <c r="N41" s="13" t="s">
        <v>603</v>
      </c>
      <c r="O41" s="13" t="s">
        <v>836</v>
      </c>
      <c r="Q41" s="13" t="s">
        <v>1025</v>
      </c>
      <c r="T41" s="48">
        <v>36885</v>
      </c>
      <c r="U41" s="13" t="s">
        <v>1475</v>
      </c>
      <c r="W41" s="13" t="s">
        <v>1131</v>
      </c>
      <c r="X41" s="13" t="s">
        <v>1028</v>
      </c>
      <c r="Y41" s="13">
        <v>7</v>
      </c>
      <c r="Z41" s="16" t="s">
        <v>604</v>
      </c>
      <c r="AD41" s="13">
        <v>1500</v>
      </c>
      <c r="AJ41" s="13" t="s">
        <v>686</v>
      </c>
      <c r="BA41" s="13" t="s">
        <v>126</v>
      </c>
      <c r="BD41" s="13" t="s">
        <v>827</v>
      </c>
      <c r="BP41" s="13" t="s">
        <v>605</v>
      </c>
      <c r="BR41" s="13" t="s">
        <v>152</v>
      </c>
      <c r="BS41" s="13" t="s">
        <v>1010</v>
      </c>
    </row>
    <row r="42" spans="1:71" ht="180">
      <c r="A42" s="13">
        <f t="shared" si="1"/>
        <v>28</v>
      </c>
      <c r="B42" s="13" t="s">
        <v>900</v>
      </c>
      <c r="C42" s="13" t="s">
        <v>900</v>
      </c>
      <c r="D42" s="13" t="s">
        <v>886</v>
      </c>
      <c r="F42" s="13" t="s">
        <v>1487</v>
      </c>
      <c r="G42" s="19">
        <v>6.13198</v>
      </c>
      <c r="H42" s="19">
        <v>81.124</v>
      </c>
      <c r="I42" s="13" t="s">
        <v>1495</v>
      </c>
      <c r="J42" s="13" t="s">
        <v>1587</v>
      </c>
      <c r="K42" s="13" t="s">
        <v>942</v>
      </c>
      <c r="M42" s="13" t="s">
        <v>887</v>
      </c>
      <c r="N42" s="13" t="s">
        <v>1628</v>
      </c>
      <c r="Q42" s="13" t="s">
        <v>1025</v>
      </c>
      <c r="R42" s="13" t="s">
        <v>1066</v>
      </c>
      <c r="S42" s="13">
        <v>1</v>
      </c>
      <c r="T42" s="48">
        <v>36885</v>
      </c>
      <c r="U42" s="13" t="s">
        <v>1475</v>
      </c>
      <c r="V42" s="13" t="s">
        <v>1067</v>
      </c>
      <c r="W42" s="13" t="s">
        <v>769</v>
      </c>
      <c r="X42" s="13" t="s">
        <v>1028</v>
      </c>
      <c r="Z42" s="13" t="s">
        <v>885</v>
      </c>
      <c r="AA42" s="16" t="s">
        <v>884</v>
      </c>
      <c r="AB42" s="13">
        <v>3000</v>
      </c>
      <c r="AC42" s="16" t="s">
        <v>937</v>
      </c>
      <c r="AJ42" s="13" t="s">
        <v>1064</v>
      </c>
      <c r="AK42" s="16" t="s">
        <v>1037</v>
      </c>
      <c r="AM42" s="16" t="s">
        <v>971</v>
      </c>
      <c r="AO42" s="13" t="s">
        <v>1591</v>
      </c>
      <c r="AP42" s="13" t="s">
        <v>129</v>
      </c>
      <c r="AQ42" s="13" t="s">
        <v>1003</v>
      </c>
      <c r="BA42" s="13" t="s">
        <v>1051</v>
      </c>
      <c r="BC42" s="13" t="s">
        <v>1082</v>
      </c>
      <c r="BD42" s="13" t="s">
        <v>1065</v>
      </c>
      <c r="BE42" s="13" t="s">
        <v>1036</v>
      </c>
      <c r="BL42" s="13" t="s">
        <v>1593</v>
      </c>
      <c r="BO42" s="13" t="s">
        <v>1041</v>
      </c>
      <c r="BR42" s="13" t="s">
        <v>964</v>
      </c>
      <c r="BS42" s="13" t="s">
        <v>965</v>
      </c>
    </row>
    <row r="43" spans="1:71" ht="108">
      <c r="A43" s="13">
        <f t="shared" si="1"/>
        <v>29</v>
      </c>
      <c r="B43" s="13" t="s">
        <v>900</v>
      </c>
      <c r="C43" s="13" t="s">
        <v>900</v>
      </c>
      <c r="D43" s="13" t="s">
        <v>1062</v>
      </c>
      <c r="G43" s="19">
        <v>6.672</v>
      </c>
      <c r="H43" s="19">
        <v>81.761</v>
      </c>
      <c r="I43" s="13" t="s">
        <v>1495</v>
      </c>
      <c r="J43" s="13" t="s">
        <v>1587</v>
      </c>
      <c r="K43" s="13" t="s">
        <v>1038</v>
      </c>
      <c r="M43" s="13" t="s">
        <v>887</v>
      </c>
      <c r="N43" s="13" t="s">
        <v>1061</v>
      </c>
      <c r="Q43" s="13" t="s">
        <v>1025</v>
      </c>
      <c r="S43" s="13">
        <v>1</v>
      </c>
      <c r="T43" s="48">
        <v>36885</v>
      </c>
      <c r="U43" s="13" t="s">
        <v>1475</v>
      </c>
      <c r="W43" s="13" t="s">
        <v>769</v>
      </c>
      <c r="X43" s="13" t="s">
        <v>1028</v>
      </c>
      <c r="Z43" s="13" t="s">
        <v>885</v>
      </c>
      <c r="AA43" s="16" t="s">
        <v>884</v>
      </c>
      <c r="AB43" s="13">
        <v>3000</v>
      </c>
      <c r="AC43" s="16" t="s">
        <v>937</v>
      </c>
      <c r="AK43" s="16" t="s">
        <v>1063</v>
      </c>
      <c r="AM43" s="16" t="s">
        <v>855</v>
      </c>
      <c r="AO43" s="13" t="s">
        <v>967</v>
      </c>
      <c r="AP43" s="13" t="s">
        <v>129</v>
      </c>
      <c r="AQ43" s="13" t="s">
        <v>892</v>
      </c>
      <c r="AR43" s="13" t="s">
        <v>1117</v>
      </c>
      <c r="AS43" s="13" t="s">
        <v>1083</v>
      </c>
      <c r="AT43" s="13" t="s">
        <v>940</v>
      </c>
      <c r="BA43" s="13" t="s">
        <v>977</v>
      </c>
      <c r="BB43" s="13" t="s">
        <v>978</v>
      </c>
      <c r="BC43" s="13" t="s">
        <v>1087</v>
      </c>
      <c r="BD43" s="13" t="s">
        <v>1035</v>
      </c>
      <c r="BL43" s="13" t="s">
        <v>1091</v>
      </c>
      <c r="BO43" s="13" t="s">
        <v>1041</v>
      </c>
      <c r="BR43" s="13" t="s">
        <v>964</v>
      </c>
      <c r="BS43" s="13" t="s">
        <v>965</v>
      </c>
    </row>
    <row r="44" spans="1:71" ht="96">
      <c r="A44" s="13">
        <f t="shared" si="1"/>
        <v>30</v>
      </c>
      <c r="B44" s="13" t="s">
        <v>571</v>
      </c>
      <c r="C44" s="13" t="s">
        <v>572</v>
      </c>
      <c r="D44" s="13" t="s">
        <v>389</v>
      </c>
      <c r="G44" s="43">
        <v>-16.6481</v>
      </c>
      <c r="H44" s="43">
        <v>-72.72255</v>
      </c>
      <c r="I44" s="13" t="s">
        <v>1419</v>
      </c>
      <c r="K44" s="13" t="s">
        <v>626</v>
      </c>
      <c r="L44" s="13" t="s">
        <v>545</v>
      </c>
      <c r="M44" s="13" t="s">
        <v>608</v>
      </c>
      <c r="N44" s="13" t="s">
        <v>1397</v>
      </c>
      <c r="O44" s="13" t="s">
        <v>836</v>
      </c>
      <c r="P44" s="13">
        <v>2.9</v>
      </c>
      <c r="Q44" s="13" t="s">
        <v>1025</v>
      </c>
      <c r="T44" s="48">
        <v>35603</v>
      </c>
      <c r="U44" s="13" t="s">
        <v>581</v>
      </c>
      <c r="W44" s="13" t="s">
        <v>573</v>
      </c>
      <c r="X44" s="13" t="s">
        <v>1029</v>
      </c>
      <c r="AA44" s="16" t="s">
        <v>599</v>
      </c>
      <c r="AB44" s="13">
        <v>760</v>
      </c>
      <c r="AC44" s="16" t="s">
        <v>1509</v>
      </c>
      <c r="AH44" s="13" t="s">
        <v>1352</v>
      </c>
      <c r="AK44" s="16" t="s">
        <v>1404</v>
      </c>
      <c r="AM44" s="16" t="s">
        <v>1405</v>
      </c>
      <c r="AO44" s="13" t="s">
        <v>1353</v>
      </c>
      <c r="AP44" s="13" t="s">
        <v>1504</v>
      </c>
      <c r="AQ44" s="13" t="s">
        <v>928</v>
      </c>
      <c r="AT44" s="13" t="s">
        <v>1524</v>
      </c>
      <c r="BB44" s="13" t="s">
        <v>1351</v>
      </c>
      <c r="BC44" s="13" t="s">
        <v>1395</v>
      </c>
      <c r="BD44" s="13" t="s">
        <v>1403</v>
      </c>
      <c r="BK44" s="13" t="s">
        <v>1402</v>
      </c>
      <c r="BP44" s="13" t="s">
        <v>1508</v>
      </c>
      <c r="BQ44" s="13" t="s">
        <v>1501</v>
      </c>
      <c r="BR44" s="13" t="s">
        <v>158</v>
      </c>
      <c r="BS44" s="13" t="s">
        <v>1074</v>
      </c>
    </row>
    <row r="45" spans="1:71" ht="60">
      <c r="A45" s="13">
        <f t="shared" si="1"/>
        <v>31</v>
      </c>
      <c r="B45" s="13" t="s">
        <v>571</v>
      </c>
      <c r="C45" s="13" t="s">
        <v>572</v>
      </c>
      <c r="D45" s="13" t="s">
        <v>600</v>
      </c>
      <c r="G45" s="43">
        <v>-16.548083333333334</v>
      </c>
      <c r="H45" s="43">
        <v>-72.873</v>
      </c>
      <c r="I45" s="13" t="s">
        <v>1419</v>
      </c>
      <c r="K45" s="13" t="s">
        <v>626</v>
      </c>
      <c r="L45" s="13" t="s">
        <v>545</v>
      </c>
      <c r="M45" s="13" t="s">
        <v>655</v>
      </c>
      <c r="N45" s="13" t="s">
        <v>1432</v>
      </c>
      <c r="O45" s="13" t="s">
        <v>836</v>
      </c>
      <c r="Q45" s="13" t="s">
        <v>1025</v>
      </c>
      <c r="T45" s="48">
        <v>35603</v>
      </c>
      <c r="U45" s="13" t="s">
        <v>581</v>
      </c>
      <c r="W45" s="13" t="s">
        <v>573</v>
      </c>
      <c r="X45" s="13" t="s">
        <v>1029</v>
      </c>
      <c r="AA45" s="16" t="s">
        <v>599</v>
      </c>
      <c r="AB45" s="13">
        <v>360</v>
      </c>
      <c r="AC45" s="16" t="s">
        <v>1437</v>
      </c>
      <c r="AM45" s="16" t="s">
        <v>1215</v>
      </c>
      <c r="AO45" s="13" t="s">
        <v>1434</v>
      </c>
      <c r="AP45" s="13" t="s">
        <v>1503</v>
      </c>
      <c r="AQ45" s="13" t="s">
        <v>928</v>
      </c>
      <c r="BC45" s="13" t="s">
        <v>1433</v>
      </c>
      <c r="BD45" s="13" t="s">
        <v>230</v>
      </c>
      <c r="BQ45" s="13" t="s">
        <v>195</v>
      </c>
      <c r="BR45" s="13" t="s">
        <v>158</v>
      </c>
      <c r="BS45" s="13" t="s">
        <v>1074</v>
      </c>
    </row>
    <row r="46" spans="1:71" ht="132">
      <c r="A46" s="13">
        <f t="shared" si="1"/>
        <v>32</v>
      </c>
      <c r="B46" s="13" t="s">
        <v>571</v>
      </c>
      <c r="C46" s="13" t="s">
        <v>572</v>
      </c>
      <c r="D46" s="13" t="s">
        <v>656</v>
      </c>
      <c r="G46" s="43">
        <v>-16.658433333333335</v>
      </c>
      <c r="H46" s="43">
        <v>-72.66302</v>
      </c>
      <c r="I46" s="13" t="s">
        <v>1419</v>
      </c>
      <c r="K46" s="13" t="s">
        <v>626</v>
      </c>
      <c r="L46" s="13" t="s">
        <v>545</v>
      </c>
      <c r="M46" s="13" t="s">
        <v>657</v>
      </c>
      <c r="N46" s="13" t="s">
        <v>1359</v>
      </c>
      <c r="O46" s="13" t="s">
        <v>836</v>
      </c>
      <c r="Q46" s="13" t="s">
        <v>1025</v>
      </c>
      <c r="T46" s="48">
        <v>35603</v>
      </c>
      <c r="U46" s="13" t="s">
        <v>581</v>
      </c>
      <c r="W46" s="13" t="s">
        <v>573</v>
      </c>
      <c r="X46" s="13" t="s">
        <v>1029</v>
      </c>
      <c r="AA46" s="16" t="s">
        <v>599</v>
      </c>
      <c r="AB46" s="13">
        <v>490</v>
      </c>
      <c r="AC46" s="16" t="s">
        <v>1412</v>
      </c>
      <c r="AD46" s="13">
        <v>487</v>
      </c>
      <c r="AF46" s="36">
        <v>107</v>
      </c>
      <c r="AJ46" s="13" t="s">
        <v>1360</v>
      </c>
      <c r="AM46" s="16" t="s">
        <v>1493</v>
      </c>
      <c r="AO46" s="13" t="s">
        <v>1533</v>
      </c>
      <c r="AP46" s="13" t="s">
        <v>1502</v>
      </c>
      <c r="AQ46" s="13" t="s">
        <v>928</v>
      </c>
      <c r="AT46" s="13" t="s">
        <v>1507</v>
      </c>
      <c r="BB46" s="13" t="s">
        <v>1506</v>
      </c>
      <c r="BC46" s="13" t="s">
        <v>1505</v>
      </c>
      <c r="BK46" s="13" t="s">
        <v>1375</v>
      </c>
      <c r="BP46" s="13" t="s">
        <v>196</v>
      </c>
      <c r="BQ46" s="13" t="s">
        <v>1445</v>
      </c>
      <c r="BR46" s="13" t="s">
        <v>158</v>
      </c>
      <c r="BS46" s="13" t="s">
        <v>1074</v>
      </c>
    </row>
    <row r="47" spans="1:71" ht="228">
      <c r="A47" s="13">
        <f aca="true" t="shared" si="2" ref="A47:A78">A46+1</f>
        <v>33</v>
      </c>
      <c r="B47" s="13" t="s">
        <v>562</v>
      </c>
      <c r="C47" s="13" t="s">
        <v>511</v>
      </c>
      <c r="D47" s="13" t="s">
        <v>1465</v>
      </c>
      <c r="F47" s="25"/>
      <c r="G47" s="21"/>
      <c r="H47" s="21"/>
      <c r="I47" s="13" t="s">
        <v>302</v>
      </c>
      <c r="J47" s="13" t="s">
        <v>1464</v>
      </c>
      <c r="K47" s="13" t="s">
        <v>213</v>
      </c>
      <c r="L47" s="13" t="s">
        <v>824</v>
      </c>
      <c r="Q47" s="13" t="s">
        <v>1025</v>
      </c>
      <c r="R47" s="13" t="s">
        <v>376</v>
      </c>
      <c r="S47" s="13" t="s">
        <v>400</v>
      </c>
      <c r="T47" s="48">
        <v>36885</v>
      </c>
      <c r="U47" s="13" t="s">
        <v>1475</v>
      </c>
      <c r="W47" s="13" t="s">
        <v>1131</v>
      </c>
      <c r="X47" s="13" t="s">
        <v>1029</v>
      </c>
      <c r="Z47" s="16" t="s">
        <v>515</v>
      </c>
      <c r="AD47" s="40">
        <v>512.5</v>
      </c>
      <c r="AF47" s="40">
        <v>95</v>
      </c>
      <c r="AH47" s="25">
        <v>390</v>
      </c>
      <c r="AJ47" s="13" t="s">
        <v>1417</v>
      </c>
      <c r="AK47" s="16" t="s">
        <v>1460</v>
      </c>
      <c r="AO47" s="13" t="s">
        <v>1418</v>
      </c>
      <c r="AT47" s="13" t="s">
        <v>1491</v>
      </c>
      <c r="BA47" s="13" t="s">
        <v>1459</v>
      </c>
      <c r="BC47" s="13" t="s">
        <v>1491</v>
      </c>
      <c r="BD47" s="13" t="s">
        <v>1471</v>
      </c>
      <c r="BK47" s="13" t="s">
        <v>1491</v>
      </c>
      <c r="BQ47" s="13" t="s">
        <v>197</v>
      </c>
      <c r="BR47" s="13" t="s">
        <v>174</v>
      </c>
      <c r="BS47" s="13" t="s">
        <v>1010</v>
      </c>
    </row>
    <row r="48" spans="1:71" ht="168">
      <c r="A48" s="13">
        <f t="shared" si="2"/>
        <v>34</v>
      </c>
      <c r="B48" s="13" t="s">
        <v>562</v>
      </c>
      <c r="C48" s="13" t="s">
        <v>511</v>
      </c>
      <c r="D48" s="13" t="s">
        <v>512</v>
      </c>
      <c r="E48" s="13" t="s">
        <v>513</v>
      </c>
      <c r="F48" s="25">
        <v>390</v>
      </c>
      <c r="G48" s="21">
        <v>5.2792</v>
      </c>
      <c r="H48" s="21">
        <v>95.24677</v>
      </c>
      <c r="I48" s="13" t="s">
        <v>1495</v>
      </c>
      <c r="J48" s="13" t="s">
        <v>1464</v>
      </c>
      <c r="K48" s="13" t="s">
        <v>229</v>
      </c>
      <c r="L48" s="13" t="s">
        <v>824</v>
      </c>
      <c r="Q48" s="13" t="s">
        <v>1025</v>
      </c>
      <c r="T48" s="48">
        <v>36885</v>
      </c>
      <c r="U48" s="13" t="s">
        <v>1475</v>
      </c>
      <c r="W48" s="13" t="s">
        <v>1131</v>
      </c>
      <c r="X48" s="13" t="s">
        <v>1029</v>
      </c>
      <c r="Z48" s="16" t="s">
        <v>515</v>
      </c>
      <c r="AD48" s="40">
        <v>512.5</v>
      </c>
      <c r="AF48" s="40">
        <v>95</v>
      </c>
      <c r="AH48" s="25">
        <v>390</v>
      </c>
      <c r="AK48" s="16" t="s">
        <v>591</v>
      </c>
      <c r="BR48" s="13" t="s">
        <v>174</v>
      </c>
      <c r="BS48" s="13" t="s">
        <v>1010</v>
      </c>
    </row>
    <row r="49" spans="1:71" ht="168">
      <c r="A49" s="13">
        <f t="shared" si="2"/>
        <v>35</v>
      </c>
      <c r="B49" s="13" t="s">
        <v>562</v>
      </c>
      <c r="C49" s="13" t="s">
        <v>511</v>
      </c>
      <c r="D49" s="13" t="s">
        <v>514</v>
      </c>
      <c r="E49" s="13" t="s">
        <v>513</v>
      </c>
      <c r="F49" s="25">
        <v>517</v>
      </c>
      <c r="G49" s="21">
        <v>5.28048</v>
      </c>
      <c r="H49" s="21">
        <v>95.24718</v>
      </c>
      <c r="I49" s="13" t="s">
        <v>1495</v>
      </c>
      <c r="J49" s="13" t="s">
        <v>1464</v>
      </c>
      <c r="K49" s="13" t="s">
        <v>229</v>
      </c>
      <c r="L49" s="13" t="s">
        <v>824</v>
      </c>
      <c r="Q49" s="13" t="s">
        <v>1025</v>
      </c>
      <c r="T49" s="48">
        <v>36885</v>
      </c>
      <c r="U49" s="13" t="s">
        <v>1475</v>
      </c>
      <c r="W49" s="13" t="s">
        <v>1131</v>
      </c>
      <c r="X49" s="13" t="s">
        <v>1029</v>
      </c>
      <c r="Y49" s="13">
        <v>14.7</v>
      </c>
      <c r="AD49" s="40">
        <v>512.5</v>
      </c>
      <c r="AF49" s="40">
        <v>95</v>
      </c>
      <c r="AH49" s="25">
        <v>517</v>
      </c>
      <c r="AK49" s="16" t="s">
        <v>591</v>
      </c>
      <c r="BR49" s="13" t="s">
        <v>174</v>
      </c>
      <c r="BS49" s="13" t="s">
        <v>1010</v>
      </c>
    </row>
    <row r="50" spans="1:71" ht="168">
      <c r="A50" s="13">
        <f t="shared" si="2"/>
        <v>36</v>
      </c>
      <c r="B50" s="13" t="s">
        <v>562</v>
      </c>
      <c r="C50" s="13" t="s">
        <v>511</v>
      </c>
      <c r="D50" s="14" t="s">
        <v>512</v>
      </c>
      <c r="E50" s="13">
        <v>3</v>
      </c>
      <c r="F50" s="25">
        <v>476.25</v>
      </c>
      <c r="G50" s="26">
        <v>5.27572</v>
      </c>
      <c r="H50" s="26">
        <v>95.24976</v>
      </c>
      <c r="I50" s="13" t="s">
        <v>1495</v>
      </c>
      <c r="J50" s="13" t="s">
        <v>1464</v>
      </c>
      <c r="K50" s="13" t="s">
        <v>229</v>
      </c>
      <c r="L50" s="13" t="s">
        <v>824</v>
      </c>
      <c r="Q50" s="13" t="s">
        <v>1025</v>
      </c>
      <c r="T50" s="48">
        <v>36885</v>
      </c>
      <c r="U50" s="13" t="s">
        <v>1475</v>
      </c>
      <c r="W50" s="13" t="s">
        <v>1131</v>
      </c>
      <c r="X50" s="13" t="s">
        <v>1029</v>
      </c>
      <c r="Y50" s="13">
        <v>18</v>
      </c>
      <c r="Z50" s="16" t="s">
        <v>516</v>
      </c>
      <c r="AB50" s="25">
        <v>664.62</v>
      </c>
      <c r="AD50" s="27">
        <v>627.3</v>
      </c>
      <c r="AF50" s="40">
        <v>80.4799999999999</v>
      </c>
      <c r="AH50" s="25">
        <v>476.25</v>
      </c>
      <c r="AK50" s="16" t="s">
        <v>617</v>
      </c>
      <c r="BR50" s="13" t="s">
        <v>174</v>
      </c>
      <c r="BS50" s="13" t="s">
        <v>1010</v>
      </c>
    </row>
    <row r="51" spans="1:71" ht="168">
      <c r="A51" s="13">
        <f t="shared" si="2"/>
        <v>37</v>
      </c>
      <c r="B51" s="13" t="s">
        <v>562</v>
      </c>
      <c r="C51" s="13" t="s">
        <v>511</v>
      </c>
      <c r="D51" s="14" t="s">
        <v>512</v>
      </c>
      <c r="E51" s="13">
        <v>3</v>
      </c>
      <c r="F51" s="25">
        <v>552.59</v>
      </c>
      <c r="G51" s="26">
        <v>5.27586</v>
      </c>
      <c r="H51" s="26">
        <v>95.25041</v>
      </c>
      <c r="I51" s="13" t="s">
        <v>1495</v>
      </c>
      <c r="J51" s="13" t="s">
        <v>1464</v>
      </c>
      <c r="K51" s="13" t="s">
        <v>229</v>
      </c>
      <c r="L51" s="13" t="s">
        <v>824</v>
      </c>
      <c r="Q51" s="13" t="s">
        <v>1025</v>
      </c>
      <c r="T51" s="48">
        <v>36885</v>
      </c>
      <c r="U51" s="13" t="s">
        <v>1475</v>
      </c>
      <c r="W51" s="13" t="s">
        <v>1131</v>
      </c>
      <c r="X51" s="13" t="s">
        <v>1029</v>
      </c>
      <c r="Y51" s="25">
        <v>17.43</v>
      </c>
      <c r="Z51" s="25">
        <v>14.42</v>
      </c>
      <c r="AB51" s="25">
        <v>664.62</v>
      </c>
      <c r="AD51" s="27">
        <v>627.3</v>
      </c>
      <c r="AF51" s="40">
        <v>80.4799999999999</v>
      </c>
      <c r="AH51" s="25">
        <v>552.59</v>
      </c>
      <c r="AK51" s="16" t="s">
        <v>1063</v>
      </c>
      <c r="BR51" s="13" t="s">
        <v>174</v>
      </c>
      <c r="BS51" s="13" t="s">
        <v>1010</v>
      </c>
    </row>
    <row r="52" spans="1:71" ht="168">
      <c r="A52" s="13">
        <f t="shared" si="2"/>
        <v>38</v>
      </c>
      <c r="B52" s="13" t="s">
        <v>562</v>
      </c>
      <c r="C52" s="13" t="s">
        <v>511</v>
      </c>
      <c r="D52" s="14" t="s">
        <v>512</v>
      </c>
      <c r="E52" s="13">
        <v>3</v>
      </c>
      <c r="F52" s="25">
        <v>627.3</v>
      </c>
      <c r="G52" s="26">
        <v>5.27621</v>
      </c>
      <c r="H52" s="26">
        <v>95.25104</v>
      </c>
      <c r="I52" s="13" t="s">
        <v>1495</v>
      </c>
      <c r="J52" s="13" t="s">
        <v>1464</v>
      </c>
      <c r="K52" s="13" t="s">
        <v>229</v>
      </c>
      <c r="L52" s="13" t="s">
        <v>824</v>
      </c>
      <c r="Q52" s="13" t="s">
        <v>1025</v>
      </c>
      <c r="T52" s="48">
        <v>36885</v>
      </c>
      <c r="U52" s="13" t="s">
        <v>1475</v>
      </c>
      <c r="W52" s="13" t="s">
        <v>1131</v>
      </c>
      <c r="X52" s="13" t="s">
        <v>1029</v>
      </c>
      <c r="Y52" s="25">
        <v>19.56</v>
      </c>
      <c r="Z52" s="25">
        <v>14.96</v>
      </c>
      <c r="AB52" s="25">
        <v>664.62</v>
      </c>
      <c r="AD52" s="27">
        <v>627.3</v>
      </c>
      <c r="AF52" s="40">
        <v>80.4799999999999</v>
      </c>
      <c r="AH52" s="25">
        <v>627.3</v>
      </c>
      <c r="AK52" s="16" t="s">
        <v>517</v>
      </c>
      <c r="BR52" s="13" t="s">
        <v>174</v>
      </c>
      <c r="BS52" s="13" t="s">
        <v>1010</v>
      </c>
    </row>
    <row r="53" spans="1:71" ht="168">
      <c r="A53" s="13">
        <f t="shared" si="2"/>
        <v>39</v>
      </c>
      <c r="B53" s="13" t="s">
        <v>562</v>
      </c>
      <c r="C53" s="13" t="s">
        <v>511</v>
      </c>
      <c r="D53" s="14" t="s">
        <v>518</v>
      </c>
      <c r="E53" s="13">
        <v>1</v>
      </c>
      <c r="F53" s="25">
        <v>40.03</v>
      </c>
      <c r="G53" s="26">
        <v>4.8962</v>
      </c>
      <c r="H53" s="26">
        <v>95.40281</v>
      </c>
      <c r="I53" s="13" t="s">
        <v>1495</v>
      </c>
      <c r="J53" s="13" t="s">
        <v>1464</v>
      </c>
      <c r="K53" s="13" t="s">
        <v>229</v>
      </c>
      <c r="L53" s="13" t="s">
        <v>824</v>
      </c>
      <c r="Q53" s="13" t="s">
        <v>1025</v>
      </c>
      <c r="T53" s="48">
        <v>36885</v>
      </c>
      <c r="U53" s="13" t="s">
        <v>1475</v>
      </c>
      <c r="W53" s="13" t="s">
        <v>1131</v>
      </c>
      <c r="X53" s="13" t="s">
        <v>1029</v>
      </c>
      <c r="Y53" s="25">
        <v>10.27</v>
      </c>
      <c r="Z53" s="25">
        <v>9.91</v>
      </c>
      <c r="AB53" s="16" t="s">
        <v>519</v>
      </c>
      <c r="AD53" s="25">
        <v>275.13</v>
      </c>
      <c r="AF53" s="40">
        <v>80.4799999999999</v>
      </c>
      <c r="AH53" s="25">
        <v>40.03</v>
      </c>
      <c r="AK53" s="20">
        <v>0.1</v>
      </c>
      <c r="BR53" s="13" t="s">
        <v>174</v>
      </c>
      <c r="BS53" s="13" t="s">
        <v>1010</v>
      </c>
    </row>
    <row r="54" spans="1:71" ht="168">
      <c r="A54" s="13">
        <f t="shared" si="2"/>
        <v>40</v>
      </c>
      <c r="B54" s="13" t="s">
        <v>562</v>
      </c>
      <c r="C54" s="13" t="s">
        <v>511</v>
      </c>
      <c r="D54" s="14" t="s">
        <v>518</v>
      </c>
      <c r="E54" s="13">
        <v>1</v>
      </c>
      <c r="F54" s="25">
        <v>140.88</v>
      </c>
      <c r="G54" s="26">
        <v>4.8968</v>
      </c>
      <c r="H54" s="26">
        <v>95.40351</v>
      </c>
      <c r="I54" s="13" t="s">
        <v>1495</v>
      </c>
      <c r="J54" s="13" t="s">
        <v>1464</v>
      </c>
      <c r="K54" s="13" t="s">
        <v>229</v>
      </c>
      <c r="L54" s="13" t="s">
        <v>824</v>
      </c>
      <c r="Q54" s="13" t="s">
        <v>1025</v>
      </c>
      <c r="T54" s="48">
        <v>36885</v>
      </c>
      <c r="U54" s="13" t="s">
        <v>1475</v>
      </c>
      <c r="W54" s="13" t="s">
        <v>1131</v>
      </c>
      <c r="X54" s="13" t="s">
        <v>1029</v>
      </c>
      <c r="Y54" s="25">
        <v>10.71</v>
      </c>
      <c r="Z54" s="25">
        <v>10.39</v>
      </c>
      <c r="AB54" s="16" t="s">
        <v>519</v>
      </c>
      <c r="AD54" s="25">
        <v>275.13</v>
      </c>
      <c r="AF54" s="40">
        <v>80.4799999999999</v>
      </c>
      <c r="AH54" s="25">
        <v>140.88</v>
      </c>
      <c r="AK54" s="20">
        <v>32</v>
      </c>
      <c r="BR54" s="13" t="s">
        <v>174</v>
      </c>
      <c r="BS54" s="13" t="s">
        <v>1010</v>
      </c>
    </row>
    <row r="55" spans="1:71" ht="168">
      <c r="A55" s="13">
        <f t="shared" si="2"/>
        <v>41</v>
      </c>
      <c r="B55" s="13" t="s">
        <v>562</v>
      </c>
      <c r="C55" s="13" t="s">
        <v>511</v>
      </c>
      <c r="D55" s="14" t="s">
        <v>518</v>
      </c>
      <c r="E55" s="13">
        <v>1</v>
      </c>
      <c r="F55" s="25">
        <v>231.46</v>
      </c>
      <c r="G55" s="26">
        <v>4.89729</v>
      </c>
      <c r="H55" s="26">
        <v>95.40415</v>
      </c>
      <c r="I55" s="13" t="s">
        <v>1495</v>
      </c>
      <c r="J55" s="13" t="s">
        <v>1464</v>
      </c>
      <c r="K55" s="13" t="s">
        <v>229</v>
      </c>
      <c r="L55" s="13" t="s">
        <v>824</v>
      </c>
      <c r="Q55" s="13" t="s">
        <v>1025</v>
      </c>
      <c r="T55" s="48">
        <v>36885</v>
      </c>
      <c r="U55" s="13" t="s">
        <v>1475</v>
      </c>
      <c r="W55" s="13" t="s">
        <v>1131</v>
      </c>
      <c r="X55" s="13" t="s">
        <v>1029</v>
      </c>
      <c r="Y55" s="25">
        <v>12.34</v>
      </c>
      <c r="Z55" s="25">
        <v>11.09</v>
      </c>
      <c r="AB55" s="16" t="s">
        <v>519</v>
      </c>
      <c r="AD55" s="25">
        <v>275.13</v>
      </c>
      <c r="AF55" s="40">
        <v>80.4799999999999</v>
      </c>
      <c r="AH55" s="25">
        <v>231.46</v>
      </c>
      <c r="AK55" s="20">
        <v>15</v>
      </c>
      <c r="BR55" s="13" t="s">
        <v>174</v>
      </c>
      <c r="BS55" s="13" t="s">
        <v>1010</v>
      </c>
    </row>
    <row r="56" spans="1:71" ht="168">
      <c r="A56" s="13">
        <f t="shared" si="2"/>
        <v>42</v>
      </c>
      <c r="B56" s="13" t="s">
        <v>562</v>
      </c>
      <c r="C56" s="13" t="s">
        <v>511</v>
      </c>
      <c r="D56" s="14" t="s">
        <v>518</v>
      </c>
      <c r="E56" s="13">
        <v>1</v>
      </c>
      <c r="F56" s="25">
        <v>275.13</v>
      </c>
      <c r="G56" s="26">
        <v>4.89754</v>
      </c>
      <c r="H56" s="26">
        <v>95.40444</v>
      </c>
      <c r="I56" s="13" t="s">
        <v>1495</v>
      </c>
      <c r="J56" s="13" t="s">
        <v>1464</v>
      </c>
      <c r="K56" s="13" t="s">
        <v>229</v>
      </c>
      <c r="L56" s="13" t="s">
        <v>824</v>
      </c>
      <c r="Q56" s="13" t="s">
        <v>1025</v>
      </c>
      <c r="T56" s="48">
        <v>36885</v>
      </c>
      <c r="U56" s="13" t="s">
        <v>1475</v>
      </c>
      <c r="W56" s="13" t="s">
        <v>1131</v>
      </c>
      <c r="X56" s="13" t="s">
        <v>1029</v>
      </c>
      <c r="Y56" s="25">
        <v>12.73</v>
      </c>
      <c r="Z56" s="25">
        <v>11.09</v>
      </c>
      <c r="AB56" s="16" t="s">
        <v>519</v>
      </c>
      <c r="AD56" s="25">
        <v>275.13</v>
      </c>
      <c r="AF56" s="40">
        <v>80.4799999999999</v>
      </c>
      <c r="AH56" s="25">
        <v>275.13</v>
      </c>
      <c r="AK56" s="20">
        <v>12</v>
      </c>
      <c r="BR56" s="13" t="s">
        <v>174</v>
      </c>
      <c r="BS56" s="13" t="s">
        <v>1010</v>
      </c>
    </row>
    <row r="57" spans="1:71" ht="168">
      <c r="A57" s="13">
        <f t="shared" si="2"/>
        <v>43</v>
      </c>
      <c r="B57" s="13" t="s">
        <v>562</v>
      </c>
      <c r="C57" s="13" t="s">
        <v>511</v>
      </c>
      <c r="D57" s="14" t="s">
        <v>520</v>
      </c>
      <c r="F57" s="25">
        <v>632.41</v>
      </c>
      <c r="G57" s="26">
        <v>4.69064</v>
      </c>
      <c r="H57" s="26">
        <v>95.53565</v>
      </c>
      <c r="I57" s="13" t="s">
        <v>1495</v>
      </c>
      <c r="J57" s="13" t="s">
        <v>1464</v>
      </c>
      <c r="K57" s="13" t="s">
        <v>229</v>
      </c>
      <c r="L57" s="13" t="s">
        <v>824</v>
      </c>
      <c r="Q57" s="13" t="s">
        <v>1025</v>
      </c>
      <c r="T57" s="48">
        <v>36885</v>
      </c>
      <c r="U57" s="13" t="s">
        <v>1475</v>
      </c>
      <c r="W57" s="13" t="s">
        <v>1131</v>
      </c>
      <c r="X57" s="13" t="s">
        <v>1029</v>
      </c>
      <c r="Y57" s="27">
        <v>15.19</v>
      </c>
      <c r="Z57" s="27">
        <v>13.2</v>
      </c>
      <c r="AB57" s="16" t="s">
        <v>522</v>
      </c>
      <c r="AD57" s="25">
        <v>856.01</v>
      </c>
      <c r="AF57" s="40">
        <v>87.80999999999995</v>
      </c>
      <c r="AH57" s="27">
        <v>632.41</v>
      </c>
      <c r="AK57" s="16" t="s">
        <v>521</v>
      </c>
      <c r="BR57" s="13" t="s">
        <v>174</v>
      </c>
      <c r="BS57" s="13" t="s">
        <v>1010</v>
      </c>
    </row>
    <row r="58" spans="1:71" ht="168">
      <c r="A58" s="13">
        <f t="shared" si="2"/>
        <v>44</v>
      </c>
      <c r="B58" s="13" t="s">
        <v>562</v>
      </c>
      <c r="C58" s="13" t="s">
        <v>511</v>
      </c>
      <c r="D58" s="14" t="s">
        <v>520</v>
      </c>
      <c r="F58" s="25">
        <v>739.32</v>
      </c>
      <c r="G58" s="26">
        <v>4.69118</v>
      </c>
      <c r="H58" s="26">
        <v>95.53649</v>
      </c>
      <c r="I58" s="13" t="s">
        <v>1495</v>
      </c>
      <c r="J58" s="13" t="s">
        <v>1464</v>
      </c>
      <c r="K58" s="13" t="s">
        <v>229</v>
      </c>
      <c r="L58" s="13" t="s">
        <v>824</v>
      </c>
      <c r="Q58" s="13" t="s">
        <v>1025</v>
      </c>
      <c r="T58" s="48">
        <v>36885</v>
      </c>
      <c r="U58" s="13" t="s">
        <v>1475</v>
      </c>
      <c r="W58" s="13" t="s">
        <v>1131</v>
      </c>
      <c r="X58" s="13" t="s">
        <v>1029</v>
      </c>
      <c r="Y58" s="25">
        <v>15.04</v>
      </c>
      <c r="Z58" s="25">
        <v>11.8</v>
      </c>
      <c r="AB58" s="16" t="s">
        <v>522</v>
      </c>
      <c r="AD58" s="25">
        <v>856.01</v>
      </c>
      <c r="AF58" s="40">
        <v>87.80999999999995</v>
      </c>
      <c r="AH58" s="25">
        <v>739.32</v>
      </c>
      <c r="AK58" s="28">
        <v>8</v>
      </c>
      <c r="BR58" s="13" t="s">
        <v>174</v>
      </c>
      <c r="BS58" s="13" t="s">
        <v>1010</v>
      </c>
    </row>
    <row r="59" spans="1:71" ht="168">
      <c r="A59" s="13">
        <f t="shared" si="2"/>
        <v>45</v>
      </c>
      <c r="B59" s="13" t="s">
        <v>562</v>
      </c>
      <c r="C59" s="13" t="s">
        <v>511</v>
      </c>
      <c r="D59" s="14" t="s">
        <v>520</v>
      </c>
      <c r="F59" s="25">
        <v>780.33</v>
      </c>
      <c r="G59" s="26">
        <v>4.69137</v>
      </c>
      <c r="H59" s="26">
        <v>95.53677</v>
      </c>
      <c r="I59" s="13" t="s">
        <v>1495</v>
      </c>
      <c r="J59" s="13" t="s">
        <v>1464</v>
      </c>
      <c r="K59" s="13" t="s">
        <v>229</v>
      </c>
      <c r="L59" s="13" t="s">
        <v>824</v>
      </c>
      <c r="Q59" s="13" t="s">
        <v>1025</v>
      </c>
      <c r="T59" s="48">
        <v>36885</v>
      </c>
      <c r="U59" s="13" t="s">
        <v>1475</v>
      </c>
      <c r="W59" s="13" t="s">
        <v>1131</v>
      </c>
      <c r="X59" s="13" t="s">
        <v>1029</v>
      </c>
      <c r="Y59" s="25">
        <v>16.35</v>
      </c>
      <c r="Z59" s="25">
        <v>12.74</v>
      </c>
      <c r="AB59" s="16" t="s">
        <v>522</v>
      </c>
      <c r="AD59" s="25">
        <v>856.01</v>
      </c>
      <c r="AF59" s="40">
        <v>87.80999999999995</v>
      </c>
      <c r="AH59" s="25">
        <v>780.33</v>
      </c>
      <c r="AK59" s="28">
        <v>6</v>
      </c>
      <c r="BR59" s="13" t="s">
        <v>174</v>
      </c>
      <c r="BS59" s="13" t="s">
        <v>1010</v>
      </c>
    </row>
    <row r="60" spans="1:71" ht="168">
      <c r="A60" s="13">
        <f t="shared" si="2"/>
        <v>46</v>
      </c>
      <c r="B60" s="13" t="s">
        <v>562</v>
      </c>
      <c r="C60" s="13" t="s">
        <v>511</v>
      </c>
      <c r="D60" s="14" t="s">
        <v>520</v>
      </c>
      <c r="F60" s="25">
        <v>856.01</v>
      </c>
      <c r="G60" s="26">
        <v>4.69189</v>
      </c>
      <c r="H60" s="26">
        <v>95.5372</v>
      </c>
      <c r="I60" s="13" t="s">
        <v>1495</v>
      </c>
      <c r="J60" s="13" t="s">
        <v>1464</v>
      </c>
      <c r="K60" s="13" t="s">
        <v>229</v>
      </c>
      <c r="L60" s="13" t="s">
        <v>824</v>
      </c>
      <c r="Q60" s="13" t="s">
        <v>1025</v>
      </c>
      <c r="T60" s="48">
        <v>36885</v>
      </c>
      <c r="U60" s="13" t="s">
        <v>1475</v>
      </c>
      <c r="W60" s="13" t="s">
        <v>1131</v>
      </c>
      <c r="X60" s="13" t="s">
        <v>1029</v>
      </c>
      <c r="Y60" s="25">
        <v>13.85</v>
      </c>
      <c r="Z60" s="25">
        <v>9.6</v>
      </c>
      <c r="AB60" s="16" t="s">
        <v>522</v>
      </c>
      <c r="AD60" s="25">
        <v>856.01</v>
      </c>
      <c r="AF60" s="40">
        <v>87.80999999999995</v>
      </c>
      <c r="AH60" s="25">
        <v>856.01</v>
      </c>
      <c r="AK60" s="28">
        <v>8</v>
      </c>
      <c r="BR60" s="13" t="s">
        <v>174</v>
      </c>
      <c r="BS60" s="13" t="s">
        <v>1010</v>
      </c>
    </row>
    <row r="61" spans="1:71" ht="168">
      <c r="A61" s="13">
        <f t="shared" si="2"/>
        <v>47</v>
      </c>
      <c r="B61" s="13" t="s">
        <v>562</v>
      </c>
      <c r="C61" s="13" t="s">
        <v>511</v>
      </c>
      <c r="D61" s="29" t="s">
        <v>523</v>
      </c>
      <c r="F61" s="25">
        <v>469.93</v>
      </c>
      <c r="G61" s="26">
        <v>4.61259</v>
      </c>
      <c r="H61" s="26">
        <v>95.62383</v>
      </c>
      <c r="I61" s="13" t="s">
        <v>1495</v>
      </c>
      <c r="J61" s="13" t="s">
        <v>1464</v>
      </c>
      <c r="K61" s="13" t="s">
        <v>229</v>
      </c>
      <c r="L61" s="13" t="s">
        <v>824</v>
      </c>
      <c r="N61" s="13" t="s">
        <v>194</v>
      </c>
      <c r="Q61" s="13" t="s">
        <v>1025</v>
      </c>
      <c r="T61" s="48">
        <v>36885</v>
      </c>
      <c r="U61" s="13" t="s">
        <v>1475</v>
      </c>
      <c r="W61" s="13" t="s">
        <v>1131</v>
      </c>
      <c r="X61" s="13" t="s">
        <v>1029</v>
      </c>
      <c r="Y61" s="25">
        <v>6.71</v>
      </c>
      <c r="Z61" s="25">
        <v>5.57</v>
      </c>
      <c r="AB61" s="16" t="s">
        <v>524</v>
      </c>
      <c r="AD61" s="25">
        <v>1650.21</v>
      </c>
      <c r="AF61" s="40">
        <v>143.95</v>
      </c>
      <c r="AH61" s="25">
        <v>469.93</v>
      </c>
      <c r="AJ61" s="13" t="s">
        <v>1363</v>
      </c>
      <c r="AK61" s="16" t="s">
        <v>1115</v>
      </c>
      <c r="AT61" s="43"/>
      <c r="AU61" s="43"/>
      <c r="AV61" s="43"/>
      <c r="AW61" s="43"/>
      <c r="AX61" s="43"/>
      <c r="AY61" s="43"/>
      <c r="AZ61" s="43"/>
      <c r="BA61" s="43"/>
      <c r="BB61" s="43"/>
      <c r="BC61" s="43"/>
      <c r="BD61" s="43"/>
      <c r="BE61" s="43"/>
      <c r="BF61" s="43"/>
      <c r="BG61" s="43"/>
      <c r="BH61" s="43"/>
      <c r="BI61" s="43"/>
      <c r="BJ61" s="43"/>
      <c r="BK61" s="43"/>
      <c r="BP61" s="13" t="s">
        <v>161</v>
      </c>
      <c r="BR61" s="13" t="s">
        <v>174</v>
      </c>
      <c r="BS61" s="13" t="s">
        <v>1010</v>
      </c>
    </row>
    <row r="62" spans="1:71" ht="168">
      <c r="A62" s="13">
        <f t="shared" si="2"/>
        <v>48</v>
      </c>
      <c r="B62" s="13" t="s">
        <v>562</v>
      </c>
      <c r="C62" s="13" t="s">
        <v>511</v>
      </c>
      <c r="D62" s="29" t="s">
        <v>523</v>
      </c>
      <c r="E62" s="29"/>
      <c r="F62" s="25">
        <v>591.18</v>
      </c>
      <c r="G62" s="26">
        <v>4.61338</v>
      </c>
      <c r="H62" s="26">
        <v>95.62463</v>
      </c>
      <c r="I62" s="13" t="s">
        <v>1495</v>
      </c>
      <c r="J62" s="13" t="s">
        <v>1464</v>
      </c>
      <c r="K62" s="13" t="s">
        <v>229</v>
      </c>
      <c r="L62" s="13" t="s">
        <v>824</v>
      </c>
      <c r="M62" s="28"/>
      <c r="Q62" s="13" t="s">
        <v>1025</v>
      </c>
      <c r="T62" s="48">
        <v>36885</v>
      </c>
      <c r="U62" s="13" t="s">
        <v>1475</v>
      </c>
      <c r="W62" s="13" t="s">
        <v>1131</v>
      </c>
      <c r="X62" s="13" t="s">
        <v>1029</v>
      </c>
      <c r="Y62" s="30">
        <v>13.51</v>
      </c>
      <c r="Z62" s="25">
        <v>10.95</v>
      </c>
      <c r="AB62" s="16" t="s">
        <v>524</v>
      </c>
      <c r="AD62" s="25">
        <v>1650.21</v>
      </c>
      <c r="AF62" s="40">
        <v>143.95</v>
      </c>
      <c r="AH62" s="25">
        <v>591.18</v>
      </c>
      <c r="AJ62" s="13" t="s">
        <v>1363</v>
      </c>
      <c r="AK62" s="20">
        <v>5</v>
      </c>
      <c r="BR62" s="13" t="s">
        <v>174</v>
      </c>
      <c r="BS62" s="13" t="s">
        <v>1010</v>
      </c>
    </row>
    <row r="63" spans="1:71" ht="168">
      <c r="A63" s="13">
        <f t="shared" si="2"/>
        <v>49</v>
      </c>
      <c r="B63" s="13" t="s">
        <v>562</v>
      </c>
      <c r="C63" s="13" t="s">
        <v>511</v>
      </c>
      <c r="D63" s="29" t="s">
        <v>523</v>
      </c>
      <c r="E63" s="29"/>
      <c r="F63" s="25">
        <v>643.97</v>
      </c>
      <c r="G63" s="26">
        <v>4.6137</v>
      </c>
      <c r="H63" s="26">
        <v>95.62491</v>
      </c>
      <c r="I63" s="13" t="s">
        <v>1495</v>
      </c>
      <c r="J63" s="13" t="s">
        <v>1464</v>
      </c>
      <c r="K63" s="13" t="s">
        <v>229</v>
      </c>
      <c r="L63" s="13" t="s">
        <v>824</v>
      </c>
      <c r="M63" s="28"/>
      <c r="Q63" s="13" t="s">
        <v>1025</v>
      </c>
      <c r="T63" s="48">
        <v>36885</v>
      </c>
      <c r="U63" s="13" t="s">
        <v>1475</v>
      </c>
      <c r="W63" s="13" t="s">
        <v>1131</v>
      </c>
      <c r="X63" s="13" t="s">
        <v>1029</v>
      </c>
      <c r="Y63" s="30">
        <v>17.2</v>
      </c>
      <c r="Z63" s="25">
        <v>14.08</v>
      </c>
      <c r="AB63" s="16" t="s">
        <v>524</v>
      </c>
      <c r="AD63" s="25">
        <v>1650.21</v>
      </c>
      <c r="AF63" s="40">
        <v>143.95</v>
      </c>
      <c r="AH63" s="25">
        <v>643.97</v>
      </c>
      <c r="AJ63" s="13" t="s">
        <v>1363</v>
      </c>
      <c r="AK63" s="20">
        <v>11</v>
      </c>
      <c r="BR63" s="13" t="s">
        <v>174</v>
      </c>
      <c r="BS63" s="13" t="s">
        <v>1010</v>
      </c>
    </row>
    <row r="64" spans="1:71" ht="168">
      <c r="A64" s="13">
        <f t="shared" si="2"/>
        <v>50</v>
      </c>
      <c r="B64" s="13" t="s">
        <v>562</v>
      </c>
      <c r="C64" s="13" t="s">
        <v>511</v>
      </c>
      <c r="D64" s="29" t="s">
        <v>523</v>
      </c>
      <c r="E64" s="29"/>
      <c r="F64" s="25">
        <v>685.16</v>
      </c>
      <c r="G64" s="26">
        <v>4.6139</v>
      </c>
      <c r="H64" s="26">
        <v>95.62524</v>
      </c>
      <c r="I64" s="13" t="s">
        <v>1495</v>
      </c>
      <c r="J64" s="13" t="s">
        <v>1464</v>
      </c>
      <c r="K64" s="13" t="s">
        <v>229</v>
      </c>
      <c r="L64" s="13" t="s">
        <v>824</v>
      </c>
      <c r="Q64" s="13" t="s">
        <v>1025</v>
      </c>
      <c r="T64" s="48">
        <v>36885</v>
      </c>
      <c r="U64" s="13" t="s">
        <v>1475</v>
      </c>
      <c r="W64" s="13" t="s">
        <v>1131</v>
      </c>
      <c r="X64" s="13" t="s">
        <v>1029</v>
      </c>
      <c r="Y64" s="30">
        <v>12.05</v>
      </c>
      <c r="Z64" s="25">
        <v>9.42</v>
      </c>
      <c r="AB64" s="16" t="s">
        <v>524</v>
      </c>
      <c r="AD64" s="25">
        <v>1650.21</v>
      </c>
      <c r="AF64" s="40">
        <v>143.95</v>
      </c>
      <c r="AH64" s="25">
        <v>685.16</v>
      </c>
      <c r="AJ64" s="13" t="s">
        <v>1363</v>
      </c>
      <c r="AK64" s="20">
        <v>20</v>
      </c>
      <c r="BP64" s="14" t="s">
        <v>313</v>
      </c>
      <c r="BR64" s="13" t="s">
        <v>174</v>
      </c>
      <c r="BS64" s="13" t="s">
        <v>1010</v>
      </c>
    </row>
    <row r="65" spans="1:71" ht="168">
      <c r="A65" s="13">
        <f t="shared" si="2"/>
        <v>51</v>
      </c>
      <c r="B65" s="13" t="s">
        <v>562</v>
      </c>
      <c r="C65" s="13" t="s">
        <v>511</v>
      </c>
      <c r="D65" s="29" t="s">
        <v>523</v>
      </c>
      <c r="E65" s="29"/>
      <c r="F65" s="25">
        <v>984.94</v>
      </c>
      <c r="G65" s="26">
        <v>4.61562</v>
      </c>
      <c r="H65" s="26">
        <v>95.62727</v>
      </c>
      <c r="I65" s="13" t="s">
        <v>1495</v>
      </c>
      <c r="J65" s="13" t="s">
        <v>1464</v>
      </c>
      <c r="K65" s="13" t="s">
        <v>229</v>
      </c>
      <c r="L65" s="13" t="s">
        <v>824</v>
      </c>
      <c r="Q65" s="13" t="s">
        <v>1025</v>
      </c>
      <c r="T65" s="48">
        <v>36885</v>
      </c>
      <c r="U65" s="13" t="s">
        <v>1475</v>
      </c>
      <c r="W65" s="13" t="s">
        <v>1131</v>
      </c>
      <c r="X65" s="13" t="s">
        <v>1029</v>
      </c>
      <c r="Y65" s="30">
        <v>18.63</v>
      </c>
      <c r="Z65" s="25">
        <v>13.24</v>
      </c>
      <c r="AB65" s="16" t="s">
        <v>524</v>
      </c>
      <c r="AD65" s="25">
        <v>1650.21</v>
      </c>
      <c r="AF65" s="40">
        <v>143.95</v>
      </c>
      <c r="AH65" s="25">
        <v>984.94</v>
      </c>
      <c r="AJ65" s="13" t="s">
        <v>1363</v>
      </c>
      <c r="AK65" s="20">
        <v>7</v>
      </c>
      <c r="BP65" s="14" t="s">
        <v>314</v>
      </c>
      <c r="BR65" s="13" t="s">
        <v>174</v>
      </c>
      <c r="BS65" s="13" t="s">
        <v>1010</v>
      </c>
    </row>
    <row r="66" spans="1:71" ht="168">
      <c r="A66" s="13">
        <f t="shared" si="2"/>
        <v>52</v>
      </c>
      <c r="B66" s="13" t="s">
        <v>562</v>
      </c>
      <c r="C66" s="13" t="s">
        <v>511</v>
      </c>
      <c r="D66" s="29" t="s">
        <v>523</v>
      </c>
      <c r="E66" s="29"/>
      <c r="F66" s="25">
        <v>1112.27</v>
      </c>
      <c r="G66" s="26">
        <v>4.61644</v>
      </c>
      <c r="H66" s="26">
        <v>95.62812</v>
      </c>
      <c r="I66" s="13" t="s">
        <v>1495</v>
      </c>
      <c r="J66" s="13" t="s">
        <v>1464</v>
      </c>
      <c r="K66" s="13" t="s">
        <v>229</v>
      </c>
      <c r="L66" s="13" t="s">
        <v>824</v>
      </c>
      <c r="Q66" s="13" t="s">
        <v>1025</v>
      </c>
      <c r="T66" s="48">
        <v>36885</v>
      </c>
      <c r="U66" s="13" t="s">
        <v>1475</v>
      </c>
      <c r="W66" s="13" t="s">
        <v>1131</v>
      </c>
      <c r="X66" s="13" t="s">
        <v>1029</v>
      </c>
      <c r="Y66" s="30">
        <v>15.47</v>
      </c>
      <c r="Z66" s="25">
        <v>10.26</v>
      </c>
      <c r="AB66" s="16" t="s">
        <v>524</v>
      </c>
      <c r="AD66" s="25">
        <v>1650.21</v>
      </c>
      <c r="AF66" s="40">
        <v>143.95</v>
      </c>
      <c r="AH66" s="25">
        <v>1112.27</v>
      </c>
      <c r="AJ66" s="13" t="s">
        <v>1363</v>
      </c>
      <c r="AK66" s="20">
        <v>2.5</v>
      </c>
      <c r="BP66" s="14"/>
      <c r="BR66" s="13" t="s">
        <v>174</v>
      </c>
      <c r="BS66" s="13" t="s">
        <v>1010</v>
      </c>
    </row>
    <row r="67" spans="1:71" ht="168">
      <c r="A67" s="13">
        <f t="shared" si="2"/>
        <v>53</v>
      </c>
      <c r="B67" s="13" t="s">
        <v>562</v>
      </c>
      <c r="C67" s="13" t="s">
        <v>511</v>
      </c>
      <c r="D67" s="29" t="s">
        <v>523</v>
      </c>
      <c r="E67" s="29"/>
      <c r="F67" s="25">
        <v>1152.6</v>
      </c>
      <c r="G67" s="26">
        <v>4.61672</v>
      </c>
      <c r="H67" s="26">
        <v>95.6284</v>
      </c>
      <c r="I67" s="13" t="s">
        <v>1495</v>
      </c>
      <c r="J67" s="13" t="s">
        <v>1464</v>
      </c>
      <c r="K67" s="13" t="s">
        <v>229</v>
      </c>
      <c r="L67" s="13" t="s">
        <v>824</v>
      </c>
      <c r="Q67" s="13" t="s">
        <v>1025</v>
      </c>
      <c r="T67" s="48">
        <v>36885</v>
      </c>
      <c r="U67" s="13" t="s">
        <v>1475</v>
      </c>
      <c r="W67" s="13" t="s">
        <v>1131</v>
      </c>
      <c r="X67" s="13" t="s">
        <v>1029</v>
      </c>
      <c r="Y67" s="30">
        <v>17.19</v>
      </c>
      <c r="Z67" s="25">
        <v>12.47</v>
      </c>
      <c r="AB67" s="16" t="s">
        <v>524</v>
      </c>
      <c r="AD67" s="25">
        <v>1650.21</v>
      </c>
      <c r="AF67" s="40">
        <v>143.95</v>
      </c>
      <c r="AH67" s="25">
        <v>1152.6</v>
      </c>
      <c r="AJ67" s="13" t="s">
        <v>1363</v>
      </c>
      <c r="AK67" s="20">
        <v>2</v>
      </c>
      <c r="BP67" s="14"/>
      <c r="BR67" s="13" t="s">
        <v>174</v>
      </c>
      <c r="BS67" s="13" t="s">
        <v>1010</v>
      </c>
    </row>
    <row r="68" spans="1:71" ht="168">
      <c r="A68" s="13">
        <f t="shared" si="2"/>
        <v>54</v>
      </c>
      <c r="B68" s="13" t="s">
        <v>562</v>
      </c>
      <c r="C68" s="13" t="s">
        <v>511</v>
      </c>
      <c r="D68" s="29" t="s">
        <v>523</v>
      </c>
      <c r="E68" s="29"/>
      <c r="F68" s="25">
        <v>1186.24</v>
      </c>
      <c r="G68" s="26">
        <v>4.61692</v>
      </c>
      <c r="H68" s="26">
        <v>95.62859</v>
      </c>
      <c r="I68" s="13" t="s">
        <v>1495</v>
      </c>
      <c r="J68" s="13" t="s">
        <v>1464</v>
      </c>
      <c r="K68" s="13" t="s">
        <v>229</v>
      </c>
      <c r="L68" s="13" t="s">
        <v>824</v>
      </c>
      <c r="Q68" s="13" t="s">
        <v>1025</v>
      </c>
      <c r="T68" s="48">
        <v>36885</v>
      </c>
      <c r="U68" s="13" t="s">
        <v>1475</v>
      </c>
      <c r="W68" s="13" t="s">
        <v>1131</v>
      </c>
      <c r="X68" s="13" t="s">
        <v>1029</v>
      </c>
      <c r="Y68" s="30">
        <v>12.18</v>
      </c>
      <c r="Z68" s="31">
        <v>7.61</v>
      </c>
      <c r="AB68" s="16" t="s">
        <v>524</v>
      </c>
      <c r="AD68" s="25">
        <v>1650.21</v>
      </c>
      <c r="AF68" s="40">
        <v>143.95</v>
      </c>
      <c r="AH68" s="25">
        <v>1186.24</v>
      </c>
      <c r="AJ68" s="13" t="s">
        <v>1363</v>
      </c>
      <c r="AK68" s="20">
        <v>1</v>
      </c>
      <c r="BP68" s="14"/>
      <c r="BR68" s="13" t="s">
        <v>174</v>
      </c>
      <c r="BS68" s="13" t="s">
        <v>1010</v>
      </c>
    </row>
    <row r="69" spans="1:71" ht="168">
      <c r="A69" s="13">
        <f t="shared" si="2"/>
        <v>55</v>
      </c>
      <c r="B69" s="13" t="s">
        <v>562</v>
      </c>
      <c r="C69" s="13" t="s">
        <v>511</v>
      </c>
      <c r="D69" s="29" t="s">
        <v>523</v>
      </c>
      <c r="E69" s="29"/>
      <c r="F69" s="31">
        <v>1314.56</v>
      </c>
      <c r="G69" s="26">
        <v>4.61783</v>
      </c>
      <c r="H69" s="26">
        <v>95.62934</v>
      </c>
      <c r="I69" s="13" t="s">
        <v>1495</v>
      </c>
      <c r="J69" s="13" t="s">
        <v>1464</v>
      </c>
      <c r="K69" s="13" t="s">
        <v>229</v>
      </c>
      <c r="L69" s="13" t="s">
        <v>824</v>
      </c>
      <c r="Q69" s="13" t="s">
        <v>1025</v>
      </c>
      <c r="T69" s="48">
        <v>36885</v>
      </c>
      <c r="U69" s="13" t="s">
        <v>1475</v>
      </c>
      <c r="W69" s="13" t="s">
        <v>1131</v>
      </c>
      <c r="X69" s="13" t="s">
        <v>1029</v>
      </c>
      <c r="Y69" s="27"/>
      <c r="AB69" s="16" t="s">
        <v>524</v>
      </c>
      <c r="AD69" s="25">
        <v>1650.21</v>
      </c>
      <c r="AF69" s="40">
        <v>143.95</v>
      </c>
      <c r="AH69" s="31">
        <v>1314.56</v>
      </c>
      <c r="AJ69" s="13" t="s">
        <v>1363</v>
      </c>
      <c r="AK69" s="13">
        <v>12.5</v>
      </c>
      <c r="BP69" s="15"/>
      <c r="BR69" s="13" t="s">
        <v>174</v>
      </c>
      <c r="BS69" s="13" t="s">
        <v>1010</v>
      </c>
    </row>
    <row r="70" spans="1:71" ht="168">
      <c r="A70" s="13">
        <f t="shared" si="2"/>
        <v>56</v>
      </c>
      <c r="B70" s="13" t="s">
        <v>562</v>
      </c>
      <c r="C70" s="13" t="s">
        <v>511</v>
      </c>
      <c r="D70" s="29" t="s">
        <v>523</v>
      </c>
      <c r="E70" s="29"/>
      <c r="F70" s="31">
        <v>1426.39</v>
      </c>
      <c r="G70" s="26">
        <v>4.61858</v>
      </c>
      <c r="H70" s="26">
        <v>95.62985</v>
      </c>
      <c r="I70" s="13" t="s">
        <v>1495</v>
      </c>
      <c r="J70" s="13" t="s">
        <v>1464</v>
      </c>
      <c r="K70" s="13" t="s">
        <v>229</v>
      </c>
      <c r="L70" s="13" t="s">
        <v>824</v>
      </c>
      <c r="Q70" s="13" t="s">
        <v>1025</v>
      </c>
      <c r="T70" s="48">
        <v>36885</v>
      </c>
      <c r="U70" s="13" t="s">
        <v>1475</v>
      </c>
      <c r="V70" s="35">
        <v>276.8</v>
      </c>
      <c r="W70" s="13" t="s">
        <v>1131</v>
      </c>
      <c r="X70" s="13" t="s">
        <v>1029</v>
      </c>
      <c r="Y70" s="30">
        <v>12.88</v>
      </c>
      <c r="Z70" s="25">
        <v>8.71</v>
      </c>
      <c r="AB70" s="16" t="s">
        <v>524</v>
      </c>
      <c r="AD70" s="25">
        <v>1650.21</v>
      </c>
      <c r="AF70" s="40">
        <v>143.95</v>
      </c>
      <c r="AH70" s="31">
        <v>1426.39</v>
      </c>
      <c r="AJ70" s="13" t="s">
        <v>1363</v>
      </c>
      <c r="AK70" s="13">
        <v>18.5</v>
      </c>
      <c r="BP70" s="15" t="s">
        <v>315</v>
      </c>
      <c r="BR70" s="13" t="s">
        <v>174</v>
      </c>
      <c r="BS70" s="13" t="s">
        <v>1010</v>
      </c>
    </row>
    <row r="71" spans="1:71" ht="168">
      <c r="A71" s="13">
        <f t="shared" si="2"/>
        <v>57</v>
      </c>
      <c r="B71" s="13" t="s">
        <v>562</v>
      </c>
      <c r="C71" s="13" t="s">
        <v>511</v>
      </c>
      <c r="D71" s="29" t="s">
        <v>523</v>
      </c>
      <c r="E71" s="29"/>
      <c r="F71" s="25">
        <v>1531.92</v>
      </c>
      <c r="G71" s="26">
        <v>4.61942</v>
      </c>
      <c r="H71" s="26">
        <v>95.63039</v>
      </c>
      <c r="I71" s="13" t="s">
        <v>1495</v>
      </c>
      <c r="J71" s="13" t="s">
        <v>1464</v>
      </c>
      <c r="K71" s="13" t="s">
        <v>229</v>
      </c>
      <c r="L71" s="13" t="s">
        <v>824</v>
      </c>
      <c r="M71" s="28"/>
      <c r="Q71" s="13" t="s">
        <v>1025</v>
      </c>
      <c r="T71" s="48">
        <v>36885</v>
      </c>
      <c r="U71" s="13" t="s">
        <v>1475</v>
      </c>
      <c r="W71" s="13" t="s">
        <v>1131</v>
      </c>
      <c r="X71" s="13" t="s">
        <v>1029</v>
      </c>
      <c r="Y71" s="30">
        <v>14.1</v>
      </c>
      <c r="Z71" s="25">
        <v>9.16</v>
      </c>
      <c r="AB71" s="16" t="s">
        <v>524</v>
      </c>
      <c r="AD71" s="25">
        <v>1650.21</v>
      </c>
      <c r="AF71" s="40">
        <v>143.95</v>
      </c>
      <c r="AH71" s="25">
        <v>1531.92</v>
      </c>
      <c r="AJ71" s="13" t="s">
        <v>1363</v>
      </c>
      <c r="AK71" s="20">
        <v>9</v>
      </c>
      <c r="BR71" s="13" t="s">
        <v>174</v>
      </c>
      <c r="BS71" s="13" t="s">
        <v>1010</v>
      </c>
    </row>
    <row r="72" spans="1:71" ht="168">
      <c r="A72" s="13">
        <f t="shared" si="2"/>
        <v>58</v>
      </c>
      <c r="B72" s="13" t="s">
        <v>562</v>
      </c>
      <c r="C72" s="13" t="s">
        <v>511</v>
      </c>
      <c r="D72" s="29" t="s">
        <v>523</v>
      </c>
      <c r="E72" s="29"/>
      <c r="F72" s="25">
        <v>1650.21</v>
      </c>
      <c r="G72" s="26">
        <v>4.62009</v>
      </c>
      <c r="H72" s="26">
        <v>95.63115</v>
      </c>
      <c r="I72" s="13" t="s">
        <v>1495</v>
      </c>
      <c r="J72" s="13" t="s">
        <v>1464</v>
      </c>
      <c r="K72" s="13" t="s">
        <v>229</v>
      </c>
      <c r="L72" s="13" t="s">
        <v>824</v>
      </c>
      <c r="M72" s="43"/>
      <c r="N72" s="43"/>
      <c r="O72" s="43"/>
      <c r="Q72" s="13" t="s">
        <v>1025</v>
      </c>
      <c r="T72" s="48">
        <v>36885</v>
      </c>
      <c r="U72" s="13" t="s">
        <v>1475</v>
      </c>
      <c r="W72" s="13" t="s">
        <v>1131</v>
      </c>
      <c r="X72" s="13" t="s">
        <v>1029</v>
      </c>
      <c r="Y72" s="30">
        <v>15.3</v>
      </c>
      <c r="Z72" s="25">
        <v>10.08</v>
      </c>
      <c r="AB72" s="16" t="s">
        <v>524</v>
      </c>
      <c r="AD72" s="25">
        <v>1650.21</v>
      </c>
      <c r="AF72" s="40">
        <v>143.95</v>
      </c>
      <c r="AH72" s="25">
        <v>1650.21</v>
      </c>
      <c r="AJ72" s="13" t="s">
        <v>1363</v>
      </c>
      <c r="AK72" s="20">
        <v>13</v>
      </c>
      <c r="BR72" s="13" t="s">
        <v>174</v>
      </c>
      <c r="BS72" s="13" t="s">
        <v>1010</v>
      </c>
    </row>
    <row r="73" spans="1:71" ht="168">
      <c r="A73" s="13">
        <f t="shared" si="2"/>
        <v>59</v>
      </c>
      <c r="B73" s="13" t="s">
        <v>562</v>
      </c>
      <c r="C73" s="13" t="s">
        <v>1492</v>
      </c>
      <c r="D73" s="14" t="s">
        <v>316</v>
      </c>
      <c r="E73" s="14"/>
      <c r="F73" s="25">
        <v>308.38</v>
      </c>
      <c r="G73" s="26">
        <v>2.83004</v>
      </c>
      <c r="H73" s="26">
        <v>95.76647</v>
      </c>
      <c r="I73" s="13" t="s">
        <v>1495</v>
      </c>
      <c r="J73" s="13" t="s">
        <v>1464</v>
      </c>
      <c r="K73" s="13" t="s">
        <v>229</v>
      </c>
      <c r="L73" s="13" t="s">
        <v>824</v>
      </c>
      <c r="M73" s="43"/>
      <c r="N73" s="43"/>
      <c r="O73" s="43"/>
      <c r="Q73" s="13" t="s">
        <v>1025</v>
      </c>
      <c r="T73" s="48">
        <v>36885</v>
      </c>
      <c r="U73" s="13" t="s">
        <v>1475</v>
      </c>
      <c r="W73" s="13" t="s">
        <v>1131</v>
      </c>
      <c r="X73" s="13" t="s">
        <v>1029</v>
      </c>
      <c r="Y73" s="30">
        <v>6.97</v>
      </c>
      <c r="Z73" s="25">
        <v>5.44</v>
      </c>
      <c r="AB73" s="32" t="s">
        <v>1535</v>
      </c>
      <c r="AD73" s="35">
        <v>492.62</v>
      </c>
      <c r="AF73" s="40">
        <v>97.42</v>
      </c>
      <c r="AH73" s="25">
        <v>308.38</v>
      </c>
      <c r="AK73" s="28">
        <v>2</v>
      </c>
      <c r="BR73" s="13" t="s">
        <v>174</v>
      </c>
      <c r="BS73" s="13" t="s">
        <v>1010</v>
      </c>
    </row>
    <row r="74" spans="1:71" ht="168">
      <c r="A74" s="13">
        <f t="shared" si="2"/>
        <v>60</v>
      </c>
      <c r="B74" s="13" t="s">
        <v>562</v>
      </c>
      <c r="C74" s="13" t="s">
        <v>1492</v>
      </c>
      <c r="D74" s="29" t="s">
        <v>316</v>
      </c>
      <c r="E74" s="29"/>
      <c r="F74" s="30">
        <v>363.39</v>
      </c>
      <c r="G74" s="33">
        <v>2.83027</v>
      </c>
      <c r="H74" s="33">
        <v>95.76701</v>
      </c>
      <c r="I74" s="13" t="s">
        <v>1495</v>
      </c>
      <c r="J74" s="13" t="s">
        <v>1464</v>
      </c>
      <c r="K74" s="13" t="s">
        <v>229</v>
      </c>
      <c r="L74" s="13" t="s">
        <v>824</v>
      </c>
      <c r="M74" s="43"/>
      <c r="N74" s="43"/>
      <c r="O74" s="43"/>
      <c r="Q74" s="13" t="s">
        <v>1025</v>
      </c>
      <c r="T74" s="48">
        <v>36885</v>
      </c>
      <c r="U74" s="13" t="s">
        <v>1475</v>
      </c>
      <c r="W74" s="13" t="s">
        <v>1131</v>
      </c>
      <c r="X74" s="13" t="s">
        <v>1029</v>
      </c>
      <c r="Y74" s="30">
        <v>9.13</v>
      </c>
      <c r="Z74" s="30">
        <v>7.31</v>
      </c>
      <c r="AB74" s="32" t="s">
        <v>1535</v>
      </c>
      <c r="AD74" s="35">
        <v>492.62</v>
      </c>
      <c r="AF74" s="40">
        <v>97.42</v>
      </c>
      <c r="AH74" s="30">
        <v>363.39</v>
      </c>
      <c r="AK74" s="34">
        <v>11</v>
      </c>
      <c r="BR74" s="13" t="s">
        <v>174</v>
      </c>
      <c r="BS74" s="13" t="s">
        <v>1010</v>
      </c>
    </row>
    <row r="75" spans="1:71" ht="168">
      <c r="A75" s="13">
        <f t="shared" si="2"/>
        <v>61</v>
      </c>
      <c r="B75" s="13" t="s">
        <v>562</v>
      </c>
      <c r="C75" s="13" t="s">
        <v>1492</v>
      </c>
      <c r="D75" s="14" t="s">
        <v>316</v>
      </c>
      <c r="E75" s="14"/>
      <c r="F75" s="25">
        <v>418.83</v>
      </c>
      <c r="G75" s="26">
        <v>2.83054</v>
      </c>
      <c r="H75" s="26">
        <v>95.76745</v>
      </c>
      <c r="I75" s="13" t="s">
        <v>1495</v>
      </c>
      <c r="J75" s="13" t="s">
        <v>1464</v>
      </c>
      <c r="K75" s="13" t="s">
        <v>229</v>
      </c>
      <c r="L75" s="13" t="s">
        <v>824</v>
      </c>
      <c r="M75" s="43"/>
      <c r="N75" s="43"/>
      <c r="O75" s="43"/>
      <c r="Q75" s="13" t="s">
        <v>1025</v>
      </c>
      <c r="T75" s="48">
        <v>36885</v>
      </c>
      <c r="U75" s="13" t="s">
        <v>1475</v>
      </c>
      <c r="W75" s="13" t="s">
        <v>1131</v>
      </c>
      <c r="X75" s="13" t="s">
        <v>1029</v>
      </c>
      <c r="Y75" s="30">
        <v>13.91</v>
      </c>
      <c r="Z75" s="25">
        <v>11.85</v>
      </c>
      <c r="AB75" s="32" t="s">
        <v>1535</v>
      </c>
      <c r="AD75" s="35">
        <v>492.62</v>
      </c>
      <c r="AF75" s="40">
        <v>97.42</v>
      </c>
      <c r="AH75" s="25">
        <v>418.83</v>
      </c>
      <c r="AK75" s="28">
        <v>15</v>
      </c>
      <c r="BR75" s="13" t="s">
        <v>174</v>
      </c>
      <c r="BS75" s="13" t="s">
        <v>1010</v>
      </c>
    </row>
    <row r="76" spans="1:71" ht="168">
      <c r="A76" s="13">
        <f t="shared" si="2"/>
        <v>62</v>
      </c>
      <c r="B76" s="13" t="s">
        <v>562</v>
      </c>
      <c r="C76" s="13" t="s">
        <v>1492</v>
      </c>
      <c r="D76" s="14" t="s">
        <v>316</v>
      </c>
      <c r="E76" s="14"/>
      <c r="F76" s="25">
        <v>459.46</v>
      </c>
      <c r="G76" s="26">
        <v>2.83061</v>
      </c>
      <c r="H76" s="26">
        <v>95.76788</v>
      </c>
      <c r="I76" s="13" t="s">
        <v>1495</v>
      </c>
      <c r="J76" s="13" t="s">
        <v>1464</v>
      </c>
      <c r="K76" s="13" t="s">
        <v>229</v>
      </c>
      <c r="L76" s="13" t="s">
        <v>824</v>
      </c>
      <c r="M76" s="43"/>
      <c r="N76" s="43"/>
      <c r="O76" s="43"/>
      <c r="Q76" s="13" t="s">
        <v>1025</v>
      </c>
      <c r="T76" s="48">
        <v>36885</v>
      </c>
      <c r="U76" s="13" t="s">
        <v>1475</v>
      </c>
      <c r="W76" s="13" t="s">
        <v>1131</v>
      </c>
      <c r="X76" s="13" t="s">
        <v>1029</v>
      </c>
      <c r="Y76" s="30">
        <v>13.75</v>
      </c>
      <c r="Z76" s="25">
        <v>11.84</v>
      </c>
      <c r="AB76" s="32" t="s">
        <v>1535</v>
      </c>
      <c r="AD76" s="35">
        <v>492.62</v>
      </c>
      <c r="AF76" s="40">
        <v>97.42</v>
      </c>
      <c r="AH76" s="25">
        <v>459.46</v>
      </c>
      <c r="AK76" s="28">
        <v>20</v>
      </c>
      <c r="BR76" s="13" t="s">
        <v>174</v>
      </c>
      <c r="BS76" s="13" t="s">
        <v>1010</v>
      </c>
    </row>
    <row r="77" spans="1:71" ht="168">
      <c r="A77" s="13">
        <f t="shared" si="2"/>
        <v>63</v>
      </c>
      <c r="B77" s="13" t="s">
        <v>562</v>
      </c>
      <c r="C77" s="13" t="s">
        <v>1492</v>
      </c>
      <c r="D77" s="14" t="s">
        <v>318</v>
      </c>
      <c r="E77" s="14" t="s">
        <v>390</v>
      </c>
      <c r="F77" s="25">
        <v>133.96</v>
      </c>
      <c r="G77" s="26">
        <v>2.82858</v>
      </c>
      <c r="H77" s="26">
        <v>95.74737</v>
      </c>
      <c r="I77" s="13" t="s">
        <v>1495</v>
      </c>
      <c r="J77" s="13" t="s">
        <v>1464</v>
      </c>
      <c r="K77" s="13" t="s">
        <v>229</v>
      </c>
      <c r="L77" s="13" t="s">
        <v>824</v>
      </c>
      <c r="M77" s="43"/>
      <c r="N77" s="43"/>
      <c r="O77" s="43"/>
      <c r="Q77" s="13" t="s">
        <v>1025</v>
      </c>
      <c r="T77" s="48">
        <v>36885</v>
      </c>
      <c r="U77" s="13" t="s">
        <v>1475</v>
      </c>
      <c r="W77" s="13" t="s">
        <v>1131</v>
      </c>
      <c r="X77" s="13" t="s">
        <v>1029</v>
      </c>
      <c r="Y77" s="30">
        <v>7.57</v>
      </c>
      <c r="Z77" s="25">
        <v>7.71</v>
      </c>
      <c r="AB77" s="13" t="s">
        <v>317</v>
      </c>
      <c r="AD77" s="25">
        <v>234.87</v>
      </c>
      <c r="AF77" s="40">
        <v>124.18</v>
      </c>
      <c r="AH77" s="25">
        <v>133.96</v>
      </c>
      <c r="AK77" s="28">
        <v>7</v>
      </c>
      <c r="BR77" s="13" t="s">
        <v>174</v>
      </c>
      <c r="BS77" s="13" t="s">
        <v>1010</v>
      </c>
    </row>
    <row r="78" spans="1:71" ht="168">
      <c r="A78" s="13">
        <f t="shared" si="2"/>
        <v>64</v>
      </c>
      <c r="B78" s="13" t="s">
        <v>562</v>
      </c>
      <c r="C78" s="13" t="s">
        <v>1492</v>
      </c>
      <c r="D78" s="14" t="s">
        <v>1232</v>
      </c>
      <c r="E78" s="14" t="s">
        <v>390</v>
      </c>
      <c r="F78" s="25">
        <v>234.87</v>
      </c>
      <c r="G78" s="26">
        <v>2.82765</v>
      </c>
      <c r="H78" s="26">
        <v>95.74719</v>
      </c>
      <c r="I78" s="13" t="s">
        <v>1495</v>
      </c>
      <c r="J78" s="13" t="s">
        <v>1464</v>
      </c>
      <c r="K78" s="13" t="s">
        <v>229</v>
      </c>
      <c r="L78" s="13" t="s">
        <v>824</v>
      </c>
      <c r="M78" s="43"/>
      <c r="N78" s="43"/>
      <c r="O78" s="43"/>
      <c r="Q78" s="13" t="s">
        <v>1025</v>
      </c>
      <c r="T78" s="48">
        <v>36885</v>
      </c>
      <c r="U78" s="13" t="s">
        <v>1475</v>
      </c>
      <c r="W78" s="13" t="s">
        <v>1131</v>
      </c>
      <c r="X78" s="13" t="s">
        <v>1029</v>
      </c>
      <c r="Y78" s="30">
        <v>7.76</v>
      </c>
      <c r="Z78" s="25">
        <v>8.31</v>
      </c>
      <c r="AB78" s="13" t="s">
        <v>317</v>
      </c>
      <c r="AD78" s="25">
        <v>234.87</v>
      </c>
      <c r="AF78" s="40">
        <v>124.18</v>
      </c>
      <c r="AH78" s="25">
        <v>234.87</v>
      </c>
      <c r="AK78" s="28">
        <v>0.5</v>
      </c>
      <c r="BR78" s="13" t="s">
        <v>174</v>
      </c>
      <c r="BS78" s="13" t="s">
        <v>1010</v>
      </c>
    </row>
    <row r="79" spans="1:71" ht="168">
      <c r="A79" s="13">
        <f aca="true" t="shared" si="3" ref="A79:A88">A78+1</f>
        <v>65</v>
      </c>
      <c r="B79" s="13" t="s">
        <v>562</v>
      </c>
      <c r="C79" s="13" t="s">
        <v>1492</v>
      </c>
      <c r="D79" s="14" t="s">
        <v>1232</v>
      </c>
      <c r="E79" s="14">
        <v>101</v>
      </c>
      <c r="F79" s="25">
        <v>120.87</v>
      </c>
      <c r="G79" s="26">
        <v>2.8241388888888888</v>
      </c>
      <c r="H79" s="26">
        <v>95.75716666666666</v>
      </c>
      <c r="I79" s="13" t="s">
        <v>1495</v>
      </c>
      <c r="J79" s="13" t="s">
        <v>1464</v>
      </c>
      <c r="K79" s="13" t="s">
        <v>229</v>
      </c>
      <c r="L79" s="13" t="s">
        <v>824</v>
      </c>
      <c r="M79" s="43"/>
      <c r="N79" s="43"/>
      <c r="O79" s="43"/>
      <c r="Q79" s="13" t="s">
        <v>1025</v>
      </c>
      <c r="T79" s="48">
        <v>36885</v>
      </c>
      <c r="U79" s="13" t="s">
        <v>1475</v>
      </c>
      <c r="W79" s="13" t="s">
        <v>1131</v>
      </c>
      <c r="X79" s="13" t="s">
        <v>1029</v>
      </c>
      <c r="Y79" s="30">
        <v>6.15</v>
      </c>
      <c r="Z79" s="25">
        <v>4.83</v>
      </c>
      <c r="AB79" s="30">
        <v>294.18</v>
      </c>
      <c r="AD79" s="25">
        <v>276.79</v>
      </c>
      <c r="AF79" s="40">
        <v>42.43</v>
      </c>
      <c r="AH79" s="25">
        <v>120.87</v>
      </c>
      <c r="AK79" s="28">
        <v>14</v>
      </c>
      <c r="AL79" s="28"/>
      <c r="BR79" s="13" t="s">
        <v>174</v>
      </c>
      <c r="BS79" s="13" t="s">
        <v>1010</v>
      </c>
    </row>
    <row r="80" spans="1:71" ht="168">
      <c r="A80" s="13">
        <f t="shared" si="3"/>
        <v>66</v>
      </c>
      <c r="B80" s="13" t="s">
        <v>562</v>
      </c>
      <c r="C80" s="13" t="s">
        <v>1492</v>
      </c>
      <c r="D80" s="14" t="s">
        <v>1232</v>
      </c>
      <c r="E80" s="14">
        <v>101</v>
      </c>
      <c r="F80" s="25">
        <v>192.9</v>
      </c>
      <c r="G80" s="26">
        <v>2.824111111111111</v>
      </c>
      <c r="H80" s="26">
        <v>95.75711111111112</v>
      </c>
      <c r="I80" s="13" t="s">
        <v>1495</v>
      </c>
      <c r="J80" s="13" t="s">
        <v>1464</v>
      </c>
      <c r="K80" s="13" t="s">
        <v>229</v>
      </c>
      <c r="L80" s="13" t="s">
        <v>824</v>
      </c>
      <c r="M80" s="43"/>
      <c r="N80" s="43"/>
      <c r="O80" s="43"/>
      <c r="Q80" s="13" t="s">
        <v>1025</v>
      </c>
      <c r="T80" s="48">
        <v>36885</v>
      </c>
      <c r="U80" s="13" t="s">
        <v>1475</v>
      </c>
      <c r="W80" s="13" t="s">
        <v>1131</v>
      </c>
      <c r="X80" s="13" t="s">
        <v>1029</v>
      </c>
      <c r="Y80" s="30">
        <v>6.23</v>
      </c>
      <c r="Z80" s="25">
        <v>4.3</v>
      </c>
      <c r="AB80" s="30">
        <v>294.18</v>
      </c>
      <c r="AD80" s="25">
        <v>276.79</v>
      </c>
      <c r="AF80" s="40">
        <v>42.43</v>
      </c>
      <c r="AH80" s="25">
        <v>192.9</v>
      </c>
      <c r="AK80" s="28">
        <v>11</v>
      </c>
      <c r="BP80" s="14" t="s">
        <v>391</v>
      </c>
      <c r="BR80" s="13" t="s">
        <v>174</v>
      </c>
      <c r="BS80" s="13" t="s">
        <v>1010</v>
      </c>
    </row>
    <row r="81" spans="1:71" ht="168">
      <c r="A81" s="13">
        <f t="shared" si="3"/>
        <v>67</v>
      </c>
      <c r="B81" s="13" t="s">
        <v>562</v>
      </c>
      <c r="C81" s="13" t="s">
        <v>1492</v>
      </c>
      <c r="D81" s="14" t="s">
        <v>1232</v>
      </c>
      <c r="E81" s="14">
        <v>101</v>
      </c>
      <c r="F81" s="31">
        <v>261.41</v>
      </c>
      <c r="G81" s="26">
        <v>2.823611111111111</v>
      </c>
      <c r="H81" s="26">
        <v>95.75630555555556</v>
      </c>
      <c r="I81" s="13" t="s">
        <v>1495</v>
      </c>
      <c r="J81" s="13" t="s">
        <v>1464</v>
      </c>
      <c r="K81" s="13" t="s">
        <v>229</v>
      </c>
      <c r="L81" s="13" t="s">
        <v>824</v>
      </c>
      <c r="M81" s="43"/>
      <c r="N81" s="43"/>
      <c r="O81" s="43"/>
      <c r="Q81" s="13" t="s">
        <v>1025</v>
      </c>
      <c r="T81" s="48">
        <v>36885</v>
      </c>
      <c r="U81" s="13" t="s">
        <v>1475</v>
      </c>
      <c r="W81" s="13" t="s">
        <v>1131</v>
      </c>
      <c r="X81" s="13" t="s">
        <v>1029</v>
      </c>
      <c r="Y81" s="27"/>
      <c r="AB81" s="30">
        <v>294.18</v>
      </c>
      <c r="AD81" s="25">
        <v>276.79</v>
      </c>
      <c r="AF81" s="40">
        <v>42.43</v>
      </c>
      <c r="AH81" s="31">
        <v>261.41</v>
      </c>
      <c r="AK81" s="15">
        <v>6.5</v>
      </c>
      <c r="BP81" s="15" t="s">
        <v>397</v>
      </c>
      <c r="BR81" s="13" t="s">
        <v>174</v>
      </c>
      <c r="BS81" s="13" t="s">
        <v>1010</v>
      </c>
    </row>
    <row r="82" spans="1:71" ht="168">
      <c r="A82" s="13">
        <f t="shared" si="3"/>
        <v>68</v>
      </c>
      <c r="B82" s="13" t="s">
        <v>562</v>
      </c>
      <c r="C82" s="13" t="s">
        <v>1492</v>
      </c>
      <c r="D82" s="14" t="s">
        <v>1232</v>
      </c>
      <c r="E82" s="14">
        <v>101</v>
      </c>
      <c r="F82" s="25">
        <v>276.79</v>
      </c>
      <c r="G82" s="26">
        <v>2.823583333333333</v>
      </c>
      <c r="H82" s="26">
        <v>95.75630555555556</v>
      </c>
      <c r="I82" s="13" t="s">
        <v>1495</v>
      </c>
      <c r="J82" s="13" t="s">
        <v>1464</v>
      </c>
      <c r="K82" s="13" t="s">
        <v>229</v>
      </c>
      <c r="L82" s="13" t="s">
        <v>824</v>
      </c>
      <c r="M82" s="43"/>
      <c r="N82" s="43"/>
      <c r="O82" s="43"/>
      <c r="Q82" s="13" t="s">
        <v>1025</v>
      </c>
      <c r="T82" s="48">
        <v>36885</v>
      </c>
      <c r="U82" s="13" t="s">
        <v>1475</v>
      </c>
      <c r="W82" s="13" t="s">
        <v>1131</v>
      </c>
      <c r="X82" s="13" t="s">
        <v>1029</v>
      </c>
      <c r="Y82" s="30">
        <v>9.92</v>
      </c>
      <c r="Z82" s="25">
        <v>6.08</v>
      </c>
      <c r="AB82" s="30">
        <v>294.18</v>
      </c>
      <c r="AD82" s="25">
        <v>276.79</v>
      </c>
      <c r="AF82" s="40">
        <v>42.43</v>
      </c>
      <c r="AH82" s="25">
        <v>276.79</v>
      </c>
      <c r="AK82" s="28">
        <v>1.5</v>
      </c>
      <c r="AL82" s="28"/>
      <c r="BR82" s="13" t="s">
        <v>174</v>
      </c>
      <c r="BS82" s="13" t="s">
        <v>1010</v>
      </c>
    </row>
    <row r="83" spans="1:71" ht="168">
      <c r="A83" s="13">
        <f t="shared" si="3"/>
        <v>69</v>
      </c>
      <c r="B83" s="13" t="s">
        <v>562</v>
      </c>
      <c r="C83" s="13" t="s">
        <v>1492</v>
      </c>
      <c r="D83" s="14" t="s">
        <v>1232</v>
      </c>
      <c r="E83" s="15">
        <v>102</v>
      </c>
      <c r="F83" s="31">
        <v>117.21</v>
      </c>
      <c r="G83" s="26">
        <v>2.8225277777777777</v>
      </c>
      <c r="H83" s="26">
        <v>95.75927777777778</v>
      </c>
      <c r="I83" s="13" t="s">
        <v>1495</v>
      </c>
      <c r="J83" s="13" t="s">
        <v>1464</v>
      </c>
      <c r="K83" s="13" t="s">
        <v>229</v>
      </c>
      <c r="L83" s="13" t="s">
        <v>824</v>
      </c>
      <c r="M83" s="43"/>
      <c r="N83" s="43"/>
      <c r="O83" s="43"/>
      <c r="Q83" s="13" t="s">
        <v>1025</v>
      </c>
      <c r="T83" s="48">
        <v>36885</v>
      </c>
      <c r="U83" s="13" t="s">
        <v>1475</v>
      </c>
      <c r="W83" s="13" t="s">
        <v>1131</v>
      </c>
      <c r="X83" s="13" t="s">
        <v>1029</v>
      </c>
      <c r="Y83" s="30">
        <v>6.57</v>
      </c>
      <c r="Z83" s="31">
        <v>5.06</v>
      </c>
      <c r="AB83" s="25">
        <v>334.72</v>
      </c>
      <c r="AD83" s="35">
        <v>330.8</v>
      </c>
      <c r="AF83" s="40">
        <v>78.01</v>
      </c>
      <c r="AH83" s="31">
        <v>117.21</v>
      </c>
      <c r="AK83" s="15">
        <v>1.5</v>
      </c>
      <c r="BR83" s="13" t="s">
        <v>174</v>
      </c>
      <c r="BS83" s="13" t="s">
        <v>1010</v>
      </c>
    </row>
    <row r="84" spans="1:71" ht="168">
      <c r="A84" s="13">
        <f t="shared" si="3"/>
        <v>70</v>
      </c>
      <c r="B84" s="13" t="s">
        <v>562</v>
      </c>
      <c r="C84" s="13" t="s">
        <v>1492</v>
      </c>
      <c r="D84" s="14" t="s">
        <v>1232</v>
      </c>
      <c r="E84" s="15">
        <v>102</v>
      </c>
      <c r="F84" s="31">
        <v>162.31</v>
      </c>
      <c r="G84" s="26">
        <v>2.8220555555555555</v>
      </c>
      <c r="H84" s="26">
        <v>95.75930555555556</v>
      </c>
      <c r="I84" s="13" t="s">
        <v>1495</v>
      </c>
      <c r="J84" s="13" t="s">
        <v>1464</v>
      </c>
      <c r="K84" s="13" t="s">
        <v>229</v>
      </c>
      <c r="L84" s="13" t="s">
        <v>824</v>
      </c>
      <c r="M84" s="43"/>
      <c r="N84" s="43"/>
      <c r="O84" s="43"/>
      <c r="Q84" s="13" t="s">
        <v>1025</v>
      </c>
      <c r="T84" s="48">
        <v>36885</v>
      </c>
      <c r="U84" s="13" t="s">
        <v>1475</v>
      </c>
      <c r="W84" s="13" t="s">
        <v>1131</v>
      </c>
      <c r="X84" s="13" t="s">
        <v>1029</v>
      </c>
      <c r="Y84" s="30">
        <v>5.64</v>
      </c>
      <c r="Z84" s="31">
        <v>4.25</v>
      </c>
      <c r="AB84" s="25">
        <v>334.72</v>
      </c>
      <c r="AD84" s="35">
        <v>330.8</v>
      </c>
      <c r="AF84" s="40">
        <v>78.01</v>
      </c>
      <c r="AH84" s="31">
        <v>162.31</v>
      </c>
      <c r="AK84" s="15">
        <v>8</v>
      </c>
      <c r="BR84" s="13" t="s">
        <v>174</v>
      </c>
      <c r="BS84" s="13" t="s">
        <v>1010</v>
      </c>
    </row>
    <row r="85" spans="1:71" ht="168">
      <c r="A85" s="13">
        <f t="shared" si="3"/>
        <v>71</v>
      </c>
      <c r="B85" s="13" t="s">
        <v>562</v>
      </c>
      <c r="C85" s="13" t="s">
        <v>1492</v>
      </c>
      <c r="D85" s="14" t="s">
        <v>1232</v>
      </c>
      <c r="E85" s="15">
        <v>102</v>
      </c>
      <c r="F85" s="25">
        <v>202.33</v>
      </c>
      <c r="G85" s="26">
        <v>2.8217499999999998</v>
      </c>
      <c r="H85" s="26">
        <v>95.75933333333333</v>
      </c>
      <c r="I85" s="13" t="s">
        <v>1495</v>
      </c>
      <c r="J85" s="13" t="s">
        <v>1464</v>
      </c>
      <c r="K85" s="13" t="s">
        <v>229</v>
      </c>
      <c r="L85" s="13" t="s">
        <v>824</v>
      </c>
      <c r="M85" s="43"/>
      <c r="N85" s="43"/>
      <c r="O85" s="43"/>
      <c r="Q85" s="13" t="s">
        <v>1025</v>
      </c>
      <c r="T85" s="48">
        <v>36885</v>
      </c>
      <c r="U85" s="13" t="s">
        <v>1475</v>
      </c>
      <c r="W85" s="13" t="s">
        <v>1131</v>
      </c>
      <c r="X85" s="13" t="s">
        <v>1029</v>
      </c>
      <c r="Y85" s="30">
        <v>8.13</v>
      </c>
      <c r="Z85" s="25">
        <v>6.69</v>
      </c>
      <c r="AB85" s="25">
        <v>334.72</v>
      </c>
      <c r="AD85" s="35">
        <v>330.8</v>
      </c>
      <c r="AF85" s="40">
        <v>78.01</v>
      </c>
      <c r="AH85" s="25">
        <v>202.33</v>
      </c>
      <c r="AK85" s="28">
        <v>5</v>
      </c>
      <c r="BR85" s="13" t="s">
        <v>174</v>
      </c>
      <c r="BS85" s="13" t="s">
        <v>1010</v>
      </c>
    </row>
    <row r="86" spans="1:71" ht="168">
      <c r="A86" s="13">
        <f t="shared" si="3"/>
        <v>72</v>
      </c>
      <c r="B86" s="13" t="s">
        <v>562</v>
      </c>
      <c r="C86" s="13" t="s">
        <v>1492</v>
      </c>
      <c r="D86" s="14" t="s">
        <v>1239</v>
      </c>
      <c r="E86" s="14">
        <v>2</v>
      </c>
      <c r="F86" s="37">
        <v>117.44</v>
      </c>
      <c r="G86" s="38">
        <v>2.38757</v>
      </c>
      <c r="H86" s="38">
        <v>96.33693</v>
      </c>
      <c r="I86" s="13" t="s">
        <v>1495</v>
      </c>
      <c r="J86" s="13" t="s">
        <v>1464</v>
      </c>
      <c r="K86" s="13" t="s">
        <v>229</v>
      </c>
      <c r="L86" s="13" t="s">
        <v>824</v>
      </c>
      <c r="Q86" s="13" t="s">
        <v>1025</v>
      </c>
      <c r="T86" s="48">
        <v>36885</v>
      </c>
      <c r="U86" s="13" t="s">
        <v>1475</v>
      </c>
      <c r="W86" s="13" t="s">
        <v>1131</v>
      </c>
      <c r="X86" s="13" t="s">
        <v>1029</v>
      </c>
      <c r="Y86" s="39">
        <v>3.24</v>
      </c>
      <c r="AB86" s="35">
        <v>117.4</v>
      </c>
      <c r="AD86" s="36">
        <v>103.3</v>
      </c>
      <c r="AF86" s="40">
        <v>61.1</v>
      </c>
      <c r="BR86" s="13" t="s">
        <v>174</v>
      </c>
      <c r="BS86" s="13" t="s">
        <v>1010</v>
      </c>
    </row>
    <row r="87" spans="1:71" ht="168">
      <c r="A87" s="13">
        <f t="shared" si="3"/>
        <v>73</v>
      </c>
      <c r="B87" s="13" t="s">
        <v>562</v>
      </c>
      <c r="C87" s="13" t="s">
        <v>1492</v>
      </c>
      <c r="D87" s="14" t="s">
        <v>1239</v>
      </c>
      <c r="E87" s="14">
        <v>1</v>
      </c>
      <c r="F87" s="37">
        <v>191.57</v>
      </c>
      <c r="G87" s="38">
        <v>2.3846666666666665</v>
      </c>
      <c r="H87" s="38">
        <v>96.33572222222222</v>
      </c>
      <c r="I87" s="13" t="s">
        <v>1495</v>
      </c>
      <c r="J87" s="13" t="s">
        <v>1464</v>
      </c>
      <c r="K87" s="13" t="s">
        <v>229</v>
      </c>
      <c r="L87" s="13" t="s">
        <v>824</v>
      </c>
      <c r="Q87" s="13" t="s">
        <v>1025</v>
      </c>
      <c r="T87" s="48">
        <v>36885</v>
      </c>
      <c r="U87" s="13" t="s">
        <v>1475</v>
      </c>
      <c r="W87" s="13" t="s">
        <v>1131</v>
      </c>
      <c r="X87" s="13" t="s">
        <v>1029</v>
      </c>
      <c r="Y87" s="39">
        <v>4.22</v>
      </c>
      <c r="AB87" s="35">
        <v>191.6</v>
      </c>
      <c r="AD87" s="36">
        <v>170.9</v>
      </c>
      <c r="AF87" s="40">
        <v>112.18</v>
      </c>
      <c r="BR87" s="13" t="s">
        <v>174</v>
      </c>
      <c r="BS87" s="13" t="s">
        <v>1010</v>
      </c>
    </row>
    <row r="88" spans="1:71" ht="168">
      <c r="A88" s="13">
        <f t="shared" si="3"/>
        <v>74</v>
      </c>
      <c r="B88" s="13" t="s">
        <v>562</v>
      </c>
      <c r="C88" s="13" t="s">
        <v>1492</v>
      </c>
      <c r="D88" s="14" t="s">
        <v>1534</v>
      </c>
      <c r="E88" s="14"/>
      <c r="F88" s="37">
        <v>149.89</v>
      </c>
      <c r="G88" s="38">
        <v>2.34927</v>
      </c>
      <c r="H88" s="38">
        <v>96.37575</v>
      </c>
      <c r="I88" s="13" t="s">
        <v>1495</v>
      </c>
      <c r="J88" s="13" t="s">
        <v>1464</v>
      </c>
      <c r="K88" s="13" t="s">
        <v>229</v>
      </c>
      <c r="L88" s="13" t="s">
        <v>824</v>
      </c>
      <c r="Q88" s="13" t="s">
        <v>1025</v>
      </c>
      <c r="T88" s="48">
        <v>36885</v>
      </c>
      <c r="U88" s="13" t="s">
        <v>1475</v>
      </c>
      <c r="W88" s="13" t="s">
        <v>1131</v>
      </c>
      <c r="X88" s="13" t="s">
        <v>1029</v>
      </c>
      <c r="Y88" s="39"/>
      <c r="AB88" s="35">
        <v>149.9</v>
      </c>
      <c r="AD88" s="36">
        <v>136.6</v>
      </c>
      <c r="AF88" s="40">
        <v>119.4</v>
      </c>
      <c r="BR88" s="13" t="s">
        <v>174</v>
      </c>
      <c r="BS88" s="13" t="s">
        <v>1010</v>
      </c>
    </row>
    <row r="89" spans="2:71" ht="120">
      <c r="B89" s="13" t="s">
        <v>24</v>
      </c>
      <c r="C89" s="15" t="s">
        <v>27</v>
      </c>
      <c r="D89" s="15" t="s">
        <v>27</v>
      </c>
      <c r="G89" s="54">
        <v>-14.332</v>
      </c>
      <c r="H89" s="54">
        <v>-170.799</v>
      </c>
      <c r="I89" s="13" t="s">
        <v>1548</v>
      </c>
      <c r="K89" s="13" t="s">
        <v>1650</v>
      </c>
      <c r="N89" s="13" t="s">
        <v>1649</v>
      </c>
      <c r="O89" s="13" t="s">
        <v>836</v>
      </c>
      <c r="Q89" s="13" t="s">
        <v>1025</v>
      </c>
      <c r="T89" s="48">
        <v>38623</v>
      </c>
      <c r="U89" s="13" t="s">
        <v>25</v>
      </c>
      <c r="W89" s="13" t="s">
        <v>1654</v>
      </c>
      <c r="X89" s="13" t="s">
        <v>1029</v>
      </c>
      <c r="AB89" s="13">
        <v>620</v>
      </c>
      <c r="AC89" s="16" t="s">
        <v>1648</v>
      </c>
      <c r="BA89" s="13" t="s">
        <v>1651</v>
      </c>
      <c r="BB89" s="13" t="s">
        <v>1652</v>
      </c>
      <c r="BQ89" s="13" t="s">
        <v>1653</v>
      </c>
      <c r="BR89" s="13" t="s">
        <v>22</v>
      </c>
      <c r="BS89" s="13" t="s">
        <v>1010</v>
      </c>
    </row>
    <row r="90" spans="1:71" ht="120">
      <c r="A90" s="13">
        <f aca="true" t="shared" si="4" ref="A90:A133">A89+1</f>
        <v>1</v>
      </c>
      <c r="B90" s="13" t="s">
        <v>1034</v>
      </c>
      <c r="C90" s="13" t="s">
        <v>1034</v>
      </c>
      <c r="D90" s="13" t="s">
        <v>899</v>
      </c>
      <c r="G90" s="13">
        <v>8.958</v>
      </c>
      <c r="H90" s="13">
        <v>98.3</v>
      </c>
      <c r="I90" s="13" t="s">
        <v>410</v>
      </c>
      <c r="K90" s="13" t="s">
        <v>953</v>
      </c>
      <c r="L90" s="13" t="s">
        <v>1537</v>
      </c>
      <c r="N90" s="13" t="s">
        <v>1018</v>
      </c>
      <c r="Q90" s="13" t="s">
        <v>1025</v>
      </c>
      <c r="T90" s="48">
        <v>36885</v>
      </c>
      <c r="U90" s="13" t="s">
        <v>1475</v>
      </c>
      <c r="W90" s="13" t="s">
        <v>769</v>
      </c>
      <c r="X90" s="13" t="s">
        <v>1028</v>
      </c>
      <c r="AB90" s="13" t="s">
        <v>1020</v>
      </c>
      <c r="AC90" s="16" t="s">
        <v>1019</v>
      </c>
      <c r="AK90" s="16" t="s">
        <v>830</v>
      </c>
      <c r="AQ90" s="13" t="s">
        <v>892</v>
      </c>
      <c r="BA90" s="13" t="s">
        <v>1011</v>
      </c>
      <c r="BC90" s="13" t="s">
        <v>1538</v>
      </c>
      <c r="BE90" s="13" t="s">
        <v>846</v>
      </c>
      <c r="BG90" s="13" t="s">
        <v>1012</v>
      </c>
      <c r="BL90" s="13" t="s">
        <v>1539</v>
      </c>
      <c r="BR90" s="13" t="s">
        <v>116</v>
      </c>
      <c r="BS90" s="13" t="s">
        <v>1010</v>
      </c>
    </row>
    <row r="91" spans="1:71" ht="48">
      <c r="A91" s="13">
        <f t="shared" si="4"/>
        <v>2</v>
      </c>
      <c r="B91" s="13" t="s">
        <v>1034</v>
      </c>
      <c r="C91" s="13" t="s">
        <v>1034</v>
      </c>
      <c r="D91" s="13" t="s">
        <v>332</v>
      </c>
      <c r="G91" s="13" t="s">
        <v>333</v>
      </c>
      <c r="H91" s="13" t="s">
        <v>334</v>
      </c>
      <c r="I91" s="13" t="s">
        <v>410</v>
      </c>
      <c r="J91" s="13" t="s">
        <v>935</v>
      </c>
      <c r="Q91" s="13" t="s">
        <v>1025</v>
      </c>
      <c r="T91" s="48">
        <v>36885</v>
      </c>
      <c r="U91" s="13" t="s">
        <v>1475</v>
      </c>
      <c r="W91" s="13" t="s">
        <v>769</v>
      </c>
      <c r="X91" s="13" t="s">
        <v>1028</v>
      </c>
      <c r="Z91" s="13" t="s">
        <v>936</v>
      </c>
      <c r="AK91" s="16" t="s">
        <v>1044</v>
      </c>
      <c r="AP91" s="13" t="s">
        <v>1048</v>
      </c>
      <c r="BA91" s="13" t="s">
        <v>1047</v>
      </c>
      <c r="BB91" s="13" t="s">
        <v>908</v>
      </c>
      <c r="BG91" s="13" t="s">
        <v>1046</v>
      </c>
      <c r="BJ91" s="13" t="s">
        <v>1045</v>
      </c>
      <c r="BK91" s="13" t="s">
        <v>1049</v>
      </c>
      <c r="BL91" s="13" t="s">
        <v>994</v>
      </c>
      <c r="BO91" s="13" t="s">
        <v>1050</v>
      </c>
      <c r="BR91" s="13" t="s">
        <v>128</v>
      </c>
      <c r="BS91" s="13" t="s">
        <v>1010</v>
      </c>
    </row>
    <row r="92" spans="1:71" ht="108">
      <c r="A92" s="13">
        <f t="shared" si="4"/>
        <v>3</v>
      </c>
      <c r="B92" s="13" t="s">
        <v>1013</v>
      </c>
      <c r="C92" s="13" t="s">
        <v>1013</v>
      </c>
      <c r="D92" s="13" t="s">
        <v>966</v>
      </c>
      <c r="G92" s="13">
        <v>5.199</v>
      </c>
      <c r="H92" s="13">
        <v>72.999</v>
      </c>
      <c r="I92" s="13" t="s">
        <v>410</v>
      </c>
      <c r="N92" s="13" t="s">
        <v>10</v>
      </c>
      <c r="P92" s="13" t="s">
        <v>1081</v>
      </c>
      <c r="Q92" s="13" t="s">
        <v>1025</v>
      </c>
      <c r="T92" s="48">
        <v>36885</v>
      </c>
      <c r="U92" s="13" t="s">
        <v>1475</v>
      </c>
      <c r="W92" s="13" t="s">
        <v>769</v>
      </c>
      <c r="X92" s="13" t="s">
        <v>1028</v>
      </c>
      <c r="Z92" s="13" t="s">
        <v>1027</v>
      </c>
      <c r="AA92" s="16" t="s">
        <v>883</v>
      </c>
      <c r="AC92" s="16" t="s">
        <v>1026</v>
      </c>
      <c r="AJ92" s="13" t="s">
        <v>1540</v>
      </c>
      <c r="AK92" s="16" t="s">
        <v>1093</v>
      </c>
      <c r="AT92" s="13" t="s">
        <v>1541</v>
      </c>
      <c r="BA92" s="13" t="s">
        <v>1092</v>
      </c>
      <c r="BB92" s="13" t="s">
        <v>1086</v>
      </c>
      <c r="BE92" s="13" t="s">
        <v>976</v>
      </c>
      <c r="BK92" s="13" t="s">
        <v>961</v>
      </c>
      <c r="BR92" s="13" t="s">
        <v>144</v>
      </c>
      <c r="BS92" s="13" t="s">
        <v>1010</v>
      </c>
    </row>
    <row r="93" spans="1:71" ht="36">
      <c r="A93" s="13">
        <f t="shared" si="4"/>
        <v>4</v>
      </c>
      <c r="B93" s="13" t="s">
        <v>440</v>
      </c>
      <c r="C93" s="13" t="s">
        <v>1612</v>
      </c>
      <c r="D93" s="13" t="s">
        <v>1613</v>
      </c>
      <c r="G93" s="13">
        <v>39.117</v>
      </c>
      <c r="H93" s="13">
        <v>141.81</v>
      </c>
      <c r="I93" s="13" t="s">
        <v>410</v>
      </c>
      <c r="Q93" s="13" t="s">
        <v>1025</v>
      </c>
      <c r="T93" s="48">
        <v>20596</v>
      </c>
      <c r="U93" s="13" t="s">
        <v>461</v>
      </c>
      <c r="X93" s="13" t="s">
        <v>1028</v>
      </c>
      <c r="AJ93" s="13" t="s">
        <v>220</v>
      </c>
      <c r="AO93" s="13" t="s">
        <v>439</v>
      </c>
      <c r="BA93" s="13" t="s">
        <v>438</v>
      </c>
      <c r="BD93" s="13" t="s">
        <v>439</v>
      </c>
      <c r="BQ93" s="13" t="s">
        <v>335</v>
      </c>
      <c r="BR93" s="8" t="s">
        <v>342</v>
      </c>
      <c r="BS93" s="13" t="s">
        <v>1010</v>
      </c>
    </row>
    <row r="94" spans="1:71" ht="132">
      <c r="A94" s="13">
        <f t="shared" si="4"/>
        <v>5</v>
      </c>
      <c r="B94" s="13" t="s">
        <v>1034</v>
      </c>
      <c r="C94" s="13" t="s">
        <v>1034</v>
      </c>
      <c r="D94" s="13" t="s">
        <v>1595</v>
      </c>
      <c r="G94" s="13" t="s">
        <v>395</v>
      </c>
      <c r="H94" s="13" t="s">
        <v>396</v>
      </c>
      <c r="I94" s="13" t="s">
        <v>410</v>
      </c>
      <c r="L94" s="13" t="s">
        <v>130</v>
      </c>
      <c r="Q94" s="13" t="s">
        <v>1025</v>
      </c>
      <c r="T94" s="48">
        <v>36885</v>
      </c>
      <c r="U94" s="13" t="s">
        <v>1475</v>
      </c>
      <c r="W94" s="13" t="s">
        <v>769</v>
      </c>
      <c r="X94" s="13" t="s">
        <v>1028</v>
      </c>
      <c r="BQ94" s="13" t="s">
        <v>9</v>
      </c>
      <c r="BR94" s="13" t="s">
        <v>952</v>
      </c>
      <c r="BS94" s="13" t="s">
        <v>1010</v>
      </c>
    </row>
    <row r="95" spans="1:71" ht="120">
      <c r="A95" s="13">
        <f t="shared" si="4"/>
        <v>6</v>
      </c>
      <c r="B95" s="13" t="s">
        <v>565</v>
      </c>
      <c r="C95" s="13" t="s">
        <v>1614</v>
      </c>
      <c r="D95" s="43" t="s">
        <v>1615</v>
      </c>
      <c r="G95" s="43">
        <v>47.06201</v>
      </c>
      <c r="H95" s="43">
        <v>152.17549</v>
      </c>
      <c r="I95" s="13" t="s">
        <v>409</v>
      </c>
      <c r="J95" s="16" t="s">
        <v>1616</v>
      </c>
      <c r="K95" s="13" t="s">
        <v>1646</v>
      </c>
      <c r="Q95" s="13" t="s">
        <v>1025</v>
      </c>
      <c r="T95" s="48">
        <v>37574</v>
      </c>
      <c r="U95" s="13" t="s">
        <v>876</v>
      </c>
      <c r="X95" s="13" t="s">
        <v>1029</v>
      </c>
      <c r="AB95" s="43">
        <v>122</v>
      </c>
      <c r="AC95" s="43">
        <v>6.7</v>
      </c>
      <c r="AD95" s="43">
        <v>120</v>
      </c>
      <c r="AF95" s="43">
        <v>55</v>
      </c>
      <c r="AG95" s="43">
        <v>6.6</v>
      </c>
      <c r="AJ95" s="52" t="s">
        <v>1647</v>
      </c>
      <c r="AK95" s="16" t="s">
        <v>1619</v>
      </c>
      <c r="AP95" s="13" t="s">
        <v>1620</v>
      </c>
      <c r="BK95" s="13" t="s">
        <v>1621</v>
      </c>
      <c r="BR95" s="13" t="s">
        <v>20</v>
      </c>
      <c r="BS95" s="13" t="s">
        <v>1010</v>
      </c>
    </row>
    <row r="96" spans="1:71" ht="120">
      <c r="A96" s="13">
        <f t="shared" si="4"/>
        <v>7</v>
      </c>
      <c r="B96" s="13" t="s">
        <v>565</v>
      </c>
      <c r="C96" s="13" t="s">
        <v>1614</v>
      </c>
      <c r="D96" s="43" t="s">
        <v>1622</v>
      </c>
      <c r="G96" s="43">
        <v>48.04199</v>
      </c>
      <c r="H96" s="43">
        <v>153.24922</v>
      </c>
      <c r="I96" s="13" t="s">
        <v>409</v>
      </c>
      <c r="J96" s="16" t="s">
        <v>1616</v>
      </c>
      <c r="K96" s="13" t="s">
        <v>1646</v>
      </c>
      <c r="Q96" s="13" t="s">
        <v>1025</v>
      </c>
      <c r="T96" s="48">
        <v>37574</v>
      </c>
      <c r="U96" s="13" t="s">
        <v>876</v>
      </c>
      <c r="X96" s="13" t="s">
        <v>1029</v>
      </c>
      <c r="AB96" s="43">
        <v>223</v>
      </c>
      <c r="AC96" s="43">
        <v>5.7</v>
      </c>
      <c r="AD96" s="43">
        <v>217</v>
      </c>
      <c r="AF96" s="43">
        <v>160</v>
      </c>
      <c r="AG96" s="43">
        <v>5</v>
      </c>
      <c r="AJ96" s="52" t="s">
        <v>1623</v>
      </c>
      <c r="AK96" s="16" t="s">
        <v>1624</v>
      </c>
      <c r="AP96" s="13" t="s">
        <v>1620</v>
      </c>
      <c r="BK96" s="13" t="s">
        <v>1621</v>
      </c>
      <c r="BR96" s="13" t="s">
        <v>20</v>
      </c>
      <c r="BS96" s="13" t="s">
        <v>1010</v>
      </c>
    </row>
    <row r="97" spans="1:71" ht="120">
      <c r="A97" s="13">
        <f t="shared" si="4"/>
        <v>8</v>
      </c>
      <c r="B97" s="13" t="s">
        <v>565</v>
      </c>
      <c r="C97" s="13" t="s">
        <v>1614</v>
      </c>
      <c r="D97" s="43" t="s">
        <v>1625</v>
      </c>
      <c r="E97" s="13" t="s">
        <v>1626</v>
      </c>
      <c r="G97" s="43">
        <v>48.04412</v>
      </c>
      <c r="H97" s="43">
        <v>153.22497</v>
      </c>
      <c r="I97" s="13" t="s">
        <v>409</v>
      </c>
      <c r="J97" s="16" t="s">
        <v>1616</v>
      </c>
      <c r="K97" s="13" t="s">
        <v>1646</v>
      </c>
      <c r="Q97" s="13" t="s">
        <v>1025</v>
      </c>
      <c r="T97" s="48">
        <v>37574</v>
      </c>
      <c r="U97" s="13" t="s">
        <v>876</v>
      </c>
      <c r="X97" s="13" t="s">
        <v>1029</v>
      </c>
      <c r="AB97" s="43">
        <v>327</v>
      </c>
      <c r="AC97" s="43">
        <v>17.1</v>
      </c>
      <c r="AD97" s="43">
        <v>305</v>
      </c>
      <c r="AF97" s="43">
        <v>310</v>
      </c>
      <c r="AG97" s="43">
        <v>14.8</v>
      </c>
      <c r="AJ97" s="52" t="s">
        <v>1627</v>
      </c>
      <c r="AK97" s="16" t="s">
        <v>1656</v>
      </c>
      <c r="AP97" s="13" t="s">
        <v>1620</v>
      </c>
      <c r="BK97" s="13" t="s">
        <v>1621</v>
      </c>
      <c r="BR97" s="13" t="s">
        <v>20</v>
      </c>
      <c r="BS97" s="13" t="s">
        <v>1010</v>
      </c>
    </row>
    <row r="98" spans="1:71" ht="120">
      <c r="A98" s="13">
        <f t="shared" si="4"/>
        <v>9</v>
      </c>
      <c r="B98" s="13" t="s">
        <v>565</v>
      </c>
      <c r="C98" s="13" t="s">
        <v>1614</v>
      </c>
      <c r="D98" s="43" t="s">
        <v>1657</v>
      </c>
      <c r="E98" s="13" t="s">
        <v>1658</v>
      </c>
      <c r="G98" s="43">
        <v>48.04269</v>
      </c>
      <c r="H98" s="43">
        <v>153.2265</v>
      </c>
      <c r="I98" s="13" t="s">
        <v>409</v>
      </c>
      <c r="J98" s="16" t="s">
        <v>1616</v>
      </c>
      <c r="K98" s="13" t="s">
        <v>1646</v>
      </c>
      <c r="Q98" s="13" t="s">
        <v>1025</v>
      </c>
      <c r="T98" s="48">
        <v>37574</v>
      </c>
      <c r="U98" s="13" t="s">
        <v>876</v>
      </c>
      <c r="X98" s="13" t="s">
        <v>1029</v>
      </c>
      <c r="AB98" s="43">
        <v>432</v>
      </c>
      <c r="AC98" s="43">
        <v>18.1</v>
      </c>
      <c r="AD98" s="43">
        <v>422</v>
      </c>
      <c r="AF98" s="43">
        <v>422</v>
      </c>
      <c r="AG98" s="43">
        <v>17.4</v>
      </c>
      <c r="AJ98" s="52" t="s">
        <v>1592</v>
      </c>
      <c r="AK98" s="16" t="s">
        <v>1630</v>
      </c>
      <c r="AP98" s="13" t="s">
        <v>1620</v>
      </c>
      <c r="AT98" s="13" t="s">
        <v>1631</v>
      </c>
      <c r="BC98" s="13" t="s">
        <v>1631</v>
      </c>
      <c r="BK98" s="13" t="s">
        <v>1621</v>
      </c>
      <c r="BR98" s="13" t="s">
        <v>20</v>
      </c>
      <c r="BS98" s="13" t="s">
        <v>1010</v>
      </c>
    </row>
    <row r="99" spans="1:71" ht="120">
      <c r="A99" s="13">
        <f t="shared" si="4"/>
        <v>10</v>
      </c>
      <c r="B99" s="13" t="s">
        <v>565</v>
      </c>
      <c r="C99" s="13" t="s">
        <v>1614</v>
      </c>
      <c r="D99" s="43" t="s">
        <v>1632</v>
      </c>
      <c r="E99" s="13">
        <v>2</v>
      </c>
      <c r="G99" s="43">
        <v>47.0453</v>
      </c>
      <c r="H99" s="43">
        <v>152.15915</v>
      </c>
      <c r="I99" s="13" t="s">
        <v>409</v>
      </c>
      <c r="J99" s="16" t="s">
        <v>1616</v>
      </c>
      <c r="K99" s="13" t="s">
        <v>1646</v>
      </c>
      <c r="Q99" s="13" t="s">
        <v>1025</v>
      </c>
      <c r="T99" s="48">
        <v>37574</v>
      </c>
      <c r="U99" s="13" t="s">
        <v>876</v>
      </c>
      <c r="X99" s="13" t="s">
        <v>1029</v>
      </c>
      <c r="AB99" s="43">
        <v>75</v>
      </c>
      <c r="AC99" s="43">
        <v>12.4</v>
      </c>
      <c r="AD99" s="43">
        <v>72</v>
      </c>
      <c r="AF99" s="43">
        <v>62</v>
      </c>
      <c r="AG99" s="43">
        <v>12.1</v>
      </c>
      <c r="AJ99" s="52" t="s">
        <v>1633</v>
      </c>
      <c r="AK99" s="16" t="s">
        <v>1638</v>
      </c>
      <c r="AP99" s="13" t="s">
        <v>1620</v>
      </c>
      <c r="BK99" s="13" t="s">
        <v>1621</v>
      </c>
      <c r="BR99" s="13" t="s">
        <v>20</v>
      </c>
      <c r="BS99" s="13" t="s">
        <v>1010</v>
      </c>
    </row>
    <row r="100" spans="1:71" ht="120">
      <c r="A100" s="13">
        <f t="shared" si="4"/>
        <v>11</v>
      </c>
      <c r="B100" s="13" t="s">
        <v>565</v>
      </c>
      <c r="C100" s="13" t="s">
        <v>1614</v>
      </c>
      <c r="D100" s="43" t="s">
        <v>1632</v>
      </c>
      <c r="E100" s="13">
        <v>6</v>
      </c>
      <c r="G100" s="43">
        <v>47.05628</v>
      </c>
      <c r="H100" s="43">
        <v>152.1665</v>
      </c>
      <c r="I100" s="13" t="s">
        <v>409</v>
      </c>
      <c r="J100" s="16" t="s">
        <v>1616</v>
      </c>
      <c r="K100" s="13" t="s">
        <v>1646</v>
      </c>
      <c r="Q100" s="13" t="s">
        <v>1025</v>
      </c>
      <c r="T100" s="48">
        <v>37574</v>
      </c>
      <c r="U100" s="13" t="s">
        <v>876</v>
      </c>
      <c r="X100" s="13" t="s">
        <v>1029</v>
      </c>
      <c r="AB100" s="43">
        <v>106</v>
      </c>
      <c r="AC100" s="43">
        <v>4.4</v>
      </c>
      <c r="AD100" s="43">
        <v>106</v>
      </c>
      <c r="AF100" s="43"/>
      <c r="AG100" s="43">
        <v>4.4</v>
      </c>
      <c r="AJ100" s="52" t="s">
        <v>1647</v>
      </c>
      <c r="AK100" s="16" t="s">
        <v>1638</v>
      </c>
      <c r="AP100" s="13" t="s">
        <v>1620</v>
      </c>
      <c r="BK100" s="13" t="s">
        <v>1621</v>
      </c>
      <c r="BR100" s="13" t="s">
        <v>20</v>
      </c>
      <c r="BS100" s="13" t="s">
        <v>1010</v>
      </c>
    </row>
    <row r="101" spans="1:71" ht="120">
      <c r="A101" s="13">
        <f t="shared" si="4"/>
        <v>12</v>
      </c>
      <c r="B101" s="13" t="s">
        <v>565</v>
      </c>
      <c r="C101" s="13" t="s">
        <v>1614</v>
      </c>
      <c r="D101" s="43" t="s">
        <v>1632</v>
      </c>
      <c r="E101" s="13">
        <v>7</v>
      </c>
      <c r="G101" s="43">
        <v>47.05807</v>
      </c>
      <c r="H101" s="43">
        <v>152.16878</v>
      </c>
      <c r="I101" s="13" t="s">
        <v>409</v>
      </c>
      <c r="J101" s="16" t="s">
        <v>1616</v>
      </c>
      <c r="K101" s="13" t="s">
        <v>1646</v>
      </c>
      <c r="Q101" s="13" t="s">
        <v>1025</v>
      </c>
      <c r="T101" s="48">
        <v>37574</v>
      </c>
      <c r="U101" s="13" t="s">
        <v>876</v>
      </c>
      <c r="X101" s="13" t="s">
        <v>1029</v>
      </c>
      <c r="AB101" s="43">
        <v>139</v>
      </c>
      <c r="AC101" s="43">
        <v>6.3</v>
      </c>
      <c r="AD101" s="43">
        <v>139</v>
      </c>
      <c r="AF101" s="43">
        <v>122</v>
      </c>
      <c r="AG101" s="43">
        <v>6.3</v>
      </c>
      <c r="AJ101" s="52" t="s">
        <v>1639</v>
      </c>
      <c r="AK101" s="16" t="s">
        <v>1638</v>
      </c>
      <c r="AP101" s="13" t="s">
        <v>1620</v>
      </c>
      <c r="BK101" s="13" t="s">
        <v>1621</v>
      </c>
      <c r="BR101" s="13" t="s">
        <v>20</v>
      </c>
      <c r="BS101" s="13" t="s">
        <v>1010</v>
      </c>
    </row>
    <row r="102" spans="1:71" ht="120">
      <c r="A102" s="13">
        <f t="shared" si="4"/>
        <v>13</v>
      </c>
      <c r="B102" s="13" t="s">
        <v>565</v>
      </c>
      <c r="C102" s="13" t="s">
        <v>1614</v>
      </c>
      <c r="D102" s="43" t="s">
        <v>1632</v>
      </c>
      <c r="E102" s="13">
        <v>9</v>
      </c>
      <c r="G102" s="43">
        <v>47.06094</v>
      </c>
      <c r="H102" s="43">
        <v>152.17313</v>
      </c>
      <c r="I102" s="13" t="s">
        <v>409</v>
      </c>
      <c r="J102" s="16" t="s">
        <v>1616</v>
      </c>
      <c r="K102" s="13" t="s">
        <v>1646</v>
      </c>
      <c r="Q102" s="13" t="s">
        <v>1025</v>
      </c>
      <c r="T102" s="48">
        <v>37574</v>
      </c>
      <c r="U102" s="13" t="s">
        <v>876</v>
      </c>
      <c r="X102" s="13" t="s">
        <v>1029</v>
      </c>
      <c r="AB102" s="43">
        <v>151</v>
      </c>
      <c r="AC102" s="43">
        <v>7.3</v>
      </c>
      <c r="AD102" s="43">
        <v>151</v>
      </c>
      <c r="AF102" s="43"/>
      <c r="AG102" s="43">
        <v>7.3</v>
      </c>
      <c r="AJ102" s="52" t="s">
        <v>1640</v>
      </c>
      <c r="AK102" s="16" t="s">
        <v>1638</v>
      </c>
      <c r="AP102" s="13" t="s">
        <v>1620</v>
      </c>
      <c r="BK102" s="13" t="s">
        <v>1621</v>
      </c>
      <c r="BR102" s="13" t="s">
        <v>20</v>
      </c>
      <c r="BS102" s="13" t="s">
        <v>1010</v>
      </c>
    </row>
    <row r="103" spans="1:71" ht="120">
      <c r="A103" s="13">
        <f t="shared" si="4"/>
        <v>14</v>
      </c>
      <c r="B103" s="13" t="s">
        <v>565</v>
      </c>
      <c r="C103" s="13" t="s">
        <v>1614</v>
      </c>
      <c r="D103" s="43" t="s">
        <v>1632</v>
      </c>
      <c r="E103" s="13">
        <v>12</v>
      </c>
      <c r="G103" s="43">
        <v>47.06393</v>
      </c>
      <c r="H103" s="43">
        <v>152.17726</v>
      </c>
      <c r="I103" s="13" t="s">
        <v>409</v>
      </c>
      <c r="J103" s="16" t="s">
        <v>1616</v>
      </c>
      <c r="K103" s="13" t="s">
        <v>1646</v>
      </c>
      <c r="Q103" s="13" t="s">
        <v>1025</v>
      </c>
      <c r="T103" s="48">
        <v>37574</v>
      </c>
      <c r="U103" s="13" t="s">
        <v>876</v>
      </c>
      <c r="X103" s="13" t="s">
        <v>1029</v>
      </c>
      <c r="AB103" s="43">
        <v>120</v>
      </c>
      <c r="AC103" s="43">
        <v>6.9</v>
      </c>
      <c r="AD103" s="43">
        <v>112</v>
      </c>
      <c r="AF103" s="43">
        <v>59</v>
      </c>
      <c r="AG103" s="43">
        <v>5.8</v>
      </c>
      <c r="AJ103" s="52" t="s">
        <v>1633</v>
      </c>
      <c r="AK103" s="16" t="s">
        <v>1638</v>
      </c>
      <c r="AP103" s="13" t="s">
        <v>1620</v>
      </c>
      <c r="BK103" s="13" t="s">
        <v>1621</v>
      </c>
      <c r="BR103" s="13" t="s">
        <v>20</v>
      </c>
      <c r="BS103" s="13" t="s">
        <v>1010</v>
      </c>
    </row>
    <row r="104" spans="1:71" ht="120">
      <c r="A104" s="13">
        <f t="shared" si="4"/>
        <v>15</v>
      </c>
      <c r="B104" s="13" t="s">
        <v>565</v>
      </c>
      <c r="C104" s="13" t="s">
        <v>1614</v>
      </c>
      <c r="D104" s="43" t="s">
        <v>1632</v>
      </c>
      <c r="E104" s="13">
        <v>109</v>
      </c>
      <c r="G104" s="43">
        <v>47.07039</v>
      </c>
      <c r="H104" s="43">
        <v>152.18792</v>
      </c>
      <c r="I104" s="13" t="s">
        <v>409</v>
      </c>
      <c r="J104" s="16" t="s">
        <v>1616</v>
      </c>
      <c r="K104" s="13" t="s">
        <v>1646</v>
      </c>
      <c r="Q104" s="13" t="s">
        <v>1025</v>
      </c>
      <c r="T104" s="48">
        <v>37574</v>
      </c>
      <c r="U104" s="13" t="s">
        <v>876</v>
      </c>
      <c r="X104" s="13" t="s">
        <v>1029</v>
      </c>
      <c r="AB104" s="43">
        <v>59</v>
      </c>
      <c r="AC104" s="43">
        <v>9.1</v>
      </c>
      <c r="AD104" s="43">
        <v>49</v>
      </c>
      <c r="AF104" s="43">
        <v>41</v>
      </c>
      <c r="AG104" s="43">
        <v>7.5</v>
      </c>
      <c r="AJ104" s="52" t="s">
        <v>1641</v>
      </c>
      <c r="AP104" s="13" t="s">
        <v>1620</v>
      </c>
      <c r="BK104" s="13" t="s">
        <v>1621</v>
      </c>
      <c r="BR104" s="13" t="s">
        <v>20</v>
      </c>
      <c r="BS104" s="13" t="s">
        <v>1010</v>
      </c>
    </row>
    <row r="105" spans="1:71" ht="120">
      <c r="A105" s="13">
        <f t="shared" si="4"/>
        <v>16</v>
      </c>
      <c r="B105" s="13" t="s">
        <v>565</v>
      </c>
      <c r="C105" s="13" t="s">
        <v>1614</v>
      </c>
      <c r="D105" s="43" t="s">
        <v>1632</v>
      </c>
      <c r="E105" s="13">
        <v>106</v>
      </c>
      <c r="G105" s="43">
        <v>47.07537</v>
      </c>
      <c r="H105" s="43">
        <v>152.19476</v>
      </c>
      <c r="I105" s="13" t="s">
        <v>409</v>
      </c>
      <c r="J105" s="16" t="s">
        <v>1616</v>
      </c>
      <c r="K105" s="13" t="s">
        <v>1646</v>
      </c>
      <c r="Q105" s="13" t="s">
        <v>1025</v>
      </c>
      <c r="T105" s="48">
        <v>37574</v>
      </c>
      <c r="U105" s="13" t="s">
        <v>876</v>
      </c>
      <c r="X105" s="13" t="s">
        <v>1029</v>
      </c>
      <c r="AB105" s="43">
        <v>70</v>
      </c>
      <c r="AC105" s="43">
        <v>13</v>
      </c>
      <c r="AD105" s="43"/>
      <c r="AF105" s="43">
        <v>63</v>
      </c>
      <c r="AG105" s="43"/>
      <c r="AJ105" s="52" t="s">
        <v>1642</v>
      </c>
      <c r="AP105" s="13" t="s">
        <v>1620</v>
      </c>
      <c r="BB105" s="13" t="s">
        <v>1671</v>
      </c>
      <c r="BK105" s="13" t="s">
        <v>1621</v>
      </c>
      <c r="BR105" s="13" t="s">
        <v>20</v>
      </c>
      <c r="BS105" s="13" t="s">
        <v>1010</v>
      </c>
    </row>
    <row r="106" spans="1:71" ht="120">
      <c r="A106" s="13">
        <f t="shared" si="4"/>
        <v>17</v>
      </c>
      <c r="B106" s="13" t="s">
        <v>565</v>
      </c>
      <c r="C106" s="13" t="s">
        <v>1614</v>
      </c>
      <c r="D106" s="43" t="s">
        <v>1632</v>
      </c>
      <c r="E106" s="13">
        <v>102</v>
      </c>
      <c r="G106" s="43">
        <v>47.07835</v>
      </c>
      <c r="H106" s="43">
        <v>152.20566</v>
      </c>
      <c r="I106" s="13" t="s">
        <v>409</v>
      </c>
      <c r="J106" s="16" t="s">
        <v>1616</v>
      </c>
      <c r="K106" s="13" t="s">
        <v>1646</v>
      </c>
      <c r="Q106" s="13" t="s">
        <v>1025</v>
      </c>
      <c r="T106" s="48">
        <v>37574</v>
      </c>
      <c r="U106" s="13" t="s">
        <v>876</v>
      </c>
      <c r="X106" s="13" t="s">
        <v>1029</v>
      </c>
      <c r="AB106" s="43">
        <v>51</v>
      </c>
      <c r="AC106" s="43">
        <v>7.7</v>
      </c>
      <c r="AD106" s="43">
        <v>46</v>
      </c>
      <c r="AF106" s="43">
        <v>37</v>
      </c>
      <c r="AG106" s="43">
        <v>6.7</v>
      </c>
      <c r="AJ106" s="52" t="s">
        <v>1672</v>
      </c>
      <c r="AK106" s="16" t="s">
        <v>1638</v>
      </c>
      <c r="AP106" s="13" t="s">
        <v>1620</v>
      </c>
      <c r="BK106" s="13" t="s">
        <v>1621</v>
      </c>
      <c r="BR106" s="13" t="s">
        <v>20</v>
      </c>
      <c r="BS106" s="13" t="s">
        <v>1010</v>
      </c>
    </row>
    <row r="107" spans="1:71" ht="120">
      <c r="A107" s="13">
        <f t="shared" si="4"/>
        <v>18</v>
      </c>
      <c r="B107" s="13" t="s">
        <v>565</v>
      </c>
      <c r="C107" s="13" t="s">
        <v>1614</v>
      </c>
      <c r="D107" s="43" t="s">
        <v>1673</v>
      </c>
      <c r="E107" s="13">
        <v>125</v>
      </c>
      <c r="G107" s="43">
        <v>48.08323</v>
      </c>
      <c r="H107" s="43">
        <v>153.26612</v>
      </c>
      <c r="I107" s="13" t="s">
        <v>409</v>
      </c>
      <c r="J107" s="16" t="s">
        <v>1616</v>
      </c>
      <c r="K107" s="13" t="s">
        <v>1646</v>
      </c>
      <c r="Q107" s="13" t="s">
        <v>1025</v>
      </c>
      <c r="T107" s="48">
        <v>37574</v>
      </c>
      <c r="U107" s="13" t="s">
        <v>876</v>
      </c>
      <c r="X107" s="13" t="s">
        <v>1029</v>
      </c>
      <c r="AB107" s="43">
        <v>118</v>
      </c>
      <c r="AC107" s="43">
        <v>11.8</v>
      </c>
      <c r="AD107" s="43">
        <v>97</v>
      </c>
      <c r="AF107" s="43">
        <v>102</v>
      </c>
      <c r="AG107" s="43">
        <v>8.4</v>
      </c>
      <c r="AJ107" s="52" t="s">
        <v>1609</v>
      </c>
      <c r="AK107" s="16" t="s">
        <v>1638</v>
      </c>
      <c r="AP107" s="13" t="s">
        <v>1620</v>
      </c>
      <c r="BK107" s="13" t="s">
        <v>1621</v>
      </c>
      <c r="BR107" s="13" t="s">
        <v>20</v>
      </c>
      <c r="BS107" s="13" t="s">
        <v>1010</v>
      </c>
    </row>
    <row r="108" spans="1:71" ht="120">
      <c r="A108" s="13">
        <f t="shared" si="4"/>
        <v>19</v>
      </c>
      <c r="B108" s="13" t="s">
        <v>565</v>
      </c>
      <c r="C108" s="13" t="s">
        <v>1614</v>
      </c>
      <c r="D108" s="43" t="s">
        <v>1610</v>
      </c>
      <c r="E108" s="13">
        <v>201</v>
      </c>
      <c r="G108" s="43">
        <v>47.79513</v>
      </c>
      <c r="H108" s="43">
        <v>153.0503</v>
      </c>
      <c r="I108" s="13" t="s">
        <v>409</v>
      </c>
      <c r="J108" s="16" t="s">
        <v>1616</v>
      </c>
      <c r="K108" s="13" t="s">
        <v>1646</v>
      </c>
      <c r="Q108" s="13" t="s">
        <v>1025</v>
      </c>
      <c r="T108" s="48">
        <v>37574</v>
      </c>
      <c r="U108" s="13" t="s">
        <v>876</v>
      </c>
      <c r="X108" s="13" t="s">
        <v>1029</v>
      </c>
      <c r="AB108" s="43">
        <v>111</v>
      </c>
      <c r="AC108" s="43">
        <v>11.4</v>
      </c>
      <c r="AD108" s="43">
        <v>109</v>
      </c>
      <c r="AF108" s="43">
        <v>105</v>
      </c>
      <c r="AG108" s="43">
        <v>10.2</v>
      </c>
      <c r="AJ108" s="52" t="s">
        <v>1672</v>
      </c>
      <c r="AK108" s="16" t="s">
        <v>1638</v>
      </c>
      <c r="AP108" s="13" t="s">
        <v>1620</v>
      </c>
      <c r="BK108" s="13" t="s">
        <v>1621</v>
      </c>
      <c r="BR108" s="13" t="s">
        <v>20</v>
      </c>
      <c r="BS108" s="13" t="s">
        <v>1010</v>
      </c>
    </row>
    <row r="109" spans="1:71" ht="264">
      <c r="A109" s="13">
        <f t="shared" si="4"/>
        <v>20</v>
      </c>
      <c r="B109" s="13" t="s">
        <v>565</v>
      </c>
      <c r="C109" s="13" t="s">
        <v>875</v>
      </c>
      <c r="D109" s="50" t="s">
        <v>122</v>
      </c>
      <c r="E109" s="50"/>
      <c r="G109" s="51"/>
      <c r="H109" s="51"/>
      <c r="J109" s="13" t="s">
        <v>869</v>
      </c>
      <c r="K109" s="13" t="s">
        <v>816</v>
      </c>
      <c r="L109" s="13" t="s">
        <v>131</v>
      </c>
      <c r="M109" s="13" t="s">
        <v>814</v>
      </c>
      <c r="N109" s="13" t="s">
        <v>828</v>
      </c>
      <c r="O109" s="13" t="s">
        <v>836</v>
      </c>
      <c r="Q109" s="13" t="s">
        <v>1025</v>
      </c>
      <c r="R109" s="13" t="s">
        <v>881</v>
      </c>
      <c r="S109" s="13" t="s">
        <v>12</v>
      </c>
      <c r="T109" s="48" t="s">
        <v>1118</v>
      </c>
      <c r="U109" s="13" t="s">
        <v>876</v>
      </c>
      <c r="W109" s="13" t="s">
        <v>835</v>
      </c>
      <c r="X109" s="13" t="s">
        <v>1029</v>
      </c>
      <c r="AB109" s="13" t="s">
        <v>13</v>
      </c>
      <c r="AC109" s="16" t="s">
        <v>877</v>
      </c>
      <c r="AE109" s="13" t="s">
        <v>1542</v>
      </c>
      <c r="AJ109" s="13" t="s">
        <v>28</v>
      </c>
      <c r="AK109" s="16" t="s">
        <v>853</v>
      </c>
      <c r="AU109" s="16"/>
      <c r="AV109" s="16"/>
      <c r="AW109" s="16"/>
      <c r="AX109" s="16"/>
      <c r="AY109" s="16"/>
      <c r="AZ109" s="16"/>
      <c r="BA109" s="16" t="s">
        <v>817</v>
      </c>
      <c r="BB109" s="13" t="s">
        <v>1440</v>
      </c>
      <c r="BC109" s="13" t="s">
        <v>1117</v>
      </c>
      <c r="BE109" s="13" t="s">
        <v>882</v>
      </c>
      <c r="BK109" s="13" t="s">
        <v>938</v>
      </c>
      <c r="BO109" s="13" t="s">
        <v>1575</v>
      </c>
      <c r="BQ109" s="13" t="s">
        <v>1576</v>
      </c>
      <c r="BR109" s="13" t="s">
        <v>17</v>
      </c>
      <c r="BS109" s="13" t="s">
        <v>1010</v>
      </c>
    </row>
    <row r="110" spans="1:71" ht="48">
      <c r="A110" s="13">
        <f t="shared" si="4"/>
        <v>21</v>
      </c>
      <c r="B110" s="13" t="s">
        <v>565</v>
      </c>
      <c r="C110" s="13" t="s">
        <v>875</v>
      </c>
      <c r="D110" s="50" t="s">
        <v>1632</v>
      </c>
      <c r="E110" s="50" t="s">
        <v>1317</v>
      </c>
      <c r="G110" s="51" t="s">
        <v>49</v>
      </c>
      <c r="H110" s="51" t="s">
        <v>50</v>
      </c>
      <c r="I110" s="13" t="s">
        <v>1495</v>
      </c>
      <c r="J110" s="13" t="s">
        <v>869</v>
      </c>
      <c r="K110" s="13" t="s">
        <v>816</v>
      </c>
      <c r="L110" s="13" t="s">
        <v>131</v>
      </c>
      <c r="M110" s="13" t="s">
        <v>814</v>
      </c>
      <c r="N110" s="13" t="s">
        <v>15</v>
      </c>
      <c r="O110" s="13" t="s">
        <v>836</v>
      </c>
      <c r="Q110" s="13" t="s">
        <v>1025</v>
      </c>
      <c r="R110" s="43">
        <v>1</v>
      </c>
      <c r="S110" s="13">
        <v>1</v>
      </c>
      <c r="T110" s="48">
        <v>37574</v>
      </c>
      <c r="U110" s="13" t="s">
        <v>876</v>
      </c>
      <c r="W110" s="13" t="s">
        <v>127</v>
      </c>
      <c r="X110" s="13" t="s">
        <v>1029</v>
      </c>
      <c r="AB110">
        <v>136</v>
      </c>
      <c r="AC110">
        <v>13.3</v>
      </c>
      <c r="AE110">
        <v>106</v>
      </c>
      <c r="AU110" s="16"/>
      <c r="AV110" s="16"/>
      <c r="AW110" s="16"/>
      <c r="AX110" s="16"/>
      <c r="AY110" s="16"/>
      <c r="AZ110" s="16"/>
      <c r="BA110" s="16"/>
      <c r="BQ110" s="13" t="s">
        <v>1576</v>
      </c>
      <c r="BR110" s="13" t="s">
        <v>17</v>
      </c>
      <c r="BS110" s="13" t="s">
        <v>1010</v>
      </c>
    </row>
    <row r="111" spans="1:71" ht="48">
      <c r="A111" s="13">
        <f t="shared" si="4"/>
        <v>22</v>
      </c>
      <c r="B111" s="13" t="s">
        <v>565</v>
      </c>
      <c r="C111" s="13" t="s">
        <v>875</v>
      </c>
      <c r="D111" s="50" t="s">
        <v>1632</v>
      </c>
      <c r="E111" s="50" t="s">
        <v>30</v>
      </c>
      <c r="G111" s="51" t="s">
        <v>51</v>
      </c>
      <c r="H111" s="51" t="s">
        <v>52</v>
      </c>
      <c r="I111" s="13" t="s">
        <v>1495</v>
      </c>
      <c r="J111" s="13" t="s">
        <v>869</v>
      </c>
      <c r="K111" s="13" t="s">
        <v>816</v>
      </c>
      <c r="L111" s="13" t="s">
        <v>131</v>
      </c>
      <c r="M111" s="13" t="s">
        <v>814</v>
      </c>
      <c r="N111" s="13" t="s">
        <v>15</v>
      </c>
      <c r="O111" s="13" t="s">
        <v>836</v>
      </c>
      <c r="Q111" s="13" t="s">
        <v>1025</v>
      </c>
      <c r="R111" s="43">
        <v>1</v>
      </c>
      <c r="S111" s="13">
        <v>1</v>
      </c>
      <c r="T111" s="48">
        <v>37574</v>
      </c>
      <c r="U111" s="13" t="s">
        <v>876</v>
      </c>
      <c r="W111" s="13" t="s">
        <v>127</v>
      </c>
      <c r="X111" s="13" t="s">
        <v>1029</v>
      </c>
      <c r="AB111">
        <v>44</v>
      </c>
      <c r="AC111">
        <v>8.8</v>
      </c>
      <c r="AE111"/>
      <c r="AU111" s="16"/>
      <c r="AV111" s="16"/>
      <c r="AW111" s="16"/>
      <c r="AX111" s="16"/>
      <c r="AY111" s="16"/>
      <c r="AZ111" s="16"/>
      <c r="BA111" s="16"/>
      <c r="BQ111" s="13" t="s">
        <v>1576</v>
      </c>
      <c r="BR111" s="13" t="s">
        <v>17</v>
      </c>
      <c r="BS111" s="13" t="s">
        <v>1010</v>
      </c>
    </row>
    <row r="112" spans="1:71" ht="72">
      <c r="A112" s="13">
        <f t="shared" si="4"/>
        <v>23</v>
      </c>
      <c r="B112" s="13" t="s">
        <v>565</v>
      </c>
      <c r="C112" s="13" t="s">
        <v>875</v>
      </c>
      <c r="D112" s="50" t="s">
        <v>1632</v>
      </c>
      <c r="E112" s="50" t="s">
        <v>31</v>
      </c>
      <c r="G112" s="51" t="s">
        <v>53</v>
      </c>
      <c r="H112" s="51" t="s">
        <v>54</v>
      </c>
      <c r="I112" s="13" t="s">
        <v>1495</v>
      </c>
      <c r="J112" s="13" t="s">
        <v>869</v>
      </c>
      <c r="K112" s="13" t="s">
        <v>816</v>
      </c>
      <c r="L112" s="13" t="s">
        <v>131</v>
      </c>
      <c r="M112" s="13" t="s">
        <v>814</v>
      </c>
      <c r="N112" s="13" t="s">
        <v>15</v>
      </c>
      <c r="O112" s="13" t="s">
        <v>836</v>
      </c>
      <c r="Q112" s="13" t="s">
        <v>1025</v>
      </c>
      <c r="R112" s="43">
        <v>2</v>
      </c>
      <c r="S112" s="13" t="s">
        <v>12</v>
      </c>
      <c r="T112" s="48" t="s">
        <v>1118</v>
      </c>
      <c r="U112" s="13" t="s">
        <v>876</v>
      </c>
      <c r="W112" s="13" t="s">
        <v>835</v>
      </c>
      <c r="X112" s="13" t="s">
        <v>1029</v>
      </c>
      <c r="AB112">
        <v>51</v>
      </c>
      <c r="AC112">
        <v>7.7</v>
      </c>
      <c r="AE112">
        <v>47</v>
      </c>
      <c r="AU112" s="16"/>
      <c r="AV112" s="16"/>
      <c r="AW112" s="16"/>
      <c r="AX112" s="16"/>
      <c r="AY112" s="16"/>
      <c r="AZ112" s="16"/>
      <c r="BA112" s="16"/>
      <c r="BQ112" s="13" t="s">
        <v>1576</v>
      </c>
      <c r="BR112" s="13" t="s">
        <v>17</v>
      </c>
      <c r="BS112" s="13" t="s">
        <v>1010</v>
      </c>
    </row>
    <row r="113" spans="1:71" ht="72">
      <c r="A113" s="13">
        <f t="shared" si="4"/>
        <v>24</v>
      </c>
      <c r="B113" s="13" t="s">
        <v>565</v>
      </c>
      <c r="C113" s="13" t="s">
        <v>875</v>
      </c>
      <c r="D113" s="50" t="s">
        <v>1632</v>
      </c>
      <c r="E113" s="50" t="s">
        <v>32</v>
      </c>
      <c r="G113" s="51" t="s">
        <v>55</v>
      </c>
      <c r="H113" s="51" t="s">
        <v>56</v>
      </c>
      <c r="I113" s="13" t="s">
        <v>1495</v>
      </c>
      <c r="J113" s="13" t="s">
        <v>869</v>
      </c>
      <c r="K113" s="13" t="s">
        <v>816</v>
      </c>
      <c r="L113" s="13" t="s">
        <v>131</v>
      </c>
      <c r="M113" s="13" t="s">
        <v>814</v>
      </c>
      <c r="N113" s="13" t="s">
        <v>15</v>
      </c>
      <c r="O113" s="13" t="s">
        <v>836</v>
      </c>
      <c r="Q113" s="13" t="s">
        <v>1025</v>
      </c>
      <c r="R113" s="43">
        <v>2</v>
      </c>
      <c r="S113" s="13" t="s">
        <v>12</v>
      </c>
      <c r="T113" s="48" t="s">
        <v>1118</v>
      </c>
      <c r="U113" s="13" t="s">
        <v>876</v>
      </c>
      <c r="W113" s="13" t="s">
        <v>835</v>
      </c>
      <c r="X113" s="13" t="s">
        <v>1029</v>
      </c>
      <c r="AB113">
        <v>52</v>
      </c>
      <c r="AC113">
        <v>13</v>
      </c>
      <c r="AE113">
        <v>31</v>
      </c>
      <c r="AU113" s="16"/>
      <c r="AV113" s="16"/>
      <c r="AW113" s="16"/>
      <c r="AX113" s="16"/>
      <c r="AY113" s="16"/>
      <c r="AZ113" s="16"/>
      <c r="BA113" s="16"/>
      <c r="BQ113" s="13" t="s">
        <v>1576</v>
      </c>
      <c r="BR113" s="13" t="s">
        <v>17</v>
      </c>
      <c r="BS113" s="13" t="s">
        <v>1010</v>
      </c>
    </row>
    <row r="114" spans="1:71" ht="48">
      <c r="A114" s="13">
        <f t="shared" si="4"/>
        <v>25</v>
      </c>
      <c r="B114" s="13" t="s">
        <v>565</v>
      </c>
      <c r="C114" s="13" t="s">
        <v>875</v>
      </c>
      <c r="D114" s="50" t="s">
        <v>1632</v>
      </c>
      <c r="E114" s="50" t="s">
        <v>33</v>
      </c>
      <c r="G114" s="51" t="s">
        <v>57</v>
      </c>
      <c r="H114" s="51" t="s">
        <v>58</v>
      </c>
      <c r="I114" s="13" t="s">
        <v>1495</v>
      </c>
      <c r="J114" s="13" t="s">
        <v>869</v>
      </c>
      <c r="K114" s="13" t="s">
        <v>816</v>
      </c>
      <c r="L114" s="13" t="s">
        <v>131</v>
      </c>
      <c r="M114" s="13" t="s">
        <v>814</v>
      </c>
      <c r="N114" s="13" t="s">
        <v>15</v>
      </c>
      <c r="O114" s="13" t="s">
        <v>836</v>
      </c>
      <c r="Q114" s="13" t="s">
        <v>1025</v>
      </c>
      <c r="R114" s="43">
        <v>1</v>
      </c>
      <c r="S114" s="13">
        <v>1</v>
      </c>
      <c r="T114" s="48">
        <v>37574</v>
      </c>
      <c r="U114" s="13" t="s">
        <v>876</v>
      </c>
      <c r="W114" s="13" t="s">
        <v>127</v>
      </c>
      <c r="X114" s="13" t="s">
        <v>1029</v>
      </c>
      <c r="AB114">
        <v>102</v>
      </c>
      <c r="AC114">
        <v>15.5</v>
      </c>
      <c r="AE114">
        <v>82</v>
      </c>
      <c r="AU114" s="16"/>
      <c r="AV114" s="16"/>
      <c r="AW114" s="16"/>
      <c r="AX114" s="16"/>
      <c r="AY114" s="16"/>
      <c r="AZ114" s="16"/>
      <c r="BA114" s="16"/>
      <c r="BQ114" s="13" t="s">
        <v>1576</v>
      </c>
      <c r="BR114" s="13" t="s">
        <v>17</v>
      </c>
      <c r="BS114" s="13" t="s">
        <v>1010</v>
      </c>
    </row>
    <row r="115" spans="1:71" ht="72">
      <c r="A115" s="13">
        <f t="shared" si="4"/>
        <v>26</v>
      </c>
      <c r="B115" s="13" t="s">
        <v>565</v>
      </c>
      <c r="C115" s="13" t="s">
        <v>875</v>
      </c>
      <c r="D115" s="50" t="s">
        <v>1632</v>
      </c>
      <c r="E115" s="50" t="s">
        <v>34</v>
      </c>
      <c r="G115" s="51" t="s">
        <v>59</v>
      </c>
      <c r="H115" s="51" t="s">
        <v>60</v>
      </c>
      <c r="I115" s="13" t="s">
        <v>1495</v>
      </c>
      <c r="J115" s="13" t="s">
        <v>869</v>
      </c>
      <c r="K115" s="13" t="s">
        <v>816</v>
      </c>
      <c r="L115" s="13" t="s">
        <v>131</v>
      </c>
      <c r="M115" s="13" t="s">
        <v>814</v>
      </c>
      <c r="N115" s="13" t="s">
        <v>15</v>
      </c>
      <c r="O115" s="13" t="s">
        <v>836</v>
      </c>
      <c r="Q115" s="13" t="s">
        <v>1025</v>
      </c>
      <c r="R115" s="43">
        <v>2</v>
      </c>
      <c r="S115" s="13" t="s">
        <v>12</v>
      </c>
      <c r="T115" s="48" t="s">
        <v>1118</v>
      </c>
      <c r="U115" s="13" t="s">
        <v>876</v>
      </c>
      <c r="W115" s="13" t="s">
        <v>835</v>
      </c>
      <c r="X115" s="13" t="s">
        <v>1029</v>
      </c>
      <c r="AB115">
        <v>70</v>
      </c>
      <c r="AC115">
        <v>13</v>
      </c>
      <c r="AE115"/>
      <c r="AU115" s="16"/>
      <c r="AV115" s="16"/>
      <c r="AW115" s="16"/>
      <c r="AX115" s="16"/>
      <c r="AY115" s="16"/>
      <c r="AZ115" s="16"/>
      <c r="BA115" s="16"/>
      <c r="BQ115" s="13" t="s">
        <v>1576</v>
      </c>
      <c r="BR115" s="13" t="s">
        <v>17</v>
      </c>
      <c r="BS115" s="13" t="s">
        <v>1010</v>
      </c>
    </row>
    <row r="116" spans="1:71" ht="48">
      <c r="A116" s="13">
        <f t="shared" si="4"/>
        <v>27</v>
      </c>
      <c r="B116" s="13" t="s">
        <v>565</v>
      </c>
      <c r="C116" s="13" t="s">
        <v>875</v>
      </c>
      <c r="D116" s="50" t="s">
        <v>1632</v>
      </c>
      <c r="E116" s="50" t="s">
        <v>35</v>
      </c>
      <c r="G116" s="51" t="s">
        <v>61</v>
      </c>
      <c r="H116" s="51" t="s">
        <v>62</v>
      </c>
      <c r="I116" s="13" t="s">
        <v>1495</v>
      </c>
      <c r="J116" s="13" t="s">
        <v>869</v>
      </c>
      <c r="K116" s="13" t="s">
        <v>816</v>
      </c>
      <c r="L116" s="13" t="s">
        <v>131</v>
      </c>
      <c r="M116" s="13" t="s">
        <v>814</v>
      </c>
      <c r="N116" s="13" t="s">
        <v>15</v>
      </c>
      <c r="O116" s="13" t="s">
        <v>836</v>
      </c>
      <c r="Q116" s="13" t="s">
        <v>1025</v>
      </c>
      <c r="R116" s="43">
        <v>1</v>
      </c>
      <c r="S116" s="13">
        <v>1</v>
      </c>
      <c r="T116" s="48">
        <v>37574</v>
      </c>
      <c r="U116" s="13" t="s">
        <v>876</v>
      </c>
      <c r="W116" s="13" t="s">
        <v>127</v>
      </c>
      <c r="X116" s="13" t="s">
        <v>1029</v>
      </c>
      <c r="AB116">
        <v>61</v>
      </c>
      <c r="AC116">
        <v>11.8</v>
      </c>
      <c r="AE116">
        <v>106</v>
      </c>
      <c r="AU116" s="16"/>
      <c r="AV116" s="16"/>
      <c r="AW116" s="16"/>
      <c r="AX116" s="16"/>
      <c r="AY116" s="16"/>
      <c r="AZ116" s="16"/>
      <c r="BA116" s="16"/>
      <c r="BQ116" s="13" t="s">
        <v>1576</v>
      </c>
      <c r="BR116" s="13" t="s">
        <v>17</v>
      </c>
      <c r="BS116" s="13" t="s">
        <v>1010</v>
      </c>
    </row>
    <row r="117" spans="1:71" ht="48">
      <c r="A117" s="13">
        <f t="shared" si="4"/>
        <v>28</v>
      </c>
      <c r="B117" s="13" t="s">
        <v>565</v>
      </c>
      <c r="C117" s="13" t="s">
        <v>875</v>
      </c>
      <c r="D117" s="50" t="s">
        <v>1632</v>
      </c>
      <c r="E117" s="50" t="s">
        <v>36</v>
      </c>
      <c r="G117" s="51" t="s">
        <v>63</v>
      </c>
      <c r="H117" s="51" t="s">
        <v>64</v>
      </c>
      <c r="I117" s="13" t="s">
        <v>1495</v>
      </c>
      <c r="J117" s="13" t="s">
        <v>869</v>
      </c>
      <c r="K117" s="13" t="s">
        <v>816</v>
      </c>
      <c r="L117" s="13" t="s">
        <v>131</v>
      </c>
      <c r="M117" s="13" t="s">
        <v>814</v>
      </c>
      <c r="N117" s="13" t="s">
        <v>15</v>
      </c>
      <c r="O117" s="13" t="s">
        <v>836</v>
      </c>
      <c r="Q117" s="13" t="s">
        <v>1025</v>
      </c>
      <c r="R117" s="43">
        <v>1</v>
      </c>
      <c r="S117" s="13">
        <v>1</v>
      </c>
      <c r="T117" s="48">
        <v>37574</v>
      </c>
      <c r="U117" s="13" t="s">
        <v>876</v>
      </c>
      <c r="W117" s="13" t="s">
        <v>127</v>
      </c>
      <c r="X117" s="13" t="s">
        <v>1029</v>
      </c>
      <c r="AB117">
        <v>59</v>
      </c>
      <c r="AC117">
        <v>9.1</v>
      </c>
      <c r="AE117">
        <v>46</v>
      </c>
      <c r="AU117" s="16"/>
      <c r="AV117" s="16"/>
      <c r="AW117" s="16"/>
      <c r="AX117" s="16"/>
      <c r="AY117" s="16"/>
      <c r="AZ117" s="16"/>
      <c r="BA117" s="16"/>
      <c r="BQ117" s="13" t="s">
        <v>1576</v>
      </c>
      <c r="BR117" s="13" t="s">
        <v>17</v>
      </c>
      <c r="BS117" s="13" t="s">
        <v>1010</v>
      </c>
    </row>
    <row r="118" spans="1:71" ht="72">
      <c r="A118" s="13">
        <f t="shared" si="4"/>
        <v>29</v>
      </c>
      <c r="B118" s="13" t="s">
        <v>565</v>
      </c>
      <c r="C118" s="13" t="s">
        <v>875</v>
      </c>
      <c r="D118" s="50" t="s">
        <v>1632</v>
      </c>
      <c r="E118" s="50" t="s">
        <v>37</v>
      </c>
      <c r="G118" s="51" t="s">
        <v>65</v>
      </c>
      <c r="H118" s="51" t="s">
        <v>66</v>
      </c>
      <c r="I118" s="13" t="s">
        <v>1495</v>
      </c>
      <c r="J118" s="13" t="s">
        <v>869</v>
      </c>
      <c r="K118" s="13" t="s">
        <v>816</v>
      </c>
      <c r="L118" s="13" t="s">
        <v>131</v>
      </c>
      <c r="M118" s="13" t="s">
        <v>814</v>
      </c>
      <c r="N118" s="13" t="s">
        <v>15</v>
      </c>
      <c r="O118" s="13" t="s">
        <v>836</v>
      </c>
      <c r="Q118" s="13" t="s">
        <v>1025</v>
      </c>
      <c r="R118" s="43">
        <v>2</v>
      </c>
      <c r="S118" s="13" t="s">
        <v>12</v>
      </c>
      <c r="T118" s="48" t="s">
        <v>1118</v>
      </c>
      <c r="U118" s="13" t="s">
        <v>876</v>
      </c>
      <c r="W118" s="13" t="s">
        <v>835</v>
      </c>
      <c r="X118" s="13" t="s">
        <v>1029</v>
      </c>
      <c r="AB118">
        <v>114</v>
      </c>
      <c r="AC118">
        <v>8.8</v>
      </c>
      <c r="AE118">
        <v>29</v>
      </c>
      <c r="AU118" s="16"/>
      <c r="AV118" s="16"/>
      <c r="AW118" s="16"/>
      <c r="AX118" s="16"/>
      <c r="AY118" s="16"/>
      <c r="AZ118" s="16"/>
      <c r="BA118" s="16"/>
      <c r="BQ118" s="13" t="s">
        <v>1576</v>
      </c>
      <c r="BR118" s="13" t="s">
        <v>17</v>
      </c>
      <c r="BS118" s="13" t="s">
        <v>1010</v>
      </c>
    </row>
    <row r="119" spans="1:71" ht="72">
      <c r="A119" s="13">
        <f t="shared" si="4"/>
        <v>30</v>
      </c>
      <c r="B119" s="13" t="s">
        <v>565</v>
      </c>
      <c r="C119" s="13" t="s">
        <v>875</v>
      </c>
      <c r="D119" s="50" t="s">
        <v>1632</v>
      </c>
      <c r="E119" s="50" t="s">
        <v>38</v>
      </c>
      <c r="G119" s="51" t="s">
        <v>67</v>
      </c>
      <c r="H119" s="51" t="s">
        <v>68</v>
      </c>
      <c r="I119" s="13" t="s">
        <v>1495</v>
      </c>
      <c r="J119" s="13" t="s">
        <v>869</v>
      </c>
      <c r="K119" s="13" t="s">
        <v>816</v>
      </c>
      <c r="L119" s="13" t="s">
        <v>131</v>
      </c>
      <c r="M119" s="13" t="s">
        <v>814</v>
      </c>
      <c r="N119" s="13" t="s">
        <v>15</v>
      </c>
      <c r="O119" s="13" t="s">
        <v>836</v>
      </c>
      <c r="Q119" s="13" t="s">
        <v>1025</v>
      </c>
      <c r="R119" s="43">
        <v>2</v>
      </c>
      <c r="S119" s="13" t="s">
        <v>12</v>
      </c>
      <c r="T119" s="48" t="s">
        <v>1118</v>
      </c>
      <c r="U119" s="13" t="s">
        <v>876</v>
      </c>
      <c r="W119" s="13" t="s">
        <v>835</v>
      </c>
      <c r="X119" s="13" t="s">
        <v>1029</v>
      </c>
      <c r="AB119">
        <v>115</v>
      </c>
      <c r="AC119">
        <v>9.9</v>
      </c>
      <c r="AE119"/>
      <c r="AU119" s="16"/>
      <c r="AV119" s="16"/>
      <c r="AW119" s="16"/>
      <c r="AX119" s="16"/>
      <c r="AY119" s="16"/>
      <c r="AZ119" s="16"/>
      <c r="BA119" s="16"/>
      <c r="BQ119" s="13" t="s">
        <v>1576</v>
      </c>
      <c r="BR119" s="13" t="s">
        <v>17</v>
      </c>
      <c r="BS119" s="13" t="s">
        <v>1010</v>
      </c>
    </row>
    <row r="120" spans="1:71" ht="72">
      <c r="A120" s="13">
        <f t="shared" si="4"/>
        <v>31</v>
      </c>
      <c r="B120" s="13" t="s">
        <v>565</v>
      </c>
      <c r="C120" s="13" t="s">
        <v>875</v>
      </c>
      <c r="D120" s="50" t="s">
        <v>1632</v>
      </c>
      <c r="E120" s="50" t="s">
        <v>552</v>
      </c>
      <c r="G120" s="51" t="s">
        <v>69</v>
      </c>
      <c r="H120" s="51" t="s">
        <v>70</v>
      </c>
      <c r="I120" s="13" t="s">
        <v>1495</v>
      </c>
      <c r="J120" s="13" t="s">
        <v>869</v>
      </c>
      <c r="K120" s="13" t="s">
        <v>816</v>
      </c>
      <c r="L120" s="13" t="s">
        <v>131</v>
      </c>
      <c r="M120" s="13" t="s">
        <v>814</v>
      </c>
      <c r="N120" s="13" t="s">
        <v>15</v>
      </c>
      <c r="O120" s="13" t="s">
        <v>836</v>
      </c>
      <c r="Q120" s="13" t="s">
        <v>1025</v>
      </c>
      <c r="R120" s="43">
        <v>2</v>
      </c>
      <c r="S120" s="13" t="s">
        <v>12</v>
      </c>
      <c r="T120" s="48" t="s">
        <v>1118</v>
      </c>
      <c r="U120" s="13" t="s">
        <v>876</v>
      </c>
      <c r="W120" s="13" t="s">
        <v>835</v>
      </c>
      <c r="X120" s="13" t="s">
        <v>1029</v>
      </c>
      <c r="AB120">
        <v>120</v>
      </c>
      <c r="AC120">
        <v>6.9</v>
      </c>
      <c r="AE120">
        <v>117</v>
      </c>
      <c r="AU120" s="16"/>
      <c r="AV120" s="16"/>
      <c r="AW120" s="16"/>
      <c r="AX120" s="16"/>
      <c r="AY120" s="16"/>
      <c r="AZ120" s="16"/>
      <c r="BA120" s="16"/>
      <c r="BQ120" s="13" t="s">
        <v>1576</v>
      </c>
      <c r="BR120" s="13" t="s">
        <v>17</v>
      </c>
      <c r="BS120" s="13" t="s">
        <v>1010</v>
      </c>
    </row>
    <row r="121" spans="1:71" ht="72">
      <c r="A121" s="13">
        <f t="shared" si="4"/>
        <v>32</v>
      </c>
      <c r="B121" s="13" t="s">
        <v>565</v>
      </c>
      <c r="C121" s="13" t="s">
        <v>875</v>
      </c>
      <c r="D121" s="50" t="s">
        <v>1632</v>
      </c>
      <c r="E121" s="50" t="s">
        <v>39</v>
      </c>
      <c r="G121" s="51" t="s">
        <v>71</v>
      </c>
      <c r="H121" s="51" t="s">
        <v>72</v>
      </c>
      <c r="I121" s="13" t="s">
        <v>1495</v>
      </c>
      <c r="J121" s="13" t="s">
        <v>869</v>
      </c>
      <c r="K121" s="13" t="s">
        <v>816</v>
      </c>
      <c r="L121" s="13" t="s">
        <v>131</v>
      </c>
      <c r="M121" s="13" t="s">
        <v>814</v>
      </c>
      <c r="N121" s="13" t="s">
        <v>15</v>
      </c>
      <c r="O121" s="13" t="s">
        <v>836</v>
      </c>
      <c r="Q121" s="13" t="s">
        <v>1025</v>
      </c>
      <c r="R121" s="43">
        <v>2</v>
      </c>
      <c r="S121" s="13" t="s">
        <v>12</v>
      </c>
      <c r="T121" s="48" t="s">
        <v>1118</v>
      </c>
      <c r="U121" s="13" t="s">
        <v>876</v>
      </c>
      <c r="W121" s="13" t="s">
        <v>835</v>
      </c>
      <c r="X121" s="13" t="s">
        <v>1029</v>
      </c>
      <c r="AB121">
        <v>125</v>
      </c>
      <c r="AC121">
        <v>6.7</v>
      </c>
      <c r="AE121">
        <v>123</v>
      </c>
      <c r="AU121" s="16"/>
      <c r="AV121" s="16"/>
      <c r="AW121" s="16"/>
      <c r="AX121" s="16"/>
      <c r="AY121" s="16"/>
      <c r="AZ121" s="16"/>
      <c r="BA121" s="16"/>
      <c r="BQ121" s="13" t="s">
        <v>1576</v>
      </c>
      <c r="BR121" s="13" t="s">
        <v>17</v>
      </c>
      <c r="BS121" s="13" t="s">
        <v>1010</v>
      </c>
    </row>
    <row r="122" spans="1:71" ht="48">
      <c r="A122" s="13">
        <f t="shared" si="4"/>
        <v>33</v>
      </c>
      <c r="B122" s="13" t="s">
        <v>565</v>
      </c>
      <c r="C122" s="13" t="s">
        <v>875</v>
      </c>
      <c r="D122" s="50" t="s">
        <v>1632</v>
      </c>
      <c r="E122" s="50">
        <v>9</v>
      </c>
      <c r="G122" s="51" t="s">
        <v>73</v>
      </c>
      <c r="H122" s="51" t="s">
        <v>74</v>
      </c>
      <c r="I122" s="13" t="s">
        <v>1495</v>
      </c>
      <c r="J122" s="13" t="s">
        <v>869</v>
      </c>
      <c r="K122" s="13" t="s">
        <v>816</v>
      </c>
      <c r="L122" s="13" t="s">
        <v>131</v>
      </c>
      <c r="M122" s="13" t="s">
        <v>814</v>
      </c>
      <c r="N122" s="13" t="s">
        <v>15</v>
      </c>
      <c r="O122" s="13" t="s">
        <v>836</v>
      </c>
      <c r="Q122" s="13" t="s">
        <v>1025</v>
      </c>
      <c r="R122" s="43">
        <v>1</v>
      </c>
      <c r="S122" s="13">
        <v>1</v>
      </c>
      <c r="T122" s="48">
        <v>37574</v>
      </c>
      <c r="U122" s="13" t="s">
        <v>876</v>
      </c>
      <c r="W122" s="13" t="s">
        <v>127</v>
      </c>
      <c r="X122" s="13" t="s">
        <v>1029</v>
      </c>
      <c r="AB122">
        <v>154</v>
      </c>
      <c r="AC122">
        <v>7.3</v>
      </c>
      <c r="AE122">
        <v>154</v>
      </c>
      <c r="AU122" s="16"/>
      <c r="AV122" s="16"/>
      <c r="AW122" s="16"/>
      <c r="AX122" s="16"/>
      <c r="AY122" s="16"/>
      <c r="AZ122" s="16"/>
      <c r="BA122" s="16"/>
      <c r="BQ122" s="13" t="s">
        <v>1576</v>
      </c>
      <c r="BR122" s="13" t="s">
        <v>17</v>
      </c>
      <c r="BS122" s="13" t="s">
        <v>1010</v>
      </c>
    </row>
    <row r="123" spans="1:71" ht="72">
      <c r="A123" s="13">
        <f t="shared" si="4"/>
        <v>34</v>
      </c>
      <c r="B123" s="13" t="s">
        <v>565</v>
      </c>
      <c r="C123" s="13" t="s">
        <v>875</v>
      </c>
      <c r="D123" s="50" t="s">
        <v>1632</v>
      </c>
      <c r="E123" s="50" t="s">
        <v>617</v>
      </c>
      <c r="G123" s="51" t="s">
        <v>75</v>
      </c>
      <c r="H123" s="51" t="s">
        <v>76</v>
      </c>
      <c r="I123" s="13" t="s">
        <v>1495</v>
      </c>
      <c r="J123" s="13" t="s">
        <v>869</v>
      </c>
      <c r="K123" s="13" t="s">
        <v>816</v>
      </c>
      <c r="L123" s="13" t="s">
        <v>131</v>
      </c>
      <c r="M123" s="13" t="s">
        <v>814</v>
      </c>
      <c r="N123" s="13" t="s">
        <v>15</v>
      </c>
      <c r="O123" s="13" t="s">
        <v>836</v>
      </c>
      <c r="Q123" s="13" t="s">
        <v>1025</v>
      </c>
      <c r="R123" s="43">
        <v>2</v>
      </c>
      <c r="S123" s="13" t="s">
        <v>12</v>
      </c>
      <c r="T123" s="48" t="s">
        <v>1118</v>
      </c>
      <c r="U123" s="13" t="s">
        <v>876</v>
      </c>
      <c r="W123" s="13" t="s">
        <v>835</v>
      </c>
      <c r="X123" s="13" t="s">
        <v>1029</v>
      </c>
      <c r="AB123">
        <v>139</v>
      </c>
      <c r="AC123">
        <v>6.3</v>
      </c>
      <c r="AE123">
        <v>139</v>
      </c>
      <c r="AU123" s="16"/>
      <c r="AV123" s="16"/>
      <c r="AW123" s="16"/>
      <c r="AX123" s="16"/>
      <c r="AY123" s="16"/>
      <c r="AZ123" s="16"/>
      <c r="BA123" s="16"/>
      <c r="BQ123" s="13" t="s">
        <v>1576</v>
      </c>
      <c r="BR123" s="13" t="s">
        <v>17</v>
      </c>
      <c r="BS123" s="13" t="s">
        <v>1010</v>
      </c>
    </row>
    <row r="124" spans="1:71" ht="72">
      <c r="A124" s="13">
        <f t="shared" si="4"/>
        <v>35</v>
      </c>
      <c r="B124" s="13" t="s">
        <v>565</v>
      </c>
      <c r="C124" s="13" t="s">
        <v>875</v>
      </c>
      <c r="D124" s="50" t="s">
        <v>1632</v>
      </c>
      <c r="E124" s="50" t="s">
        <v>517</v>
      </c>
      <c r="G124" s="51" t="s">
        <v>77</v>
      </c>
      <c r="H124" s="51" t="s">
        <v>78</v>
      </c>
      <c r="I124" s="13" t="s">
        <v>1495</v>
      </c>
      <c r="J124" s="13" t="s">
        <v>869</v>
      </c>
      <c r="K124" s="13" t="s">
        <v>816</v>
      </c>
      <c r="L124" s="13" t="s">
        <v>131</v>
      </c>
      <c r="M124" s="13" t="s">
        <v>814</v>
      </c>
      <c r="N124" s="13" t="s">
        <v>15</v>
      </c>
      <c r="O124" s="13" t="s">
        <v>836</v>
      </c>
      <c r="Q124" s="13" t="s">
        <v>1025</v>
      </c>
      <c r="R124" s="43">
        <v>2</v>
      </c>
      <c r="S124" s="13" t="s">
        <v>12</v>
      </c>
      <c r="T124" s="48" t="s">
        <v>1118</v>
      </c>
      <c r="U124" s="13" t="s">
        <v>876</v>
      </c>
      <c r="W124" s="13" t="s">
        <v>835</v>
      </c>
      <c r="X124" s="13" t="s">
        <v>1029</v>
      </c>
      <c r="AB124">
        <v>106</v>
      </c>
      <c r="AC124">
        <v>4.4</v>
      </c>
      <c r="AE124">
        <v>106</v>
      </c>
      <c r="AU124" s="16"/>
      <c r="AV124" s="16"/>
      <c r="AW124" s="16"/>
      <c r="AX124" s="16"/>
      <c r="AY124" s="16"/>
      <c r="AZ124" s="16"/>
      <c r="BA124" s="16"/>
      <c r="BQ124" s="13" t="s">
        <v>1576</v>
      </c>
      <c r="BR124" s="13" t="s">
        <v>17</v>
      </c>
      <c r="BS124" s="13" t="s">
        <v>1010</v>
      </c>
    </row>
    <row r="125" spans="1:71" ht="48">
      <c r="A125" s="13">
        <f t="shared" si="4"/>
        <v>36</v>
      </c>
      <c r="B125" s="13" t="s">
        <v>565</v>
      </c>
      <c r="C125" s="13" t="s">
        <v>875</v>
      </c>
      <c r="D125" s="50" t="s">
        <v>1632</v>
      </c>
      <c r="E125" s="50" t="s">
        <v>855</v>
      </c>
      <c r="G125" s="51" t="s">
        <v>79</v>
      </c>
      <c r="H125" s="51" t="s">
        <v>80</v>
      </c>
      <c r="I125" s="13" t="s">
        <v>1495</v>
      </c>
      <c r="J125" s="13" t="s">
        <v>869</v>
      </c>
      <c r="K125" s="13" t="s">
        <v>816</v>
      </c>
      <c r="L125" s="13" t="s">
        <v>131</v>
      </c>
      <c r="M125" s="13" t="s">
        <v>814</v>
      </c>
      <c r="N125" s="13" t="s">
        <v>15</v>
      </c>
      <c r="O125" s="13" t="s">
        <v>836</v>
      </c>
      <c r="Q125" s="13" t="s">
        <v>1025</v>
      </c>
      <c r="R125" s="43">
        <v>1</v>
      </c>
      <c r="S125" s="13">
        <v>1</v>
      </c>
      <c r="T125" s="48">
        <v>37574</v>
      </c>
      <c r="U125" s="13" t="s">
        <v>876</v>
      </c>
      <c r="W125" s="13" t="s">
        <v>127</v>
      </c>
      <c r="X125" s="13" t="s">
        <v>1029</v>
      </c>
      <c r="AB125">
        <v>92</v>
      </c>
      <c r="AC125">
        <v>12.4</v>
      </c>
      <c r="AE125">
        <v>89</v>
      </c>
      <c r="AU125" s="16"/>
      <c r="AV125" s="16"/>
      <c r="AW125" s="16"/>
      <c r="AX125" s="16"/>
      <c r="AY125" s="16"/>
      <c r="AZ125" s="16"/>
      <c r="BA125" s="16"/>
      <c r="BQ125" s="13" t="s">
        <v>1576</v>
      </c>
      <c r="BR125" s="13" t="s">
        <v>17</v>
      </c>
      <c r="BS125" s="13" t="s">
        <v>1010</v>
      </c>
    </row>
    <row r="126" spans="1:71" ht="48">
      <c r="A126" s="13">
        <f t="shared" si="4"/>
        <v>37</v>
      </c>
      <c r="B126" s="13" t="s">
        <v>565</v>
      </c>
      <c r="C126" s="13" t="s">
        <v>875</v>
      </c>
      <c r="D126" s="50" t="s">
        <v>29</v>
      </c>
      <c r="E126" s="50" t="s">
        <v>40</v>
      </c>
      <c r="G126" s="51" t="s">
        <v>81</v>
      </c>
      <c r="H126" s="51" t="s">
        <v>82</v>
      </c>
      <c r="I126" s="13" t="s">
        <v>1495</v>
      </c>
      <c r="J126" s="13" t="s">
        <v>869</v>
      </c>
      <c r="K126" s="13" t="s">
        <v>816</v>
      </c>
      <c r="L126" s="13" t="s">
        <v>131</v>
      </c>
      <c r="M126" s="13" t="s">
        <v>814</v>
      </c>
      <c r="N126" s="13" t="s">
        <v>14</v>
      </c>
      <c r="O126" s="13" t="s">
        <v>836</v>
      </c>
      <c r="Q126" s="13" t="s">
        <v>1025</v>
      </c>
      <c r="R126" s="43">
        <v>1</v>
      </c>
      <c r="S126" s="13">
        <v>1</v>
      </c>
      <c r="T126" s="48">
        <v>37574</v>
      </c>
      <c r="U126" s="13" t="s">
        <v>876</v>
      </c>
      <c r="W126" s="13" t="s">
        <v>127</v>
      </c>
      <c r="X126" s="13" t="s">
        <v>1029</v>
      </c>
      <c r="AB126">
        <v>70</v>
      </c>
      <c r="AC126">
        <v>13.5</v>
      </c>
      <c r="AE126">
        <v>61</v>
      </c>
      <c r="AU126" s="16"/>
      <c r="AV126" s="16"/>
      <c r="AW126" s="16"/>
      <c r="AX126" s="16"/>
      <c r="AY126" s="16"/>
      <c r="AZ126" s="16"/>
      <c r="BA126" s="16"/>
      <c r="BQ126" s="13" t="s">
        <v>1576</v>
      </c>
      <c r="BR126" s="13" t="s">
        <v>17</v>
      </c>
      <c r="BS126" s="13" t="s">
        <v>1010</v>
      </c>
    </row>
    <row r="127" spans="1:71" ht="48">
      <c r="A127" s="13">
        <f t="shared" si="4"/>
        <v>38</v>
      </c>
      <c r="B127" s="13" t="s">
        <v>565</v>
      </c>
      <c r="C127" s="13" t="s">
        <v>875</v>
      </c>
      <c r="D127" s="50" t="s">
        <v>1673</v>
      </c>
      <c r="E127" s="50" t="s">
        <v>41</v>
      </c>
      <c r="G127" s="51" t="s">
        <v>83</v>
      </c>
      <c r="H127" s="51" t="s">
        <v>84</v>
      </c>
      <c r="I127" s="13" t="s">
        <v>1495</v>
      </c>
      <c r="J127" s="13" t="s">
        <v>869</v>
      </c>
      <c r="K127" s="13" t="s">
        <v>816</v>
      </c>
      <c r="L127" s="13" t="s">
        <v>131</v>
      </c>
      <c r="M127" s="13" t="s">
        <v>814</v>
      </c>
      <c r="N127" s="13" t="s">
        <v>15</v>
      </c>
      <c r="O127" s="13" t="s">
        <v>836</v>
      </c>
      <c r="Q127" s="13" t="s">
        <v>1025</v>
      </c>
      <c r="R127" s="43">
        <v>1</v>
      </c>
      <c r="S127" s="13">
        <v>1</v>
      </c>
      <c r="T127" s="48">
        <v>37574</v>
      </c>
      <c r="U127" s="13" t="s">
        <v>876</v>
      </c>
      <c r="W127" s="13" t="s">
        <v>127</v>
      </c>
      <c r="X127" s="13" t="s">
        <v>1029</v>
      </c>
      <c r="AB127">
        <v>70</v>
      </c>
      <c r="AC127">
        <v>12</v>
      </c>
      <c r="AE127">
        <v>56</v>
      </c>
      <c r="AU127" s="16"/>
      <c r="AV127" s="16"/>
      <c r="AW127" s="16"/>
      <c r="AX127" s="16"/>
      <c r="AY127" s="16"/>
      <c r="AZ127" s="16"/>
      <c r="BA127" s="16"/>
      <c r="BQ127" s="13" t="s">
        <v>1576</v>
      </c>
      <c r="BR127" s="13" t="s">
        <v>17</v>
      </c>
      <c r="BS127" s="13" t="s">
        <v>1010</v>
      </c>
    </row>
    <row r="128" spans="1:71" ht="48">
      <c r="A128" s="13">
        <f t="shared" si="4"/>
        <v>39</v>
      </c>
      <c r="B128" s="13" t="s">
        <v>565</v>
      </c>
      <c r="C128" s="13" t="s">
        <v>875</v>
      </c>
      <c r="D128" s="50" t="s">
        <v>1673</v>
      </c>
      <c r="E128" s="50" t="s">
        <v>42</v>
      </c>
      <c r="G128" s="51" t="s">
        <v>85</v>
      </c>
      <c r="H128" s="51" t="s">
        <v>86</v>
      </c>
      <c r="I128" s="13" t="s">
        <v>1495</v>
      </c>
      <c r="J128" s="13" t="s">
        <v>869</v>
      </c>
      <c r="K128" s="13" t="s">
        <v>816</v>
      </c>
      <c r="L128" s="13" t="s">
        <v>131</v>
      </c>
      <c r="M128" s="13" t="s">
        <v>814</v>
      </c>
      <c r="N128" s="13" t="s">
        <v>15</v>
      </c>
      <c r="O128" s="13" t="s">
        <v>836</v>
      </c>
      <c r="Q128" s="13" t="s">
        <v>1025</v>
      </c>
      <c r="R128" s="43">
        <v>1</v>
      </c>
      <c r="S128" s="13">
        <v>1</v>
      </c>
      <c r="T128" s="48">
        <v>37574</v>
      </c>
      <c r="U128" s="13" t="s">
        <v>876</v>
      </c>
      <c r="W128" s="13" t="s">
        <v>127</v>
      </c>
      <c r="X128" s="13" t="s">
        <v>1029</v>
      </c>
      <c r="AB128">
        <v>118</v>
      </c>
      <c r="AC128">
        <v>11.8</v>
      </c>
      <c r="AE128">
        <v>109</v>
      </c>
      <c r="AU128" s="16"/>
      <c r="AV128" s="16"/>
      <c r="AW128" s="16"/>
      <c r="AX128" s="16"/>
      <c r="AY128" s="16"/>
      <c r="AZ128" s="16"/>
      <c r="BA128" s="16"/>
      <c r="BQ128" s="13" t="s">
        <v>1576</v>
      </c>
      <c r="BR128" s="13" t="s">
        <v>17</v>
      </c>
      <c r="BS128" s="13" t="s">
        <v>1010</v>
      </c>
    </row>
    <row r="129" spans="1:71" ht="48">
      <c r="A129" s="13">
        <f t="shared" si="4"/>
        <v>40</v>
      </c>
      <c r="B129" s="13" t="s">
        <v>565</v>
      </c>
      <c r="C129" s="13" t="s">
        <v>875</v>
      </c>
      <c r="D129" s="50" t="s">
        <v>1673</v>
      </c>
      <c r="E129" s="50" t="s">
        <v>43</v>
      </c>
      <c r="G129" s="51" t="s">
        <v>87</v>
      </c>
      <c r="H129" s="51" t="s">
        <v>88</v>
      </c>
      <c r="I129" s="13" t="s">
        <v>1495</v>
      </c>
      <c r="J129" s="13" t="s">
        <v>869</v>
      </c>
      <c r="K129" s="13" t="s">
        <v>816</v>
      </c>
      <c r="L129" s="13" t="s">
        <v>131</v>
      </c>
      <c r="M129" s="13" t="s">
        <v>814</v>
      </c>
      <c r="N129" s="13" t="s">
        <v>15</v>
      </c>
      <c r="O129" s="13" t="s">
        <v>836</v>
      </c>
      <c r="Q129" s="13" t="s">
        <v>1025</v>
      </c>
      <c r="R129" s="43">
        <v>1</v>
      </c>
      <c r="S129" s="13">
        <v>1</v>
      </c>
      <c r="T129" s="48">
        <v>37574</v>
      </c>
      <c r="U129" s="13" t="s">
        <v>876</v>
      </c>
      <c r="W129" s="13" t="s">
        <v>127</v>
      </c>
      <c r="X129" s="13" t="s">
        <v>1029</v>
      </c>
      <c r="AB129">
        <v>44</v>
      </c>
      <c r="AC129">
        <v>12.5</v>
      </c>
      <c r="AE129"/>
      <c r="AU129" s="16"/>
      <c r="AV129" s="16"/>
      <c r="AW129" s="16"/>
      <c r="AX129" s="16"/>
      <c r="AY129" s="16"/>
      <c r="AZ129" s="16"/>
      <c r="BA129" s="16"/>
      <c r="BQ129" s="13" t="s">
        <v>1576</v>
      </c>
      <c r="BR129" s="13" t="s">
        <v>17</v>
      </c>
      <c r="BS129" s="13" t="s">
        <v>1010</v>
      </c>
    </row>
    <row r="130" spans="1:71" ht="48">
      <c r="A130" s="13">
        <f t="shared" si="4"/>
        <v>41</v>
      </c>
      <c r="B130" s="13" t="s">
        <v>565</v>
      </c>
      <c r="C130" s="13" t="s">
        <v>875</v>
      </c>
      <c r="D130" s="50" t="s">
        <v>1673</v>
      </c>
      <c r="E130" s="50" t="s">
        <v>44</v>
      </c>
      <c r="G130" s="51" t="s">
        <v>89</v>
      </c>
      <c r="H130" s="51" t="s">
        <v>90</v>
      </c>
      <c r="I130" s="13" t="s">
        <v>1495</v>
      </c>
      <c r="J130" s="13" t="s">
        <v>869</v>
      </c>
      <c r="K130" s="13" t="s">
        <v>816</v>
      </c>
      <c r="L130" s="13" t="s">
        <v>131</v>
      </c>
      <c r="M130" s="13" t="s">
        <v>814</v>
      </c>
      <c r="N130" s="13" t="s">
        <v>15</v>
      </c>
      <c r="O130" s="13" t="s">
        <v>836</v>
      </c>
      <c r="Q130" s="13" t="s">
        <v>1025</v>
      </c>
      <c r="R130" s="43">
        <v>1</v>
      </c>
      <c r="S130" s="13">
        <v>1</v>
      </c>
      <c r="T130" s="48">
        <v>37574</v>
      </c>
      <c r="U130" s="13" t="s">
        <v>876</v>
      </c>
      <c r="W130" s="13" t="s">
        <v>127</v>
      </c>
      <c r="X130" s="13" t="s">
        <v>1029</v>
      </c>
      <c r="AB130">
        <v>94</v>
      </c>
      <c r="AC130">
        <v>12.6</v>
      </c>
      <c r="AE130">
        <v>88</v>
      </c>
      <c r="AU130" s="16"/>
      <c r="AV130" s="16"/>
      <c r="AW130" s="16"/>
      <c r="AX130" s="16"/>
      <c r="AY130" s="16"/>
      <c r="AZ130" s="16"/>
      <c r="BA130" s="16"/>
      <c r="BQ130" s="13" t="s">
        <v>1576</v>
      </c>
      <c r="BR130" s="13" t="s">
        <v>17</v>
      </c>
      <c r="BS130" s="13" t="s">
        <v>1010</v>
      </c>
    </row>
    <row r="131" spans="1:71" ht="48">
      <c r="A131" s="13">
        <f t="shared" si="4"/>
        <v>42</v>
      </c>
      <c r="B131" s="13" t="s">
        <v>565</v>
      </c>
      <c r="C131" s="13" t="s">
        <v>875</v>
      </c>
      <c r="D131" s="50" t="s">
        <v>1673</v>
      </c>
      <c r="E131" s="50" t="s">
        <v>45</v>
      </c>
      <c r="G131" s="51" t="s">
        <v>91</v>
      </c>
      <c r="H131" s="51" t="s">
        <v>92</v>
      </c>
      <c r="I131" s="13" t="s">
        <v>1495</v>
      </c>
      <c r="J131" s="13" t="s">
        <v>869</v>
      </c>
      <c r="K131" s="13" t="s">
        <v>816</v>
      </c>
      <c r="L131" s="13" t="s">
        <v>131</v>
      </c>
      <c r="M131" s="13" t="s">
        <v>814</v>
      </c>
      <c r="N131" s="13" t="s">
        <v>15</v>
      </c>
      <c r="O131" s="13" t="s">
        <v>836</v>
      </c>
      <c r="Q131" s="13" t="s">
        <v>1025</v>
      </c>
      <c r="R131" s="43">
        <v>1</v>
      </c>
      <c r="S131" s="13">
        <v>1</v>
      </c>
      <c r="T131" s="48">
        <v>37574</v>
      </c>
      <c r="U131" s="13" t="s">
        <v>876</v>
      </c>
      <c r="W131" s="13" t="s">
        <v>127</v>
      </c>
      <c r="X131" s="13" t="s">
        <v>1029</v>
      </c>
      <c r="AB131">
        <v>106</v>
      </c>
      <c r="AC131">
        <v>18.1</v>
      </c>
      <c r="AE131">
        <v>72</v>
      </c>
      <c r="AU131" s="16"/>
      <c r="AV131" s="16"/>
      <c r="AW131" s="16"/>
      <c r="AX131" s="16"/>
      <c r="AY131" s="16"/>
      <c r="AZ131" s="16"/>
      <c r="BA131" s="16"/>
      <c r="BQ131" s="13" t="s">
        <v>1576</v>
      </c>
      <c r="BR131" s="13" t="s">
        <v>17</v>
      </c>
      <c r="BS131" s="13" t="s">
        <v>1010</v>
      </c>
    </row>
    <row r="132" spans="1:71" ht="72">
      <c r="A132" s="13">
        <f t="shared" si="4"/>
        <v>43</v>
      </c>
      <c r="B132" s="13" t="s">
        <v>565</v>
      </c>
      <c r="C132" s="13" t="s">
        <v>875</v>
      </c>
      <c r="D132" s="50" t="s">
        <v>1673</v>
      </c>
      <c r="E132" s="50" t="s">
        <v>46</v>
      </c>
      <c r="G132" s="51" t="s">
        <v>93</v>
      </c>
      <c r="H132" s="51" t="s">
        <v>94</v>
      </c>
      <c r="I132" s="13" t="s">
        <v>1495</v>
      </c>
      <c r="J132" s="13" t="s">
        <v>869</v>
      </c>
      <c r="K132" s="13" t="s">
        <v>816</v>
      </c>
      <c r="L132" s="13" t="s">
        <v>131</v>
      </c>
      <c r="M132" s="13" t="s">
        <v>814</v>
      </c>
      <c r="N132" s="13" t="s">
        <v>15</v>
      </c>
      <c r="O132" s="13" t="s">
        <v>836</v>
      </c>
      <c r="Q132" s="13" t="s">
        <v>1025</v>
      </c>
      <c r="R132" s="43">
        <v>2</v>
      </c>
      <c r="S132" s="13" t="s">
        <v>12</v>
      </c>
      <c r="T132" s="48" t="s">
        <v>1118</v>
      </c>
      <c r="U132" s="13" t="s">
        <v>876</v>
      </c>
      <c r="W132" s="13" t="s">
        <v>835</v>
      </c>
      <c r="X132" s="13" t="s">
        <v>1029</v>
      </c>
      <c r="AB132">
        <v>56</v>
      </c>
      <c r="AC132">
        <v>15.7</v>
      </c>
      <c r="AE132">
        <v>44</v>
      </c>
      <c r="AU132" s="16"/>
      <c r="AV132" s="16"/>
      <c r="AW132" s="16"/>
      <c r="AX132" s="16"/>
      <c r="AY132" s="16"/>
      <c r="AZ132" s="16"/>
      <c r="BA132" s="16"/>
      <c r="BQ132" s="13" t="s">
        <v>1576</v>
      </c>
      <c r="BR132" s="13" t="s">
        <v>17</v>
      </c>
      <c r="BS132" s="13" t="s">
        <v>1010</v>
      </c>
    </row>
    <row r="133" spans="1:71" ht="72">
      <c r="A133" s="13">
        <f t="shared" si="4"/>
        <v>44</v>
      </c>
      <c r="B133" s="13" t="s">
        <v>565</v>
      </c>
      <c r="C133" s="13" t="s">
        <v>875</v>
      </c>
      <c r="D133" s="50" t="s">
        <v>1622</v>
      </c>
      <c r="E133" s="50" t="s">
        <v>47</v>
      </c>
      <c r="G133" s="51" t="s">
        <v>95</v>
      </c>
      <c r="H133" s="51" t="s">
        <v>117</v>
      </c>
      <c r="I133" s="13" t="s">
        <v>1495</v>
      </c>
      <c r="J133" s="13" t="s">
        <v>869</v>
      </c>
      <c r="K133" s="13" t="s">
        <v>816</v>
      </c>
      <c r="L133" s="13" t="s">
        <v>131</v>
      </c>
      <c r="M133" s="13" t="s">
        <v>814</v>
      </c>
      <c r="N133" s="13" t="s">
        <v>16</v>
      </c>
      <c r="O133" s="13" t="s">
        <v>836</v>
      </c>
      <c r="Q133" s="13" t="s">
        <v>1025</v>
      </c>
      <c r="R133" s="43">
        <v>1</v>
      </c>
      <c r="S133" s="13" t="s">
        <v>12</v>
      </c>
      <c r="T133" s="48">
        <v>37574</v>
      </c>
      <c r="U133" s="13" t="s">
        <v>876</v>
      </c>
      <c r="W133" s="13" t="s">
        <v>127</v>
      </c>
      <c r="X133" s="13" t="s">
        <v>1029</v>
      </c>
      <c r="AB133">
        <v>223</v>
      </c>
      <c r="AC133">
        <v>5.7</v>
      </c>
      <c r="AE133">
        <v>219</v>
      </c>
      <c r="AU133" s="16"/>
      <c r="AV133" s="16"/>
      <c r="AW133" s="16"/>
      <c r="AX133" s="16"/>
      <c r="AY133" s="16"/>
      <c r="AZ133" s="16"/>
      <c r="BA133" s="16"/>
      <c r="BQ133" s="13" t="s">
        <v>1576</v>
      </c>
      <c r="BR133" s="13" t="s">
        <v>17</v>
      </c>
      <c r="BS133" s="13" t="s">
        <v>1010</v>
      </c>
    </row>
    <row r="134" spans="1:71" ht="72">
      <c r="A134" s="13">
        <f aca="true" t="shared" si="5" ref="A134:A197">A133+1</f>
        <v>45</v>
      </c>
      <c r="B134" s="13" t="s">
        <v>565</v>
      </c>
      <c r="C134" s="13" t="s">
        <v>875</v>
      </c>
      <c r="D134" s="50" t="s">
        <v>1657</v>
      </c>
      <c r="E134" s="50" t="s">
        <v>48</v>
      </c>
      <c r="G134" s="51" t="s">
        <v>118</v>
      </c>
      <c r="H134" s="51" t="s">
        <v>119</v>
      </c>
      <c r="I134" s="13" t="s">
        <v>1495</v>
      </c>
      <c r="J134" s="13" t="s">
        <v>869</v>
      </c>
      <c r="K134" s="13" t="s">
        <v>816</v>
      </c>
      <c r="L134" s="13" t="s">
        <v>131</v>
      </c>
      <c r="M134" s="13" t="s">
        <v>814</v>
      </c>
      <c r="N134" s="13" t="s">
        <v>16</v>
      </c>
      <c r="O134" s="13" t="s">
        <v>836</v>
      </c>
      <c r="Q134" s="13" t="s">
        <v>1025</v>
      </c>
      <c r="R134" s="43">
        <v>2</v>
      </c>
      <c r="S134" s="13" t="s">
        <v>12</v>
      </c>
      <c r="T134" s="48" t="s">
        <v>1118</v>
      </c>
      <c r="U134" s="13" t="s">
        <v>876</v>
      </c>
      <c r="W134" s="13" t="s">
        <v>835</v>
      </c>
      <c r="X134" s="13" t="s">
        <v>1029</v>
      </c>
      <c r="AB134">
        <v>327</v>
      </c>
      <c r="AC134">
        <v>15.7</v>
      </c>
      <c r="AE134">
        <v>312</v>
      </c>
      <c r="AU134" s="16"/>
      <c r="AV134" s="16"/>
      <c r="AW134" s="16"/>
      <c r="AX134" s="16"/>
      <c r="AY134" s="16"/>
      <c r="AZ134" s="16"/>
      <c r="BA134" s="16"/>
      <c r="BQ134" s="13" t="s">
        <v>1576</v>
      </c>
      <c r="BR134" s="13" t="s">
        <v>17</v>
      </c>
      <c r="BS134" s="13" t="s">
        <v>1010</v>
      </c>
    </row>
    <row r="135" spans="1:71" ht="72">
      <c r="A135" s="13">
        <f t="shared" si="5"/>
        <v>46</v>
      </c>
      <c r="B135" s="13" t="s">
        <v>565</v>
      </c>
      <c r="C135" s="13" t="s">
        <v>875</v>
      </c>
      <c r="D135" s="50" t="s">
        <v>1657</v>
      </c>
      <c r="E135" s="50" t="s">
        <v>39</v>
      </c>
      <c r="G135" s="51" t="s">
        <v>120</v>
      </c>
      <c r="H135" s="51" t="s">
        <v>121</v>
      </c>
      <c r="I135" s="13" t="s">
        <v>1495</v>
      </c>
      <c r="J135" s="13" t="s">
        <v>869</v>
      </c>
      <c r="K135" s="13" t="s">
        <v>816</v>
      </c>
      <c r="L135" s="13" t="s">
        <v>131</v>
      </c>
      <c r="M135" s="13" t="s">
        <v>814</v>
      </c>
      <c r="N135" s="13" t="s">
        <v>16</v>
      </c>
      <c r="O135" s="13" t="s">
        <v>836</v>
      </c>
      <c r="Q135" s="13" t="s">
        <v>1025</v>
      </c>
      <c r="R135" s="43">
        <v>2</v>
      </c>
      <c r="S135" s="13" t="s">
        <v>12</v>
      </c>
      <c r="T135" s="48" t="s">
        <v>1118</v>
      </c>
      <c r="U135" s="13" t="s">
        <v>876</v>
      </c>
      <c r="W135" s="13" t="s">
        <v>835</v>
      </c>
      <c r="X135" s="13" t="s">
        <v>1029</v>
      </c>
      <c r="AB135">
        <v>432</v>
      </c>
      <c r="AC135">
        <v>18.1</v>
      </c>
      <c r="AE135">
        <v>422</v>
      </c>
      <c r="AU135" s="16"/>
      <c r="AV135" s="16"/>
      <c r="AW135" s="16"/>
      <c r="AX135" s="16"/>
      <c r="AY135" s="16"/>
      <c r="AZ135" s="16"/>
      <c r="BA135" s="16"/>
      <c r="BQ135" s="13" t="s">
        <v>1576</v>
      </c>
      <c r="BR135" s="13" t="s">
        <v>17</v>
      </c>
      <c r="BS135" s="13" t="s">
        <v>1010</v>
      </c>
    </row>
    <row r="136" spans="1:71" ht="132">
      <c r="A136" s="13">
        <f t="shared" si="5"/>
        <v>47</v>
      </c>
      <c r="B136" s="13" t="s">
        <v>1034</v>
      </c>
      <c r="C136" s="13" t="s">
        <v>1034</v>
      </c>
      <c r="D136" s="13" t="s">
        <v>781</v>
      </c>
      <c r="G136" s="13">
        <v>9.7</v>
      </c>
      <c r="H136" s="42">
        <v>97</v>
      </c>
      <c r="I136" s="13" t="s">
        <v>1495</v>
      </c>
      <c r="J136" s="13" t="s">
        <v>780</v>
      </c>
      <c r="K136" s="13" t="s">
        <v>100</v>
      </c>
      <c r="L136" s="13" t="s">
        <v>796</v>
      </c>
      <c r="M136" s="13" t="s">
        <v>795</v>
      </c>
      <c r="N136" s="13" t="s">
        <v>1617</v>
      </c>
      <c r="O136" s="13" t="s">
        <v>836</v>
      </c>
      <c r="P136" s="13">
        <v>5</v>
      </c>
      <c r="Q136" s="13" t="s">
        <v>1025</v>
      </c>
      <c r="T136" s="48">
        <v>36885</v>
      </c>
      <c r="U136" s="13" t="s">
        <v>1475</v>
      </c>
      <c r="W136" s="13" t="s">
        <v>769</v>
      </c>
      <c r="X136" s="13" t="s">
        <v>1028</v>
      </c>
      <c r="Z136" s="16">
        <v>5</v>
      </c>
      <c r="AA136" s="16" t="s">
        <v>855</v>
      </c>
      <c r="AB136" s="13" t="s">
        <v>794</v>
      </c>
      <c r="AH136" s="13">
        <v>130</v>
      </c>
      <c r="AI136" s="13">
        <v>3</v>
      </c>
      <c r="AJ136" s="13" t="s">
        <v>1618</v>
      </c>
      <c r="AK136" s="16" t="s">
        <v>831</v>
      </c>
      <c r="AL136" s="13" t="s">
        <v>867</v>
      </c>
      <c r="AM136" s="16" t="s">
        <v>971</v>
      </c>
      <c r="AN136" s="13" t="s">
        <v>912</v>
      </c>
      <c r="AO136" s="13" t="s">
        <v>797</v>
      </c>
      <c r="AP136" s="13" t="s">
        <v>866</v>
      </c>
      <c r="AQ136" s="13" t="s">
        <v>865</v>
      </c>
      <c r="BA136" s="13" t="s">
        <v>860</v>
      </c>
      <c r="BC136" s="13" t="s">
        <v>1586</v>
      </c>
      <c r="BD136" s="13" t="s">
        <v>808</v>
      </c>
      <c r="BK136" s="13" t="s">
        <v>448</v>
      </c>
      <c r="BO136" s="13" t="s">
        <v>826</v>
      </c>
      <c r="BQ136" s="13" t="s">
        <v>803</v>
      </c>
      <c r="BR136" s="20" t="s">
        <v>146</v>
      </c>
      <c r="BS136" s="13" t="s">
        <v>1010</v>
      </c>
    </row>
    <row r="137" spans="1:71" ht="108">
      <c r="A137" s="13">
        <f t="shared" si="5"/>
        <v>48</v>
      </c>
      <c r="B137" s="13" t="s">
        <v>449</v>
      </c>
      <c r="C137" s="13" t="s">
        <v>449</v>
      </c>
      <c r="D137" s="13" t="s">
        <v>483</v>
      </c>
      <c r="G137" s="16" t="s">
        <v>484</v>
      </c>
      <c r="H137" s="13" t="s">
        <v>454</v>
      </c>
      <c r="I137" s="13" t="s">
        <v>410</v>
      </c>
      <c r="N137" s="13" t="s">
        <v>792</v>
      </c>
      <c r="Q137" s="13" t="s">
        <v>1025</v>
      </c>
      <c r="T137" s="48">
        <v>37712</v>
      </c>
      <c r="U137" s="13" t="s">
        <v>449</v>
      </c>
      <c r="W137" s="13" t="s">
        <v>450</v>
      </c>
      <c r="X137" s="13" t="s">
        <v>1029</v>
      </c>
      <c r="AJ137" s="13" t="s">
        <v>1079</v>
      </c>
      <c r="BA137" s="13" t="s">
        <v>1032</v>
      </c>
      <c r="BB137" s="13" t="s">
        <v>309</v>
      </c>
      <c r="BL137" s="13" t="s">
        <v>972</v>
      </c>
      <c r="BQ137" s="13" t="s">
        <v>1056</v>
      </c>
      <c r="BR137" s="13" t="s">
        <v>147</v>
      </c>
      <c r="BS137" s="13" t="s">
        <v>1022</v>
      </c>
    </row>
    <row r="138" spans="1:71" ht="96">
      <c r="A138" s="13">
        <f t="shared" si="5"/>
        <v>49</v>
      </c>
      <c r="B138" s="13" t="s">
        <v>562</v>
      </c>
      <c r="C138" s="13" t="s">
        <v>844</v>
      </c>
      <c r="D138" s="13" t="s">
        <v>813</v>
      </c>
      <c r="G138" s="13">
        <v>2.072</v>
      </c>
      <c r="H138" s="13">
        <v>96.625</v>
      </c>
      <c r="I138" s="13" t="s">
        <v>410</v>
      </c>
      <c r="J138" s="13" t="s">
        <v>818</v>
      </c>
      <c r="N138" s="13" t="s">
        <v>1021</v>
      </c>
      <c r="O138" s="13" t="s">
        <v>836</v>
      </c>
      <c r="Q138" s="13" t="s">
        <v>1025</v>
      </c>
      <c r="T138" s="48">
        <v>32488</v>
      </c>
      <c r="U138" s="13" t="s">
        <v>943</v>
      </c>
      <c r="W138" s="13" t="s">
        <v>944</v>
      </c>
      <c r="X138" s="13" t="s">
        <v>1029</v>
      </c>
      <c r="AD138" s="13" t="s">
        <v>874</v>
      </c>
      <c r="AJ138" s="13" t="s">
        <v>847</v>
      </c>
      <c r="AK138" s="16" t="s">
        <v>873</v>
      </c>
      <c r="AP138" s="13" t="s">
        <v>834</v>
      </c>
      <c r="AT138" s="13" t="s">
        <v>823</v>
      </c>
      <c r="BA138" s="13" t="s">
        <v>945</v>
      </c>
      <c r="BB138" s="13" t="s">
        <v>822</v>
      </c>
      <c r="BC138" s="13" t="s">
        <v>946</v>
      </c>
      <c r="BK138" s="13" t="s">
        <v>825</v>
      </c>
      <c r="BL138" s="13" t="s">
        <v>798</v>
      </c>
      <c r="BO138" s="13" t="s">
        <v>821</v>
      </c>
      <c r="BP138" s="13" t="s">
        <v>733</v>
      </c>
      <c r="BQ138" s="13" t="s">
        <v>820</v>
      </c>
      <c r="BR138" s="13" t="s">
        <v>148</v>
      </c>
      <c r="BS138" s="13" t="s">
        <v>1010</v>
      </c>
    </row>
    <row r="139" spans="1:71" ht="84">
      <c r="A139" s="13">
        <f t="shared" si="5"/>
        <v>50</v>
      </c>
      <c r="B139" s="13" t="s">
        <v>562</v>
      </c>
      <c r="C139" s="13" t="s">
        <v>799</v>
      </c>
      <c r="D139" s="13" t="s">
        <v>800</v>
      </c>
      <c r="G139" s="13">
        <v>4.136</v>
      </c>
      <c r="H139" s="13">
        <v>96.125</v>
      </c>
      <c r="I139" s="13" t="s">
        <v>410</v>
      </c>
      <c r="Q139" s="13" t="s">
        <v>1025</v>
      </c>
      <c r="R139" s="13">
        <v>4</v>
      </c>
      <c r="S139" s="13">
        <v>1</v>
      </c>
      <c r="T139" s="48">
        <v>36885</v>
      </c>
      <c r="U139" s="13" t="s">
        <v>1475</v>
      </c>
      <c r="V139" s="13">
        <v>600</v>
      </c>
      <c r="W139" s="13" t="s">
        <v>769</v>
      </c>
      <c r="X139" s="13" t="s">
        <v>1029</v>
      </c>
      <c r="Z139" s="16" t="s">
        <v>802</v>
      </c>
      <c r="AB139" s="13" t="s">
        <v>801</v>
      </c>
      <c r="AD139" s="13">
        <v>1.8</v>
      </c>
      <c r="AJ139" s="13" t="s">
        <v>819</v>
      </c>
      <c r="AK139" s="16" t="s">
        <v>784</v>
      </c>
      <c r="AM139" s="16" t="s">
        <v>783</v>
      </c>
      <c r="AO139" s="13" t="s">
        <v>782</v>
      </c>
      <c r="BA139" s="13" t="s">
        <v>11</v>
      </c>
      <c r="BD139" s="13" t="s">
        <v>1655</v>
      </c>
      <c r="BG139" s="13" t="s">
        <v>325</v>
      </c>
      <c r="BK139" s="13" t="s">
        <v>788</v>
      </c>
      <c r="BL139" s="13" t="s">
        <v>785</v>
      </c>
      <c r="BM139" s="13" t="s">
        <v>326</v>
      </c>
      <c r="BN139" s="13" t="s">
        <v>833</v>
      </c>
      <c r="BO139" s="13" t="s">
        <v>838</v>
      </c>
      <c r="BR139" s="13" t="s">
        <v>185</v>
      </c>
      <c r="BS139" s="13" t="s">
        <v>1010</v>
      </c>
    </row>
    <row r="140" spans="1:71" ht="180">
      <c r="A140" s="13">
        <f t="shared" si="5"/>
        <v>51</v>
      </c>
      <c r="B140" s="13" t="s">
        <v>570</v>
      </c>
      <c r="C140" s="13" t="s">
        <v>570</v>
      </c>
      <c r="D140" s="13" t="s">
        <v>490</v>
      </c>
      <c r="I140" s="13" t="s">
        <v>302</v>
      </c>
      <c r="K140" s="13" t="s">
        <v>238</v>
      </c>
      <c r="L140" s="13" t="s">
        <v>545</v>
      </c>
      <c r="M140" s="13" t="s">
        <v>502</v>
      </c>
      <c r="Q140" s="13" t="s">
        <v>1025</v>
      </c>
      <c r="T140" s="48">
        <v>34531</v>
      </c>
      <c r="U140" s="13" t="s">
        <v>570</v>
      </c>
      <c r="W140" s="13" t="s">
        <v>507</v>
      </c>
      <c r="X140" s="13" t="s">
        <v>1029</v>
      </c>
      <c r="Z140" s="16">
        <v>15</v>
      </c>
      <c r="AA140" s="16" t="s">
        <v>783</v>
      </c>
      <c r="AB140" s="13" t="s">
        <v>684</v>
      </c>
      <c r="AD140" s="13">
        <v>660</v>
      </c>
      <c r="AE140" s="13">
        <v>40</v>
      </c>
      <c r="AG140" s="13" t="s">
        <v>743</v>
      </c>
      <c r="AI140" s="13" t="s">
        <v>743</v>
      </c>
      <c r="AJ140" s="13" t="s">
        <v>742</v>
      </c>
      <c r="AK140" s="13" t="s">
        <v>720</v>
      </c>
      <c r="AM140" s="16" t="s">
        <v>650</v>
      </c>
      <c r="AO140" s="13" t="s">
        <v>239</v>
      </c>
      <c r="AP140" s="13" t="s">
        <v>623</v>
      </c>
      <c r="AQ140" s="13" t="s">
        <v>240</v>
      </c>
      <c r="AT140" s="13" t="s">
        <v>683</v>
      </c>
      <c r="BA140" s="13" t="s">
        <v>724</v>
      </c>
      <c r="BB140" s="13" t="s">
        <v>613</v>
      </c>
      <c r="BC140" s="13" t="s">
        <v>595</v>
      </c>
      <c r="BD140" s="13" t="s">
        <v>596</v>
      </c>
      <c r="BG140" s="13" t="s">
        <v>719</v>
      </c>
      <c r="BK140" s="13" t="s">
        <v>462</v>
      </c>
      <c r="BR140" s="13" t="s">
        <v>156</v>
      </c>
      <c r="BS140" s="13" t="s">
        <v>1010</v>
      </c>
    </row>
    <row r="141" spans="1:71" ht="180">
      <c r="A141" s="13">
        <f t="shared" si="5"/>
        <v>52</v>
      </c>
      <c r="B141" s="13" t="s">
        <v>570</v>
      </c>
      <c r="C141" s="13" t="s">
        <v>570</v>
      </c>
      <c r="D141" s="13" t="s">
        <v>241</v>
      </c>
      <c r="G141" s="13">
        <v>-3.12063</v>
      </c>
      <c r="H141" s="13">
        <v>142.28832</v>
      </c>
      <c r="I141" s="13" t="s">
        <v>1419</v>
      </c>
      <c r="K141" s="13" t="s">
        <v>238</v>
      </c>
      <c r="L141" s="13" t="s">
        <v>545</v>
      </c>
      <c r="M141" s="13" t="s">
        <v>502</v>
      </c>
      <c r="Q141" s="13" t="s">
        <v>1025</v>
      </c>
      <c r="T141" s="48">
        <v>34531</v>
      </c>
      <c r="U141" s="13" t="s">
        <v>570</v>
      </c>
      <c r="W141" s="13" t="s">
        <v>507</v>
      </c>
      <c r="X141" s="13" t="s">
        <v>1029</v>
      </c>
      <c r="Z141" s="16" t="s">
        <v>556</v>
      </c>
      <c r="AA141" s="16" t="s">
        <v>783</v>
      </c>
      <c r="AB141" s="13">
        <v>440</v>
      </c>
      <c r="AD141" s="13">
        <v>400</v>
      </c>
      <c r="AG141" s="13" t="s">
        <v>743</v>
      </c>
      <c r="AI141" s="13" t="s">
        <v>743</v>
      </c>
      <c r="AJ141" s="13" t="s">
        <v>615</v>
      </c>
      <c r="AK141" s="13" t="s">
        <v>720</v>
      </c>
      <c r="AO141" s="13" t="s">
        <v>239</v>
      </c>
      <c r="AQ141" s="13" t="s">
        <v>240</v>
      </c>
      <c r="AT141" s="13" t="s">
        <v>683</v>
      </c>
      <c r="BA141" s="13" t="s">
        <v>724</v>
      </c>
      <c r="BC141" s="13" t="s">
        <v>558</v>
      </c>
      <c r="BD141" s="13" t="s">
        <v>596</v>
      </c>
      <c r="BG141" s="13" t="s">
        <v>719</v>
      </c>
      <c r="BR141" s="13" t="s">
        <v>156</v>
      </c>
      <c r="BS141" s="13" t="s">
        <v>1010</v>
      </c>
    </row>
    <row r="142" spans="1:71" ht="180">
      <c r="A142" s="13">
        <f t="shared" si="5"/>
        <v>53</v>
      </c>
      <c r="B142" s="13" t="s">
        <v>570</v>
      </c>
      <c r="C142" s="13" t="s">
        <v>570</v>
      </c>
      <c r="D142" s="13" t="s">
        <v>598</v>
      </c>
      <c r="G142" s="43">
        <v>-3.06343</v>
      </c>
      <c r="H142" s="43">
        <v>142.13905</v>
      </c>
      <c r="I142" s="13" t="s">
        <v>1419</v>
      </c>
      <c r="K142" s="13" t="s">
        <v>243</v>
      </c>
      <c r="L142" s="13" t="s">
        <v>545</v>
      </c>
      <c r="M142" s="13" t="s">
        <v>502</v>
      </c>
      <c r="N142" s="13" t="s">
        <v>542</v>
      </c>
      <c r="Q142" s="13" t="s">
        <v>1025</v>
      </c>
      <c r="T142" s="48">
        <v>34531</v>
      </c>
      <c r="U142" s="13" t="s">
        <v>570</v>
      </c>
      <c r="W142" s="13" t="s">
        <v>507</v>
      </c>
      <c r="X142" s="13" t="s">
        <v>1029</v>
      </c>
      <c r="Z142" s="16" t="s">
        <v>557</v>
      </c>
      <c r="AA142" s="16" t="s">
        <v>783</v>
      </c>
      <c r="AB142" s="13">
        <v>690</v>
      </c>
      <c r="AD142" s="13">
        <v>650</v>
      </c>
      <c r="AG142" s="13" t="s">
        <v>743</v>
      </c>
      <c r="AI142" s="13" t="s">
        <v>743</v>
      </c>
      <c r="AJ142" s="13" t="s">
        <v>554</v>
      </c>
      <c r="AK142" s="13" t="s">
        <v>555</v>
      </c>
      <c r="AM142" s="16" t="s">
        <v>591</v>
      </c>
      <c r="AO142" s="13" t="s">
        <v>239</v>
      </c>
      <c r="AQ142" s="13" t="s">
        <v>240</v>
      </c>
      <c r="AT142" s="13" t="s">
        <v>683</v>
      </c>
      <c r="BA142" s="13" t="s">
        <v>590</v>
      </c>
      <c r="BD142" s="13" t="s">
        <v>559</v>
      </c>
      <c r="BG142" s="13" t="s">
        <v>719</v>
      </c>
      <c r="BK142" s="13" t="s">
        <v>592</v>
      </c>
      <c r="BR142" s="13" t="s">
        <v>156</v>
      </c>
      <c r="BS142" s="13" t="s">
        <v>1010</v>
      </c>
    </row>
    <row r="143" spans="1:71" ht="156">
      <c r="A143" s="13">
        <f t="shared" si="5"/>
        <v>54</v>
      </c>
      <c r="B143" s="13" t="s">
        <v>570</v>
      </c>
      <c r="C143" s="13" t="s">
        <v>570</v>
      </c>
      <c r="D143" s="13" t="s">
        <v>593</v>
      </c>
      <c r="G143" s="43">
        <v>-3.02185</v>
      </c>
      <c r="H143" s="43">
        <v>142.08427</v>
      </c>
      <c r="I143" s="13" t="s">
        <v>1419</v>
      </c>
      <c r="K143" s="13" t="s">
        <v>224</v>
      </c>
      <c r="L143" s="13" t="s">
        <v>545</v>
      </c>
      <c r="M143" s="13" t="s">
        <v>502</v>
      </c>
      <c r="N143" s="13" t="s">
        <v>594</v>
      </c>
      <c r="Q143" s="13" t="s">
        <v>1025</v>
      </c>
      <c r="T143" s="48">
        <v>34531</v>
      </c>
      <c r="U143" s="13" t="s">
        <v>570</v>
      </c>
      <c r="W143" s="13" t="s">
        <v>507</v>
      </c>
      <c r="X143" s="13" t="s">
        <v>1029</v>
      </c>
      <c r="Z143" s="16">
        <v>15</v>
      </c>
      <c r="AA143" s="16" t="s">
        <v>783</v>
      </c>
      <c r="AB143" s="13">
        <v>540</v>
      </c>
      <c r="AD143" s="13">
        <v>500</v>
      </c>
      <c r="AG143" s="13" t="s">
        <v>743</v>
      </c>
      <c r="AI143" s="13" t="s">
        <v>743</v>
      </c>
      <c r="AJ143" s="13" t="s">
        <v>225</v>
      </c>
      <c r="AK143" s="13" t="s">
        <v>611</v>
      </c>
      <c r="AM143" s="16" t="s">
        <v>855</v>
      </c>
      <c r="AO143" s="13" t="s">
        <v>532</v>
      </c>
      <c r="AQ143" s="13" t="s">
        <v>240</v>
      </c>
      <c r="AT143" s="13" t="s">
        <v>683</v>
      </c>
      <c r="BA143" s="13" t="s">
        <v>724</v>
      </c>
      <c r="BD143" s="13" t="s">
        <v>532</v>
      </c>
      <c r="BE143" s="13" t="s">
        <v>226</v>
      </c>
      <c r="BG143" s="13" t="s">
        <v>719</v>
      </c>
      <c r="BR143" s="13" t="s">
        <v>156</v>
      </c>
      <c r="BS143" s="13" t="s">
        <v>1010</v>
      </c>
    </row>
    <row r="144" spans="1:71" ht="168">
      <c r="A144" s="13">
        <f t="shared" si="5"/>
        <v>55</v>
      </c>
      <c r="B144" s="13" t="s">
        <v>570</v>
      </c>
      <c r="C144" s="13" t="s">
        <v>570</v>
      </c>
      <c r="D144" s="13" t="s">
        <v>597</v>
      </c>
      <c r="G144" s="43">
        <v>-2.99933</v>
      </c>
      <c r="H144" s="43">
        <v>142.05442</v>
      </c>
      <c r="I144" s="13" t="s">
        <v>1419</v>
      </c>
      <c r="K144" s="13" t="s">
        <v>264</v>
      </c>
      <c r="L144" s="13" t="s">
        <v>545</v>
      </c>
      <c r="M144" s="13" t="s">
        <v>502</v>
      </c>
      <c r="N144" s="13" t="s">
        <v>533</v>
      </c>
      <c r="Q144" s="13" t="s">
        <v>1025</v>
      </c>
      <c r="T144" s="48">
        <v>34531</v>
      </c>
      <c r="U144" s="13" t="s">
        <v>570</v>
      </c>
      <c r="W144" s="13" t="s">
        <v>507</v>
      </c>
      <c r="X144" s="13" t="s">
        <v>1029</v>
      </c>
      <c r="Z144" s="16" t="s">
        <v>1410</v>
      </c>
      <c r="AA144" s="16" t="s">
        <v>783</v>
      </c>
      <c r="AB144" s="13" t="s">
        <v>684</v>
      </c>
      <c r="AD144" s="13">
        <v>660</v>
      </c>
      <c r="AG144" s="13" t="s">
        <v>743</v>
      </c>
      <c r="AI144" s="13" t="s">
        <v>743</v>
      </c>
      <c r="AJ144" s="13" t="s">
        <v>242</v>
      </c>
      <c r="AK144" s="13" t="s">
        <v>612</v>
      </c>
      <c r="AM144" s="16" t="s">
        <v>650</v>
      </c>
      <c r="AO144" s="13" t="s">
        <v>489</v>
      </c>
      <c r="AP144" s="13" t="s">
        <v>622</v>
      </c>
      <c r="AQ144" s="13" t="s">
        <v>240</v>
      </c>
      <c r="AT144" s="13" t="s">
        <v>683</v>
      </c>
      <c r="BA144" s="13" t="s">
        <v>724</v>
      </c>
      <c r="BD144" s="13" t="s">
        <v>549</v>
      </c>
      <c r="BE144" s="13" t="s">
        <v>741</v>
      </c>
      <c r="BG144" s="13" t="s">
        <v>719</v>
      </c>
      <c r="BP144" s="13" t="s">
        <v>621</v>
      </c>
      <c r="BR144" s="13" t="s">
        <v>156</v>
      </c>
      <c r="BS144" s="13" t="s">
        <v>1010</v>
      </c>
    </row>
    <row r="145" spans="1:71" ht="192">
      <c r="A145" s="13">
        <f t="shared" si="5"/>
        <v>56</v>
      </c>
      <c r="B145" s="13" t="s">
        <v>571</v>
      </c>
      <c r="C145" s="13" t="s">
        <v>572</v>
      </c>
      <c r="D145" s="13" t="s">
        <v>491</v>
      </c>
      <c r="I145" s="13" t="s">
        <v>302</v>
      </c>
      <c r="K145" s="13" t="s">
        <v>231</v>
      </c>
      <c r="L145" s="13" t="s">
        <v>545</v>
      </c>
      <c r="M145" s="13" t="s">
        <v>503</v>
      </c>
      <c r="N145" s="13" t="s">
        <v>388</v>
      </c>
      <c r="Q145" s="13" t="s">
        <v>1025</v>
      </c>
      <c r="T145" s="48">
        <v>35603</v>
      </c>
      <c r="U145" s="13" t="s">
        <v>581</v>
      </c>
      <c r="W145" s="13" t="s">
        <v>573</v>
      </c>
      <c r="X145" s="13" t="s">
        <v>1029</v>
      </c>
      <c r="Z145" s="16">
        <v>7</v>
      </c>
      <c r="AB145" s="13" t="s">
        <v>685</v>
      </c>
      <c r="AE145" s="13">
        <v>50</v>
      </c>
      <c r="AG145" s="13" t="s">
        <v>744</v>
      </c>
      <c r="AI145" s="13" t="s">
        <v>744</v>
      </c>
      <c r="AJ145" s="13" t="s">
        <v>459</v>
      </c>
      <c r="AK145" s="13" t="s">
        <v>614</v>
      </c>
      <c r="AM145" s="16" t="s">
        <v>711</v>
      </c>
      <c r="AQ145" s="13" t="s">
        <v>928</v>
      </c>
      <c r="AT145" s="13" t="s">
        <v>712</v>
      </c>
      <c r="BA145" s="13" t="s">
        <v>718</v>
      </c>
      <c r="BB145" s="13" t="s">
        <v>613</v>
      </c>
      <c r="BC145" s="13" t="s">
        <v>232</v>
      </c>
      <c r="BD145" s="13" t="s">
        <v>714</v>
      </c>
      <c r="BG145" s="13" t="s">
        <v>719</v>
      </c>
      <c r="BK145" s="13" t="s">
        <v>688</v>
      </c>
      <c r="BO145" s="13" t="s">
        <v>713</v>
      </c>
      <c r="BR145" s="13" t="s">
        <v>156</v>
      </c>
      <c r="BS145" s="13" t="s">
        <v>1010</v>
      </c>
    </row>
    <row r="146" spans="1:71" ht="156">
      <c r="A146" s="13">
        <f t="shared" si="5"/>
        <v>57</v>
      </c>
      <c r="B146" s="13" t="s">
        <v>571</v>
      </c>
      <c r="C146" s="13" t="s">
        <v>572</v>
      </c>
      <c r="D146" s="13" t="s">
        <v>389</v>
      </c>
      <c r="G146" s="43">
        <v>-16.6481</v>
      </c>
      <c r="H146" s="43">
        <v>-72.72255</v>
      </c>
      <c r="I146" s="13" t="s">
        <v>1419</v>
      </c>
      <c r="K146" s="13" t="s">
        <v>224</v>
      </c>
      <c r="L146" s="13" t="s">
        <v>545</v>
      </c>
      <c r="M146" s="13" t="s">
        <v>608</v>
      </c>
      <c r="Q146" s="13" t="s">
        <v>1025</v>
      </c>
      <c r="T146" s="48">
        <v>35603</v>
      </c>
      <c r="U146" s="13" t="s">
        <v>581</v>
      </c>
      <c r="W146" s="13" t="s">
        <v>573</v>
      </c>
      <c r="X146" s="13" t="s">
        <v>1029</v>
      </c>
      <c r="Z146" s="16">
        <v>5.5</v>
      </c>
      <c r="AA146" s="16" t="s">
        <v>599</v>
      </c>
      <c r="AI146" s="20"/>
      <c r="AJ146" s="20"/>
      <c r="AK146" s="20"/>
      <c r="AM146" s="16" t="s">
        <v>855</v>
      </c>
      <c r="AO146" s="13" t="s">
        <v>457</v>
      </c>
      <c r="AQ146" s="13" t="s">
        <v>928</v>
      </c>
      <c r="AT146" s="13" t="s">
        <v>458</v>
      </c>
      <c r="BB146" s="13" t="s">
        <v>233</v>
      </c>
      <c r="BC146" s="13" t="s">
        <v>199</v>
      </c>
      <c r="BD146" s="13" t="s">
        <v>457</v>
      </c>
      <c r="BK146" s="13" t="s">
        <v>609</v>
      </c>
      <c r="BR146" s="13" t="s">
        <v>156</v>
      </c>
      <c r="BS146" s="13" t="s">
        <v>1010</v>
      </c>
    </row>
    <row r="147" spans="1:71" ht="156">
      <c r="A147" s="13">
        <f t="shared" si="5"/>
        <v>58</v>
      </c>
      <c r="B147" s="13" t="s">
        <v>571</v>
      </c>
      <c r="C147" s="13" t="s">
        <v>572</v>
      </c>
      <c r="D147" s="13" t="s">
        <v>600</v>
      </c>
      <c r="G147" s="43">
        <v>-16.548083333333334</v>
      </c>
      <c r="H147" s="43">
        <v>-72.873</v>
      </c>
      <c r="I147" s="13" t="s">
        <v>1419</v>
      </c>
      <c r="K147" s="13" t="s">
        <v>224</v>
      </c>
      <c r="L147" s="13" t="s">
        <v>545</v>
      </c>
      <c r="M147" s="13" t="s">
        <v>655</v>
      </c>
      <c r="Q147" s="13" t="s">
        <v>1025</v>
      </c>
      <c r="T147" s="48">
        <v>35603</v>
      </c>
      <c r="U147" s="13" t="s">
        <v>581</v>
      </c>
      <c r="W147" s="13" t="s">
        <v>573</v>
      </c>
      <c r="X147" s="13" t="s">
        <v>1029</v>
      </c>
      <c r="AE147" s="20"/>
      <c r="AF147" s="40"/>
      <c r="AG147" s="20"/>
      <c r="AH147" s="20"/>
      <c r="AI147" s="20"/>
      <c r="AJ147" s="13" t="s">
        <v>607</v>
      </c>
      <c r="AK147" s="20"/>
      <c r="AL147" s="20"/>
      <c r="AM147" s="20">
        <v>2</v>
      </c>
      <c r="AN147" s="20"/>
      <c r="AO147" s="13" t="s">
        <v>707</v>
      </c>
      <c r="AP147" s="20"/>
      <c r="AQ147" s="20"/>
      <c r="AR147" s="20"/>
      <c r="AS147" s="20"/>
      <c r="AT147" s="20"/>
      <c r="BC147" s="20"/>
      <c r="BD147" s="13" t="s">
        <v>574</v>
      </c>
      <c r="BK147" s="13" t="s">
        <v>610</v>
      </c>
      <c r="BL147" s="13" t="s">
        <v>575</v>
      </c>
      <c r="BR147" s="13" t="s">
        <v>156</v>
      </c>
      <c r="BS147" s="13" t="s">
        <v>1010</v>
      </c>
    </row>
    <row r="148" spans="1:71" ht="156">
      <c r="A148" s="13">
        <f t="shared" si="5"/>
        <v>59</v>
      </c>
      <c r="B148" s="13" t="s">
        <v>571</v>
      </c>
      <c r="C148" s="13" t="s">
        <v>572</v>
      </c>
      <c r="D148" s="13" t="s">
        <v>656</v>
      </c>
      <c r="G148" s="43">
        <v>-16.658433333333335</v>
      </c>
      <c r="H148" s="43">
        <v>-72.66302</v>
      </c>
      <c r="I148" s="13" t="s">
        <v>1419</v>
      </c>
      <c r="K148" s="13" t="s">
        <v>224</v>
      </c>
      <c r="L148" s="13" t="s">
        <v>545</v>
      </c>
      <c r="M148" s="13" t="s">
        <v>657</v>
      </c>
      <c r="Q148" s="13" t="s">
        <v>1025</v>
      </c>
      <c r="T148" s="48">
        <v>35603</v>
      </c>
      <c r="U148" s="13" t="s">
        <v>581</v>
      </c>
      <c r="W148" s="13" t="s">
        <v>573</v>
      </c>
      <c r="X148" s="13" t="s">
        <v>1029</v>
      </c>
      <c r="AE148" s="20"/>
      <c r="AF148" s="40"/>
      <c r="AG148" s="20"/>
      <c r="AH148" s="20"/>
      <c r="AI148" s="20"/>
      <c r="AJ148" s="13" t="s">
        <v>214</v>
      </c>
      <c r="AK148" s="20"/>
      <c r="AL148" s="20"/>
      <c r="AM148" s="22" t="s">
        <v>716</v>
      </c>
      <c r="AN148" s="20"/>
      <c r="AO148" s="13" t="s">
        <v>426</v>
      </c>
      <c r="AP148" s="20"/>
      <c r="AQ148" s="20"/>
      <c r="AR148" s="20"/>
      <c r="AS148" s="20"/>
      <c r="AT148" s="13" t="s">
        <v>715</v>
      </c>
      <c r="BA148" s="13" t="s">
        <v>661</v>
      </c>
      <c r="BK148" s="13" t="s">
        <v>717</v>
      </c>
      <c r="BR148" s="13" t="s">
        <v>156</v>
      </c>
      <c r="BS148" s="13" t="s">
        <v>1010</v>
      </c>
    </row>
    <row r="149" spans="1:71" ht="204">
      <c r="A149" s="13">
        <f t="shared" si="5"/>
        <v>60</v>
      </c>
      <c r="B149" s="13" t="s">
        <v>900</v>
      </c>
      <c r="C149" s="13" t="s">
        <v>900</v>
      </c>
      <c r="D149" s="13" t="s">
        <v>767</v>
      </c>
      <c r="E149" s="13" t="s">
        <v>1052</v>
      </c>
      <c r="F149" s="13" t="s">
        <v>1053</v>
      </c>
      <c r="G149" s="13">
        <f aca="true" t="shared" si="6" ref="G149:G154">6+16.75/60</f>
        <v>6.279166666666667</v>
      </c>
      <c r="H149" s="13">
        <f aca="true" t="shared" si="7" ref="H149:H154">81+25.5/60</f>
        <v>81.425</v>
      </c>
      <c r="I149" s="13" t="s">
        <v>1495</v>
      </c>
      <c r="K149" s="13" t="s">
        <v>0</v>
      </c>
      <c r="L149" s="13" t="s">
        <v>824</v>
      </c>
      <c r="M149" s="13" t="s">
        <v>768</v>
      </c>
      <c r="N149" s="13" t="s">
        <v>815</v>
      </c>
      <c r="O149" s="13" t="s">
        <v>793</v>
      </c>
      <c r="P149" s="13" t="s">
        <v>1070</v>
      </c>
      <c r="Q149" s="13" t="s">
        <v>1025</v>
      </c>
      <c r="T149" s="48">
        <v>36885</v>
      </c>
      <c r="U149" s="13" t="s">
        <v>1475</v>
      </c>
      <c r="W149" s="13" t="s">
        <v>769</v>
      </c>
      <c r="X149" s="13" t="s">
        <v>1028</v>
      </c>
      <c r="Z149" s="13" t="s">
        <v>723</v>
      </c>
      <c r="AA149" s="16" t="s">
        <v>292</v>
      </c>
      <c r="AB149" s="13" t="s">
        <v>722</v>
      </c>
      <c r="AC149" s="16" t="s">
        <v>779</v>
      </c>
      <c r="AH149" s="13" t="s">
        <v>760</v>
      </c>
      <c r="AI149" s="13" t="s">
        <v>791</v>
      </c>
      <c r="AJ149" s="13" t="s">
        <v>790</v>
      </c>
      <c r="AK149" s="16" t="s">
        <v>734</v>
      </c>
      <c r="AL149" s="13" t="s">
        <v>1095</v>
      </c>
      <c r="AM149" s="16" t="s">
        <v>787</v>
      </c>
      <c r="AO149" s="13" t="s">
        <v>786</v>
      </c>
      <c r="BA149" s="13" t="s">
        <v>1096</v>
      </c>
      <c r="BD149" s="13" t="s">
        <v>845</v>
      </c>
      <c r="BE149" s="13" t="s">
        <v>319</v>
      </c>
      <c r="BK149" s="13" t="s">
        <v>320</v>
      </c>
      <c r="BP149" s="13" t="s">
        <v>766</v>
      </c>
      <c r="BR149" s="13" t="s">
        <v>186</v>
      </c>
      <c r="BS149" s="13" t="s">
        <v>1010</v>
      </c>
    </row>
    <row r="150" spans="1:71" ht="204">
      <c r="A150" s="13">
        <f t="shared" si="5"/>
        <v>61</v>
      </c>
      <c r="B150" s="13" t="s">
        <v>900</v>
      </c>
      <c r="C150" s="13" t="s">
        <v>900</v>
      </c>
      <c r="D150" s="13" t="s">
        <v>767</v>
      </c>
      <c r="E150" s="13" t="s">
        <v>1052</v>
      </c>
      <c r="F150" s="13">
        <v>131</v>
      </c>
      <c r="G150" s="41">
        <f t="shared" si="6"/>
        <v>6.279166666666667</v>
      </c>
      <c r="H150" s="41">
        <f t="shared" si="7"/>
        <v>81.425</v>
      </c>
      <c r="I150" s="13" t="s">
        <v>1495</v>
      </c>
      <c r="K150" s="13" t="s">
        <v>0</v>
      </c>
      <c r="L150" s="13" t="s">
        <v>824</v>
      </c>
      <c r="M150" s="13" t="s">
        <v>1054</v>
      </c>
      <c r="N150" s="13" t="s">
        <v>815</v>
      </c>
      <c r="O150" s="13" t="s">
        <v>793</v>
      </c>
      <c r="P150" s="13" t="s">
        <v>1070</v>
      </c>
      <c r="Q150" s="13" t="s">
        <v>1025</v>
      </c>
      <c r="T150" s="48">
        <v>36885</v>
      </c>
      <c r="U150" s="13" t="s">
        <v>1475</v>
      </c>
      <c r="W150" s="13" t="s">
        <v>769</v>
      </c>
      <c r="X150" s="13" t="s">
        <v>1028</v>
      </c>
      <c r="Z150" s="13" t="s">
        <v>723</v>
      </c>
      <c r="AA150" s="16" t="s">
        <v>292</v>
      </c>
      <c r="AB150" s="13" t="s">
        <v>722</v>
      </c>
      <c r="AC150" s="16" t="s">
        <v>779</v>
      </c>
      <c r="AH150" s="13">
        <v>131</v>
      </c>
      <c r="AI150" s="13" t="s">
        <v>1055</v>
      </c>
      <c r="AJ150" s="13" t="s">
        <v>790</v>
      </c>
      <c r="AK150" s="16" t="s">
        <v>1112</v>
      </c>
      <c r="AL150" s="13" t="s">
        <v>1095</v>
      </c>
      <c r="AM150" s="16" t="s">
        <v>787</v>
      </c>
      <c r="AO150" s="13" t="s">
        <v>950</v>
      </c>
      <c r="AP150" s="13" t="s">
        <v>991</v>
      </c>
      <c r="AT150" s="13" t="s">
        <v>1088</v>
      </c>
      <c r="BA150" s="13" t="s">
        <v>321</v>
      </c>
      <c r="BD150" s="13" t="s">
        <v>1039</v>
      </c>
      <c r="BE150" s="13" t="s">
        <v>319</v>
      </c>
      <c r="BG150" s="13" t="s">
        <v>1094</v>
      </c>
      <c r="BI150" s="13" t="s">
        <v>1589</v>
      </c>
      <c r="BK150" s="13" t="s">
        <v>322</v>
      </c>
      <c r="BP150" s="13" t="s">
        <v>766</v>
      </c>
      <c r="BR150" s="13" t="s">
        <v>186</v>
      </c>
      <c r="BS150" s="13" t="s">
        <v>1010</v>
      </c>
    </row>
    <row r="151" spans="1:71" ht="204">
      <c r="A151" s="13">
        <f t="shared" si="5"/>
        <v>62</v>
      </c>
      <c r="B151" s="13" t="s">
        <v>900</v>
      </c>
      <c r="C151" s="13" t="s">
        <v>900</v>
      </c>
      <c r="D151" s="13" t="s">
        <v>767</v>
      </c>
      <c r="E151" s="13" t="s">
        <v>1052</v>
      </c>
      <c r="F151" s="13">
        <v>141</v>
      </c>
      <c r="G151" s="41">
        <f t="shared" si="6"/>
        <v>6.279166666666667</v>
      </c>
      <c r="H151" s="41">
        <f t="shared" si="7"/>
        <v>81.425</v>
      </c>
      <c r="I151" s="13" t="s">
        <v>1495</v>
      </c>
      <c r="K151" s="13" t="s">
        <v>0</v>
      </c>
      <c r="L151" s="13" t="s">
        <v>824</v>
      </c>
      <c r="M151" s="13" t="s">
        <v>768</v>
      </c>
      <c r="N151" s="13" t="s">
        <v>815</v>
      </c>
      <c r="O151" s="13" t="s">
        <v>793</v>
      </c>
      <c r="P151" s="13" t="s">
        <v>1070</v>
      </c>
      <c r="Q151" s="13" t="s">
        <v>1025</v>
      </c>
      <c r="T151" s="48">
        <v>36885</v>
      </c>
      <c r="U151" s="13" t="s">
        <v>1475</v>
      </c>
      <c r="W151" s="13" t="s">
        <v>769</v>
      </c>
      <c r="X151" s="13" t="s">
        <v>1028</v>
      </c>
      <c r="Z151" s="13" t="s">
        <v>723</v>
      </c>
      <c r="AA151" s="16" t="s">
        <v>292</v>
      </c>
      <c r="AB151" s="13" t="s">
        <v>722</v>
      </c>
      <c r="AC151" s="16" t="s">
        <v>779</v>
      </c>
      <c r="AH151" s="13" t="s">
        <v>760</v>
      </c>
      <c r="AI151" s="13" t="s">
        <v>1055</v>
      </c>
      <c r="AJ151" s="13" t="s">
        <v>790</v>
      </c>
      <c r="AK151" s="16" t="s">
        <v>1114</v>
      </c>
      <c r="AL151" s="13" t="s">
        <v>1095</v>
      </c>
      <c r="AM151" s="16" t="s">
        <v>787</v>
      </c>
      <c r="AO151" s="13" t="s">
        <v>950</v>
      </c>
      <c r="AP151" s="13" t="s">
        <v>1116</v>
      </c>
      <c r="BA151" s="13" t="s">
        <v>1106</v>
      </c>
      <c r="BD151" s="13" t="s">
        <v>1588</v>
      </c>
      <c r="BE151" s="13" t="s">
        <v>319</v>
      </c>
      <c r="BG151" s="13" t="s">
        <v>1107</v>
      </c>
      <c r="BI151" s="13" t="s">
        <v>1477</v>
      </c>
      <c r="BK151" s="13" t="s">
        <v>322</v>
      </c>
      <c r="BP151" s="13" t="s">
        <v>766</v>
      </c>
      <c r="BR151" s="13" t="s">
        <v>186</v>
      </c>
      <c r="BS151" s="13" t="s">
        <v>1010</v>
      </c>
    </row>
    <row r="152" spans="1:71" ht="204">
      <c r="A152" s="13">
        <f t="shared" si="5"/>
        <v>63</v>
      </c>
      <c r="B152" s="13" t="s">
        <v>900</v>
      </c>
      <c r="C152" s="13" t="s">
        <v>900</v>
      </c>
      <c r="D152" s="13" t="s">
        <v>767</v>
      </c>
      <c r="E152" s="13" t="s">
        <v>1052</v>
      </c>
      <c r="F152" s="13">
        <v>191</v>
      </c>
      <c r="G152" s="41">
        <f t="shared" si="6"/>
        <v>6.279166666666667</v>
      </c>
      <c r="H152" s="41">
        <f t="shared" si="7"/>
        <v>81.425</v>
      </c>
      <c r="I152" s="13" t="s">
        <v>1495</v>
      </c>
      <c r="K152" s="13" t="s">
        <v>0</v>
      </c>
      <c r="L152" s="13" t="s">
        <v>824</v>
      </c>
      <c r="M152" s="13" t="s">
        <v>768</v>
      </c>
      <c r="N152" s="13" t="s">
        <v>815</v>
      </c>
      <c r="O152" s="13" t="s">
        <v>793</v>
      </c>
      <c r="P152" s="13" t="s">
        <v>1070</v>
      </c>
      <c r="Q152" s="13" t="s">
        <v>1025</v>
      </c>
      <c r="T152" s="48">
        <v>36885</v>
      </c>
      <c r="U152" s="13" t="s">
        <v>1475</v>
      </c>
      <c r="W152" s="13" t="s">
        <v>769</v>
      </c>
      <c r="X152" s="13" t="s">
        <v>1028</v>
      </c>
      <c r="Z152" s="13" t="s">
        <v>723</v>
      </c>
      <c r="AA152" s="16" t="s">
        <v>292</v>
      </c>
      <c r="AB152" s="13" t="s">
        <v>722</v>
      </c>
      <c r="AC152" s="16" t="s">
        <v>779</v>
      </c>
      <c r="AH152" s="13" t="s">
        <v>760</v>
      </c>
      <c r="AI152" s="13" t="s">
        <v>1055</v>
      </c>
      <c r="AJ152" s="13" t="s">
        <v>790</v>
      </c>
      <c r="AK152" s="16" t="s">
        <v>988</v>
      </c>
      <c r="AL152" s="13" t="s">
        <v>1095</v>
      </c>
      <c r="AM152" s="16" t="s">
        <v>971</v>
      </c>
      <c r="AO152" s="13" t="s">
        <v>948</v>
      </c>
      <c r="AP152" s="13" t="s">
        <v>941</v>
      </c>
      <c r="BA152" s="13" t="s">
        <v>374</v>
      </c>
      <c r="BD152" s="13" t="s">
        <v>845</v>
      </c>
      <c r="BE152" s="13" t="s">
        <v>319</v>
      </c>
      <c r="BG152" s="13" t="s">
        <v>1033</v>
      </c>
      <c r="BH152" s="13" t="s">
        <v>1463</v>
      </c>
      <c r="BI152" s="13" t="s">
        <v>1450</v>
      </c>
      <c r="BK152" s="13" t="s">
        <v>322</v>
      </c>
      <c r="BP152" s="13" t="s">
        <v>766</v>
      </c>
      <c r="BR152" s="13" t="s">
        <v>186</v>
      </c>
      <c r="BS152" s="13" t="s">
        <v>1010</v>
      </c>
    </row>
    <row r="153" spans="1:71" ht="204">
      <c r="A153" s="13">
        <f t="shared" si="5"/>
        <v>64</v>
      </c>
      <c r="B153" s="13" t="s">
        <v>900</v>
      </c>
      <c r="C153" s="13" t="s">
        <v>900</v>
      </c>
      <c r="D153" s="13" t="s">
        <v>767</v>
      </c>
      <c r="E153" s="13" t="s">
        <v>1052</v>
      </c>
      <c r="F153" s="13">
        <v>300</v>
      </c>
      <c r="G153" s="41">
        <f t="shared" si="6"/>
        <v>6.279166666666667</v>
      </c>
      <c r="H153" s="41">
        <f t="shared" si="7"/>
        <v>81.425</v>
      </c>
      <c r="I153" s="13" t="s">
        <v>1495</v>
      </c>
      <c r="K153" s="13" t="s">
        <v>0</v>
      </c>
      <c r="L153" s="13" t="s">
        <v>824</v>
      </c>
      <c r="M153" s="13" t="s">
        <v>768</v>
      </c>
      <c r="N153" s="13" t="s">
        <v>815</v>
      </c>
      <c r="O153" s="13" t="s">
        <v>793</v>
      </c>
      <c r="P153" s="13" t="s">
        <v>1070</v>
      </c>
      <c r="Q153" s="13" t="s">
        <v>1025</v>
      </c>
      <c r="T153" s="48">
        <v>36885</v>
      </c>
      <c r="U153" s="13" t="s">
        <v>1475</v>
      </c>
      <c r="W153" s="13" t="s">
        <v>769</v>
      </c>
      <c r="X153" s="13" t="s">
        <v>1028</v>
      </c>
      <c r="Z153" s="13" t="s">
        <v>723</v>
      </c>
      <c r="AA153" s="16" t="s">
        <v>292</v>
      </c>
      <c r="AB153" s="13" t="s">
        <v>722</v>
      </c>
      <c r="AC153" s="16" t="s">
        <v>779</v>
      </c>
      <c r="AH153" s="13" t="s">
        <v>760</v>
      </c>
      <c r="AI153" s="13" t="s">
        <v>1055</v>
      </c>
      <c r="AJ153" s="13" t="s">
        <v>790</v>
      </c>
      <c r="AK153" s="16" t="s">
        <v>1115</v>
      </c>
      <c r="AL153" s="13" t="s">
        <v>1095</v>
      </c>
      <c r="AM153" s="16" t="s">
        <v>787</v>
      </c>
      <c r="AO153" s="13" t="s">
        <v>949</v>
      </c>
      <c r="AP153" s="13" t="s">
        <v>1</v>
      </c>
      <c r="BA153" s="13" t="s">
        <v>1476</v>
      </c>
      <c r="BD153" s="13" t="s">
        <v>1080</v>
      </c>
      <c r="BE153" s="13" t="s">
        <v>319</v>
      </c>
      <c r="BG153" s="13" t="s">
        <v>1470</v>
      </c>
      <c r="BH153" s="13" t="s">
        <v>1469</v>
      </c>
      <c r="BI153" s="13" t="s">
        <v>1532</v>
      </c>
      <c r="BK153" s="13" t="s">
        <v>375</v>
      </c>
      <c r="BP153" s="13" t="s">
        <v>766</v>
      </c>
      <c r="BR153" s="13" t="s">
        <v>186</v>
      </c>
      <c r="BS153" s="13" t="s">
        <v>1010</v>
      </c>
    </row>
    <row r="154" spans="1:71" ht="204">
      <c r="A154" s="13">
        <f t="shared" si="5"/>
        <v>65</v>
      </c>
      <c r="B154" s="13" t="s">
        <v>900</v>
      </c>
      <c r="C154" s="13" t="s">
        <v>900</v>
      </c>
      <c r="D154" s="13" t="s">
        <v>767</v>
      </c>
      <c r="E154" s="13" t="s">
        <v>1078</v>
      </c>
      <c r="F154" s="13" t="s">
        <v>1078</v>
      </c>
      <c r="G154" s="41">
        <f t="shared" si="6"/>
        <v>6.279166666666667</v>
      </c>
      <c r="H154" s="41">
        <f t="shared" si="7"/>
        <v>81.425</v>
      </c>
      <c r="I154" s="13" t="s">
        <v>1495</v>
      </c>
      <c r="K154" s="13" t="s">
        <v>0</v>
      </c>
      <c r="L154" s="13" t="s">
        <v>1100</v>
      </c>
      <c r="M154" s="13" t="s">
        <v>768</v>
      </c>
      <c r="N154" s="13" t="s">
        <v>1069</v>
      </c>
      <c r="O154" s="13" t="s">
        <v>793</v>
      </c>
      <c r="P154" s="13" t="s">
        <v>1070</v>
      </c>
      <c r="Q154" s="13" t="s">
        <v>1025</v>
      </c>
      <c r="T154" s="48">
        <v>36885</v>
      </c>
      <c r="U154" s="13" t="s">
        <v>1475</v>
      </c>
      <c r="W154" s="13" t="s">
        <v>769</v>
      </c>
      <c r="X154" s="13" t="s">
        <v>1028</v>
      </c>
      <c r="Z154" s="13" t="s">
        <v>723</v>
      </c>
      <c r="AA154" s="16" t="s">
        <v>292</v>
      </c>
      <c r="AB154" s="13" t="s">
        <v>722</v>
      </c>
      <c r="AC154" s="16" t="s">
        <v>779</v>
      </c>
      <c r="AI154" s="13" t="s">
        <v>1055</v>
      </c>
      <c r="AJ154" s="13" t="s">
        <v>790</v>
      </c>
      <c r="AK154" s="16" t="s">
        <v>1112</v>
      </c>
      <c r="AP154" s="13" t="s">
        <v>1099</v>
      </c>
      <c r="BA154" s="13" t="s">
        <v>1057</v>
      </c>
      <c r="BD154" s="13" t="s">
        <v>1110</v>
      </c>
      <c r="BK154" s="13" t="s">
        <v>1113</v>
      </c>
      <c r="BO154" s="13" t="s">
        <v>1111</v>
      </c>
      <c r="BQ154" s="13" t="s">
        <v>1098</v>
      </c>
      <c r="BR154" s="13" t="s">
        <v>186</v>
      </c>
      <c r="BS154" s="13" t="s">
        <v>1010</v>
      </c>
    </row>
    <row r="155" spans="1:71" ht="60">
      <c r="A155" s="13">
        <f t="shared" si="5"/>
        <v>66</v>
      </c>
      <c r="B155" s="13" t="s">
        <v>563</v>
      </c>
      <c r="C155" s="13" t="s">
        <v>748</v>
      </c>
      <c r="D155" s="13" t="s">
        <v>749</v>
      </c>
      <c r="F155" s="13" t="s">
        <v>750</v>
      </c>
      <c r="G155" s="13">
        <v>42.21</v>
      </c>
      <c r="H155" s="13">
        <v>139.882</v>
      </c>
      <c r="I155" s="13" t="s">
        <v>1548</v>
      </c>
      <c r="J155" s="13" t="s">
        <v>751</v>
      </c>
      <c r="K155" s="13" t="s">
        <v>746</v>
      </c>
      <c r="N155" s="13" t="s">
        <v>99</v>
      </c>
      <c r="Q155" s="13" t="s">
        <v>1025</v>
      </c>
      <c r="T155" s="48">
        <v>32700</v>
      </c>
      <c r="U155" s="13" t="s">
        <v>1137</v>
      </c>
      <c r="W155" s="13" t="s">
        <v>1119</v>
      </c>
      <c r="X155" s="13" t="s">
        <v>1029</v>
      </c>
      <c r="Y155" s="16" t="s">
        <v>620</v>
      </c>
      <c r="AA155" s="16" t="s">
        <v>569</v>
      </c>
      <c r="AH155" s="13">
        <v>60</v>
      </c>
      <c r="AJ155" s="13" t="s">
        <v>567</v>
      </c>
      <c r="AK155" s="16" t="s">
        <v>568</v>
      </c>
      <c r="AL155" s="13" t="s">
        <v>676</v>
      </c>
      <c r="AM155" s="16" t="s">
        <v>971</v>
      </c>
      <c r="AN155" s="13" t="s">
        <v>677</v>
      </c>
      <c r="AO155" s="13" t="s">
        <v>675</v>
      </c>
      <c r="AX155" s="13" t="s">
        <v>1436</v>
      </c>
      <c r="AY155" s="13" t="s">
        <v>278</v>
      </c>
      <c r="AZ155" s="13" t="s">
        <v>279</v>
      </c>
      <c r="BA155" s="13" t="s">
        <v>251</v>
      </c>
      <c r="BB155" s="13" t="s">
        <v>739</v>
      </c>
      <c r="BG155" s="13" t="s">
        <v>701</v>
      </c>
      <c r="BJ155" s="13" t="s">
        <v>747</v>
      </c>
      <c r="BK155" s="13" t="s">
        <v>1435</v>
      </c>
      <c r="BL155" s="13" t="s">
        <v>417</v>
      </c>
      <c r="BO155" s="13" t="s">
        <v>418</v>
      </c>
      <c r="BP155" s="13" t="s">
        <v>674</v>
      </c>
      <c r="BR155" s="13" t="s">
        <v>155</v>
      </c>
      <c r="BS155" s="13" t="s">
        <v>1010</v>
      </c>
    </row>
    <row r="156" spans="1:71" ht="192">
      <c r="A156" s="13">
        <f t="shared" si="5"/>
        <v>67</v>
      </c>
      <c r="B156" s="13" t="s">
        <v>563</v>
      </c>
      <c r="C156" s="13" t="s">
        <v>1102</v>
      </c>
      <c r="D156" s="13" t="s">
        <v>1103</v>
      </c>
      <c r="G156" s="13">
        <v>42.218</v>
      </c>
      <c r="H156" s="13">
        <v>139.867</v>
      </c>
      <c r="I156" s="13" t="s">
        <v>410</v>
      </c>
      <c r="J156" s="13" t="s">
        <v>1024</v>
      </c>
      <c r="K156" s="13" t="s">
        <v>296</v>
      </c>
      <c r="L156" s="13" t="s">
        <v>104</v>
      </c>
      <c r="N156" s="13" t="s">
        <v>1142</v>
      </c>
      <c r="O156" s="13" t="s">
        <v>836</v>
      </c>
      <c r="Q156" s="13" t="s">
        <v>1025</v>
      </c>
      <c r="T156" s="48">
        <v>32700</v>
      </c>
      <c r="U156" s="13" t="s">
        <v>297</v>
      </c>
      <c r="W156" s="13" t="s">
        <v>1119</v>
      </c>
      <c r="X156" s="13" t="s">
        <v>1029</v>
      </c>
      <c r="AA156" s="16" t="s">
        <v>1071</v>
      </c>
      <c r="AB156" s="13" t="s">
        <v>105</v>
      </c>
      <c r="AD156" s="13">
        <v>430</v>
      </c>
      <c r="AH156" s="13" t="s">
        <v>1141</v>
      </c>
      <c r="AJ156" s="13" t="s">
        <v>1108</v>
      </c>
      <c r="AK156" s="16" t="s">
        <v>1140</v>
      </c>
      <c r="AM156" s="16" t="s">
        <v>971</v>
      </c>
      <c r="AO156" s="13" t="s">
        <v>1059</v>
      </c>
      <c r="AP156" s="13" t="s">
        <v>1139</v>
      </c>
      <c r="AR156" s="13" t="s">
        <v>1104</v>
      </c>
      <c r="BA156" s="13" t="s">
        <v>341</v>
      </c>
      <c r="BB156" s="13" t="s">
        <v>1058</v>
      </c>
      <c r="BP156" s="13" t="s">
        <v>1023</v>
      </c>
      <c r="BQ156" s="13" t="s">
        <v>1084</v>
      </c>
      <c r="BR156" s="13" t="s">
        <v>1072</v>
      </c>
      <c r="BS156" s="13" t="s">
        <v>1010</v>
      </c>
    </row>
    <row r="157" spans="1:71" ht="204">
      <c r="A157" s="13">
        <f t="shared" si="5"/>
        <v>68</v>
      </c>
      <c r="B157" s="13" t="s">
        <v>563</v>
      </c>
      <c r="C157" s="13" t="s">
        <v>1102</v>
      </c>
      <c r="D157" s="13" t="s">
        <v>1103</v>
      </c>
      <c r="G157" s="13">
        <v>42.218</v>
      </c>
      <c r="H157" s="13">
        <v>139.867</v>
      </c>
      <c r="I157" s="13" t="s">
        <v>410</v>
      </c>
      <c r="J157" s="13" t="s">
        <v>1024</v>
      </c>
      <c r="K157" s="13" t="s">
        <v>135</v>
      </c>
      <c r="L157" s="13" t="s">
        <v>104</v>
      </c>
      <c r="N157" s="13" t="s">
        <v>1142</v>
      </c>
      <c r="O157" s="13" t="s">
        <v>836</v>
      </c>
      <c r="Q157" s="13" t="s">
        <v>1025</v>
      </c>
      <c r="T157" s="48">
        <v>32700</v>
      </c>
      <c r="U157" s="13" t="s">
        <v>1478</v>
      </c>
      <c r="W157" s="13" t="s">
        <v>1119</v>
      </c>
      <c r="X157" s="13" t="s">
        <v>1029</v>
      </c>
      <c r="AA157" s="16" t="s">
        <v>1071</v>
      </c>
      <c r="AB157" s="13" t="s">
        <v>106</v>
      </c>
      <c r="AD157" s="13">
        <v>430</v>
      </c>
      <c r="AH157" s="13" t="s">
        <v>1141</v>
      </c>
      <c r="AJ157" s="13" t="s">
        <v>294</v>
      </c>
      <c r="AK157" s="13" t="s">
        <v>1120</v>
      </c>
      <c r="AL157" s="13" t="s">
        <v>1060</v>
      </c>
      <c r="AM157" s="16" t="s">
        <v>971</v>
      </c>
      <c r="AO157" s="13" t="s">
        <v>107</v>
      </c>
      <c r="AP157" s="13" t="s">
        <v>1139</v>
      </c>
      <c r="AQ157" s="13" t="s">
        <v>928</v>
      </c>
      <c r="AR157" s="13" t="s">
        <v>1104</v>
      </c>
      <c r="BA157" s="13" t="s">
        <v>323</v>
      </c>
      <c r="BB157" s="13" t="s">
        <v>1058</v>
      </c>
      <c r="BC157" s="13" t="s">
        <v>1105</v>
      </c>
      <c r="BD157" s="13" t="s">
        <v>1109</v>
      </c>
      <c r="BK157" s="13" t="s">
        <v>1186</v>
      </c>
      <c r="BM157" s="13" t="s">
        <v>1130</v>
      </c>
      <c r="BO157" s="13" t="s">
        <v>1101</v>
      </c>
      <c r="BP157" s="13" t="s">
        <v>1125</v>
      </c>
      <c r="BQ157" s="13" t="s">
        <v>1084</v>
      </c>
      <c r="BR157" s="13" t="s">
        <v>1072</v>
      </c>
      <c r="BS157" s="13" t="s">
        <v>1010</v>
      </c>
    </row>
    <row r="158" spans="1:71" ht="120">
      <c r="A158" s="13">
        <f t="shared" si="5"/>
        <v>69</v>
      </c>
      <c r="B158" s="13" t="s">
        <v>564</v>
      </c>
      <c r="C158" s="13" t="s">
        <v>770</v>
      </c>
      <c r="D158" s="13" t="s">
        <v>324</v>
      </c>
      <c r="G158" s="13" t="s">
        <v>455</v>
      </c>
      <c r="H158" s="13">
        <v>76.472</v>
      </c>
      <c r="I158" s="13" t="s">
        <v>411</v>
      </c>
      <c r="J158" s="13" t="s">
        <v>807</v>
      </c>
      <c r="K158" s="13" t="s">
        <v>773</v>
      </c>
      <c r="L158" s="13" t="s">
        <v>824</v>
      </c>
      <c r="M158" s="13" t="s">
        <v>979</v>
      </c>
      <c r="Q158" s="13" t="s">
        <v>1025</v>
      </c>
      <c r="T158" s="48">
        <v>36885</v>
      </c>
      <c r="U158" s="13" t="s">
        <v>1475</v>
      </c>
      <c r="W158" s="13" t="s">
        <v>769</v>
      </c>
      <c r="X158" s="13" t="s">
        <v>1028</v>
      </c>
      <c r="Z158" s="13">
        <v>5</v>
      </c>
      <c r="AC158" s="16" t="s">
        <v>774</v>
      </c>
      <c r="AJ158" s="13" t="s">
        <v>772</v>
      </c>
      <c r="AK158" s="16" t="s">
        <v>775</v>
      </c>
      <c r="AP158" s="13" t="s">
        <v>806</v>
      </c>
      <c r="AQ158" s="13" t="s">
        <v>1227</v>
      </c>
      <c r="AU158" s="13" t="s">
        <v>1468</v>
      </c>
      <c r="AW158" s="13" t="s">
        <v>1483</v>
      </c>
      <c r="BA158" s="13" t="s">
        <v>1467</v>
      </c>
      <c r="BB158" s="13" t="s">
        <v>771</v>
      </c>
      <c r="BC158" s="13" t="s">
        <v>805</v>
      </c>
      <c r="BG158" s="13" t="s">
        <v>1453</v>
      </c>
      <c r="BL158" s="13" t="s">
        <v>804</v>
      </c>
      <c r="BR158" s="13" t="s">
        <v>187</v>
      </c>
      <c r="BS158" s="13" t="s">
        <v>1010</v>
      </c>
    </row>
    <row r="159" spans="1:71" ht="216">
      <c r="A159" s="13">
        <f t="shared" si="5"/>
        <v>70</v>
      </c>
      <c r="B159" s="13" t="s">
        <v>1013</v>
      </c>
      <c r="C159" s="13" t="s">
        <v>843</v>
      </c>
      <c r="D159" s="13" t="s">
        <v>752</v>
      </c>
      <c r="G159" s="13">
        <v>5.133</v>
      </c>
      <c r="H159" s="41">
        <v>72.95</v>
      </c>
      <c r="I159" s="13" t="s">
        <v>410</v>
      </c>
      <c r="K159" s="13" t="s">
        <v>298</v>
      </c>
      <c r="L159" s="13" t="s">
        <v>824</v>
      </c>
      <c r="M159" s="13" t="s">
        <v>1225</v>
      </c>
      <c r="N159" s="13" t="s">
        <v>765</v>
      </c>
      <c r="O159" s="13" t="s">
        <v>1199</v>
      </c>
      <c r="Q159" s="13" t="s">
        <v>1025</v>
      </c>
      <c r="T159" s="48">
        <v>36885</v>
      </c>
      <c r="U159" s="13" t="s">
        <v>1475</v>
      </c>
      <c r="W159" s="13" t="s">
        <v>769</v>
      </c>
      <c r="X159" s="13" t="s">
        <v>1028</v>
      </c>
      <c r="Y159" s="13">
        <v>3</v>
      </c>
      <c r="AD159" s="13">
        <v>20</v>
      </c>
      <c r="AJ159" s="13" t="s">
        <v>689</v>
      </c>
      <c r="AK159" s="16" t="s">
        <v>727</v>
      </c>
      <c r="AQ159" s="13" t="s">
        <v>1227</v>
      </c>
      <c r="AU159" s="13" t="s">
        <v>1451</v>
      </c>
      <c r="AX159" s="13" t="s">
        <v>1452</v>
      </c>
      <c r="BA159" s="13" t="s">
        <v>680</v>
      </c>
      <c r="BB159" s="13" t="s">
        <v>839</v>
      </c>
      <c r="BD159" s="13" t="s">
        <v>702</v>
      </c>
      <c r="BE159" s="13" t="s">
        <v>690</v>
      </c>
      <c r="BG159" s="13" t="s">
        <v>1453</v>
      </c>
      <c r="BK159" s="13" t="s">
        <v>1187</v>
      </c>
      <c r="BL159" s="13" t="s">
        <v>840</v>
      </c>
      <c r="BO159" s="13" t="s">
        <v>841</v>
      </c>
      <c r="BQ159" s="13" t="s">
        <v>280</v>
      </c>
      <c r="BR159" s="13" t="s">
        <v>1189</v>
      </c>
      <c r="BS159" s="13" t="s">
        <v>1010</v>
      </c>
    </row>
    <row r="160" spans="1:71" ht="192">
      <c r="A160" s="13">
        <f t="shared" si="5"/>
        <v>71</v>
      </c>
      <c r="B160" s="13" t="s">
        <v>1013</v>
      </c>
      <c r="C160" s="13" t="s">
        <v>843</v>
      </c>
      <c r="D160" s="13" t="s">
        <v>753</v>
      </c>
      <c r="G160" s="13">
        <v>5.133</v>
      </c>
      <c r="H160" s="41">
        <v>72.95</v>
      </c>
      <c r="I160" s="13" t="s">
        <v>410</v>
      </c>
      <c r="K160" s="13" t="s">
        <v>298</v>
      </c>
      <c r="L160" s="13" t="s">
        <v>824</v>
      </c>
      <c r="M160" s="13" t="s">
        <v>1225</v>
      </c>
      <c r="N160" s="13" t="s">
        <v>812</v>
      </c>
      <c r="O160" s="13" t="s">
        <v>842</v>
      </c>
      <c r="Q160" s="13" t="s">
        <v>1025</v>
      </c>
      <c r="T160" s="48">
        <v>36885</v>
      </c>
      <c r="U160" s="13" t="s">
        <v>1475</v>
      </c>
      <c r="W160" s="13" t="s">
        <v>769</v>
      </c>
      <c r="X160" s="13" t="s">
        <v>1028</v>
      </c>
      <c r="Y160" s="13">
        <v>3</v>
      </c>
      <c r="AD160" s="13">
        <v>32</v>
      </c>
      <c r="AJ160" s="13" t="s">
        <v>299</v>
      </c>
      <c r="AK160" s="16" t="s">
        <v>692</v>
      </c>
      <c r="AQ160" s="13" t="s">
        <v>1227</v>
      </c>
      <c r="AU160" s="13" t="s">
        <v>1482</v>
      </c>
      <c r="AX160" s="13" t="s">
        <v>1398</v>
      </c>
      <c r="BA160" s="13" t="s">
        <v>300</v>
      </c>
      <c r="BD160" s="13" t="s">
        <v>702</v>
      </c>
      <c r="BE160" s="13" t="s">
        <v>301</v>
      </c>
      <c r="BG160" s="13" t="s">
        <v>1454</v>
      </c>
      <c r="BK160" s="13" t="s">
        <v>1187</v>
      </c>
      <c r="BL160" s="13" t="s">
        <v>840</v>
      </c>
      <c r="BQ160" s="13" t="s">
        <v>280</v>
      </c>
      <c r="BR160" s="13" t="s">
        <v>1189</v>
      </c>
      <c r="BS160" s="13" t="s">
        <v>1010</v>
      </c>
    </row>
    <row r="161" spans="1:71" ht="192">
      <c r="A161" s="13">
        <f t="shared" si="5"/>
        <v>72</v>
      </c>
      <c r="B161" s="13" t="s">
        <v>1013</v>
      </c>
      <c r="C161" s="13" t="s">
        <v>843</v>
      </c>
      <c r="D161" s="13" t="s">
        <v>754</v>
      </c>
      <c r="G161" s="13">
        <v>5.133</v>
      </c>
      <c r="H161" s="41">
        <v>72.95</v>
      </c>
      <c r="I161" s="13" t="s">
        <v>410</v>
      </c>
      <c r="K161" s="13" t="s">
        <v>298</v>
      </c>
      <c r="L161" s="13" t="s">
        <v>824</v>
      </c>
      <c r="M161" s="13" t="s">
        <v>1133</v>
      </c>
      <c r="N161" s="13" t="s">
        <v>777</v>
      </c>
      <c r="O161" s="13" t="s">
        <v>1199</v>
      </c>
      <c r="Q161" s="13" t="s">
        <v>1025</v>
      </c>
      <c r="T161" s="48">
        <v>36885</v>
      </c>
      <c r="U161" s="13" t="s">
        <v>1475</v>
      </c>
      <c r="W161" s="13" t="s">
        <v>769</v>
      </c>
      <c r="X161" s="13" t="s">
        <v>1028</v>
      </c>
      <c r="Y161" s="13">
        <v>3</v>
      </c>
      <c r="AD161" s="13">
        <v>20</v>
      </c>
      <c r="AE161" s="13">
        <v>180</v>
      </c>
      <c r="AJ161" s="13" t="s">
        <v>726</v>
      </c>
      <c r="AK161" s="16" t="s">
        <v>1093</v>
      </c>
      <c r="AN161" s="13" t="s">
        <v>736</v>
      </c>
      <c r="AP161" s="13" t="s">
        <v>758</v>
      </c>
      <c r="AQ161" s="13" t="s">
        <v>757</v>
      </c>
      <c r="AT161" s="13" t="s">
        <v>691</v>
      </c>
      <c r="AU161" s="13" t="s">
        <v>1431</v>
      </c>
      <c r="AX161" s="13" t="s">
        <v>1398</v>
      </c>
      <c r="BA161" s="13" t="s">
        <v>1430</v>
      </c>
      <c r="BD161" s="13" t="s">
        <v>737</v>
      </c>
      <c r="BE161" s="13" t="s">
        <v>738</v>
      </c>
      <c r="BG161" s="13" t="s">
        <v>1399</v>
      </c>
      <c r="BK161" s="13" t="s">
        <v>1188</v>
      </c>
      <c r="BL161" s="13" t="s">
        <v>840</v>
      </c>
      <c r="BQ161" s="13" t="s">
        <v>280</v>
      </c>
      <c r="BR161" s="13" t="s">
        <v>1189</v>
      </c>
      <c r="BS161" s="13" t="s">
        <v>1010</v>
      </c>
    </row>
    <row r="162" spans="1:71" ht="264">
      <c r="A162" s="13">
        <f t="shared" si="5"/>
        <v>73</v>
      </c>
      <c r="B162" s="13" t="s">
        <v>1013</v>
      </c>
      <c r="C162" s="13" t="s">
        <v>843</v>
      </c>
      <c r="D162" s="13" t="s">
        <v>755</v>
      </c>
      <c r="G162" s="13">
        <v>5.133</v>
      </c>
      <c r="H162" s="41">
        <v>72.95</v>
      </c>
      <c r="I162" s="13" t="s">
        <v>410</v>
      </c>
      <c r="K162" s="13" t="s">
        <v>298</v>
      </c>
      <c r="L162" s="13" t="s">
        <v>824</v>
      </c>
      <c r="M162" s="13" t="s">
        <v>1133</v>
      </c>
      <c r="N162" s="13" t="s">
        <v>1197</v>
      </c>
      <c r="O162" s="13" t="s">
        <v>1198</v>
      </c>
      <c r="T162" s="48">
        <v>36885</v>
      </c>
      <c r="U162" s="13" t="s">
        <v>1475</v>
      </c>
      <c r="W162" s="13" t="s">
        <v>769</v>
      </c>
      <c r="X162" s="13" t="s">
        <v>1028</v>
      </c>
      <c r="Y162" s="13">
        <v>3</v>
      </c>
      <c r="AD162" s="13">
        <v>50</v>
      </c>
      <c r="AJ162" s="13" t="s">
        <v>1089</v>
      </c>
      <c r="AK162" s="16" t="s">
        <v>1085</v>
      </c>
      <c r="AQ162" s="13" t="s">
        <v>1227</v>
      </c>
      <c r="AU162" s="13" t="s">
        <v>1429</v>
      </c>
      <c r="AX162" s="13" t="s">
        <v>1401</v>
      </c>
      <c r="BA162" s="13" t="s">
        <v>989</v>
      </c>
      <c r="BE162" s="13" t="s">
        <v>1134</v>
      </c>
      <c r="BG162" s="13" t="s">
        <v>1400</v>
      </c>
      <c r="BK162" s="13" t="s">
        <v>1187</v>
      </c>
      <c r="BL162" s="13" t="s">
        <v>840</v>
      </c>
      <c r="BQ162" s="13" t="s">
        <v>280</v>
      </c>
      <c r="BR162" s="13" t="s">
        <v>1189</v>
      </c>
      <c r="BS162" s="13" t="s">
        <v>1010</v>
      </c>
    </row>
    <row r="163" spans="1:71" ht="240">
      <c r="A163" s="13">
        <f t="shared" si="5"/>
        <v>74</v>
      </c>
      <c r="B163" s="13" t="s">
        <v>1013</v>
      </c>
      <c r="C163" s="13" t="s">
        <v>843</v>
      </c>
      <c r="D163" s="13" t="s">
        <v>756</v>
      </c>
      <c r="G163" s="13">
        <v>5.133</v>
      </c>
      <c r="H163" s="41">
        <v>72.95</v>
      </c>
      <c r="I163" s="13" t="s">
        <v>410</v>
      </c>
      <c r="K163" s="13" t="s">
        <v>298</v>
      </c>
      <c r="L163" s="13" t="s">
        <v>824</v>
      </c>
      <c r="M163" s="13" t="s">
        <v>1226</v>
      </c>
      <c r="N163" s="13" t="s">
        <v>1124</v>
      </c>
      <c r="T163" s="48">
        <v>36885</v>
      </c>
      <c r="U163" s="13" t="s">
        <v>1475</v>
      </c>
      <c r="W163" s="13" t="s">
        <v>769</v>
      </c>
      <c r="X163" s="13" t="s">
        <v>1028</v>
      </c>
      <c r="Y163" s="13">
        <v>3</v>
      </c>
      <c r="Z163" s="16">
        <v>0.45</v>
      </c>
      <c r="AD163" s="13">
        <v>100</v>
      </c>
      <c r="AE163" s="13" t="s">
        <v>1136</v>
      </c>
      <c r="AJ163" s="13" t="s">
        <v>289</v>
      </c>
      <c r="AK163" s="16" t="s">
        <v>1193</v>
      </c>
      <c r="AQ163" s="13" t="s">
        <v>1227</v>
      </c>
      <c r="AT163" s="13" t="s">
        <v>1077</v>
      </c>
      <c r="AU163" s="13" t="s">
        <v>1428</v>
      </c>
      <c r="AX163" s="13" t="s">
        <v>1427</v>
      </c>
      <c r="BA163" s="13" t="s">
        <v>989</v>
      </c>
      <c r="BB163" s="13" t="s">
        <v>1077</v>
      </c>
      <c r="BE163" s="13" t="s">
        <v>1076</v>
      </c>
      <c r="BG163" s="13" t="s">
        <v>1426</v>
      </c>
      <c r="BK163" s="13" t="s">
        <v>1187</v>
      </c>
      <c r="BQ163" s="13" t="s">
        <v>280</v>
      </c>
      <c r="BR163" s="13" t="s">
        <v>1189</v>
      </c>
      <c r="BS163" s="13" t="s">
        <v>1010</v>
      </c>
    </row>
    <row r="164" spans="1:71" ht="84">
      <c r="A164" s="13">
        <f t="shared" si="5"/>
        <v>75</v>
      </c>
      <c r="B164" s="13" t="s">
        <v>563</v>
      </c>
      <c r="C164" s="13" t="s">
        <v>1200</v>
      </c>
      <c r="D164" s="13" t="s">
        <v>1159</v>
      </c>
      <c r="G164" s="13">
        <v>42.747</v>
      </c>
      <c r="H164" s="13">
        <v>140.138</v>
      </c>
      <c r="I164" s="13" t="s">
        <v>1548</v>
      </c>
      <c r="J164" s="13" t="s">
        <v>1138</v>
      </c>
      <c r="K164" s="13" t="s">
        <v>290</v>
      </c>
      <c r="L164" s="13" t="s">
        <v>824</v>
      </c>
      <c r="Q164" s="13" t="s">
        <v>1025</v>
      </c>
      <c r="T164" s="48">
        <v>32700</v>
      </c>
      <c r="U164" s="13" t="s">
        <v>1137</v>
      </c>
      <c r="W164" s="13" t="s">
        <v>1119</v>
      </c>
      <c r="X164" s="13" t="s">
        <v>1029</v>
      </c>
      <c r="Y164" s="13">
        <v>5.9</v>
      </c>
      <c r="AA164" s="16" t="s">
        <v>1157</v>
      </c>
      <c r="AJ164" s="13" t="s">
        <v>1135</v>
      </c>
      <c r="AK164" s="16" t="s">
        <v>1158</v>
      </c>
      <c r="BP164" s="13" t="s">
        <v>1171</v>
      </c>
      <c r="BR164" s="13" t="s">
        <v>1196</v>
      </c>
      <c r="BS164" s="13" t="s">
        <v>1010</v>
      </c>
    </row>
    <row r="165" spans="1:71" ht="84">
      <c r="A165" s="13">
        <f t="shared" si="5"/>
        <v>76</v>
      </c>
      <c r="B165" s="13" t="s">
        <v>563</v>
      </c>
      <c r="C165" s="13" t="s">
        <v>1200</v>
      </c>
      <c r="D165" s="13" t="s">
        <v>1160</v>
      </c>
      <c r="G165" s="13">
        <v>42.681</v>
      </c>
      <c r="H165" s="13">
        <v>140.01</v>
      </c>
      <c r="I165" s="13" t="s">
        <v>1548</v>
      </c>
      <c r="J165" s="13" t="s">
        <v>1138</v>
      </c>
      <c r="K165" s="13" t="s">
        <v>290</v>
      </c>
      <c r="L165" s="13" t="s">
        <v>824</v>
      </c>
      <c r="M165" s="13" t="s">
        <v>1126</v>
      </c>
      <c r="N165" s="13" t="s">
        <v>1166</v>
      </c>
      <c r="Q165" s="13" t="s">
        <v>1025</v>
      </c>
      <c r="T165" s="48">
        <v>32700</v>
      </c>
      <c r="U165" s="13" t="s">
        <v>1137</v>
      </c>
      <c r="W165" s="13" t="s">
        <v>1119</v>
      </c>
      <c r="X165" s="13" t="s">
        <v>1029</v>
      </c>
      <c r="Y165" s="13">
        <v>7</v>
      </c>
      <c r="AA165" s="16" t="s">
        <v>1157</v>
      </c>
      <c r="AC165" s="16" t="s">
        <v>1162</v>
      </c>
      <c r="AJ165" s="13" t="s">
        <v>1135</v>
      </c>
      <c r="AK165" s="16" t="s">
        <v>1167</v>
      </c>
      <c r="AM165" s="16" t="s">
        <v>971</v>
      </c>
      <c r="AO165" s="13" t="s">
        <v>2</v>
      </c>
      <c r="BA165" s="13" t="s">
        <v>1168</v>
      </c>
      <c r="BB165" s="13" t="s">
        <v>1224</v>
      </c>
      <c r="BD165" s="13" t="s">
        <v>1169</v>
      </c>
      <c r="BP165" s="13" t="s">
        <v>1172</v>
      </c>
      <c r="BR165" s="13" t="s">
        <v>1196</v>
      </c>
      <c r="BS165" s="13" t="s">
        <v>1010</v>
      </c>
    </row>
    <row r="166" spans="1:71" ht="84">
      <c r="A166" s="13">
        <f t="shared" si="5"/>
        <v>77</v>
      </c>
      <c r="B166" s="13" t="s">
        <v>563</v>
      </c>
      <c r="C166" s="13" t="s">
        <v>1200</v>
      </c>
      <c r="D166" s="13" t="s">
        <v>1160</v>
      </c>
      <c r="G166" s="13">
        <v>42.681</v>
      </c>
      <c r="H166" s="13">
        <v>140.01</v>
      </c>
      <c r="I166" s="13" t="s">
        <v>1548</v>
      </c>
      <c r="J166" s="13" t="s">
        <v>1138</v>
      </c>
      <c r="K166" s="13" t="s">
        <v>291</v>
      </c>
      <c r="L166" s="13" t="s">
        <v>824</v>
      </c>
      <c r="M166" s="13" t="s">
        <v>1170</v>
      </c>
      <c r="N166" s="13" t="s">
        <v>1170</v>
      </c>
      <c r="Q166" s="13" t="s">
        <v>1025</v>
      </c>
      <c r="T166" s="48">
        <v>32700</v>
      </c>
      <c r="U166" s="13" t="s">
        <v>1137</v>
      </c>
      <c r="W166" s="13" t="s">
        <v>1119</v>
      </c>
      <c r="X166" s="13" t="s">
        <v>1029</v>
      </c>
      <c r="Y166" s="13">
        <v>3.7</v>
      </c>
      <c r="AA166" s="16" t="s">
        <v>1157</v>
      </c>
      <c r="AJ166" s="13" t="s">
        <v>1135</v>
      </c>
      <c r="AK166" s="16" t="s">
        <v>1219</v>
      </c>
      <c r="AT166" s="13" t="s">
        <v>1217</v>
      </c>
      <c r="BC166" s="13" t="s">
        <v>1218</v>
      </c>
      <c r="BD166" s="13" t="s">
        <v>1173</v>
      </c>
      <c r="BP166" s="13" t="s">
        <v>1090</v>
      </c>
      <c r="BR166" s="13" t="s">
        <v>1196</v>
      </c>
      <c r="BS166" s="13" t="s">
        <v>1010</v>
      </c>
    </row>
    <row r="167" spans="1:71" ht="84">
      <c r="A167" s="13">
        <f t="shared" si="5"/>
        <v>78</v>
      </c>
      <c r="B167" s="13" t="s">
        <v>563</v>
      </c>
      <c r="C167" s="13" t="s">
        <v>1200</v>
      </c>
      <c r="D167" s="13" t="s">
        <v>1161</v>
      </c>
      <c r="G167" s="13">
        <v>42.218</v>
      </c>
      <c r="H167" s="13">
        <v>139.87</v>
      </c>
      <c r="I167" s="13" t="s">
        <v>1548</v>
      </c>
      <c r="J167" s="13" t="s">
        <v>1138</v>
      </c>
      <c r="K167" s="13" t="s">
        <v>290</v>
      </c>
      <c r="L167" s="13" t="s">
        <v>824</v>
      </c>
      <c r="M167" s="13" t="s">
        <v>1164</v>
      </c>
      <c r="N167" s="13" t="s">
        <v>1163</v>
      </c>
      <c r="Q167" s="13" t="s">
        <v>1025</v>
      </c>
      <c r="T167" s="48">
        <v>32700</v>
      </c>
      <c r="U167" s="13" t="s">
        <v>1137</v>
      </c>
      <c r="W167" s="13" t="s">
        <v>1119</v>
      </c>
      <c r="X167" s="13" t="s">
        <v>1029</v>
      </c>
      <c r="Y167" s="13">
        <v>5.7</v>
      </c>
      <c r="AA167" s="16" t="s">
        <v>1157</v>
      </c>
      <c r="AC167" s="16" t="s">
        <v>1162</v>
      </c>
      <c r="AJ167" s="13" t="s">
        <v>1135</v>
      </c>
      <c r="AK167" s="16" t="s">
        <v>1097</v>
      </c>
      <c r="AX167" s="13" t="s">
        <v>1165</v>
      </c>
      <c r="BA167" s="13" t="s">
        <v>857</v>
      </c>
      <c r="BP167" s="13" t="s">
        <v>1171</v>
      </c>
      <c r="BR167" s="13" t="s">
        <v>1196</v>
      </c>
      <c r="BS167" s="13" t="s">
        <v>1010</v>
      </c>
    </row>
    <row r="168" spans="1:71" ht="120">
      <c r="A168" s="13">
        <f t="shared" si="5"/>
        <v>79</v>
      </c>
      <c r="B168" s="13" t="s">
        <v>562</v>
      </c>
      <c r="C168" s="13" t="s">
        <v>1127</v>
      </c>
      <c r="D168" s="13" t="s">
        <v>1144</v>
      </c>
      <c r="G168" s="13">
        <v>5.485</v>
      </c>
      <c r="H168" s="13">
        <v>95.238</v>
      </c>
      <c r="I168" s="13" t="s">
        <v>410</v>
      </c>
      <c r="J168" s="13" t="s">
        <v>1143</v>
      </c>
      <c r="K168" s="13" t="s">
        <v>1185</v>
      </c>
      <c r="Q168" s="13" t="s">
        <v>1025</v>
      </c>
      <c r="T168" s="48">
        <v>36885</v>
      </c>
      <c r="U168" s="13" t="s">
        <v>1475</v>
      </c>
      <c r="W168" s="13" t="s">
        <v>1131</v>
      </c>
      <c r="X168" s="13" t="s">
        <v>1029</v>
      </c>
      <c r="Y168" s="13" t="s">
        <v>1132</v>
      </c>
      <c r="AA168" s="16" t="s">
        <v>783</v>
      </c>
      <c r="AC168" s="16" t="s">
        <v>1156</v>
      </c>
      <c r="AD168" s="13" t="s">
        <v>1260</v>
      </c>
      <c r="AI168" s="13" t="s">
        <v>1191</v>
      </c>
      <c r="AJ168" s="13" t="s">
        <v>1192</v>
      </c>
      <c r="AT168" s="13" t="s">
        <v>1145</v>
      </c>
      <c r="BA168" s="13" t="s">
        <v>1253</v>
      </c>
      <c r="BB168" s="13" t="s">
        <v>262</v>
      </c>
      <c r="BD168" s="13" t="s">
        <v>1252</v>
      </c>
      <c r="BE168" s="13" t="s">
        <v>1121</v>
      </c>
      <c r="BK168" s="13" t="s">
        <v>1251</v>
      </c>
      <c r="BP168" s="13" t="s">
        <v>1294</v>
      </c>
      <c r="BR168" s="13" t="s">
        <v>188</v>
      </c>
      <c r="BS168" s="13" t="s">
        <v>1010</v>
      </c>
    </row>
    <row r="169" spans="1:71" ht="240">
      <c r="A169" s="13">
        <f t="shared" si="5"/>
        <v>80</v>
      </c>
      <c r="B169" s="13" t="s">
        <v>562</v>
      </c>
      <c r="C169" s="13" t="s">
        <v>1230</v>
      </c>
      <c r="D169" s="13" t="s">
        <v>1232</v>
      </c>
      <c r="G169" s="13">
        <v>2.86147</v>
      </c>
      <c r="H169" s="13">
        <v>95.76632</v>
      </c>
      <c r="I169" s="13" t="s">
        <v>1495</v>
      </c>
      <c r="J169" s="13" t="s">
        <v>1194</v>
      </c>
      <c r="K169" s="13" t="s">
        <v>1195</v>
      </c>
      <c r="L169" s="13" t="s">
        <v>1229</v>
      </c>
      <c r="N169" s="13" t="s">
        <v>1209</v>
      </c>
      <c r="Q169" s="13" t="s">
        <v>1025</v>
      </c>
      <c r="T169" s="48">
        <v>36885</v>
      </c>
      <c r="U169" s="13" t="s">
        <v>1475</v>
      </c>
      <c r="W169" s="13" t="s">
        <v>1131</v>
      </c>
      <c r="X169" s="13" t="s">
        <v>1029</v>
      </c>
      <c r="AA169" s="16" t="s">
        <v>1233</v>
      </c>
      <c r="AC169" s="16" t="s">
        <v>1235</v>
      </c>
      <c r="AD169" s="13">
        <v>500</v>
      </c>
      <c r="AJ169" s="13" t="s">
        <v>263</v>
      </c>
      <c r="AK169" s="16" t="s">
        <v>1122</v>
      </c>
      <c r="AM169" s="16" t="s">
        <v>1215</v>
      </c>
      <c r="AO169" s="13" t="s">
        <v>1228</v>
      </c>
      <c r="AP169" s="13" t="s">
        <v>1234</v>
      </c>
      <c r="AQ169" s="13" t="s">
        <v>928</v>
      </c>
      <c r="AT169" s="13" t="s">
        <v>1268</v>
      </c>
      <c r="BA169" s="13" t="s">
        <v>293</v>
      </c>
      <c r="BB169" s="13" t="s">
        <v>1214</v>
      </c>
      <c r="BC169" s="13" t="s">
        <v>1174</v>
      </c>
      <c r="BD169" s="13" t="s">
        <v>1269</v>
      </c>
      <c r="BE169" s="13" t="s">
        <v>1216</v>
      </c>
      <c r="BG169" s="13" t="s">
        <v>1205</v>
      </c>
      <c r="BM169" s="13" t="s">
        <v>265</v>
      </c>
      <c r="BO169" s="13" t="s">
        <v>1123</v>
      </c>
      <c r="BR169" s="13" t="s">
        <v>189</v>
      </c>
      <c r="BS169" s="13" t="s">
        <v>1010</v>
      </c>
    </row>
    <row r="170" spans="1:71" ht="144">
      <c r="A170" s="13">
        <f t="shared" si="5"/>
        <v>81</v>
      </c>
      <c r="B170" s="13" t="s">
        <v>562</v>
      </c>
      <c r="C170" s="13" t="s">
        <v>1230</v>
      </c>
      <c r="D170" s="13" t="s">
        <v>1213</v>
      </c>
      <c r="G170" s="13">
        <v>2.83542</v>
      </c>
      <c r="H170" s="13">
        <v>95.7663</v>
      </c>
      <c r="I170" s="13" t="s">
        <v>1495</v>
      </c>
      <c r="J170" s="13" t="s">
        <v>1194</v>
      </c>
      <c r="K170" s="13" t="s">
        <v>1195</v>
      </c>
      <c r="L170" s="13" t="s">
        <v>1229</v>
      </c>
      <c r="N170" s="13" t="s">
        <v>1208</v>
      </c>
      <c r="Q170" s="13" t="s">
        <v>1025</v>
      </c>
      <c r="T170" s="48">
        <v>36885</v>
      </c>
      <c r="U170" s="13" t="s">
        <v>1475</v>
      </c>
      <c r="W170" s="13" t="s">
        <v>1131</v>
      </c>
      <c r="X170" s="13" t="s">
        <v>1029</v>
      </c>
      <c r="AC170" s="16" t="s">
        <v>988</v>
      </c>
      <c r="AI170" s="16" t="s">
        <v>1155</v>
      </c>
      <c r="AK170" s="16" t="s">
        <v>1250</v>
      </c>
      <c r="AT170" s="13" t="s">
        <v>1150</v>
      </c>
      <c r="BA170" s="13" t="s">
        <v>1212</v>
      </c>
      <c r="BB170" s="13" t="s">
        <v>1153</v>
      </c>
      <c r="BC170" s="13" t="s">
        <v>1154</v>
      </c>
      <c r="BD170" s="13" t="s">
        <v>702</v>
      </c>
      <c r="BG170" s="13" t="s">
        <v>1249</v>
      </c>
      <c r="BJ170" s="13" t="s">
        <v>1248</v>
      </c>
      <c r="BL170" s="13" t="s">
        <v>1247</v>
      </c>
      <c r="BO170" s="13" t="s">
        <v>1304</v>
      </c>
      <c r="BR170" s="13" t="s">
        <v>189</v>
      </c>
      <c r="BS170" s="13" t="s">
        <v>1010</v>
      </c>
    </row>
    <row r="171" spans="1:71" ht="84">
      <c r="A171" s="13">
        <f t="shared" si="5"/>
        <v>82</v>
      </c>
      <c r="B171" s="13" t="s">
        <v>562</v>
      </c>
      <c r="C171" s="13" t="s">
        <v>1230</v>
      </c>
      <c r="D171" s="13" t="s">
        <v>1207</v>
      </c>
      <c r="G171" s="13">
        <v>2.86147</v>
      </c>
      <c r="H171" s="13">
        <v>95.76632</v>
      </c>
      <c r="I171" s="13" t="s">
        <v>1495</v>
      </c>
      <c r="J171" s="13" t="s">
        <v>1194</v>
      </c>
      <c r="K171" s="13" t="s">
        <v>1195</v>
      </c>
      <c r="L171" s="13" t="s">
        <v>1229</v>
      </c>
      <c r="M171" s="13" t="s">
        <v>979</v>
      </c>
      <c r="Q171" s="13" t="s">
        <v>1025</v>
      </c>
      <c r="T171" s="48">
        <v>36885</v>
      </c>
      <c r="U171" s="13" t="s">
        <v>1475</v>
      </c>
      <c r="W171" s="13" t="s">
        <v>1131</v>
      </c>
      <c r="X171" s="13" t="s">
        <v>1029</v>
      </c>
      <c r="Y171" s="13">
        <v>8.8</v>
      </c>
      <c r="AH171" s="13" t="s">
        <v>1181</v>
      </c>
      <c r="AK171" s="16" t="s">
        <v>1180</v>
      </c>
      <c r="AM171" s="16" t="s">
        <v>855</v>
      </c>
      <c r="AO171" s="13" t="s">
        <v>1246</v>
      </c>
      <c r="AP171" s="13" t="s">
        <v>1182</v>
      </c>
      <c r="AQ171" s="13" t="s">
        <v>1183</v>
      </c>
      <c r="BA171" s="13" t="s">
        <v>1245</v>
      </c>
      <c r="BB171" s="13" t="s">
        <v>1266</v>
      </c>
      <c r="BC171" s="13" t="s">
        <v>1237</v>
      </c>
      <c r="BD171" s="13" t="s">
        <v>702</v>
      </c>
      <c r="BG171" s="13" t="s">
        <v>1184</v>
      </c>
      <c r="BM171" s="13" t="s">
        <v>1190</v>
      </c>
      <c r="BR171" s="13" t="s">
        <v>189</v>
      </c>
      <c r="BS171" s="13" t="s">
        <v>1010</v>
      </c>
    </row>
    <row r="172" spans="1:71" ht="108">
      <c r="A172" s="13">
        <f t="shared" si="5"/>
        <v>83</v>
      </c>
      <c r="B172" s="13" t="s">
        <v>562</v>
      </c>
      <c r="C172" s="13" t="s">
        <v>1230</v>
      </c>
      <c r="D172" s="13" t="s">
        <v>1201</v>
      </c>
      <c r="G172" s="13">
        <v>2.90325</v>
      </c>
      <c r="H172" s="13">
        <v>95.88172</v>
      </c>
      <c r="I172" s="13" t="s">
        <v>1495</v>
      </c>
      <c r="J172" s="13" t="s">
        <v>1194</v>
      </c>
      <c r="K172" s="13" t="s">
        <v>1195</v>
      </c>
      <c r="L172" s="13" t="s">
        <v>1229</v>
      </c>
      <c r="N172" s="13" t="s">
        <v>1302</v>
      </c>
      <c r="Q172" s="13" t="s">
        <v>1025</v>
      </c>
      <c r="T172" s="48">
        <v>36885</v>
      </c>
      <c r="U172" s="13" t="s">
        <v>1475</v>
      </c>
      <c r="W172" s="13" t="s">
        <v>1131</v>
      </c>
      <c r="X172" s="13" t="s">
        <v>1029</v>
      </c>
      <c r="AC172" s="16" t="s">
        <v>1305</v>
      </c>
      <c r="AH172" s="13" t="s">
        <v>1308</v>
      </c>
      <c r="AJ172" s="13" t="s">
        <v>1306</v>
      </c>
      <c r="AK172" s="16" t="s">
        <v>1307</v>
      </c>
      <c r="AX172" s="13" t="s">
        <v>1497</v>
      </c>
      <c r="BA172" s="13" t="s">
        <v>1203</v>
      </c>
      <c r="BD172" s="13" t="s">
        <v>702</v>
      </c>
      <c r="BF172" s="13" t="s">
        <v>1565</v>
      </c>
      <c r="BG172" s="13" t="s">
        <v>1500</v>
      </c>
      <c r="BL172" s="13" t="s">
        <v>1204</v>
      </c>
      <c r="BM172" s="13" t="s">
        <v>1220</v>
      </c>
      <c r="BR172" s="13" t="s">
        <v>189</v>
      </c>
      <c r="BS172" s="13" t="s">
        <v>1010</v>
      </c>
    </row>
    <row r="173" spans="1:71" ht="60">
      <c r="A173" s="13">
        <f t="shared" si="5"/>
        <v>84</v>
      </c>
      <c r="B173" s="13" t="s">
        <v>562</v>
      </c>
      <c r="C173" s="13" t="s">
        <v>1230</v>
      </c>
      <c r="D173" s="13" t="s">
        <v>1202</v>
      </c>
      <c r="G173" s="13">
        <v>2.83038</v>
      </c>
      <c r="H173" s="13">
        <v>95.92725</v>
      </c>
      <c r="I173" s="13" t="s">
        <v>1495</v>
      </c>
      <c r="J173" s="13" t="s">
        <v>1194</v>
      </c>
      <c r="K173" s="13" t="s">
        <v>1195</v>
      </c>
      <c r="L173" s="13" t="s">
        <v>1229</v>
      </c>
      <c r="N173" s="13" t="s">
        <v>1221</v>
      </c>
      <c r="Q173" s="13" t="s">
        <v>1025</v>
      </c>
      <c r="T173" s="48">
        <v>36885</v>
      </c>
      <c r="U173" s="13" t="s">
        <v>1475</v>
      </c>
      <c r="W173" s="13" t="s">
        <v>1131</v>
      </c>
      <c r="X173" s="13" t="s">
        <v>1029</v>
      </c>
      <c r="AB173" s="13">
        <v>80</v>
      </c>
      <c r="AC173" s="16" t="s">
        <v>1305</v>
      </c>
      <c r="AH173" s="13" t="s">
        <v>1222</v>
      </c>
      <c r="AJ173" s="13" t="s">
        <v>1175</v>
      </c>
      <c r="AK173" s="16" t="s">
        <v>1223</v>
      </c>
      <c r="AX173" s="13" t="s">
        <v>1498</v>
      </c>
      <c r="BA173" s="13" t="s">
        <v>1566</v>
      </c>
      <c r="BC173" s="13" t="s">
        <v>1496</v>
      </c>
      <c r="BD173" s="13" t="s">
        <v>702</v>
      </c>
      <c r="BE173" s="13" t="s">
        <v>266</v>
      </c>
      <c r="BF173" s="13" t="s">
        <v>1565</v>
      </c>
      <c r="BM173" s="13" t="s">
        <v>1179</v>
      </c>
      <c r="BR173" s="13" t="s">
        <v>189</v>
      </c>
      <c r="BS173" s="13" t="s">
        <v>1010</v>
      </c>
    </row>
    <row r="174" spans="1:71" ht="48">
      <c r="A174" s="13">
        <f t="shared" si="5"/>
        <v>85</v>
      </c>
      <c r="B174" s="13" t="s">
        <v>562</v>
      </c>
      <c r="C174" s="13" t="s">
        <v>1230</v>
      </c>
      <c r="D174" s="13" t="s">
        <v>381</v>
      </c>
      <c r="G174" s="13">
        <v>2.55827</v>
      </c>
      <c r="H174" s="13">
        <v>96.30432</v>
      </c>
      <c r="I174" s="13" t="s">
        <v>1495</v>
      </c>
      <c r="J174" s="13" t="s">
        <v>1194</v>
      </c>
      <c r="K174" s="13" t="s">
        <v>1195</v>
      </c>
      <c r="L174" s="13" t="s">
        <v>1229</v>
      </c>
      <c r="N174" s="13" t="s">
        <v>1147</v>
      </c>
      <c r="Q174" s="13" t="s">
        <v>1025</v>
      </c>
      <c r="T174" s="48">
        <v>36885</v>
      </c>
      <c r="U174" s="13" t="s">
        <v>1475</v>
      </c>
      <c r="W174" s="13" t="s">
        <v>1131</v>
      </c>
      <c r="X174" s="13" t="s">
        <v>1029</v>
      </c>
      <c r="AC174" s="16" t="s">
        <v>787</v>
      </c>
      <c r="AJ174" s="13" t="s">
        <v>267</v>
      </c>
      <c r="AK174" s="16" t="s">
        <v>1290</v>
      </c>
      <c r="AV174" s="13" t="s">
        <v>1567</v>
      </c>
      <c r="AX174" s="13" t="s">
        <v>1499</v>
      </c>
      <c r="BA174" s="13" t="s">
        <v>1568</v>
      </c>
      <c r="BC174" s="13" t="s">
        <v>1152</v>
      </c>
      <c r="BD174" s="13" t="s">
        <v>702</v>
      </c>
      <c r="BE174" s="13" t="s">
        <v>1291</v>
      </c>
      <c r="BF174" s="13" t="s">
        <v>1565</v>
      </c>
      <c r="BG174" s="13" t="s">
        <v>701</v>
      </c>
      <c r="BL174" s="13" t="s">
        <v>1148</v>
      </c>
      <c r="BR174" s="13" t="s">
        <v>189</v>
      </c>
      <c r="BS174" s="13" t="s">
        <v>1010</v>
      </c>
    </row>
    <row r="175" spans="1:71" ht="48">
      <c r="A175" s="13">
        <f t="shared" si="5"/>
        <v>86</v>
      </c>
      <c r="B175" s="13" t="s">
        <v>562</v>
      </c>
      <c r="C175" s="13" t="s">
        <v>1230</v>
      </c>
      <c r="D175" s="13" t="s">
        <v>382</v>
      </c>
      <c r="G175" s="13">
        <v>2.46718</v>
      </c>
      <c r="H175" s="13">
        <v>96.45523</v>
      </c>
      <c r="I175" s="13" t="s">
        <v>1495</v>
      </c>
      <c r="J175" s="13" t="s">
        <v>1194</v>
      </c>
      <c r="K175" s="13" t="s">
        <v>1195</v>
      </c>
      <c r="L175" s="13" t="s">
        <v>1229</v>
      </c>
      <c r="N175" s="13" t="s">
        <v>1147</v>
      </c>
      <c r="Q175" s="13" t="s">
        <v>1025</v>
      </c>
      <c r="T175" s="48">
        <v>36885</v>
      </c>
      <c r="U175" s="13" t="s">
        <v>1475</v>
      </c>
      <c r="W175" s="13" t="s">
        <v>1131</v>
      </c>
      <c r="X175" s="13" t="s">
        <v>1029</v>
      </c>
      <c r="AB175" s="13">
        <v>56</v>
      </c>
      <c r="AC175" s="16" t="s">
        <v>1149</v>
      </c>
      <c r="AD175" s="13">
        <v>36</v>
      </c>
      <c r="AJ175" s="13" t="s">
        <v>1288</v>
      </c>
      <c r="AK175" s="16" t="s">
        <v>1289</v>
      </c>
      <c r="BA175" s="13" t="s">
        <v>806</v>
      </c>
      <c r="BB175" s="13" t="s">
        <v>1243</v>
      </c>
      <c r="BD175" s="13" t="s">
        <v>702</v>
      </c>
      <c r="BE175" s="13" t="s">
        <v>1293</v>
      </c>
      <c r="BG175" s="13" t="s">
        <v>1292</v>
      </c>
      <c r="BL175" s="13" t="s">
        <v>1257</v>
      </c>
      <c r="BR175" s="13" t="s">
        <v>189</v>
      </c>
      <c r="BS175" s="13" t="s">
        <v>1010</v>
      </c>
    </row>
    <row r="176" spans="1:71" ht="96">
      <c r="A176" s="13">
        <f t="shared" si="5"/>
        <v>87</v>
      </c>
      <c r="B176" s="13" t="s">
        <v>562</v>
      </c>
      <c r="C176" s="13" t="s">
        <v>1230</v>
      </c>
      <c r="D176" s="13" t="s">
        <v>383</v>
      </c>
      <c r="G176" s="13">
        <v>2.41168</v>
      </c>
      <c r="H176" s="13">
        <v>96.48588</v>
      </c>
      <c r="I176" s="13" t="s">
        <v>1495</v>
      </c>
      <c r="J176" s="13" t="s">
        <v>1194</v>
      </c>
      <c r="K176" s="13" t="s">
        <v>1195</v>
      </c>
      <c r="L176" s="13" t="s">
        <v>1229</v>
      </c>
      <c r="N176" s="13" t="s">
        <v>1277</v>
      </c>
      <c r="Q176" s="13" t="s">
        <v>1025</v>
      </c>
      <c r="T176" s="48">
        <v>36885</v>
      </c>
      <c r="U176" s="13" t="s">
        <v>1475</v>
      </c>
      <c r="W176" s="13" t="s">
        <v>1131</v>
      </c>
      <c r="X176" s="13" t="s">
        <v>1029</v>
      </c>
      <c r="Y176" s="13" t="s">
        <v>1258</v>
      </c>
      <c r="AA176" s="16" t="s">
        <v>1307</v>
      </c>
      <c r="AJ176" s="13" t="s">
        <v>1259</v>
      </c>
      <c r="AK176" s="16" t="s">
        <v>1299</v>
      </c>
      <c r="AT176" s="13" t="s">
        <v>295</v>
      </c>
      <c r="BA176" s="13" t="s">
        <v>1300</v>
      </c>
      <c r="BC176" s="13" t="s">
        <v>1337</v>
      </c>
      <c r="BD176" s="13" t="s">
        <v>702</v>
      </c>
      <c r="BE176" s="13" t="s">
        <v>1301</v>
      </c>
      <c r="BK176" s="13" t="s">
        <v>1334</v>
      </c>
      <c r="BM176" s="13" t="s">
        <v>1280</v>
      </c>
      <c r="BO176" s="13" t="s">
        <v>1275</v>
      </c>
      <c r="BR176" s="13" t="s">
        <v>189</v>
      </c>
      <c r="BS176" s="13" t="s">
        <v>1010</v>
      </c>
    </row>
    <row r="177" spans="1:71" ht="144">
      <c r="A177" s="13">
        <f t="shared" si="5"/>
        <v>88</v>
      </c>
      <c r="B177" s="13" t="s">
        <v>562</v>
      </c>
      <c r="C177" s="13" t="s">
        <v>1230</v>
      </c>
      <c r="D177" s="13" t="s">
        <v>1278</v>
      </c>
      <c r="G177" s="13">
        <v>2.43332</v>
      </c>
      <c r="H177" s="13">
        <v>96.26058</v>
      </c>
      <c r="I177" s="13" t="s">
        <v>1495</v>
      </c>
      <c r="J177" s="13" t="s">
        <v>1194</v>
      </c>
      <c r="K177" s="13" t="s">
        <v>1195</v>
      </c>
      <c r="L177" s="13" t="s">
        <v>1229</v>
      </c>
      <c r="N177" s="13" t="s">
        <v>1146</v>
      </c>
      <c r="P177" s="13" t="s">
        <v>1151</v>
      </c>
      <c r="Q177" s="13" t="s">
        <v>1025</v>
      </c>
      <c r="T177" s="48">
        <v>36885</v>
      </c>
      <c r="U177" s="13" t="s">
        <v>1475</v>
      </c>
      <c r="W177" s="13" t="s">
        <v>1131</v>
      </c>
      <c r="X177" s="13" t="s">
        <v>1029</v>
      </c>
      <c r="AB177" s="13" t="s">
        <v>1314</v>
      </c>
      <c r="AC177" s="16" t="s">
        <v>1295</v>
      </c>
      <c r="AJ177" s="13" t="s">
        <v>1176</v>
      </c>
      <c r="AK177" s="16" t="s">
        <v>1313</v>
      </c>
      <c r="BB177" s="13" t="s">
        <v>1177</v>
      </c>
      <c r="BD177" s="13" t="s">
        <v>702</v>
      </c>
      <c r="BE177" s="13" t="s">
        <v>269</v>
      </c>
      <c r="BL177" s="13" t="s">
        <v>1178</v>
      </c>
      <c r="BR177" s="13" t="s">
        <v>189</v>
      </c>
      <c r="BS177" s="13" t="s">
        <v>1010</v>
      </c>
    </row>
    <row r="178" spans="1:71" ht="144">
      <c r="A178" s="13">
        <f t="shared" si="5"/>
        <v>89</v>
      </c>
      <c r="B178" s="13" t="s">
        <v>562</v>
      </c>
      <c r="C178" s="13" t="s">
        <v>1230</v>
      </c>
      <c r="D178" s="13" t="s">
        <v>1279</v>
      </c>
      <c r="G178" s="13">
        <v>2.44213</v>
      </c>
      <c r="H178" s="13">
        <v>96.24268</v>
      </c>
      <c r="I178" s="13" t="s">
        <v>1495</v>
      </c>
      <c r="J178" s="13" t="s">
        <v>1194</v>
      </c>
      <c r="K178" s="13" t="s">
        <v>1195</v>
      </c>
      <c r="L178" s="13" t="s">
        <v>1229</v>
      </c>
      <c r="N178" s="13" t="s">
        <v>1146</v>
      </c>
      <c r="P178" s="13" t="s">
        <v>1151</v>
      </c>
      <c r="Q178" s="13" t="s">
        <v>1025</v>
      </c>
      <c r="T178" s="48">
        <v>36885</v>
      </c>
      <c r="U178" s="13" t="s">
        <v>1475</v>
      </c>
      <c r="W178" s="13" t="s">
        <v>1131</v>
      </c>
      <c r="X178" s="13" t="s">
        <v>1029</v>
      </c>
      <c r="AB178" s="13" t="s">
        <v>1315</v>
      </c>
      <c r="AC178" s="16" t="s">
        <v>1295</v>
      </c>
      <c r="AJ178" s="13" t="s">
        <v>1176</v>
      </c>
      <c r="AK178" s="16" t="s">
        <v>1313</v>
      </c>
      <c r="BB178" s="13" t="s">
        <v>1177</v>
      </c>
      <c r="BD178" s="13" t="s">
        <v>702</v>
      </c>
      <c r="BE178" s="13" t="s">
        <v>269</v>
      </c>
      <c r="BL178" s="13" t="s">
        <v>1178</v>
      </c>
      <c r="BR178" s="13" t="s">
        <v>189</v>
      </c>
      <c r="BS178" s="13" t="s">
        <v>1010</v>
      </c>
    </row>
    <row r="179" spans="1:71" ht="72">
      <c r="A179" s="13">
        <f t="shared" si="5"/>
        <v>90</v>
      </c>
      <c r="B179" s="13" t="s">
        <v>562</v>
      </c>
      <c r="C179" s="13" t="s">
        <v>1230</v>
      </c>
      <c r="D179" s="13" t="s">
        <v>1239</v>
      </c>
      <c r="G179" s="13">
        <v>2.39315</v>
      </c>
      <c r="H179" s="13">
        <v>96.33673</v>
      </c>
      <c r="I179" s="13" t="s">
        <v>1495</v>
      </c>
      <c r="J179" s="13" t="s">
        <v>1194</v>
      </c>
      <c r="K179" s="13" t="s">
        <v>1195</v>
      </c>
      <c r="L179" s="13" t="s">
        <v>1229</v>
      </c>
      <c r="N179" s="13" t="s">
        <v>270</v>
      </c>
      <c r="Q179" s="13" t="s">
        <v>1025</v>
      </c>
      <c r="R179" s="16" t="s">
        <v>832</v>
      </c>
      <c r="S179" s="13">
        <v>1</v>
      </c>
      <c r="T179" s="48">
        <v>36885</v>
      </c>
      <c r="U179" s="13" t="s">
        <v>1475</v>
      </c>
      <c r="W179" s="13" t="s">
        <v>1131</v>
      </c>
      <c r="X179" s="13" t="s">
        <v>1029</v>
      </c>
      <c r="AJ179" s="13" t="s">
        <v>1270</v>
      </c>
      <c r="AK179" s="16" t="s">
        <v>1336</v>
      </c>
      <c r="AM179" s="16" t="s">
        <v>1289</v>
      </c>
      <c r="AO179" s="13" t="s">
        <v>1297</v>
      </c>
      <c r="BA179" s="13" t="s">
        <v>1274</v>
      </c>
      <c r="BB179" s="13" t="s">
        <v>1271</v>
      </c>
      <c r="BC179" s="13" t="s">
        <v>1335</v>
      </c>
      <c r="BD179" s="13" t="s">
        <v>702</v>
      </c>
      <c r="BG179" s="13" t="s">
        <v>701</v>
      </c>
      <c r="BK179" s="13" t="s">
        <v>1272</v>
      </c>
      <c r="BL179" s="13" t="s">
        <v>1273</v>
      </c>
      <c r="BM179" s="13" t="s">
        <v>1238</v>
      </c>
      <c r="BR179" s="13" t="s">
        <v>189</v>
      </c>
      <c r="BS179" s="13" t="s">
        <v>1010</v>
      </c>
    </row>
    <row r="180" spans="1:71" ht="84">
      <c r="A180" s="13">
        <f t="shared" si="5"/>
        <v>91</v>
      </c>
      <c r="B180" s="13" t="s">
        <v>562</v>
      </c>
      <c r="C180" s="13" t="s">
        <v>1230</v>
      </c>
      <c r="D180" s="13" t="s">
        <v>1240</v>
      </c>
      <c r="G180" s="13">
        <v>2.34073</v>
      </c>
      <c r="H180" s="13">
        <v>96.35617</v>
      </c>
      <c r="I180" s="13" t="s">
        <v>1495</v>
      </c>
      <c r="J180" s="13" t="s">
        <v>1194</v>
      </c>
      <c r="K180" s="13" t="s">
        <v>1195</v>
      </c>
      <c r="L180" s="13" t="s">
        <v>1229</v>
      </c>
      <c r="N180" s="13" t="s">
        <v>271</v>
      </c>
      <c r="Q180" s="13" t="s">
        <v>1025</v>
      </c>
      <c r="T180" s="48">
        <v>36885</v>
      </c>
      <c r="U180" s="13" t="s">
        <v>1475</v>
      </c>
      <c r="W180" s="13" t="s">
        <v>1131</v>
      </c>
      <c r="X180" s="13" t="s">
        <v>1029</v>
      </c>
      <c r="AB180" s="13">
        <v>73</v>
      </c>
      <c r="AC180" s="16" t="s">
        <v>1241</v>
      </c>
      <c r="AJ180" s="13" t="s">
        <v>1236</v>
      </c>
      <c r="AK180" s="16" t="s">
        <v>1282</v>
      </c>
      <c r="AV180" s="13" t="s">
        <v>1444</v>
      </c>
      <c r="BA180" s="13" t="s">
        <v>1564</v>
      </c>
      <c r="BB180" s="13" t="s">
        <v>272</v>
      </c>
      <c r="BC180" s="13" t="s">
        <v>1255</v>
      </c>
      <c r="BD180" s="13" t="s">
        <v>702</v>
      </c>
      <c r="BE180" s="13" t="s">
        <v>1281</v>
      </c>
      <c r="BG180" s="13" t="s">
        <v>1254</v>
      </c>
      <c r="BL180" s="13" t="s">
        <v>1242</v>
      </c>
      <c r="BR180" s="13" t="s">
        <v>189</v>
      </c>
      <c r="BS180" s="13" t="s">
        <v>1010</v>
      </c>
    </row>
    <row r="181" spans="1:71" ht="60">
      <c r="A181" s="13">
        <f t="shared" si="5"/>
        <v>92</v>
      </c>
      <c r="B181" s="13" t="s">
        <v>562</v>
      </c>
      <c r="C181" s="13" t="s">
        <v>1231</v>
      </c>
      <c r="D181" s="13" t="s">
        <v>1324</v>
      </c>
      <c r="G181" s="13">
        <v>3.65055</v>
      </c>
      <c r="H181" s="13">
        <v>98.90848</v>
      </c>
      <c r="I181" s="13" t="s">
        <v>1495</v>
      </c>
      <c r="J181" s="13" t="s">
        <v>1194</v>
      </c>
      <c r="K181" s="13" t="s">
        <v>1195</v>
      </c>
      <c r="L181" s="13" t="s">
        <v>1229</v>
      </c>
      <c r="M181" s="13" t="s">
        <v>1312</v>
      </c>
      <c r="N181" s="13" t="s">
        <v>1256</v>
      </c>
      <c r="O181" s="13" t="s">
        <v>836</v>
      </c>
      <c r="Q181" s="13" t="s">
        <v>1025</v>
      </c>
      <c r="T181" s="48">
        <v>36885</v>
      </c>
      <c r="U181" s="13" t="s">
        <v>1475</v>
      </c>
      <c r="W181" s="13" t="s">
        <v>1131</v>
      </c>
      <c r="X181" s="13" t="s">
        <v>1029</v>
      </c>
      <c r="Y181" s="13">
        <v>3.1</v>
      </c>
      <c r="AB181" s="13">
        <v>200</v>
      </c>
      <c r="AJ181" s="13" t="s">
        <v>1311</v>
      </c>
      <c r="AK181" s="16" t="s">
        <v>891</v>
      </c>
      <c r="AP181" s="13" t="s">
        <v>1117</v>
      </c>
      <c r="AQ181" s="13" t="s">
        <v>928</v>
      </c>
      <c r="BA181" s="13" t="s">
        <v>1330</v>
      </c>
      <c r="BB181" s="13" t="s">
        <v>1296</v>
      </c>
      <c r="BD181" s="13" t="s">
        <v>702</v>
      </c>
      <c r="BE181" s="13" t="s">
        <v>1379</v>
      </c>
      <c r="BF181" s="13" t="s">
        <v>1406</v>
      </c>
      <c r="BG181" s="13" t="s">
        <v>701</v>
      </c>
      <c r="BK181" s="13" t="s">
        <v>1329</v>
      </c>
      <c r="BL181" s="13" t="s">
        <v>1267</v>
      </c>
      <c r="BM181" s="13" t="s">
        <v>273</v>
      </c>
      <c r="BO181" s="13" t="s">
        <v>1338</v>
      </c>
      <c r="BR181" s="13" t="s">
        <v>189</v>
      </c>
      <c r="BS181" s="13" t="s">
        <v>1010</v>
      </c>
    </row>
    <row r="182" spans="1:71" ht="108">
      <c r="A182" s="13">
        <f t="shared" si="5"/>
        <v>93</v>
      </c>
      <c r="B182" s="13" t="s">
        <v>562</v>
      </c>
      <c r="C182" s="13" t="s">
        <v>1231</v>
      </c>
      <c r="D182" s="13" t="s">
        <v>1323</v>
      </c>
      <c r="E182" s="13">
        <v>1</v>
      </c>
      <c r="G182" s="13">
        <v>3.63107</v>
      </c>
      <c r="H182" s="13">
        <v>99.02022</v>
      </c>
      <c r="I182" s="13" t="s">
        <v>1495</v>
      </c>
      <c r="J182" s="13" t="s">
        <v>1194</v>
      </c>
      <c r="K182" s="13" t="s">
        <v>1195</v>
      </c>
      <c r="L182" s="13" t="s">
        <v>1229</v>
      </c>
      <c r="O182" s="13" t="s">
        <v>836</v>
      </c>
      <c r="Q182" s="13" t="s">
        <v>1025</v>
      </c>
      <c r="T182" s="48">
        <v>36885</v>
      </c>
      <c r="U182" s="13" t="s">
        <v>1475</v>
      </c>
      <c r="W182" s="13" t="s">
        <v>1131</v>
      </c>
      <c r="X182" s="13" t="s">
        <v>1029</v>
      </c>
      <c r="Y182" s="13">
        <v>3.1</v>
      </c>
      <c r="AB182" s="13">
        <v>160</v>
      </c>
      <c r="AD182" s="13">
        <v>160</v>
      </c>
      <c r="AJ182" s="13" t="s">
        <v>1332</v>
      </c>
      <c r="AK182" s="16" t="s">
        <v>1287</v>
      </c>
      <c r="AP182" s="13" t="s">
        <v>866</v>
      </c>
      <c r="AQ182" s="13" t="s">
        <v>1244</v>
      </c>
      <c r="BA182" s="13" t="s">
        <v>1309</v>
      </c>
      <c r="BB182" s="13" t="s">
        <v>274</v>
      </c>
      <c r="BC182" s="13" t="s">
        <v>1265</v>
      </c>
      <c r="BD182" s="13" t="s">
        <v>702</v>
      </c>
      <c r="BE182" s="13" t="s">
        <v>275</v>
      </c>
      <c r="BF182" s="13" t="s">
        <v>1407</v>
      </c>
      <c r="BG182" s="13" t="s">
        <v>1358</v>
      </c>
      <c r="BL182" s="13" t="s">
        <v>1276</v>
      </c>
      <c r="BM182" s="13" t="s">
        <v>1298</v>
      </c>
      <c r="BR182" s="13" t="s">
        <v>189</v>
      </c>
      <c r="BS182" s="13" t="s">
        <v>1010</v>
      </c>
    </row>
    <row r="183" spans="1:71" ht="120">
      <c r="A183" s="13">
        <f t="shared" si="5"/>
        <v>94</v>
      </c>
      <c r="B183" s="13" t="s">
        <v>562</v>
      </c>
      <c r="C183" s="13" t="s">
        <v>1231</v>
      </c>
      <c r="D183" s="13" t="s">
        <v>1323</v>
      </c>
      <c r="E183" s="13">
        <v>2</v>
      </c>
      <c r="G183" s="13">
        <v>3.63107</v>
      </c>
      <c r="H183" s="13">
        <v>99.02022</v>
      </c>
      <c r="I183" s="13" t="s">
        <v>1495</v>
      </c>
      <c r="J183" s="13" t="s">
        <v>1194</v>
      </c>
      <c r="K183" s="13" t="s">
        <v>1195</v>
      </c>
      <c r="L183" s="13" t="s">
        <v>1229</v>
      </c>
      <c r="O183" s="13" t="s">
        <v>836</v>
      </c>
      <c r="Q183" s="13" t="s">
        <v>1025</v>
      </c>
      <c r="T183" s="48">
        <v>36885</v>
      </c>
      <c r="U183" s="13" t="s">
        <v>1475</v>
      </c>
      <c r="W183" s="13" t="s">
        <v>1131</v>
      </c>
      <c r="X183" s="13" t="s">
        <v>1029</v>
      </c>
      <c r="Y183" s="13">
        <v>3.1</v>
      </c>
      <c r="AB183" s="13">
        <v>200</v>
      </c>
      <c r="AJ183" s="13" t="s">
        <v>1357</v>
      </c>
      <c r="AK183" s="16" t="s">
        <v>1287</v>
      </c>
      <c r="AP183" s="13" t="s">
        <v>866</v>
      </c>
      <c r="AQ183" s="13" t="s">
        <v>1244</v>
      </c>
      <c r="BA183" s="13" t="s">
        <v>1309</v>
      </c>
      <c r="BB183" s="13" t="s">
        <v>274</v>
      </c>
      <c r="BC183" s="13" t="s">
        <v>1206</v>
      </c>
      <c r="BD183" s="13" t="s">
        <v>702</v>
      </c>
      <c r="BE183" s="13" t="s">
        <v>1303</v>
      </c>
      <c r="BF183" s="13" t="s">
        <v>1407</v>
      </c>
      <c r="BG183" s="13" t="s">
        <v>1358</v>
      </c>
      <c r="BL183" s="13" t="s">
        <v>1276</v>
      </c>
      <c r="BM183" s="13" t="s">
        <v>1298</v>
      </c>
      <c r="BR183" s="13" t="s">
        <v>189</v>
      </c>
      <c r="BS183" s="13" t="s">
        <v>1010</v>
      </c>
    </row>
    <row r="184" spans="1:71" ht="144">
      <c r="A184" s="13">
        <f t="shared" si="5"/>
        <v>95</v>
      </c>
      <c r="B184" s="13" t="s">
        <v>562</v>
      </c>
      <c r="C184" s="13" t="s">
        <v>511</v>
      </c>
      <c r="D184" s="13" t="s">
        <v>402</v>
      </c>
      <c r="I184" s="13" t="s">
        <v>302</v>
      </c>
      <c r="Q184" s="13" t="s">
        <v>1025</v>
      </c>
      <c r="T184" s="48">
        <v>36885</v>
      </c>
      <c r="U184" s="13" t="s">
        <v>1475</v>
      </c>
      <c r="W184" s="13" t="s">
        <v>1131</v>
      </c>
      <c r="X184" s="13" t="s">
        <v>1029</v>
      </c>
      <c r="Y184" s="13" t="s">
        <v>365</v>
      </c>
      <c r="Z184" s="13" t="s">
        <v>162</v>
      </c>
      <c r="AD184" s="13" t="s">
        <v>163</v>
      </c>
      <c r="AF184" s="40" t="s">
        <v>441</v>
      </c>
      <c r="AG184" s="40"/>
      <c r="AH184" s="40"/>
      <c r="AJ184" s="13" t="s">
        <v>415</v>
      </c>
      <c r="AK184" s="16" t="s">
        <v>442</v>
      </c>
      <c r="AO184" s="13" t="s">
        <v>579</v>
      </c>
      <c r="BA184" s="13" t="s">
        <v>366</v>
      </c>
      <c r="BB184" s="13" t="s">
        <v>378</v>
      </c>
      <c r="BD184" s="13" t="s">
        <v>377</v>
      </c>
      <c r="BR184" s="13" t="s">
        <v>175</v>
      </c>
      <c r="BS184" s="13" t="s">
        <v>1010</v>
      </c>
    </row>
    <row r="185" spans="1:71" ht="72">
      <c r="A185" s="13">
        <f t="shared" si="5"/>
        <v>96</v>
      </c>
      <c r="B185" s="13" t="s">
        <v>900</v>
      </c>
      <c r="C185" s="13" t="s">
        <v>900</v>
      </c>
      <c r="D185" s="13" t="s">
        <v>379</v>
      </c>
      <c r="I185" s="13" t="s">
        <v>302</v>
      </c>
      <c r="Q185" s="13" t="s">
        <v>1025</v>
      </c>
      <c r="T185" s="48">
        <v>36885</v>
      </c>
      <c r="U185" s="13" t="s">
        <v>1475</v>
      </c>
      <c r="W185" s="13" t="s">
        <v>1131</v>
      </c>
      <c r="X185" s="13" t="s">
        <v>1028</v>
      </c>
      <c r="Y185" s="16" t="s">
        <v>695</v>
      </c>
      <c r="Z185" s="13" t="s">
        <v>307</v>
      </c>
      <c r="AB185" s="13" t="s">
        <v>304</v>
      </c>
      <c r="AC185" s="16" t="s">
        <v>303</v>
      </c>
      <c r="AD185" s="13">
        <v>400</v>
      </c>
      <c r="AJ185" s="13" t="s">
        <v>306</v>
      </c>
      <c r="AK185" s="16" t="s">
        <v>305</v>
      </c>
      <c r="AO185" s="13" t="s">
        <v>308</v>
      </c>
      <c r="AQ185" s="13" t="s">
        <v>485</v>
      </c>
      <c r="BA185" s="13" t="s">
        <v>366</v>
      </c>
      <c r="BK185" s="13" t="s">
        <v>164</v>
      </c>
      <c r="BR185" s="13" t="s">
        <v>175</v>
      </c>
      <c r="BS185" s="13" t="s">
        <v>1010</v>
      </c>
    </row>
    <row r="186" spans="1:71" ht="72">
      <c r="A186" s="13">
        <f t="shared" si="5"/>
        <v>97</v>
      </c>
      <c r="B186" s="13" t="s">
        <v>1013</v>
      </c>
      <c r="C186" s="13" t="s">
        <v>1013</v>
      </c>
      <c r="I186" s="13" t="s">
        <v>302</v>
      </c>
      <c r="Q186" s="13" t="s">
        <v>1025</v>
      </c>
      <c r="T186" s="48">
        <v>36885</v>
      </c>
      <c r="U186" s="13" t="s">
        <v>1475</v>
      </c>
      <c r="W186" s="13" t="s">
        <v>1131</v>
      </c>
      <c r="X186" s="13" t="s">
        <v>1028</v>
      </c>
      <c r="Y186" s="13" t="s">
        <v>1307</v>
      </c>
      <c r="AJ186" s="13" t="s">
        <v>416</v>
      </c>
      <c r="AK186" s="16" t="s">
        <v>486</v>
      </c>
      <c r="BR186" s="13" t="s">
        <v>175</v>
      </c>
      <c r="BS186" s="13" t="s">
        <v>1010</v>
      </c>
    </row>
    <row r="187" spans="1:71" ht="84">
      <c r="A187" s="13">
        <f t="shared" si="5"/>
        <v>98</v>
      </c>
      <c r="B187" s="13" t="s">
        <v>563</v>
      </c>
      <c r="C187" s="13" t="s">
        <v>254</v>
      </c>
      <c r="D187" s="13" t="s">
        <v>453</v>
      </c>
      <c r="G187" s="13">
        <v>42.446</v>
      </c>
      <c r="H187" s="13">
        <v>139.852</v>
      </c>
      <c r="I187" s="13" t="s">
        <v>1548</v>
      </c>
      <c r="M187" s="13" t="s">
        <v>583</v>
      </c>
      <c r="Q187" s="13" t="s">
        <v>1025</v>
      </c>
      <c r="T187" s="48">
        <v>32700</v>
      </c>
      <c r="U187" s="13" t="s">
        <v>1137</v>
      </c>
      <c r="W187" s="13" t="s">
        <v>1119</v>
      </c>
      <c r="X187" s="13" t="s">
        <v>1029</v>
      </c>
      <c r="AJ187" s="13" t="s">
        <v>430</v>
      </c>
      <c r="AK187" s="16" t="s">
        <v>1215</v>
      </c>
      <c r="BA187" s="13" t="s">
        <v>431</v>
      </c>
      <c r="BC187" s="13" t="s">
        <v>431</v>
      </c>
      <c r="BG187" s="13" t="s">
        <v>451</v>
      </c>
      <c r="BQ187" s="13" t="s">
        <v>539</v>
      </c>
      <c r="BR187" s="13" t="s">
        <v>171</v>
      </c>
      <c r="BS187" s="13" t="s">
        <v>1010</v>
      </c>
    </row>
    <row r="188" spans="1:71" ht="84">
      <c r="A188" s="13">
        <f t="shared" si="5"/>
        <v>99</v>
      </c>
      <c r="B188" s="13" t="s">
        <v>563</v>
      </c>
      <c r="C188" s="13" t="s">
        <v>254</v>
      </c>
      <c r="D188" s="13" t="s">
        <v>510</v>
      </c>
      <c r="G188" s="13">
        <v>42.169</v>
      </c>
      <c r="H188" s="13">
        <v>139.521</v>
      </c>
      <c r="I188" s="13" t="s">
        <v>1548</v>
      </c>
      <c r="M188" s="13" t="s">
        <v>584</v>
      </c>
      <c r="Q188" s="13" t="s">
        <v>1025</v>
      </c>
      <c r="T188" s="48">
        <v>32700</v>
      </c>
      <c r="U188" s="13" t="s">
        <v>1137</v>
      </c>
      <c r="W188" s="13" t="s">
        <v>1119</v>
      </c>
      <c r="X188" s="13" t="s">
        <v>1029</v>
      </c>
      <c r="AJ188" s="13" t="s">
        <v>255</v>
      </c>
      <c r="AK188" s="16" t="s">
        <v>1215</v>
      </c>
      <c r="BA188" s="13" t="s">
        <v>1117</v>
      </c>
      <c r="BC188" s="13" t="s">
        <v>1117</v>
      </c>
      <c r="BQ188" s="13" t="s">
        <v>539</v>
      </c>
      <c r="BR188" s="13" t="s">
        <v>171</v>
      </c>
      <c r="BS188" s="13" t="s">
        <v>1010</v>
      </c>
    </row>
    <row r="189" spans="1:71" ht="84">
      <c r="A189" s="13">
        <f t="shared" si="5"/>
        <v>100</v>
      </c>
      <c r="B189" s="13" t="s">
        <v>563</v>
      </c>
      <c r="C189" s="13" t="s">
        <v>254</v>
      </c>
      <c r="D189" s="13" t="s">
        <v>627</v>
      </c>
      <c r="G189" s="13">
        <v>41.865</v>
      </c>
      <c r="H189" s="13">
        <v>140.121</v>
      </c>
      <c r="I189" s="13" t="s">
        <v>1548</v>
      </c>
      <c r="M189" s="13" t="s">
        <v>583</v>
      </c>
      <c r="Q189" s="13" t="s">
        <v>1025</v>
      </c>
      <c r="T189" s="48">
        <v>32700</v>
      </c>
      <c r="U189" s="13" t="s">
        <v>1137</v>
      </c>
      <c r="W189" s="13" t="s">
        <v>1119</v>
      </c>
      <c r="X189" s="13" t="s">
        <v>1029</v>
      </c>
      <c r="AJ189" s="13" t="s">
        <v>582</v>
      </c>
      <c r="AK189" s="16" t="s">
        <v>433</v>
      </c>
      <c r="BA189" s="13" t="s">
        <v>585</v>
      </c>
      <c r="BB189" s="13" t="s">
        <v>1333</v>
      </c>
      <c r="BG189" s="13" t="s">
        <v>432</v>
      </c>
      <c r="BQ189" s="13" t="s">
        <v>539</v>
      </c>
      <c r="BR189" s="13" t="s">
        <v>171</v>
      </c>
      <c r="BS189" s="13" t="s">
        <v>1010</v>
      </c>
    </row>
    <row r="190" spans="1:71" ht="84">
      <c r="A190" s="13">
        <f t="shared" si="5"/>
        <v>101</v>
      </c>
      <c r="B190" s="13" t="s">
        <v>563</v>
      </c>
      <c r="C190" s="13" t="s">
        <v>254</v>
      </c>
      <c r="D190" s="13" t="s">
        <v>495</v>
      </c>
      <c r="G190" s="13">
        <v>42.105</v>
      </c>
      <c r="H190" s="13">
        <v>139.425</v>
      </c>
      <c r="I190" s="13" t="s">
        <v>1548</v>
      </c>
      <c r="M190" s="13" t="s">
        <v>488</v>
      </c>
      <c r="Q190" s="13" t="s">
        <v>1025</v>
      </c>
      <c r="T190" s="48">
        <v>32700</v>
      </c>
      <c r="U190" s="13" t="s">
        <v>1137</v>
      </c>
      <c r="W190" s="13" t="s">
        <v>1119</v>
      </c>
      <c r="X190" s="13" t="s">
        <v>1029</v>
      </c>
      <c r="AC190" s="16" t="s">
        <v>452</v>
      </c>
      <c r="AJ190" s="13" t="s">
        <v>494</v>
      </c>
      <c r="AK190" s="16" t="s">
        <v>1215</v>
      </c>
      <c r="BA190" s="13" t="s">
        <v>586</v>
      </c>
      <c r="BB190" s="13" t="s">
        <v>587</v>
      </c>
      <c r="BQ190" s="13" t="s">
        <v>539</v>
      </c>
      <c r="BR190" s="13" t="s">
        <v>171</v>
      </c>
      <c r="BS190" s="13" t="s">
        <v>1010</v>
      </c>
    </row>
    <row r="191" spans="1:71" ht="84">
      <c r="A191" s="13">
        <f t="shared" si="5"/>
        <v>102</v>
      </c>
      <c r="B191" s="13" t="s">
        <v>563</v>
      </c>
      <c r="C191" s="13" t="s">
        <v>254</v>
      </c>
      <c r="D191" s="13" t="s">
        <v>548</v>
      </c>
      <c r="G191" s="13">
        <v>42.105</v>
      </c>
      <c r="H191" s="13">
        <v>139.425</v>
      </c>
      <c r="I191" s="13" t="s">
        <v>256</v>
      </c>
      <c r="M191" s="13" t="s">
        <v>583</v>
      </c>
      <c r="Q191" s="13" t="s">
        <v>1025</v>
      </c>
      <c r="T191" s="48">
        <v>32700</v>
      </c>
      <c r="U191" s="13" t="s">
        <v>1137</v>
      </c>
      <c r="W191" s="13" t="s">
        <v>1119</v>
      </c>
      <c r="X191" s="13" t="s">
        <v>1029</v>
      </c>
      <c r="AC191" s="16" t="s">
        <v>452</v>
      </c>
      <c r="AJ191" s="13" t="s">
        <v>338</v>
      </c>
      <c r="AK191" s="16" t="s">
        <v>339</v>
      </c>
      <c r="BA191" s="13" t="s">
        <v>421</v>
      </c>
      <c r="BB191" s="13" t="s">
        <v>422</v>
      </c>
      <c r="BQ191" s="13" t="s">
        <v>539</v>
      </c>
      <c r="BR191" s="13" t="s">
        <v>171</v>
      </c>
      <c r="BS191" s="13" t="s">
        <v>1010</v>
      </c>
    </row>
    <row r="192" spans="1:71" ht="24">
      <c r="A192" s="13">
        <f t="shared" si="5"/>
        <v>103</v>
      </c>
      <c r="B192" s="13" t="s">
        <v>563</v>
      </c>
      <c r="C192" s="13" t="s">
        <v>254</v>
      </c>
      <c r="D192" s="13" t="s">
        <v>420</v>
      </c>
      <c r="G192" s="13">
        <v>42.072</v>
      </c>
      <c r="H192" s="13">
        <v>139.474</v>
      </c>
      <c r="I192" s="13" t="s">
        <v>1548</v>
      </c>
      <c r="M192" s="13" t="s">
        <v>583</v>
      </c>
      <c r="N192" s="13" t="s">
        <v>340</v>
      </c>
      <c r="Q192" s="13" t="s">
        <v>1025</v>
      </c>
      <c r="T192" s="48">
        <v>32700</v>
      </c>
      <c r="U192" s="13" t="s">
        <v>1137</v>
      </c>
      <c r="W192" s="13" t="s">
        <v>1119</v>
      </c>
      <c r="X192" s="13" t="s">
        <v>1029</v>
      </c>
      <c r="AE192" s="13">
        <v>50</v>
      </c>
      <c r="AJ192" s="13" t="s">
        <v>475</v>
      </c>
      <c r="AK192" s="16" t="s">
        <v>423</v>
      </c>
      <c r="BR192" s="13" t="s">
        <v>171</v>
      </c>
      <c r="BS192" s="13" t="s">
        <v>1010</v>
      </c>
    </row>
    <row r="193" spans="1:71" ht="24">
      <c r="A193" s="13">
        <f t="shared" si="5"/>
        <v>104</v>
      </c>
      <c r="B193" s="13" t="s">
        <v>563</v>
      </c>
      <c r="C193" s="13" t="s">
        <v>254</v>
      </c>
      <c r="D193" s="13" t="s">
        <v>1551</v>
      </c>
      <c r="G193" s="13">
        <v>42.241</v>
      </c>
      <c r="H193" s="13">
        <v>139.552</v>
      </c>
      <c r="I193" s="13" t="s">
        <v>1548</v>
      </c>
      <c r="M193" s="13" t="s">
        <v>583</v>
      </c>
      <c r="N193" s="13" t="s">
        <v>340</v>
      </c>
      <c r="Q193" s="13" t="s">
        <v>1025</v>
      </c>
      <c r="T193" s="48">
        <v>32700</v>
      </c>
      <c r="U193" s="13" t="s">
        <v>1137</v>
      </c>
      <c r="W193" s="13" t="s">
        <v>1119</v>
      </c>
      <c r="X193" s="13" t="s">
        <v>1029</v>
      </c>
      <c r="AE193" s="13">
        <v>50</v>
      </c>
      <c r="AJ193" s="13" t="s">
        <v>475</v>
      </c>
      <c r="AK193" s="16" t="s">
        <v>423</v>
      </c>
      <c r="BR193" s="13" t="s">
        <v>171</v>
      </c>
      <c r="BS193" s="13" t="s">
        <v>1010</v>
      </c>
    </row>
    <row r="194" spans="1:71" ht="84">
      <c r="A194" s="13">
        <f t="shared" si="5"/>
        <v>105</v>
      </c>
      <c r="B194" s="13" t="s">
        <v>563</v>
      </c>
      <c r="C194" s="13" t="s">
        <v>254</v>
      </c>
      <c r="D194" s="13" t="s">
        <v>476</v>
      </c>
      <c r="E194" s="13" t="s">
        <v>477</v>
      </c>
      <c r="G194" s="13">
        <v>42.069</v>
      </c>
      <c r="H194" s="13">
        <v>139.456</v>
      </c>
      <c r="I194" s="13" t="s">
        <v>1548</v>
      </c>
      <c r="N194" s="13" t="s">
        <v>551</v>
      </c>
      <c r="Q194" s="13" t="s">
        <v>1025</v>
      </c>
      <c r="T194" s="48">
        <v>32700</v>
      </c>
      <c r="U194" s="13" t="s">
        <v>1137</v>
      </c>
      <c r="W194" s="13" t="s">
        <v>1119</v>
      </c>
      <c r="X194" s="13" t="s">
        <v>1029</v>
      </c>
      <c r="Z194" s="16" t="s">
        <v>599</v>
      </c>
      <c r="AF194" s="36">
        <v>40</v>
      </c>
      <c r="AJ194" s="13" t="s">
        <v>221</v>
      </c>
      <c r="AK194" s="16" t="s">
        <v>222</v>
      </c>
      <c r="BA194" s="13" t="s">
        <v>1333</v>
      </c>
      <c r="BB194" s="13" t="s">
        <v>1333</v>
      </c>
      <c r="BR194" s="13" t="s">
        <v>171</v>
      </c>
      <c r="BS194" s="13" t="s">
        <v>1010</v>
      </c>
    </row>
    <row r="195" spans="1:71" ht="24">
      <c r="A195" s="13">
        <f t="shared" si="5"/>
        <v>106</v>
      </c>
      <c r="B195" s="13" t="s">
        <v>563</v>
      </c>
      <c r="C195" s="13" t="s">
        <v>254</v>
      </c>
      <c r="D195" s="13" t="s">
        <v>476</v>
      </c>
      <c r="E195" s="13" t="s">
        <v>550</v>
      </c>
      <c r="G195" s="13">
        <v>42.069</v>
      </c>
      <c r="H195" s="13">
        <v>139.456</v>
      </c>
      <c r="I195" s="13" t="s">
        <v>1548</v>
      </c>
      <c r="N195" s="13" t="s">
        <v>658</v>
      </c>
      <c r="P195" s="13">
        <v>8</v>
      </c>
      <c r="Q195" s="13" t="s">
        <v>1025</v>
      </c>
      <c r="T195" s="48">
        <v>32700</v>
      </c>
      <c r="U195" s="13" t="s">
        <v>1137</v>
      </c>
      <c r="W195" s="13" t="s">
        <v>1119</v>
      </c>
      <c r="X195" s="13" t="s">
        <v>1029</v>
      </c>
      <c r="AJ195" s="13" t="s">
        <v>429</v>
      </c>
      <c r="AK195" s="16" t="s">
        <v>653</v>
      </c>
      <c r="AT195" s="13" t="s">
        <v>577</v>
      </c>
      <c r="BA195" s="13" t="s">
        <v>428</v>
      </c>
      <c r="BG195" s="13" t="s">
        <v>701</v>
      </c>
      <c r="BK195" s="13" t="s">
        <v>576</v>
      </c>
      <c r="BP195" s="13" t="s">
        <v>578</v>
      </c>
      <c r="BR195" s="13" t="s">
        <v>171</v>
      </c>
      <c r="BS195" s="13" t="s">
        <v>1010</v>
      </c>
    </row>
    <row r="196" spans="1:71" ht="72">
      <c r="A196" s="13">
        <f t="shared" si="5"/>
        <v>107</v>
      </c>
      <c r="B196" s="13" t="s">
        <v>405</v>
      </c>
      <c r="C196" s="13" t="s">
        <v>460</v>
      </c>
      <c r="D196" s="13" t="s">
        <v>3</v>
      </c>
      <c r="G196" s="13">
        <v>22.219</v>
      </c>
      <c r="H196" s="13">
        <v>-159.565</v>
      </c>
      <c r="I196" s="13" t="s">
        <v>410</v>
      </c>
      <c r="Q196" s="13" t="s">
        <v>1025</v>
      </c>
      <c r="T196" s="48">
        <v>15431</v>
      </c>
      <c r="U196" s="13" t="s">
        <v>165</v>
      </c>
      <c r="X196" s="13" t="s">
        <v>1028</v>
      </c>
      <c r="AJ196" s="13" t="s">
        <v>219</v>
      </c>
      <c r="AK196" s="16" t="s">
        <v>407</v>
      </c>
      <c r="BA196" s="13" t="s">
        <v>413</v>
      </c>
      <c r="BB196" s="13" t="s">
        <v>412</v>
      </c>
      <c r="BC196" s="13" t="s">
        <v>406</v>
      </c>
      <c r="BQ196" s="13" t="s">
        <v>136</v>
      </c>
      <c r="BR196" s="8" t="s">
        <v>137</v>
      </c>
      <c r="BS196" s="13" t="s">
        <v>1010</v>
      </c>
    </row>
    <row r="197" spans="1:71" ht="36">
      <c r="A197" s="13">
        <f t="shared" si="5"/>
        <v>108</v>
      </c>
      <c r="B197" s="13" t="s">
        <v>562</v>
      </c>
      <c r="C197" s="13" t="s">
        <v>1322</v>
      </c>
      <c r="D197" s="13" t="s">
        <v>1310</v>
      </c>
      <c r="G197" s="13">
        <v>-8.171</v>
      </c>
      <c r="H197" s="13">
        <v>122.768</v>
      </c>
      <c r="I197" s="13" t="s">
        <v>1548</v>
      </c>
      <c r="K197" s="13" t="s">
        <v>1378</v>
      </c>
      <c r="O197" s="13" t="s">
        <v>836</v>
      </c>
      <c r="Q197" s="13" t="s">
        <v>1025</v>
      </c>
      <c r="T197" s="48">
        <v>32488</v>
      </c>
      <c r="U197" s="13" t="s">
        <v>943</v>
      </c>
      <c r="W197" s="13" t="s">
        <v>944</v>
      </c>
      <c r="X197" s="13" t="s">
        <v>1029</v>
      </c>
      <c r="AC197" s="16" t="s">
        <v>1350</v>
      </c>
      <c r="AJ197" s="13" t="s">
        <v>1354</v>
      </c>
      <c r="BB197" s="13" t="s">
        <v>1349</v>
      </c>
      <c r="BR197" s="13" t="s">
        <v>190</v>
      </c>
      <c r="BS197" s="13" t="s">
        <v>1010</v>
      </c>
    </row>
    <row r="198" spans="1:71" ht="84">
      <c r="A198" s="13">
        <f aca="true" t="shared" si="8" ref="A198:A229">A197+1</f>
        <v>109</v>
      </c>
      <c r="B198" s="13" t="s">
        <v>562</v>
      </c>
      <c r="C198" s="13" t="s">
        <v>1322</v>
      </c>
      <c r="D198" s="13" t="s">
        <v>1355</v>
      </c>
      <c r="G198" s="13">
        <v>-8.459</v>
      </c>
      <c r="H198" s="13">
        <v>122.528</v>
      </c>
      <c r="I198" s="13" t="s">
        <v>1548</v>
      </c>
      <c r="K198" s="13" t="s">
        <v>1377</v>
      </c>
      <c r="L198" s="13" t="s">
        <v>1320</v>
      </c>
      <c r="M198" s="13" t="s">
        <v>1376</v>
      </c>
      <c r="O198" s="13" t="s">
        <v>836</v>
      </c>
      <c r="Q198" s="13" t="s">
        <v>1025</v>
      </c>
      <c r="T198" s="48">
        <v>32488</v>
      </c>
      <c r="U198" s="13" t="s">
        <v>943</v>
      </c>
      <c r="W198" s="13" t="s">
        <v>944</v>
      </c>
      <c r="X198" s="13" t="s">
        <v>1029</v>
      </c>
      <c r="AC198" s="16" t="s">
        <v>971</v>
      </c>
      <c r="AE198" s="13">
        <v>130</v>
      </c>
      <c r="AJ198" s="13" t="s">
        <v>1354</v>
      </c>
      <c r="AM198" s="16" t="s">
        <v>1211</v>
      </c>
      <c r="AO198" s="13" t="s">
        <v>1210</v>
      </c>
      <c r="AP198" s="13" t="s">
        <v>276</v>
      </c>
      <c r="BA198" s="13" t="s">
        <v>1261</v>
      </c>
      <c r="BB198" s="13" t="s">
        <v>1333</v>
      </c>
      <c r="BD198" s="13" t="s">
        <v>277</v>
      </c>
      <c r="BE198" s="13" t="s">
        <v>1325</v>
      </c>
      <c r="BF198" s="13" t="s">
        <v>1408</v>
      </c>
      <c r="BK198" s="13" t="s">
        <v>1327</v>
      </c>
      <c r="BR198" s="13" t="s">
        <v>190</v>
      </c>
      <c r="BS198" s="13" t="s">
        <v>1010</v>
      </c>
    </row>
    <row r="199" spans="1:71" ht="72">
      <c r="A199" s="13">
        <f t="shared" si="8"/>
        <v>110</v>
      </c>
      <c r="B199" s="13" t="s">
        <v>562</v>
      </c>
      <c r="C199" s="13" t="s">
        <v>1322</v>
      </c>
      <c r="D199" s="13" t="s">
        <v>1356</v>
      </c>
      <c r="G199" s="13">
        <v>-8.355</v>
      </c>
      <c r="H199" s="13">
        <v>122.749</v>
      </c>
      <c r="I199" s="13" t="s">
        <v>1548</v>
      </c>
      <c r="K199" s="13" t="s">
        <v>1377</v>
      </c>
      <c r="L199" s="13" t="s">
        <v>1320</v>
      </c>
      <c r="O199" s="13" t="s">
        <v>836</v>
      </c>
      <c r="Q199" s="13" t="s">
        <v>1025</v>
      </c>
      <c r="T199" s="48">
        <v>32488</v>
      </c>
      <c r="U199" s="13" t="s">
        <v>943</v>
      </c>
      <c r="W199" s="13" t="s">
        <v>944</v>
      </c>
      <c r="X199" s="13" t="s">
        <v>1029</v>
      </c>
      <c r="AB199" s="13">
        <v>140</v>
      </c>
      <c r="AC199" s="16" t="s">
        <v>1326</v>
      </c>
      <c r="AE199" s="13">
        <v>80</v>
      </c>
      <c r="AJ199" s="13" t="s">
        <v>1354</v>
      </c>
      <c r="BA199" s="13" t="s">
        <v>249</v>
      </c>
      <c r="BE199" s="13" t="s">
        <v>1328</v>
      </c>
      <c r="BF199" s="13" t="s">
        <v>1408</v>
      </c>
      <c r="BR199" s="13" t="s">
        <v>190</v>
      </c>
      <c r="BS199" s="13" t="s">
        <v>1010</v>
      </c>
    </row>
    <row r="200" spans="1:71" ht="192">
      <c r="A200" s="13">
        <f t="shared" si="8"/>
        <v>111</v>
      </c>
      <c r="B200" s="13" t="s">
        <v>564</v>
      </c>
      <c r="C200" s="13" t="s">
        <v>498</v>
      </c>
      <c r="D200" s="13" t="s">
        <v>1348</v>
      </c>
      <c r="G200" s="13">
        <v>13.02</v>
      </c>
      <c r="H200" s="13">
        <v>80.25</v>
      </c>
      <c r="I200" s="13" t="s">
        <v>1548</v>
      </c>
      <c r="J200" s="13" t="s">
        <v>1381</v>
      </c>
      <c r="K200" s="13" t="s">
        <v>1343</v>
      </c>
      <c r="L200" s="13" t="s">
        <v>1344</v>
      </c>
      <c r="M200" s="13" t="s">
        <v>1345</v>
      </c>
      <c r="N200" s="13" t="s">
        <v>250</v>
      </c>
      <c r="Q200" s="13" t="s">
        <v>1025</v>
      </c>
      <c r="T200" s="48">
        <v>36885</v>
      </c>
      <c r="U200" s="13" t="s">
        <v>1475</v>
      </c>
      <c r="W200" s="13" t="s">
        <v>1131</v>
      </c>
      <c r="X200" s="13" t="s">
        <v>1028</v>
      </c>
      <c r="AK200" s="16" t="s">
        <v>1386</v>
      </c>
      <c r="AT200" s="13" t="s">
        <v>1388</v>
      </c>
      <c r="BM200" s="13" t="s">
        <v>1262</v>
      </c>
      <c r="BO200" s="13" t="s">
        <v>1339</v>
      </c>
      <c r="BR200" s="13" t="s">
        <v>157</v>
      </c>
      <c r="BS200" s="13" t="s">
        <v>1010</v>
      </c>
    </row>
    <row r="201" spans="1:71" ht="192">
      <c r="A201" s="13">
        <f t="shared" si="8"/>
        <v>112</v>
      </c>
      <c r="B201" s="13" t="s">
        <v>564</v>
      </c>
      <c r="C201" s="13" t="s">
        <v>498</v>
      </c>
      <c r="D201" s="13" t="s">
        <v>1385</v>
      </c>
      <c r="G201" s="13">
        <v>13.067</v>
      </c>
      <c r="H201" s="13">
        <v>80.288</v>
      </c>
      <c r="I201" s="13" t="s">
        <v>1548</v>
      </c>
      <c r="J201" s="13" t="s">
        <v>1381</v>
      </c>
      <c r="K201" s="13" t="s">
        <v>1343</v>
      </c>
      <c r="L201" s="13" t="s">
        <v>1344</v>
      </c>
      <c r="M201" s="13" t="s">
        <v>1345</v>
      </c>
      <c r="N201" s="13" t="s">
        <v>250</v>
      </c>
      <c r="Q201" s="13" t="s">
        <v>1025</v>
      </c>
      <c r="T201" s="48">
        <v>36885</v>
      </c>
      <c r="U201" s="13" t="s">
        <v>1475</v>
      </c>
      <c r="W201" s="13" t="s">
        <v>1131</v>
      </c>
      <c r="X201" s="13" t="s">
        <v>1028</v>
      </c>
      <c r="AK201" s="16" t="s">
        <v>1387</v>
      </c>
      <c r="AT201" s="13" t="s">
        <v>1388</v>
      </c>
      <c r="BE201" s="24" t="s">
        <v>1389</v>
      </c>
      <c r="BM201" s="13" t="s">
        <v>1262</v>
      </c>
      <c r="BO201" s="13" t="s">
        <v>1339</v>
      </c>
      <c r="BR201" s="13" t="s">
        <v>157</v>
      </c>
      <c r="BS201" s="13" t="s">
        <v>1010</v>
      </c>
    </row>
    <row r="202" spans="1:71" ht="192">
      <c r="A202" s="13">
        <f t="shared" si="8"/>
        <v>113</v>
      </c>
      <c r="B202" s="13" t="s">
        <v>564</v>
      </c>
      <c r="C202" s="13" t="s">
        <v>498</v>
      </c>
      <c r="D202" s="13" t="s">
        <v>1346</v>
      </c>
      <c r="G202" s="13">
        <v>12.915</v>
      </c>
      <c r="H202" s="13">
        <v>80.257</v>
      </c>
      <c r="I202" s="13" t="s">
        <v>1548</v>
      </c>
      <c r="J202" s="13" t="s">
        <v>1381</v>
      </c>
      <c r="K202" s="13" t="s">
        <v>1343</v>
      </c>
      <c r="L202" s="13" t="s">
        <v>1344</v>
      </c>
      <c r="M202" s="13" t="s">
        <v>1345</v>
      </c>
      <c r="N202" s="13" t="s">
        <v>250</v>
      </c>
      <c r="Q202" s="13" t="s">
        <v>1025</v>
      </c>
      <c r="T202" s="48">
        <v>36885</v>
      </c>
      <c r="U202" s="13" t="s">
        <v>1475</v>
      </c>
      <c r="W202" s="13" t="s">
        <v>1131</v>
      </c>
      <c r="X202" s="13" t="s">
        <v>1028</v>
      </c>
      <c r="AP202" s="13" t="s">
        <v>866</v>
      </c>
      <c r="AQ202" s="13" t="s">
        <v>928</v>
      </c>
      <c r="AT202" s="13" t="s">
        <v>1388</v>
      </c>
      <c r="BE202" s="13" t="s">
        <v>1328</v>
      </c>
      <c r="BG202" s="13" t="s">
        <v>1031</v>
      </c>
      <c r="BM202" s="13" t="s">
        <v>1262</v>
      </c>
      <c r="BO202" s="13" t="s">
        <v>1339</v>
      </c>
      <c r="BR202" s="13" t="s">
        <v>157</v>
      </c>
      <c r="BS202" s="13" t="s">
        <v>1010</v>
      </c>
    </row>
    <row r="203" spans="1:71" ht="192">
      <c r="A203" s="13">
        <f t="shared" si="8"/>
        <v>114</v>
      </c>
      <c r="B203" s="13" t="s">
        <v>564</v>
      </c>
      <c r="C203" s="13" t="s">
        <v>498</v>
      </c>
      <c r="D203" s="13" t="s">
        <v>1550</v>
      </c>
      <c r="G203" s="13">
        <v>11.744</v>
      </c>
      <c r="H203" s="13">
        <v>79.787</v>
      </c>
      <c r="I203" s="13" t="s">
        <v>1548</v>
      </c>
      <c r="J203" s="13" t="s">
        <v>1381</v>
      </c>
      <c r="K203" s="13" t="s">
        <v>1343</v>
      </c>
      <c r="L203" s="13" t="s">
        <v>1344</v>
      </c>
      <c r="M203" s="13" t="s">
        <v>1345</v>
      </c>
      <c r="N203" s="13" t="s">
        <v>250</v>
      </c>
      <c r="Q203" s="13" t="s">
        <v>1025</v>
      </c>
      <c r="T203" s="48">
        <v>36885</v>
      </c>
      <c r="U203" s="13" t="s">
        <v>1475</v>
      </c>
      <c r="W203" s="13" t="s">
        <v>1131</v>
      </c>
      <c r="X203" s="13" t="s">
        <v>1028</v>
      </c>
      <c r="AT203" s="13" t="s">
        <v>1388</v>
      </c>
      <c r="BA203" s="13" t="s">
        <v>1347</v>
      </c>
      <c r="BE203" s="13" t="s">
        <v>257</v>
      </c>
      <c r="BM203" s="13" t="s">
        <v>1262</v>
      </c>
      <c r="BO203" s="13" t="s">
        <v>1339</v>
      </c>
      <c r="BR203" s="13" t="s">
        <v>157</v>
      </c>
      <c r="BS203" s="13" t="s">
        <v>1010</v>
      </c>
    </row>
    <row r="204" spans="1:71" ht="96">
      <c r="A204" s="13">
        <f t="shared" si="8"/>
        <v>115</v>
      </c>
      <c r="B204" s="13" t="s">
        <v>564</v>
      </c>
      <c r="C204" s="13" t="s">
        <v>498</v>
      </c>
      <c r="D204" s="13" t="s">
        <v>1340</v>
      </c>
      <c r="G204" s="13">
        <v>11.445</v>
      </c>
      <c r="H204" s="13">
        <v>79.776</v>
      </c>
      <c r="I204" s="13" t="s">
        <v>1548</v>
      </c>
      <c r="J204" s="13" t="s">
        <v>1381</v>
      </c>
      <c r="K204" s="13" t="s">
        <v>1343</v>
      </c>
      <c r="L204" s="13" t="s">
        <v>1344</v>
      </c>
      <c r="M204" s="13" t="s">
        <v>1345</v>
      </c>
      <c r="N204" s="13" t="s">
        <v>1316</v>
      </c>
      <c r="Q204" s="13" t="s">
        <v>1025</v>
      </c>
      <c r="T204" s="48">
        <v>36885</v>
      </c>
      <c r="U204" s="13" t="s">
        <v>1475</v>
      </c>
      <c r="W204" s="13" t="s">
        <v>1131</v>
      </c>
      <c r="X204" s="13" t="s">
        <v>1028</v>
      </c>
      <c r="AK204" s="16" t="s">
        <v>1317</v>
      </c>
      <c r="AM204" s="16" t="s">
        <v>832</v>
      </c>
      <c r="AO204" s="13" t="s">
        <v>1364</v>
      </c>
      <c r="AR204" s="13" t="s">
        <v>1318</v>
      </c>
      <c r="AT204" s="13" t="s">
        <v>1388</v>
      </c>
      <c r="BD204" s="13" t="s">
        <v>1319</v>
      </c>
      <c r="BK204" s="13" t="s">
        <v>1361</v>
      </c>
      <c r="BM204" s="13" t="s">
        <v>1262</v>
      </c>
      <c r="BO204" s="13" t="s">
        <v>1339</v>
      </c>
      <c r="BR204" s="13" t="s">
        <v>157</v>
      </c>
      <c r="BS204" s="13" t="s">
        <v>1010</v>
      </c>
    </row>
    <row r="205" spans="1:71" ht="204">
      <c r="A205" s="13">
        <f t="shared" si="8"/>
        <v>116</v>
      </c>
      <c r="B205" s="13" t="s">
        <v>564</v>
      </c>
      <c r="C205" s="13" t="s">
        <v>498</v>
      </c>
      <c r="D205" s="13" t="s">
        <v>1362</v>
      </c>
      <c r="G205" s="13">
        <v>10.681</v>
      </c>
      <c r="H205" s="13">
        <v>79.853</v>
      </c>
      <c r="I205" s="13" t="s">
        <v>1548</v>
      </c>
      <c r="J205" s="13" t="s">
        <v>1381</v>
      </c>
      <c r="K205" s="13" t="s">
        <v>1343</v>
      </c>
      <c r="L205" s="13" t="s">
        <v>1344</v>
      </c>
      <c r="M205" s="13" t="s">
        <v>1345</v>
      </c>
      <c r="N205" s="13" t="s">
        <v>1380</v>
      </c>
      <c r="Q205" s="13" t="s">
        <v>1025</v>
      </c>
      <c r="T205" s="48">
        <v>36885</v>
      </c>
      <c r="U205" s="13" t="s">
        <v>1475</v>
      </c>
      <c r="W205" s="13" t="s">
        <v>1131</v>
      </c>
      <c r="X205" s="13" t="s">
        <v>1028</v>
      </c>
      <c r="AB205" s="13">
        <v>2000</v>
      </c>
      <c r="AJ205" s="13" t="s">
        <v>1367</v>
      </c>
      <c r="AK205" s="16" t="s">
        <v>1366</v>
      </c>
      <c r="AM205" s="16" t="s">
        <v>1368</v>
      </c>
      <c r="AO205" s="13" t="s">
        <v>223</v>
      </c>
      <c r="AT205" s="13" t="s">
        <v>1388</v>
      </c>
      <c r="BA205" s="13" t="s">
        <v>1369</v>
      </c>
      <c r="BC205" s="13" t="s">
        <v>1365</v>
      </c>
      <c r="BD205" s="13" t="s">
        <v>1370</v>
      </c>
      <c r="BK205" s="13" t="s">
        <v>180</v>
      </c>
      <c r="BM205" s="13" t="s">
        <v>1262</v>
      </c>
      <c r="BO205" s="13" t="s">
        <v>1339</v>
      </c>
      <c r="BR205" s="13" t="s">
        <v>157</v>
      </c>
      <c r="BS205" s="13" t="s">
        <v>1010</v>
      </c>
    </row>
    <row r="206" spans="1:71" ht="132">
      <c r="A206" s="13">
        <f t="shared" si="8"/>
        <v>117</v>
      </c>
      <c r="B206" s="13" t="s">
        <v>564</v>
      </c>
      <c r="C206" s="13" t="s">
        <v>498</v>
      </c>
      <c r="D206" s="13" t="s">
        <v>1396</v>
      </c>
      <c r="G206" s="13">
        <v>10.373</v>
      </c>
      <c r="H206" s="13">
        <v>79.868</v>
      </c>
      <c r="I206" s="13" t="s">
        <v>1548</v>
      </c>
      <c r="J206" s="13" t="s">
        <v>1381</v>
      </c>
      <c r="K206" s="13" t="s">
        <v>1343</v>
      </c>
      <c r="L206" s="13" t="s">
        <v>1344</v>
      </c>
      <c r="M206" s="13" t="s">
        <v>1345</v>
      </c>
      <c r="N206" s="13" t="s">
        <v>1380</v>
      </c>
      <c r="O206" s="13" t="s">
        <v>836</v>
      </c>
      <c r="Q206" s="13" t="s">
        <v>1025</v>
      </c>
      <c r="T206" s="48">
        <v>36885</v>
      </c>
      <c r="U206" s="13" t="s">
        <v>1475</v>
      </c>
      <c r="W206" s="13" t="s">
        <v>1131</v>
      </c>
      <c r="X206" s="13" t="s">
        <v>1028</v>
      </c>
      <c r="AB206" s="13">
        <v>2000</v>
      </c>
      <c r="AK206" s="16" t="s">
        <v>1366</v>
      </c>
      <c r="AT206" s="13" t="s">
        <v>1388</v>
      </c>
      <c r="BA206" s="13" t="s">
        <v>1285</v>
      </c>
      <c r="BC206" s="13" t="s">
        <v>1286</v>
      </c>
      <c r="BD206" s="13" t="s">
        <v>1284</v>
      </c>
      <c r="BG206" s="13" t="s">
        <v>1358</v>
      </c>
      <c r="BM206" s="13" t="s">
        <v>1262</v>
      </c>
      <c r="BO206" s="13" t="s">
        <v>1342</v>
      </c>
      <c r="BR206" s="13" t="s">
        <v>157</v>
      </c>
      <c r="BS206" s="13" t="s">
        <v>1010</v>
      </c>
    </row>
    <row r="207" spans="1:71" ht="132">
      <c r="A207" s="13">
        <f t="shared" si="8"/>
        <v>118</v>
      </c>
      <c r="B207" s="13" t="s">
        <v>1034</v>
      </c>
      <c r="C207" s="13" t="s">
        <v>669</v>
      </c>
      <c r="D207" s="13" t="s">
        <v>778</v>
      </c>
      <c r="G207" s="13">
        <v>9.3158</v>
      </c>
      <c r="H207" s="13">
        <v>98.38088</v>
      </c>
      <c r="I207" s="13" t="s">
        <v>1549</v>
      </c>
      <c r="J207" s="13" t="s">
        <v>725</v>
      </c>
      <c r="K207" s="13" t="s">
        <v>123</v>
      </c>
      <c r="L207" s="13" t="s">
        <v>824</v>
      </c>
      <c r="M207" s="13" t="s">
        <v>693</v>
      </c>
      <c r="N207" s="13" t="s">
        <v>697</v>
      </c>
      <c r="O207" s="13" t="s">
        <v>836</v>
      </c>
      <c r="Q207" s="13" t="s">
        <v>1025</v>
      </c>
      <c r="T207" s="48">
        <v>36885</v>
      </c>
      <c r="U207" s="13" t="s">
        <v>1475</v>
      </c>
      <c r="W207" s="13" t="s">
        <v>1131</v>
      </c>
      <c r="X207" s="13" t="s">
        <v>1028</v>
      </c>
      <c r="AA207" s="16" t="s">
        <v>783</v>
      </c>
      <c r="AB207" s="13">
        <v>250</v>
      </c>
      <c r="AC207" s="16" t="s">
        <v>695</v>
      </c>
      <c r="AM207" s="16" t="s">
        <v>783</v>
      </c>
      <c r="AO207" s="13" t="s">
        <v>281</v>
      </c>
      <c r="AP207" s="13" t="s">
        <v>700</v>
      </c>
      <c r="AQ207" s="13" t="s">
        <v>928</v>
      </c>
      <c r="BA207" s="13" t="s">
        <v>789</v>
      </c>
      <c r="BD207" s="13" t="s">
        <v>687</v>
      </c>
      <c r="BF207" s="13" t="s">
        <v>1406</v>
      </c>
      <c r="BG207" s="13" t="s">
        <v>699</v>
      </c>
      <c r="BK207" s="13" t="s">
        <v>811</v>
      </c>
      <c r="BR207" s="13" t="s">
        <v>1321</v>
      </c>
      <c r="BS207" s="13" t="s">
        <v>1010</v>
      </c>
    </row>
    <row r="208" spans="1:71" ht="132">
      <c r="A208" s="13">
        <f t="shared" si="8"/>
        <v>119</v>
      </c>
      <c r="B208" s="13" t="s">
        <v>1034</v>
      </c>
      <c r="C208" s="13" t="s">
        <v>669</v>
      </c>
      <c r="D208" s="13" t="s">
        <v>668</v>
      </c>
      <c r="G208" s="13">
        <v>8.69574</v>
      </c>
      <c r="H208" s="13">
        <v>98.23886</v>
      </c>
      <c r="I208" s="13" t="s">
        <v>1549</v>
      </c>
      <c r="J208" s="13" t="s">
        <v>725</v>
      </c>
      <c r="K208" s="13" t="s">
        <v>123</v>
      </c>
      <c r="L208" s="13" t="s">
        <v>824</v>
      </c>
      <c r="M208" s="13" t="s">
        <v>694</v>
      </c>
      <c r="N208" s="13" t="s">
        <v>698</v>
      </c>
      <c r="O208" s="13" t="s">
        <v>836</v>
      </c>
      <c r="Q208" s="13" t="s">
        <v>1025</v>
      </c>
      <c r="T208" s="48">
        <v>36885</v>
      </c>
      <c r="U208" s="13" t="s">
        <v>1475</v>
      </c>
      <c r="W208" s="13" t="s">
        <v>1131</v>
      </c>
      <c r="X208" s="13" t="s">
        <v>1028</v>
      </c>
      <c r="AB208" s="13">
        <v>2000</v>
      </c>
      <c r="AC208" s="16" t="s">
        <v>696</v>
      </c>
      <c r="AM208" s="16" t="s">
        <v>783</v>
      </c>
      <c r="AO208" s="13" t="s">
        <v>281</v>
      </c>
      <c r="AP208" s="13" t="s">
        <v>700</v>
      </c>
      <c r="AQ208" s="13" t="s">
        <v>928</v>
      </c>
      <c r="BA208" s="13" t="s">
        <v>789</v>
      </c>
      <c r="BD208" s="13" t="s">
        <v>687</v>
      </c>
      <c r="BF208" s="13" t="s">
        <v>1406</v>
      </c>
      <c r="BG208" s="13" t="s">
        <v>699</v>
      </c>
      <c r="BK208" s="13" t="s">
        <v>811</v>
      </c>
      <c r="BR208" s="13" t="s">
        <v>1321</v>
      </c>
      <c r="BS208" s="13" t="s">
        <v>1010</v>
      </c>
    </row>
    <row r="209" spans="1:71" ht="132">
      <c r="A209" s="13">
        <f t="shared" si="8"/>
        <v>120</v>
      </c>
      <c r="B209" s="13" t="s">
        <v>1034</v>
      </c>
      <c r="C209" s="13" t="s">
        <v>810</v>
      </c>
      <c r="D209" s="13" t="s">
        <v>282</v>
      </c>
      <c r="G209" s="13">
        <v>8.85783</v>
      </c>
      <c r="H209" s="13">
        <v>98.2655</v>
      </c>
      <c r="I209" s="13" t="s">
        <v>409</v>
      </c>
      <c r="J209" s="13" t="s">
        <v>124</v>
      </c>
      <c r="K209" s="13" t="s">
        <v>283</v>
      </c>
      <c r="L209" s="13" t="s">
        <v>824</v>
      </c>
      <c r="M209" s="13" t="s">
        <v>637</v>
      </c>
      <c r="N209" s="13" t="s">
        <v>637</v>
      </c>
      <c r="O209" s="13" t="s">
        <v>836</v>
      </c>
      <c r="Q209" s="13" t="s">
        <v>1025</v>
      </c>
      <c r="T209" s="48">
        <v>36885</v>
      </c>
      <c r="U209" s="13" t="s">
        <v>1475</v>
      </c>
      <c r="W209" s="13" t="s">
        <v>1131</v>
      </c>
      <c r="X209" s="13" t="s">
        <v>1028</v>
      </c>
      <c r="AJ209" s="13" t="s">
        <v>809</v>
      </c>
      <c r="AK209" s="16" t="s">
        <v>727</v>
      </c>
      <c r="AY209" s="13" t="s">
        <v>1518</v>
      </c>
      <c r="AZ209" s="13" t="s">
        <v>1517</v>
      </c>
      <c r="BA209" s="13" t="s">
        <v>284</v>
      </c>
      <c r="BB209" s="13" t="s">
        <v>762</v>
      </c>
      <c r="BC209" s="13" t="s">
        <v>763</v>
      </c>
      <c r="BG209" s="13" t="s">
        <v>643</v>
      </c>
      <c r="BH209" s="13" t="s">
        <v>285</v>
      </c>
      <c r="BI209" s="13" t="s">
        <v>1516</v>
      </c>
      <c r="BQ209" s="13" t="s">
        <v>666</v>
      </c>
      <c r="BR209" s="13" t="s">
        <v>191</v>
      </c>
      <c r="BS209" s="13" t="s">
        <v>1010</v>
      </c>
    </row>
    <row r="210" spans="1:71" ht="96">
      <c r="A210" s="13">
        <f t="shared" si="8"/>
        <v>121</v>
      </c>
      <c r="B210" s="13" t="s">
        <v>1034</v>
      </c>
      <c r="C210" s="13" t="s">
        <v>810</v>
      </c>
      <c r="D210" s="13" t="s">
        <v>644</v>
      </c>
      <c r="G210" s="13">
        <v>8.83288</v>
      </c>
      <c r="H210" s="13">
        <v>98.2688</v>
      </c>
      <c r="I210" s="13" t="s">
        <v>409</v>
      </c>
      <c r="J210" s="13" t="s">
        <v>124</v>
      </c>
      <c r="K210" s="13" t="s">
        <v>283</v>
      </c>
      <c r="L210" s="13" t="s">
        <v>824</v>
      </c>
      <c r="M210" s="13" t="s">
        <v>703</v>
      </c>
      <c r="N210" s="13" t="s">
        <v>703</v>
      </c>
      <c r="O210" s="13" t="s">
        <v>836</v>
      </c>
      <c r="Q210" s="13" t="s">
        <v>1025</v>
      </c>
      <c r="T210" s="48">
        <v>36885</v>
      </c>
      <c r="U210" s="13" t="s">
        <v>1475</v>
      </c>
      <c r="W210" s="13" t="s">
        <v>1131</v>
      </c>
      <c r="X210" s="13" t="s">
        <v>1028</v>
      </c>
      <c r="AJ210" s="13" t="s">
        <v>809</v>
      </c>
      <c r="AK210" s="16" t="s">
        <v>651</v>
      </c>
      <c r="AY210" s="13" t="s">
        <v>1520</v>
      </c>
      <c r="AZ210" s="13" t="s">
        <v>1519</v>
      </c>
      <c r="BA210" s="13" t="s">
        <v>761</v>
      </c>
      <c r="BB210" s="13" t="s">
        <v>762</v>
      </c>
      <c r="BC210" s="13" t="s">
        <v>763</v>
      </c>
      <c r="BG210" s="13" t="s">
        <v>652</v>
      </c>
      <c r="BH210" s="13" t="s">
        <v>1514</v>
      </c>
      <c r="BI210" s="13" t="s">
        <v>1515</v>
      </c>
      <c r="BQ210" s="13" t="s">
        <v>666</v>
      </c>
      <c r="BR210" s="13" t="s">
        <v>191</v>
      </c>
      <c r="BS210" s="13" t="s">
        <v>1010</v>
      </c>
    </row>
    <row r="211" spans="1:71" ht="132">
      <c r="A211" s="13">
        <f t="shared" si="8"/>
        <v>122</v>
      </c>
      <c r="B211" s="13" t="s">
        <v>1034</v>
      </c>
      <c r="C211" s="13" t="s">
        <v>810</v>
      </c>
      <c r="D211" s="13" t="s">
        <v>764</v>
      </c>
      <c r="G211" s="13">
        <v>7.88207</v>
      </c>
      <c r="H211" s="13">
        <v>98.28848</v>
      </c>
      <c r="I211" s="13" t="s">
        <v>409</v>
      </c>
      <c r="J211" s="13" t="s">
        <v>124</v>
      </c>
      <c r="K211" s="13" t="s">
        <v>283</v>
      </c>
      <c r="L211" s="13" t="s">
        <v>824</v>
      </c>
      <c r="M211" s="13" t="s">
        <v>286</v>
      </c>
      <c r="N211" s="13" t="s">
        <v>287</v>
      </c>
      <c r="O211" s="13" t="s">
        <v>836</v>
      </c>
      <c r="Q211" s="13" t="s">
        <v>1025</v>
      </c>
      <c r="T211" s="48">
        <v>36885</v>
      </c>
      <c r="U211" s="13" t="s">
        <v>1475</v>
      </c>
      <c r="W211" s="13" t="s">
        <v>1131</v>
      </c>
      <c r="X211" s="13" t="s">
        <v>1028</v>
      </c>
      <c r="AJ211" s="13" t="s">
        <v>809</v>
      </c>
      <c r="AK211" s="16" t="s">
        <v>727</v>
      </c>
      <c r="AY211" s="13" t="s">
        <v>1526</v>
      </c>
      <c r="AZ211" s="13" t="s">
        <v>1527</v>
      </c>
      <c r="BA211" s="13" t="s">
        <v>671</v>
      </c>
      <c r="BB211" s="13" t="s">
        <v>762</v>
      </c>
      <c r="BC211" s="13" t="s">
        <v>763</v>
      </c>
      <c r="BG211" s="13" t="s">
        <v>721</v>
      </c>
      <c r="BH211" s="13" t="s">
        <v>1531</v>
      </c>
      <c r="BI211" s="13" t="s">
        <v>1461</v>
      </c>
      <c r="BQ211" s="13" t="s">
        <v>666</v>
      </c>
      <c r="BR211" s="13" t="s">
        <v>191</v>
      </c>
      <c r="BS211" s="13" t="s">
        <v>1010</v>
      </c>
    </row>
    <row r="212" spans="1:71" ht="84">
      <c r="A212" s="13">
        <f t="shared" si="8"/>
        <v>123</v>
      </c>
      <c r="B212" s="13" t="s">
        <v>1034</v>
      </c>
      <c r="C212" s="13" t="s">
        <v>810</v>
      </c>
      <c r="D212" s="13" t="s">
        <v>606</v>
      </c>
      <c r="G212" s="13">
        <v>7.8848</v>
      </c>
      <c r="H212" s="13">
        <v>98.27405</v>
      </c>
      <c r="I212" s="13" t="s">
        <v>409</v>
      </c>
      <c r="J212" s="13" t="s">
        <v>124</v>
      </c>
      <c r="K212" s="13" t="s">
        <v>283</v>
      </c>
      <c r="L212" s="13" t="s">
        <v>824</v>
      </c>
      <c r="M212" s="13" t="s">
        <v>646</v>
      </c>
      <c r="N212" s="13" t="s">
        <v>288</v>
      </c>
      <c r="O212" s="13" t="s">
        <v>836</v>
      </c>
      <c r="Q212" s="13" t="s">
        <v>1025</v>
      </c>
      <c r="T212" s="48">
        <v>36885</v>
      </c>
      <c r="U212" s="13" t="s">
        <v>1475</v>
      </c>
      <c r="W212" s="13" t="s">
        <v>1131</v>
      </c>
      <c r="X212" s="13" t="s">
        <v>1028</v>
      </c>
      <c r="AJ212" s="13" t="s">
        <v>809</v>
      </c>
      <c r="AK212" s="16" t="s">
        <v>650</v>
      </c>
      <c r="AY212" s="13" t="s">
        <v>1528</v>
      </c>
      <c r="AZ212" s="13" t="s">
        <v>1529</v>
      </c>
      <c r="BA212" s="13" t="s">
        <v>667</v>
      </c>
      <c r="BB212" s="13" t="s">
        <v>762</v>
      </c>
      <c r="BC212" s="13" t="s">
        <v>763</v>
      </c>
      <c r="BG212" s="13" t="s">
        <v>665</v>
      </c>
      <c r="BH212" s="13" t="s">
        <v>258</v>
      </c>
      <c r="BI212" s="13" t="s">
        <v>259</v>
      </c>
      <c r="BQ212" s="13" t="s">
        <v>666</v>
      </c>
      <c r="BR212" s="13" t="s">
        <v>191</v>
      </c>
      <c r="BS212" s="13" t="s">
        <v>1010</v>
      </c>
    </row>
    <row r="213" spans="1:71" ht="48">
      <c r="A213" s="13">
        <f t="shared" si="8"/>
        <v>124</v>
      </c>
      <c r="B213" s="13" t="s">
        <v>1034</v>
      </c>
      <c r="C213" s="13" t="s">
        <v>810</v>
      </c>
      <c r="D213" s="20" t="s">
        <v>606</v>
      </c>
      <c r="G213" s="21">
        <v>7.8848</v>
      </c>
      <c r="H213" s="22" t="s">
        <v>357</v>
      </c>
      <c r="I213" s="13" t="s">
        <v>409</v>
      </c>
      <c r="J213" s="13" t="s">
        <v>649</v>
      </c>
      <c r="K213" s="13" t="s">
        <v>283</v>
      </c>
      <c r="L213" s="13" t="s">
        <v>824</v>
      </c>
      <c r="M213" s="13" t="s">
        <v>646</v>
      </c>
      <c r="N213" s="13" t="s">
        <v>288</v>
      </c>
      <c r="O213" s="13" t="s">
        <v>836</v>
      </c>
      <c r="Q213" s="13" t="s">
        <v>1025</v>
      </c>
      <c r="T213" s="48">
        <v>36885</v>
      </c>
      <c r="U213" s="13" t="s">
        <v>1475</v>
      </c>
      <c r="W213" s="13" t="s">
        <v>1131</v>
      </c>
      <c r="X213" s="13" t="s">
        <v>1028</v>
      </c>
      <c r="AH213" s="20">
        <v>75</v>
      </c>
      <c r="AJ213" s="13" t="s">
        <v>851</v>
      </c>
      <c r="AK213" s="16" t="s">
        <v>260</v>
      </c>
      <c r="AU213" s="20"/>
      <c r="AV213" s="20"/>
      <c r="AW213" s="20"/>
      <c r="AX213" s="20"/>
      <c r="AY213" s="20"/>
      <c r="AZ213" s="20"/>
      <c r="BA213" s="20" t="s">
        <v>759</v>
      </c>
      <c r="BG213" s="13" t="s">
        <v>648</v>
      </c>
      <c r="BQ213" s="13" t="s">
        <v>666</v>
      </c>
      <c r="BR213" s="13" t="s">
        <v>192</v>
      </c>
      <c r="BS213" s="13" t="s">
        <v>1010</v>
      </c>
    </row>
    <row r="214" spans="1:71" ht="48">
      <c r="A214" s="13">
        <f t="shared" si="8"/>
        <v>125</v>
      </c>
      <c r="B214" s="13" t="s">
        <v>1034</v>
      </c>
      <c r="C214" s="13" t="s">
        <v>810</v>
      </c>
      <c r="D214" s="20" t="s">
        <v>606</v>
      </c>
      <c r="G214" s="22" t="s">
        <v>343</v>
      </c>
      <c r="H214" s="22" t="s">
        <v>358</v>
      </c>
      <c r="I214" s="13" t="s">
        <v>409</v>
      </c>
      <c r="J214" s="13" t="s">
        <v>649</v>
      </c>
      <c r="K214" s="13" t="s">
        <v>283</v>
      </c>
      <c r="L214" s="13" t="s">
        <v>824</v>
      </c>
      <c r="M214" s="13" t="s">
        <v>646</v>
      </c>
      <c r="N214" s="13" t="s">
        <v>288</v>
      </c>
      <c r="O214" s="13" t="s">
        <v>836</v>
      </c>
      <c r="Q214" s="13" t="s">
        <v>1025</v>
      </c>
      <c r="T214" s="48">
        <v>36885</v>
      </c>
      <c r="U214" s="13" t="s">
        <v>1475</v>
      </c>
      <c r="W214" s="13" t="s">
        <v>1131</v>
      </c>
      <c r="X214" s="13" t="s">
        <v>1028</v>
      </c>
      <c r="AH214" s="20">
        <v>315</v>
      </c>
      <c r="AJ214" s="13" t="s">
        <v>851</v>
      </c>
      <c r="AK214" s="16" t="s">
        <v>260</v>
      </c>
      <c r="AU214" s="20"/>
      <c r="AV214" s="20"/>
      <c r="AW214" s="20"/>
      <c r="AX214" s="20"/>
      <c r="AY214" s="20"/>
      <c r="AZ214" s="20"/>
      <c r="BA214" s="20" t="s">
        <v>638</v>
      </c>
      <c r="BG214" s="13" t="s">
        <v>648</v>
      </c>
      <c r="BQ214" s="13" t="s">
        <v>666</v>
      </c>
      <c r="BR214" s="13" t="s">
        <v>192</v>
      </c>
      <c r="BS214" s="13" t="s">
        <v>1010</v>
      </c>
    </row>
    <row r="215" spans="1:71" ht="48">
      <c r="A215" s="13">
        <f t="shared" si="8"/>
        <v>126</v>
      </c>
      <c r="B215" s="13" t="s">
        <v>1034</v>
      </c>
      <c r="C215" s="13" t="s">
        <v>810</v>
      </c>
      <c r="D215" s="20" t="s">
        <v>764</v>
      </c>
      <c r="G215" s="22" t="s">
        <v>344</v>
      </c>
      <c r="H215" s="22" t="s">
        <v>359</v>
      </c>
      <c r="I215" s="13" t="s">
        <v>409</v>
      </c>
      <c r="J215" s="13" t="s">
        <v>649</v>
      </c>
      <c r="K215" s="13" t="s">
        <v>283</v>
      </c>
      <c r="L215" s="13" t="s">
        <v>824</v>
      </c>
      <c r="M215" s="13" t="s">
        <v>286</v>
      </c>
      <c r="N215" s="13" t="s">
        <v>287</v>
      </c>
      <c r="O215" s="13" t="s">
        <v>836</v>
      </c>
      <c r="Q215" s="13" t="s">
        <v>1025</v>
      </c>
      <c r="T215" s="48">
        <v>36885</v>
      </c>
      <c r="U215" s="13" t="s">
        <v>1475</v>
      </c>
      <c r="W215" s="13" t="s">
        <v>1131</v>
      </c>
      <c r="X215" s="13" t="s">
        <v>1028</v>
      </c>
      <c r="AH215" s="20">
        <v>430</v>
      </c>
      <c r="AJ215" s="13" t="s">
        <v>851</v>
      </c>
      <c r="AK215" s="16" t="s">
        <v>260</v>
      </c>
      <c r="AU215" s="20"/>
      <c r="AV215" s="20"/>
      <c r="AW215" s="20"/>
      <c r="AX215" s="20"/>
      <c r="AY215" s="20"/>
      <c r="AZ215" s="20"/>
      <c r="BA215" s="20" t="s">
        <v>759</v>
      </c>
      <c r="BG215" s="13" t="s">
        <v>648</v>
      </c>
      <c r="BQ215" s="13" t="s">
        <v>666</v>
      </c>
      <c r="BR215" s="13" t="s">
        <v>192</v>
      </c>
      <c r="BS215" s="13" t="s">
        <v>1010</v>
      </c>
    </row>
    <row r="216" spans="1:71" ht="48">
      <c r="A216" s="13">
        <f t="shared" si="8"/>
        <v>127</v>
      </c>
      <c r="B216" s="13" t="s">
        <v>1034</v>
      </c>
      <c r="C216" s="13" t="s">
        <v>810</v>
      </c>
      <c r="D216" s="20" t="s">
        <v>764</v>
      </c>
      <c r="G216" s="22" t="s">
        <v>345</v>
      </c>
      <c r="H216" s="22" t="s">
        <v>360</v>
      </c>
      <c r="I216" s="13" t="s">
        <v>409</v>
      </c>
      <c r="J216" s="13" t="s">
        <v>649</v>
      </c>
      <c r="K216" s="13" t="s">
        <v>283</v>
      </c>
      <c r="L216" s="13" t="s">
        <v>824</v>
      </c>
      <c r="M216" s="13" t="s">
        <v>286</v>
      </c>
      <c r="N216" s="13" t="s">
        <v>287</v>
      </c>
      <c r="O216" s="13" t="s">
        <v>836</v>
      </c>
      <c r="Q216" s="13" t="s">
        <v>1025</v>
      </c>
      <c r="T216" s="48">
        <v>36885</v>
      </c>
      <c r="U216" s="13" t="s">
        <v>1475</v>
      </c>
      <c r="W216" s="13" t="s">
        <v>1131</v>
      </c>
      <c r="X216" s="13" t="s">
        <v>1028</v>
      </c>
      <c r="AH216" s="20">
        <v>480</v>
      </c>
      <c r="AJ216" s="13" t="s">
        <v>851</v>
      </c>
      <c r="AK216" s="16" t="s">
        <v>260</v>
      </c>
      <c r="AU216" s="20"/>
      <c r="AV216" s="20"/>
      <c r="AW216" s="20"/>
      <c r="AX216" s="20"/>
      <c r="AY216" s="20"/>
      <c r="AZ216" s="20"/>
      <c r="BA216" s="20" t="s">
        <v>759</v>
      </c>
      <c r="BG216" s="13" t="s">
        <v>648</v>
      </c>
      <c r="BQ216" s="13" t="s">
        <v>666</v>
      </c>
      <c r="BR216" s="13" t="s">
        <v>192</v>
      </c>
      <c r="BS216" s="13" t="s">
        <v>1010</v>
      </c>
    </row>
    <row r="217" spans="1:71" ht="48">
      <c r="A217" s="13">
        <f t="shared" si="8"/>
        <v>128</v>
      </c>
      <c r="B217" s="13" t="s">
        <v>1034</v>
      </c>
      <c r="C217" s="13" t="s">
        <v>810</v>
      </c>
      <c r="D217" s="20" t="s">
        <v>764</v>
      </c>
      <c r="G217" s="22" t="s">
        <v>346</v>
      </c>
      <c r="H217" s="22" t="s">
        <v>361</v>
      </c>
      <c r="I217" s="13" t="s">
        <v>409</v>
      </c>
      <c r="J217" s="13" t="s">
        <v>649</v>
      </c>
      <c r="K217" s="13" t="s">
        <v>283</v>
      </c>
      <c r="L217" s="13" t="s">
        <v>824</v>
      </c>
      <c r="M217" s="13" t="s">
        <v>286</v>
      </c>
      <c r="N217" s="13" t="s">
        <v>287</v>
      </c>
      <c r="O217" s="13" t="s">
        <v>836</v>
      </c>
      <c r="Q217" s="13" t="s">
        <v>1025</v>
      </c>
      <c r="T217" s="48">
        <v>36885</v>
      </c>
      <c r="U217" s="13" t="s">
        <v>1475</v>
      </c>
      <c r="W217" s="13" t="s">
        <v>1131</v>
      </c>
      <c r="X217" s="13" t="s">
        <v>1028</v>
      </c>
      <c r="AH217" s="20">
        <v>520</v>
      </c>
      <c r="AJ217" s="13" t="s">
        <v>851</v>
      </c>
      <c r="AK217" s="16" t="s">
        <v>260</v>
      </c>
      <c r="AU217" s="20"/>
      <c r="AV217" s="20"/>
      <c r="AW217" s="20"/>
      <c r="AX217" s="20"/>
      <c r="AY217" s="20"/>
      <c r="AZ217" s="20"/>
      <c r="BA217" s="20" t="s">
        <v>759</v>
      </c>
      <c r="BG217" s="13" t="s">
        <v>648</v>
      </c>
      <c r="BQ217" s="13" t="s">
        <v>666</v>
      </c>
      <c r="BR217" s="13" t="s">
        <v>192</v>
      </c>
      <c r="BS217" s="13" t="s">
        <v>1010</v>
      </c>
    </row>
    <row r="218" spans="1:71" ht="48">
      <c r="A218" s="13">
        <f t="shared" si="8"/>
        <v>129</v>
      </c>
      <c r="B218" s="13" t="s">
        <v>1034</v>
      </c>
      <c r="C218" s="13" t="s">
        <v>810</v>
      </c>
      <c r="D218" s="20" t="s">
        <v>764</v>
      </c>
      <c r="G218" s="22" t="s">
        <v>347</v>
      </c>
      <c r="H218" s="22" t="s">
        <v>362</v>
      </c>
      <c r="I218" s="13" t="s">
        <v>409</v>
      </c>
      <c r="J218" s="13" t="s">
        <v>649</v>
      </c>
      <c r="K218" s="13" t="s">
        <v>283</v>
      </c>
      <c r="L218" s="13" t="s">
        <v>824</v>
      </c>
      <c r="M218" s="13" t="s">
        <v>286</v>
      </c>
      <c r="N218" s="13" t="s">
        <v>287</v>
      </c>
      <c r="O218" s="13" t="s">
        <v>836</v>
      </c>
      <c r="Q218" s="13" t="s">
        <v>1025</v>
      </c>
      <c r="T218" s="48">
        <v>36885</v>
      </c>
      <c r="U218" s="13" t="s">
        <v>1475</v>
      </c>
      <c r="W218" s="13" t="s">
        <v>1131</v>
      </c>
      <c r="X218" s="13" t="s">
        <v>1028</v>
      </c>
      <c r="AH218" s="20">
        <v>545</v>
      </c>
      <c r="AJ218" s="13" t="s">
        <v>851</v>
      </c>
      <c r="AK218" s="16" t="s">
        <v>260</v>
      </c>
      <c r="AU218" s="20"/>
      <c r="AV218" s="20"/>
      <c r="AW218" s="20"/>
      <c r="AX218" s="20"/>
      <c r="AY218" s="20"/>
      <c r="AZ218" s="20"/>
      <c r="BA218" s="20" t="s">
        <v>759</v>
      </c>
      <c r="BG218" s="13" t="s">
        <v>648</v>
      </c>
      <c r="BQ218" s="13" t="s">
        <v>666</v>
      </c>
      <c r="BR218" s="13" t="s">
        <v>192</v>
      </c>
      <c r="BS218" s="13" t="s">
        <v>1010</v>
      </c>
    </row>
    <row r="219" spans="1:71" ht="48">
      <c r="A219" s="13">
        <f t="shared" si="8"/>
        <v>130</v>
      </c>
      <c r="B219" s="13" t="s">
        <v>1034</v>
      </c>
      <c r="C219" s="13" t="s">
        <v>810</v>
      </c>
      <c r="D219" s="20" t="s">
        <v>764</v>
      </c>
      <c r="G219" s="22" t="s">
        <v>348</v>
      </c>
      <c r="H219" s="22" t="s">
        <v>361</v>
      </c>
      <c r="I219" s="13" t="s">
        <v>409</v>
      </c>
      <c r="J219" s="13" t="s">
        <v>649</v>
      </c>
      <c r="K219" s="13" t="s">
        <v>283</v>
      </c>
      <c r="L219" s="13" t="s">
        <v>824</v>
      </c>
      <c r="M219" s="13" t="s">
        <v>286</v>
      </c>
      <c r="N219" s="13" t="s">
        <v>287</v>
      </c>
      <c r="O219" s="13" t="s">
        <v>836</v>
      </c>
      <c r="Q219" s="13" t="s">
        <v>1025</v>
      </c>
      <c r="T219" s="48">
        <v>36885</v>
      </c>
      <c r="U219" s="13" t="s">
        <v>1475</v>
      </c>
      <c r="W219" s="13" t="s">
        <v>1131</v>
      </c>
      <c r="X219" s="13" t="s">
        <v>1028</v>
      </c>
      <c r="AH219" s="20">
        <v>390</v>
      </c>
      <c r="AJ219" s="13" t="s">
        <v>851</v>
      </c>
      <c r="AK219" s="16" t="s">
        <v>260</v>
      </c>
      <c r="AU219" s="20"/>
      <c r="AV219" s="20"/>
      <c r="AW219" s="20"/>
      <c r="AX219" s="20"/>
      <c r="AY219" s="20"/>
      <c r="AZ219" s="20"/>
      <c r="BA219" s="20" t="s">
        <v>639</v>
      </c>
      <c r="BG219" s="13" t="s">
        <v>648</v>
      </c>
      <c r="BQ219" s="13" t="s">
        <v>666</v>
      </c>
      <c r="BR219" s="13" t="s">
        <v>192</v>
      </c>
      <c r="BS219" s="13" t="s">
        <v>1010</v>
      </c>
    </row>
    <row r="220" spans="1:71" ht="48">
      <c r="A220" s="13">
        <f t="shared" si="8"/>
        <v>131</v>
      </c>
      <c r="B220" s="13" t="s">
        <v>1034</v>
      </c>
      <c r="C220" s="13" t="s">
        <v>810</v>
      </c>
      <c r="D220" s="20" t="s">
        <v>764</v>
      </c>
      <c r="G220" s="22" t="s">
        <v>349</v>
      </c>
      <c r="H220" s="22" t="s">
        <v>363</v>
      </c>
      <c r="I220" s="13" t="s">
        <v>409</v>
      </c>
      <c r="J220" s="13" t="s">
        <v>649</v>
      </c>
      <c r="K220" s="13" t="s">
        <v>283</v>
      </c>
      <c r="L220" s="13" t="s">
        <v>824</v>
      </c>
      <c r="M220" s="13" t="s">
        <v>286</v>
      </c>
      <c r="N220" s="13" t="s">
        <v>287</v>
      </c>
      <c r="O220" s="13" t="s">
        <v>836</v>
      </c>
      <c r="Q220" s="13" t="s">
        <v>1025</v>
      </c>
      <c r="T220" s="48">
        <v>36885</v>
      </c>
      <c r="U220" s="13" t="s">
        <v>1475</v>
      </c>
      <c r="W220" s="13" t="s">
        <v>1131</v>
      </c>
      <c r="X220" s="13" t="s">
        <v>1028</v>
      </c>
      <c r="AH220" s="20">
        <v>410</v>
      </c>
      <c r="AJ220" s="13" t="s">
        <v>851</v>
      </c>
      <c r="AK220" s="16" t="s">
        <v>260</v>
      </c>
      <c r="AU220" s="20"/>
      <c r="AV220" s="20"/>
      <c r="AW220" s="20"/>
      <c r="AX220" s="20"/>
      <c r="AY220" s="20"/>
      <c r="AZ220" s="20"/>
      <c r="BA220" s="20" t="s">
        <v>640</v>
      </c>
      <c r="BG220" s="13" t="s">
        <v>648</v>
      </c>
      <c r="BQ220" s="13" t="s">
        <v>666</v>
      </c>
      <c r="BR220" s="13" t="s">
        <v>192</v>
      </c>
      <c r="BS220" s="13" t="s">
        <v>1010</v>
      </c>
    </row>
    <row r="221" spans="1:71" ht="48">
      <c r="A221" s="13">
        <f t="shared" si="8"/>
        <v>132</v>
      </c>
      <c r="B221" s="13" t="s">
        <v>1034</v>
      </c>
      <c r="C221" s="13" t="s">
        <v>810</v>
      </c>
      <c r="D221" s="20" t="s">
        <v>704</v>
      </c>
      <c r="G221" s="22" t="s">
        <v>350</v>
      </c>
      <c r="H221" s="22" t="s">
        <v>327</v>
      </c>
      <c r="I221" s="13" t="s">
        <v>409</v>
      </c>
      <c r="J221" s="13" t="s">
        <v>649</v>
      </c>
      <c r="K221" s="13" t="s">
        <v>283</v>
      </c>
      <c r="L221" s="13" t="s">
        <v>824</v>
      </c>
      <c r="M221" s="13" t="s">
        <v>637</v>
      </c>
      <c r="N221" s="13" t="s">
        <v>637</v>
      </c>
      <c r="O221" s="13" t="s">
        <v>836</v>
      </c>
      <c r="Q221" s="13" t="s">
        <v>1025</v>
      </c>
      <c r="T221" s="48">
        <v>36885</v>
      </c>
      <c r="U221" s="13" t="s">
        <v>1475</v>
      </c>
      <c r="W221" s="13" t="s">
        <v>1131</v>
      </c>
      <c r="X221" s="13" t="s">
        <v>1028</v>
      </c>
      <c r="AH221" s="20">
        <v>60</v>
      </c>
      <c r="AJ221" s="13" t="s">
        <v>851</v>
      </c>
      <c r="AK221" s="16" t="s">
        <v>260</v>
      </c>
      <c r="AU221" s="20"/>
      <c r="AV221" s="20"/>
      <c r="AW221" s="20"/>
      <c r="AX221" s="20"/>
      <c r="AY221" s="20"/>
      <c r="AZ221" s="20"/>
      <c r="BA221" s="20" t="s">
        <v>641</v>
      </c>
      <c r="BG221" s="13" t="s">
        <v>648</v>
      </c>
      <c r="BQ221" s="13" t="s">
        <v>666</v>
      </c>
      <c r="BR221" s="13" t="s">
        <v>192</v>
      </c>
      <c r="BS221" s="13" t="s">
        <v>1010</v>
      </c>
    </row>
    <row r="222" spans="1:71" ht="48">
      <c r="A222" s="13">
        <f t="shared" si="8"/>
        <v>133</v>
      </c>
      <c r="B222" s="13" t="s">
        <v>1034</v>
      </c>
      <c r="C222" s="13" t="s">
        <v>810</v>
      </c>
      <c r="D222" s="20" t="s">
        <v>704</v>
      </c>
      <c r="G222" s="22" t="s">
        <v>351</v>
      </c>
      <c r="H222" s="22" t="s">
        <v>328</v>
      </c>
      <c r="I222" s="13" t="s">
        <v>409</v>
      </c>
      <c r="J222" s="13" t="s">
        <v>649</v>
      </c>
      <c r="K222" s="13" t="s">
        <v>283</v>
      </c>
      <c r="L222" s="13" t="s">
        <v>824</v>
      </c>
      <c r="M222" s="13" t="s">
        <v>637</v>
      </c>
      <c r="N222" s="13" t="s">
        <v>637</v>
      </c>
      <c r="O222" s="13" t="s">
        <v>836</v>
      </c>
      <c r="Q222" s="13" t="s">
        <v>1025</v>
      </c>
      <c r="T222" s="48">
        <v>36885</v>
      </c>
      <c r="U222" s="13" t="s">
        <v>1475</v>
      </c>
      <c r="W222" s="13" t="s">
        <v>1131</v>
      </c>
      <c r="X222" s="13" t="s">
        <v>1028</v>
      </c>
      <c r="AH222" s="20">
        <v>100</v>
      </c>
      <c r="AJ222" s="13" t="s">
        <v>851</v>
      </c>
      <c r="AK222" s="16" t="s">
        <v>260</v>
      </c>
      <c r="AU222" s="20"/>
      <c r="AV222" s="20"/>
      <c r="AW222" s="20"/>
      <c r="AX222" s="20"/>
      <c r="AY222" s="20"/>
      <c r="AZ222" s="20"/>
      <c r="BA222" s="20" t="s">
        <v>642</v>
      </c>
      <c r="BG222" s="13" t="s">
        <v>648</v>
      </c>
      <c r="BQ222" s="13" t="s">
        <v>666</v>
      </c>
      <c r="BR222" s="13" t="s">
        <v>192</v>
      </c>
      <c r="BS222" s="13" t="s">
        <v>1010</v>
      </c>
    </row>
    <row r="223" spans="1:71" ht="48">
      <c r="A223" s="13">
        <f t="shared" si="8"/>
        <v>134</v>
      </c>
      <c r="B223" s="13" t="s">
        <v>1034</v>
      </c>
      <c r="C223" s="13" t="s">
        <v>810</v>
      </c>
      <c r="D223" s="20" t="s">
        <v>704</v>
      </c>
      <c r="G223" s="22" t="s">
        <v>352</v>
      </c>
      <c r="H223" s="22" t="s">
        <v>329</v>
      </c>
      <c r="I223" s="13" t="s">
        <v>409</v>
      </c>
      <c r="J223" s="13" t="s">
        <v>649</v>
      </c>
      <c r="K223" s="13" t="s">
        <v>283</v>
      </c>
      <c r="L223" s="13" t="s">
        <v>824</v>
      </c>
      <c r="M223" s="13" t="s">
        <v>637</v>
      </c>
      <c r="N223" s="13" t="s">
        <v>637</v>
      </c>
      <c r="O223" s="13" t="s">
        <v>836</v>
      </c>
      <c r="Q223" s="13" t="s">
        <v>1025</v>
      </c>
      <c r="T223" s="48">
        <v>36885</v>
      </c>
      <c r="U223" s="13" t="s">
        <v>1475</v>
      </c>
      <c r="W223" s="13" t="s">
        <v>1131</v>
      </c>
      <c r="X223" s="13" t="s">
        <v>1028</v>
      </c>
      <c r="AH223" s="20">
        <v>570</v>
      </c>
      <c r="AJ223" s="13" t="s">
        <v>851</v>
      </c>
      <c r="AK223" s="16" t="s">
        <v>260</v>
      </c>
      <c r="AU223" s="20"/>
      <c r="AV223" s="20"/>
      <c r="AW223" s="20"/>
      <c r="AX223" s="20"/>
      <c r="AY223" s="20"/>
      <c r="AZ223" s="20"/>
      <c r="BA223" s="20" t="s">
        <v>638</v>
      </c>
      <c r="BG223" s="13" t="s">
        <v>648</v>
      </c>
      <c r="BQ223" s="13" t="s">
        <v>666</v>
      </c>
      <c r="BR223" s="13" t="s">
        <v>192</v>
      </c>
      <c r="BS223" s="13" t="s">
        <v>1010</v>
      </c>
    </row>
    <row r="224" spans="1:71" ht="48">
      <c r="A224" s="13">
        <f t="shared" si="8"/>
        <v>135</v>
      </c>
      <c r="B224" s="13" t="s">
        <v>1034</v>
      </c>
      <c r="C224" s="13" t="s">
        <v>810</v>
      </c>
      <c r="D224" s="20" t="s">
        <v>704</v>
      </c>
      <c r="G224" s="22" t="s">
        <v>353</v>
      </c>
      <c r="H224" s="22" t="s">
        <v>330</v>
      </c>
      <c r="I224" s="13" t="s">
        <v>409</v>
      </c>
      <c r="J224" s="13" t="s">
        <v>649</v>
      </c>
      <c r="K224" s="13" t="s">
        <v>283</v>
      </c>
      <c r="L224" s="13" t="s">
        <v>824</v>
      </c>
      <c r="M224" s="13" t="s">
        <v>637</v>
      </c>
      <c r="N224" s="13" t="s">
        <v>637</v>
      </c>
      <c r="O224" s="13" t="s">
        <v>836</v>
      </c>
      <c r="Q224" s="13" t="s">
        <v>1025</v>
      </c>
      <c r="T224" s="48">
        <v>36885</v>
      </c>
      <c r="U224" s="13" t="s">
        <v>1475</v>
      </c>
      <c r="W224" s="13" t="s">
        <v>1131</v>
      </c>
      <c r="X224" s="13" t="s">
        <v>1028</v>
      </c>
      <c r="AH224" s="20">
        <v>50</v>
      </c>
      <c r="AJ224" s="13" t="s">
        <v>851</v>
      </c>
      <c r="AK224" s="16" t="s">
        <v>260</v>
      </c>
      <c r="AU224" s="20"/>
      <c r="AV224" s="20"/>
      <c r="AW224" s="20"/>
      <c r="AX224" s="20"/>
      <c r="AY224" s="20"/>
      <c r="AZ224" s="20"/>
      <c r="BA224" s="20" t="s">
        <v>641</v>
      </c>
      <c r="BG224" s="13" t="s">
        <v>648</v>
      </c>
      <c r="BQ224" s="13" t="s">
        <v>666</v>
      </c>
      <c r="BR224" s="13" t="s">
        <v>192</v>
      </c>
      <c r="BS224" s="13" t="s">
        <v>1010</v>
      </c>
    </row>
    <row r="225" spans="1:71" ht="48">
      <c r="A225" s="13">
        <f t="shared" si="8"/>
        <v>136</v>
      </c>
      <c r="B225" s="13" t="s">
        <v>1034</v>
      </c>
      <c r="C225" s="13" t="s">
        <v>810</v>
      </c>
      <c r="D225" s="20" t="s">
        <v>704</v>
      </c>
      <c r="G225" s="22" t="s">
        <v>354</v>
      </c>
      <c r="H225" s="22" t="s">
        <v>398</v>
      </c>
      <c r="I225" s="13" t="s">
        <v>409</v>
      </c>
      <c r="J225" s="13" t="s">
        <v>649</v>
      </c>
      <c r="K225" s="13" t="s">
        <v>283</v>
      </c>
      <c r="L225" s="13" t="s">
        <v>824</v>
      </c>
      <c r="M225" s="13" t="s">
        <v>637</v>
      </c>
      <c r="N225" s="13" t="s">
        <v>637</v>
      </c>
      <c r="O225" s="13" t="s">
        <v>836</v>
      </c>
      <c r="Q225" s="13" t="s">
        <v>1025</v>
      </c>
      <c r="T225" s="48">
        <v>36885</v>
      </c>
      <c r="U225" s="13" t="s">
        <v>1475</v>
      </c>
      <c r="W225" s="13" t="s">
        <v>1131</v>
      </c>
      <c r="X225" s="13" t="s">
        <v>1028</v>
      </c>
      <c r="AH225" s="23">
        <v>1100</v>
      </c>
      <c r="AJ225" s="13" t="s">
        <v>851</v>
      </c>
      <c r="AK225" s="16" t="s">
        <v>260</v>
      </c>
      <c r="AU225" s="20"/>
      <c r="AV225" s="20"/>
      <c r="AW225" s="20"/>
      <c r="AX225" s="20"/>
      <c r="AY225" s="20"/>
      <c r="AZ225" s="20"/>
      <c r="BA225" s="20" t="s">
        <v>641</v>
      </c>
      <c r="BG225" s="13" t="s">
        <v>648</v>
      </c>
      <c r="BQ225" s="13" t="s">
        <v>666</v>
      </c>
      <c r="BR225" s="13" t="s">
        <v>192</v>
      </c>
      <c r="BS225" s="13" t="s">
        <v>1010</v>
      </c>
    </row>
    <row r="226" spans="1:71" ht="48">
      <c r="A226" s="13">
        <f t="shared" si="8"/>
        <v>137</v>
      </c>
      <c r="B226" s="13" t="s">
        <v>1034</v>
      </c>
      <c r="C226" s="13" t="s">
        <v>810</v>
      </c>
      <c r="D226" s="20" t="s">
        <v>644</v>
      </c>
      <c r="G226" s="22" t="s">
        <v>355</v>
      </c>
      <c r="H226" s="22" t="s">
        <v>399</v>
      </c>
      <c r="I226" s="13" t="s">
        <v>409</v>
      </c>
      <c r="J226" s="13" t="s">
        <v>649</v>
      </c>
      <c r="K226" s="13" t="s">
        <v>283</v>
      </c>
      <c r="L226" s="13" t="s">
        <v>824</v>
      </c>
      <c r="M226" s="13" t="s">
        <v>703</v>
      </c>
      <c r="N226" s="13" t="s">
        <v>703</v>
      </c>
      <c r="O226" s="13" t="s">
        <v>836</v>
      </c>
      <c r="Q226" s="13" t="s">
        <v>1025</v>
      </c>
      <c r="T226" s="48">
        <v>36885</v>
      </c>
      <c r="U226" s="13" t="s">
        <v>1475</v>
      </c>
      <c r="W226" s="13" t="s">
        <v>1131</v>
      </c>
      <c r="X226" s="13" t="s">
        <v>1028</v>
      </c>
      <c r="AH226" s="20">
        <v>300</v>
      </c>
      <c r="AJ226" s="13" t="s">
        <v>851</v>
      </c>
      <c r="AK226" s="16" t="s">
        <v>260</v>
      </c>
      <c r="AU226" s="20"/>
      <c r="AV226" s="20"/>
      <c r="AW226" s="20"/>
      <c r="AX226" s="20"/>
      <c r="AY226" s="20"/>
      <c r="AZ226" s="20"/>
      <c r="BA226" s="20" t="s">
        <v>641</v>
      </c>
      <c r="BG226" s="13" t="s">
        <v>648</v>
      </c>
      <c r="BQ226" s="13" t="s">
        <v>666</v>
      </c>
      <c r="BR226" s="13" t="s">
        <v>192</v>
      </c>
      <c r="BS226" s="13" t="s">
        <v>1010</v>
      </c>
    </row>
    <row r="227" spans="1:71" ht="48">
      <c r="A227" s="13">
        <f t="shared" si="8"/>
        <v>138</v>
      </c>
      <c r="B227" s="13" t="s">
        <v>1034</v>
      </c>
      <c r="C227" s="13" t="s">
        <v>810</v>
      </c>
      <c r="D227" s="20" t="s">
        <v>644</v>
      </c>
      <c r="G227" s="22" t="s">
        <v>356</v>
      </c>
      <c r="H227" s="22" t="s">
        <v>401</v>
      </c>
      <c r="I227" s="13" t="s">
        <v>409</v>
      </c>
      <c r="J227" s="13" t="s">
        <v>649</v>
      </c>
      <c r="K227" s="13" t="s">
        <v>283</v>
      </c>
      <c r="L227" s="13" t="s">
        <v>824</v>
      </c>
      <c r="M227" s="13" t="s">
        <v>703</v>
      </c>
      <c r="N227" s="13" t="s">
        <v>703</v>
      </c>
      <c r="O227" s="13" t="s">
        <v>836</v>
      </c>
      <c r="Q227" s="13" t="s">
        <v>1025</v>
      </c>
      <c r="T227" s="48">
        <v>36885</v>
      </c>
      <c r="U227" s="13" t="s">
        <v>1475</v>
      </c>
      <c r="W227" s="13" t="s">
        <v>1131</v>
      </c>
      <c r="X227" s="13" t="s">
        <v>1028</v>
      </c>
      <c r="AH227" s="20">
        <v>590</v>
      </c>
      <c r="AJ227" s="13" t="s">
        <v>851</v>
      </c>
      <c r="AK227" s="16" t="s">
        <v>260</v>
      </c>
      <c r="AU227" s="20"/>
      <c r="AV227" s="20"/>
      <c r="AW227" s="20"/>
      <c r="AX227" s="20"/>
      <c r="AY227" s="20"/>
      <c r="AZ227" s="20"/>
      <c r="BA227" s="20" t="s">
        <v>638</v>
      </c>
      <c r="BG227" s="13" t="s">
        <v>648</v>
      </c>
      <c r="BQ227" s="13" t="s">
        <v>666</v>
      </c>
      <c r="BR227" s="13" t="s">
        <v>192</v>
      </c>
      <c r="BS227" s="13" t="s">
        <v>1010</v>
      </c>
    </row>
    <row r="228" spans="1:71" ht="300">
      <c r="A228" s="13">
        <f t="shared" si="8"/>
        <v>139</v>
      </c>
      <c r="B228" s="13" t="s">
        <v>562</v>
      </c>
      <c r="C228" s="13" t="s">
        <v>670</v>
      </c>
      <c r="D228" s="13" t="s">
        <v>261</v>
      </c>
      <c r="G228" s="13">
        <v>5.6</v>
      </c>
      <c r="H228" s="13">
        <v>93.35</v>
      </c>
      <c r="I228" s="13" t="s">
        <v>1548</v>
      </c>
      <c r="N228" s="13" t="s">
        <v>506</v>
      </c>
      <c r="O228" s="13" t="s">
        <v>836</v>
      </c>
      <c r="Q228" s="13" t="s">
        <v>1025</v>
      </c>
      <c r="T228" s="48">
        <v>36885</v>
      </c>
      <c r="U228" s="13" t="s">
        <v>1475</v>
      </c>
      <c r="W228" s="13" t="s">
        <v>1131</v>
      </c>
      <c r="X228" s="13" t="s">
        <v>1029</v>
      </c>
      <c r="Z228" s="13" t="s">
        <v>710</v>
      </c>
      <c r="AB228" s="13" t="s">
        <v>776</v>
      </c>
      <c r="BP228" s="13" t="s">
        <v>97</v>
      </c>
      <c r="BR228" s="13" t="s">
        <v>153</v>
      </c>
      <c r="BS228" s="13" t="s">
        <v>1010</v>
      </c>
    </row>
    <row r="229" spans="1:71" ht="228">
      <c r="A229" s="13">
        <f t="shared" si="8"/>
        <v>140</v>
      </c>
      <c r="B229" s="13" t="s">
        <v>1034</v>
      </c>
      <c r="C229" s="13" t="s">
        <v>1034</v>
      </c>
      <c r="D229" s="13" t="s">
        <v>500</v>
      </c>
      <c r="G229" s="13">
        <v>8.856</v>
      </c>
      <c r="H229" s="13">
        <v>98.271</v>
      </c>
      <c r="I229" s="13" t="s">
        <v>1548</v>
      </c>
      <c r="K229" s="13" t="s">
        <v>619</v>
      </c>
      <c r="N229" s="13" t="s">
        <v>501</v>
      </c>
      <c r="O229" s="13" t="s">
        <v>836</v>
      </c>
      <c r="Q229" s="13" t="s">
        <v>1025</v>
      </c>
      <c r="T229" s="48">
        <v>36885</v>
      </c>
      <c r="U229" s="13" t="s">
        <v>1475</v>
      </c>
      <c r="W229" s="13" t="s">
        <v>1131</v>
      </c>
      <c r="X229" s="13" t="s">
        <v>1028</v>
      </c>
      <c r="Z229" s="16" t="s">
        <v>505</v>
      </c>
      <c r="AJ229" s="13" t="s">
        <v>268</v>
      </c>
      <c r="AK229" s="16" t="s">
        <v>504</v>
      </c>
      <c r="BA229" s="13" t="s">
        <v>98</v>
      </c>
      <c r="BB229" s="13" t="s">
        <v>419</v>
      </c>
      <c r="BD229" s="13" t="s">
        <v>858</v>
      </c>
      <c r="BP229" s="13" t="s">
        <v>706</v>
      </c>
      <c r="BR229" s="13" t="s">
        <v>153</v>
      </c>
      <c r="BS229" s="13" t="s">
        <v>1010</v>
      </c>
    </row>
    <row r="230" spans="1:71" ht="84">
      <c r="A230" s="13">
        <f>A229+1</f>
        <v>141</v>
      </c>
      <c r="B230" s="13" t="s">
        <v>461</v>
      </c>
      <c r="C230" s="13" t="s">
        <v>461</v>
      </c>
      <c r="D230" s="13" t="s">
        <v>5</v>
      </c>
      <c r="G230" s="13">
        <v>-39.447</v>
      </c>
      <c r="H230" s="13">
        <v>-73.21</v>
      </c>
      <c r="I230" s="13" t="s">
        <v>1548</v>
      </c>
      <c r="Q230" s="13" t="s">
        <v>1025</v>
      </c>
      <c r="T230" s="48">
        <v>20596</v>
      </c>
      <c r="U230" s="13" t="s">
        <v>461</v>
      </c>
      <c r="X230" s="13" t="s">
        <v>1028</v>
      </c>
      <c r="AJ230" s="13" t="s">
        <v>408</v>
      </c>
      <c r="AP230" s="13" t="s">
        <v>866</v>
      </c>
      <c r="BA230" s="13" t="s">
        <v>437</v>
      </c>
      <c r="BQ230" s="13" t="s">
        <v>6</v>
      </c>
      <c r="BR230" s="8" t="s">
        <v>336</v>
      </c>
      <c r="BS230" s="13" t="s">
        <v>1010</v>
      </c>
    </row>
    <row r="231" spans="1:71" ht="204">
      <c r="A231" s="13">
        <f>A230+1</f>
        <v>142</v>
      </c>
      <c r="B231" s="13" t="s">
        <v>1034</v>
      </c>
      <c r="C231" s="13" t="s">
        <v>566</v>
      </c>
      <c r="D231" s="13" t="s">
        <v>616</v>
      </c>
      <c r="G231" s="13">
        <v>8.566</v>
      </c>
      <c r="H231" s="13">
        <v>98.221</v>
      </c>
      <c r="I231" s="13" t="s">
        <v>1548</v>
      </c>
      <c r="J231" s="13" t="s">
        <v>618</v>
      </c>
      <c r="K231" s="13" t="s">
        <v>247</v>
      </c>
      <c r="L231" s="13" t="s">
        <v>824</v>
      </c>
      <c r="M231" s="13" t="s">
        <v>866</v>
      </c>
      <c r="N231" s="13" t="s">
        <v>248</v>
      </c>
      <c r="O231" s="13" t="s">
        <v>836</v>
      </c>
      <c r="Q231" s="13" t="s">
        <v>1025</v>
      </c>
      <c r="R231" s="13" t="s">
        <v>561</v>
      </c>
      <c r="S231" s="13">
        <v>1</v>
      </c>
      <c r="T231" s="48">
        <v>36885</v>
      </c>
      <c r="W231" s="13" t="s">
        <v>1131</v>
      </c>
      <c r="X231" s="13" t="s">
        <v>1028</v>
      </c>
      <c r="AC231" s="16" t="s">
        <v>617</v>
      </c>
      <c r="AJ231" s="13" t="s">
        <v>543</v>
      </c>
      <c r="AK231" s="16" t="s">
        <v>678</v>
      </c>
      <c r="AP231" s="13" t="s">
        <v>866</v>
      </c>
      <c r="AQ231" s="13" t="s">
        <v>1003</v>
      </c>
      <c r="BA231" s="13" t="s">
        <v>680</v>
      </c>
      <c r="BB231" s="13" t="s">
        <v>102</v>
      </c>
      <c r="BD231" s="13" t="s">
        <v>679</v>
      </c>
      <c r="BG231" s="13" t="s">
        <v>681</v>
      </c>
      <c r="BH231" s="13" t="s">
        <v>234</v>
      </c>
      <c r="BK231" s="13" t="s">
        <v>1530</v>
      </c>
      <c r="BL231" s="13" t="s">
        <v>682</v>
      </c>
      <c r="BQ231" s="13" t="s">
        <v>560</v>
      </c>
      <c r="BR231" s="13" t="s">
        <v>154</v>
      </c>
      <c r="BS231" s="13" t="s">
        <v>1010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52"/>
  <sheetViews>
    <sheetView workbookViewId="0" topLeftCell="A1">
      <selection activeCell="A4" sqref="A4"/>
    </sheetView>
  </sheetViews>
  <sheetFormatPr defaultColWidth="11.00390625" defaultRowHeight="12.75"/>
  <cols>
    <col min="1" max="1" width="253.875" style="45" customWidth="1"/>
    <col min="2" max="16384" width="11.00390625" style="45" customWidth="1"/>
  </cols>
  <sheetData>
    <row r="1" s="10" customFormat="1" ht="12">
      <c r="A1" s="10" t="s">
        <v>204</v>
      </c>
    </row>
    <row r="2" s="10" customFormat="1" ht="12">
      <c r="A2" s="45" t="s">
        <v>142</v>
      </c>
    </row>
    <row r="3" s="10" customFormat="1" ht="12">
      <c r="A3" s="10" t="s">
        <v>140</v>
      </c>
    </row>
    <row r="4" s="10" customFormat="1" ht="12">
      <c r="A4" s="10" t="s">
        <v>7</v>
      </c>
    </row>
    <row r="5" ht="12">
      <c r="A5" s="10" t="s">
        <v>181</v>
      </c>
    </row>
    <row r="6" ht="12">
      <c r="A6" s="10" t="s">
        <v>207</v>
      </c>
    </row>
    <row r="7" ht="12">
      <c r="A7" s="10" t="s">
        <v>211</v>
      </c>
    </row>
    <row r="8" ht="12">
      <c r="A8" s="10" t="s">
        <v>141</v>
      </c>
    </row>
    <row r="9" ht="12">
      <c r="A9" s="10" t="s">
        <v>1644</v>
      </c>
    </row>
    <row r="10" spans="1:7" s="47" customFormat="1" ht="12">
      <c r="A10" s="45" t="s">
        <v>193</v>
      </c>
      <c r="B10" s="46"/>
      <c r="C10" s="46"/>
      <c r="D10" s="46"/>
      <c r="F10" s="46"/>
      <c r="G10" s="46"/>
    </row>
    <row r="11" ht="12">
      <c r="A11" s="9" t="s">
        <v>132</v>
      </c>
    </row>
    <row r="12" ht="12">
      <c r="A12" s="10" t="s">
        <v>143</v>
      </c>
    </row>
    <row r="13" ht="12">
      <c r="A13" s="9" t="s">
        <v>166</v>
      </c>
    </row>
    <row r="14" ht="12">
      <c r="A14" s="11" t="s">
        <v>198</v>
      </c>
    </row>
    <row r="15" ht="12">
      <c r="A15" s="9" t="s">
        <v>200</v>
      </c>
    </row>
    <row r="16" ht="12">
      <c r="A16" s="9" t="s">
        <v>182</v>
      </c>
    </row>
    <row r="17" ht="12">
      <c r="A17" s="11" t="s">
        <v>183</v>
      </c>
    </row>
    <row r="18" ht="12">
      <c r="A18" s="9" t="s">
        <v>208</v>
      </c>
    </row>
    <row r="19" ht="12">
      <c r="A19" s="9" t="s">
        <v>1670</v>
      </c>
    </row>
    <row r="20" ht="24">
      <c r="A20" s="9" t="s">
        <v>212</v>
      </c>
    </row>
    <row r="21" ht="12">
      <c r="A21" s="11" t="s">
        <v>134</v>
      </c>
    </row>
    <row r="22" ht="12">
      <c r="A22" s="11" t="s">
        <v>167</v>
      </c>
    </row>
    <row r="23" ht="12">
      <c r="A23" s="11" t="s">
        <v>168</v>
      </c>
    </row>
    <row r="24" ht="12">
      <c r="A24" s="9" t="s">
        <v>201</v>
      </c>
    </row>
    <row r="25" ht="12">
      <c r="A25" s="11" t="s">
        <v>203</v>
      </c>
    </row>
    <row r="26" ht="12">
      <c r="A26" s="9" t="s">
        <v>216</v>
      </c>
    </row>
    <row r="27" ht="24">
      <c r="A27" s="11" t="s">
        <v>177</v>
      </c>
    </row>
    <row r="28" ht="12">
      <c r="A28" s="10" t="s">
        <v>18</v>
      </c>
    </row>
    <row r="29" ht="12">
      <c r="A29" s="9" t="s">
        <v>19</v>
      </c>
    </row>
    <row r="30" ht="12" customHeight="1">
      <c r="A30" s="9" t="s">
        <v>108</v>
      </c>
    </row>
    <row r="31" ht="12">
      <c r="A31" s="12" t="s">
        <v>1660</v>
      </c>
    </row>
    <row r="32" ht="12">
      <c r="A32" s="9" t="s">
        <v>109</v>
      </c>
    </row>
    <row r="33" ht="12">
      <c r="A33" s="11" t="s">
        <v>149</v>
      </c>
    </row>
    <row r="34" ht="12">
      <c r="A34" s="9" t="s">
        <v>184</v>
      </c>
    </row>
    <row r="35" ht="12">
      <c r="A35" s="12" t="s">
        <v>209</v>
      </c>
    </row>
    <row r="36" ht="12">
      <c r="A36" s="11" t="s">
        <v>210</v>
      </c>
    </row>
    <row r="37" ht="12">
      <c r="A37" s="9" t="s">
        <v>160</v>
      </c>
    </row>
    <row r="38" ht="12">
      <c r="A38" s="9" t="s">
        <v>101</v>
      </c>
    </row>
    <row r="39" ht="12">
      <c r="A39" s="9" t="s">
        <v>133</v>
      </c>
    </row>
    <row r="40" ht="12">
      <c r="A40" s="9" t="s">
        <v>169</v>
      </c>
    </row>
    <row r="41" ht="12">
      <c r="A41" s="11" t="s">
        <v>202</v>
      </c>
    </row>
    <row r="42" ht="12">
      <c r="A42" s="9" t="s">
        <v>176</v>
      </c>
    </row>
    <row r="43" ht="24">
      <c r="A43" s="45" t="s">
        <v>1645</v>
      </c>
    </row>
    <row r="44" ht="12">
      <c r="A44" s="9" t="s">
        <v>139</v>
      </c>
    </row>
    <row r="45" ht="12">
      <c r="A45" s="9" t="s">
        <v>1596</v>
      </c>
    </row>
    <row r="46" ht="12">
      <c r="A46" s="9" t="s">
        <v>1634</v>
      </c>
    </row>
    <row r="47" ht="12">
      <c r="A47" s="9" t="s">
        <v>1637</v>
      </c>
    </row>
    <row r="48" ht="12">
      <c r="A48" s="9" t="s">
        <v>1599</v>
      </c>
    </row>
    <row r="49" ht="12">
      <c r="A49" s="9" t="s">
        <v>1600</v>
      </c>
    </row>
    <row r="50" ht="12">
      <c r="A50" s="9" t="s">
        <v>1601</v>
      </c>
    </row>
    <row r="51" ht="12">
      <c r="A51" s="9" t="s">
        <v>1643</v>
      </c>
    </row>
    <row r="52" ht="12">
      <c r="A52" s="9" t="s">
        <v>1611</v>
      </c>
    </row>
    <row r="53" s="10" customFormat="1" ht="12"/>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Open-File Report 2010-1172, data</dc:title>
  <dc:subject>Database of Recent Tsunami Deposits</dc:subject>
  <dc:creator>Robert Peters and Bruce E. Jaffe</dc:creator>
  <cp:keywords/>
  <dc:description/>
  <cp:lastModifiedBy>Michael Diggles</cp:lastModifiedBy>
  <dcterms:created xsi:type="dcterms:W3CDTF">2009-07-15T17:42:17Z</dcterms:created>
  <dcterms:modified xsi:type="dcterms:W3CDTF">2010-09-28T21:48:59Z</dcterms:modified>
  <cp:category/>
  <cp:version/>
  <cp:contentType/>
  <cp:contentStatus/>
</cp:coreProperties>
</file>