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Default Extension="jpeg" ContentType="image/jpeg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80" yWindow="-20" windowWidth="24660" windowHeight="18080"/>
  </bookViews>
  <sheets>
    <sheet name="Litterbag 05" sheetId="2" r:id="rId1"/>
    <sheet name="Hess Creek 05" sheetId="7" r:id="rId2"/>
  </sheets>
  <definedNames>
    <definedName name="_xlnm.Print_Titles" localSheetId="1">'Hess Creek 05'!$A:$A,'Hess Creek 05'!$1:$1</definedName>
    <definedName name="_xlnm.Print_Titles" localSheetId="0">'Litterbag 05'!$A:$A,'Litterbag 05'!$1:$1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27" i="7"/>
  <c r="H28"/>
  <c r="H26"/>
  <c r="H21"/>
  <c r="H22"/>
  <c r="H23"/>
  <c r="H20"/>
  <c r="H4"/>
  <c r="H5"/>
  <c r="H6"/>
  <c r="H3"/>
  <c r="H10"/>
  <c r="H11"/>
  <c r="H12"/>
  <c r="H9"/>
  <c r="H30" i="2"/>
  <c r="H56"/>
  <c r="H55"/>
  <c r="H54"/>
  <c r="H50"/>
  <c r="H51"/>
  <c r="H49"/>
  <c r="H44"/>
  <c r="H45"/>
  <c r="H46"/>
  <c r="H43"/>
  <c r="H39"/>
  <c r="H40"/>
  <c r="H38"/>
  <c r="H34"/>
  <c r="H35"/>
  <c r="H33"/>
  <c r="H28"/>
  <c r="H29"/>
  <c r="H27"/>
  <c r="H20"/>
  <c r="H21"/>
  <c r="H22"/>
  <c r="H23"/>
  <c r="H24"/>
  <c r="H19"/>
  <c r="H15"/>
  <c r="H16"/>
  <c r="H14"/>
  <c r="H9"/>
  <c r="H10"/>
  <c r="H11"/>
  <c r="H8"/>
  <c r="H4"/>
  <c r="H5"/>
  <c r="H3"/>
</calcChain>
</file>

<file path=xl/comments1.xml><?xml version="1.0" encoding="utf-8"?>
<comments xmlns="http://schemas.openxmlformats.org/spreadsheetml/2006/main">
  <authors>
    <author>usgs</author>
  </authors>
  <commentList>
    <comment ref="C30" authorId="0">
      <text>
        <r>
          <rPr>
            <b/>
            <sz val="8"/>
            <color indexed="81"/>
            <rFont val="Tahoma"/>
          </rPr>
          <t>usgs:</t>
        </r>
        <r>
          <rPr>
            <sz val="8"/>
            <color indexed="81"/>
            <rFont val="Tahoma"/>
          </rPr>
          <t xml:space="preserve">
Not given in field sheet - assumed from description.</t>
        </r>
      </text>
    </comment>
  </commentList>
</comments>
</file>

<file path=xl/sharedStrings.xml><?xml version="1.0" encoding="utf-8"?>
<sst xmlns="http://schemas.openxmlformats.org/spreadsheetml/2006/main" count="554" uniqueCount="236">
  <si>
    <t>Sample ID</t>
  </si>
  <si>
    <t>Field Horizon Code</t>
  </si>
  <si>
    <t>Plot Information</t>
  </si>
  <si>
    <t>Roots</t>
  </si>
  <si>
    <t>Von Post or Texture Class</t>
  </si>
  <si>
    <t>L</t>
  </si>
  <si>
    <t>D</t>
  </si>
  <si>
    <t>A</t>
  </si>
  <si>
    <t>H1</t>
  </si>
  <si>
    <t>H6</t>
  </si>
  <si>
    <t>H5</t>
  </si>
  <si>
    <t>many very fine</t>
  </si>
  <si>
    <t>common very fine</t>
  </si>
  <si>
    <t>few very fine</t>
  </si>
  <si>
    <t>many very fine, common fine, few medium</t>
  </si>
  <si>
    <t>LN</t>
  </si>
  <si>
    <t>ECHB 1.0.5</t>
  </si>
  <si>
    <t>ECHB 1.16</t>
  </si>
  <si>
    <t>ECHB 1.26</t>
  </si>
  <si>
    <t>ECHB 1.51.5</t>
  </si>
  <si>
    <t xml:space="preserve">ECHB 1.51.5+ </t>
  </si>
  <si>
    <t>Other name: I15</t>
  </si>
  <si>
    <t>Other name: I5</t>
  </si>
  <si>
    <t>Lichen with Pleurozium sp. mixed in</t>
  </si>
  <si>
    <t>Fine roots in amorphous mixture; tree roots here</t>
  </si>
  <si>
    <t>Mineral</t>
  </si>
  <si>
    <t>Lichen</t>
  </si>
  <si>
    <t>Loose roots with fine pieces of lichen and moss</t>
  </si>
  <si>
    <t>Good amount of amorphous in roots/fibers; not close to smear; tree roots here</t>
  </si>
  <si>
    <t>Pleurozium sp. mixed with lichen</t>
  </si>
  <si>
    <t xml:space="preserve">Dead moss </t>
  </si>
  <si>
    <t>root mat with recognizable parts and bit of amorphous; more as go deeper</t>
  </si>
  <si>
    <t>Organic to at least 47 cm, base mesic and close to smear</t>
  </si>
  <si>
    <t>Organics past 57 cm, mesic, all amorphous with beginning of smear</t>
  </si>
  <si>
    <t>Still organics at 51.5, all amorphous but still fibrous</t>
  </si>
  <si>
    <t>Other name: I13</t>
  </si>
  <si>
    <t>ECHC 9.1</t>
  </si>
  <si>
    <t>ECHC 9.5</t>
  </si>
  <si>
    <t>ECHC 9.15</t>
  </si>
  <si>
    <t>Tomenthypnum</t>
  </si>
  <si>
    <t>dead moss with some fine roots</t>
  </si>
  <si>
    <t>root matrix with dead moss; very identifiable</t>
  </si>
  <si>
    <t>Other name: I14</t>
  </si>
  <si>
    <t>Organic still at 43 cm; Mesic, mostly amorphous but still fibrous (no smear); burned wood at 22 cm (Decay Class 4)</t>
  </si>
  <si>
    <t>ECHC 10.1</t>
  </si>
  <si>
    <t>ECHC 10.7</t>
  </si>
  <si>
    <t>ECHC 10.20</t>
  </si>
  <si>
    <t>ECHC 10.20+</t>
  </si>
  <si>
    <t>roots with some amorphous; all still fibrous</t>
  </si>
  <si>
    <t>Loose root mat</t>
  </si>
  <si>
    <t>Amorphous and mostly unrecognizable plant pieces with roots</t>
  </si>
  <si>
    <t xml:space="preserve">Brown silky mineral </t>
  </si>
  <si>
    <t>Burned fibrics and lichens</t>
  </si>
  <si>
    <t xml:space="preserve">Very fine plant pieces in loose amorphous </t>
  </si>
  <si>
    <t>Much like above but wetter</t>
  </si>
  <si>
    <t>Brown mineral</t>
  </si>
  <si>
    <t>Singed and heat-killed Hylocomium sp.</t>
  </si>
  <si>
    <t>Root mat with some identifiable pieces; the rest are very small and unrecognizable</t>
  </si>
  <si>
    <t>Lots of amorphous with roots; more smeary as go down</t>
  </si>
  <si>
    <t>Thin smeary organics</t>
  </si>
  <si>
    <t>Charred organics and lichen</t>
  </si>
  <si>
    <t>Amorphous material within very fine root matrix</t>
  </si>
  <si>
    <t>Non smeary amorphous without many roots</t>
  </si>
  <si>
    <t>Mineral soil</t>
  </si>
  <si>
    <t>ECLB 19.12</t>
  </si>
  <si>
    <t>Charred organics and lichen with new vascular growth</t>
  </si>
  <si>
    <t>Dense fine roots and amorphous material</t>
  </si>
  <si>
    <t>ECLB 15.9.5+</t>
  </si>
  <si>
    <t>Other name: I1</t>
  </si>
  <si>
    <t>ECLB 16.4</t>
  </si>
  <si>
    <t>ECLB 16.7</t>
  </si>
  <si>
    <t>ECLB 16.7+</t>
  </si>
  <si>
    <t>Other name: I2</t>
  </si>
  <si>
    <t>ECLB 17.5</t>
  </si>
  <si>
    <t>ECLB 17.10</t>
  </si>
  <si>
    <t>ECLB 17.11</t>
  </si>
  <si>
    <t>ECLB 17.11+</t>
  </si>
  <si>
    <t>Other name: I3</t>
  </si>
  <si>
    <t>common very fine and few medium</t>
  </si>
  <si>
    <t>ECLB 18.0.5</t>
  </si>
  <si>
    <t>ECLB 17.0.5</t>
  </si>
  <si>
    <t>ECLB 16.0.5</t>
  </si>
  <si>
    <t>ECLB 15.0.5</t>
  </si>
  <si>
    <t>ECLB 18.8</t>
  </si>
  <si>
    <t>ECLB 18.9</t>
  </si>
  <si>
    <t>ECLB 18.9+</t>
  </si>
  <si>
    <t>Other name: I4</t>
  </si>
  <si>
    <t>ECLB 19.0.5</t>
  </si>
  <si>
    <t>ECLB 19.6</t>
  </si>
  <si>
    <t>ECLB 19.12+</t>
  </si>
  <si>
    <t>ECHB 5.0.5</t>
  </si>
  <si>
    <t>ECHB 4.0.5</t>
  </si>
  <si>
    <t>-</t>
  </si>
  <si>
    <t>F</t>
  </si>
  <si>
    <t>M</t>
  </si>
  <si>
    <t>H2</t>
  </si>
  <si>
    <t>H</t>
  </si>
  <si>
    <t>H7</t>
  </si>
  <si>
    <t>H3</t>
  </si>
  <si>
    <t>bD</t>
  </si>
  <si>
    <t>bF</t>
  </si>
  <si>
    <t>Height above mineral</t>
  </si>
  <si>
    <t>Other name: I17</t>
  </si>
  <si>
    <t>many very fine, few fine, and common medium</t>
  </si>
  <si>
    <t>ECHB 3.6</t>
  </si>
  <si>
    <t>ECHB 3.14</t>
  </si>
  <si>
    <t>ECHB 3.17</t>
  </si>
  <si>
    <t>ECHB 3.27</t>
  </si>
  <si>
    <t>dead moss (Hylocomium)</t>
  </si>
  <si>
    <t>medium moss pieces in root matrix</t>
  </si>
  <si>
    <t>small, mostly recognizable pieces in root matrix</t>
  </si>
  <si>
    <t>amorphous material with many fine roots</t>
  </si>
  <si>
    <t>Other name: I18</t>
  </si>
  <si>
    <t>few very fine and fine</t>
  </si>
  <si>
    <t>many very fine, few fine and medium</t>
  </si>
  <si>
    <t>many very fine and few fine</t>
  </si>
  <si>
    <t>ECHB 4.6</t>
  </si>
  <si>
    <t>ECHB 4.12</t>
  </si>
  <si>
    <t>ECHB 4.16</t>
  </si>
  <si>
    <t>ECHB 4.16+</t>
  </si>
  <si>
    <t>charred fibric with a little ceratodon</t>
  </si>
  <si>
    <t>root matrix with small pieces</t>
  </si>
  <si>
    <t>amorphous material with good amount of fibric</t>
  </si>
  <si>
    <t>all amorphous, almost smeary</t>
  </si>
  <si>
    <t xml:space="preserve">mineral - tan, a bit like jello </t>
  </si>
  <si>
    <t xml:space="preserve">Lichen </t>
  </si>
  <si>
    <t>Dead moss, lichen, and litter</t>
  </si>
  <si>
    <t>Fairly dense roots, with a white fungus (?)</t>
  </si>
  <si>
    <t xml:space="preserve">Much like above but no fungus </t>
  </si>
  <si>
    <t>Good amount of amorphous within fine fibers</t>
  </si>
  <si>
    <t>Smeary organics</t>
  </si>
  <si>
    <t>Lichen with some Pleurozium sp. and loose litter</t>
  </si>
  <si>
    <t>Denser lichen and moss</t>
  </si>
  <si>
    <t>Very fine root matrix with mostly recognizable pieces &amp; some white fungus</t>
  </si>
  <si>
    <t>Amorphous with a bit of smear and  fibers; close to humic</t>
  </si>
  <si>
    <t>Dry, small pieces in a very fine root matrix; wood and some amorphous at bottom</t>
  </si>
  <si>
    <t>Unknown</t>
  </si>
  <si>
    <t>ECLC 19.11</t>
  </si>
  <si>
    <t>Dense root layer, including tree roots</t>
  </si>
  <si>
    <t>Many fine roots with small unidentifiable pieces, some whitish</t>
  </si>
  <si>
    <t>Burned organics and litter (needles, cones, etc.)</t>
  </si>
  <si>
    <t>very fine root matrix with large identifiable plants</t>
  </si>
  <si>
    <t>very fine root matrix with mostly identifiable plant parts (smaller than above)</t>
  </si>
  <si>
    <t>wet, small unrecognizable plant pieces; no amorphous</t>
  </si>
  <si>
    <t>Other name: I12</t>
  </si>
  <si>
    <t>H2/H3</t>
  </si>
  <si>
    <t>ECHC 8.1</t>
  </si>
  <si>
    <t>ECHC 8.2</t>
  </si>
  <si>
    <t>ECHC 8.9</t>
  </si>
  <si>
    <t>ECHC 8.26</t>
  </si>
  <si>
    <t>Tomenthypnum with sparse Aulocomium and Sphagnum</t>
  </si>
  <si>
    <t>Tomenthypnum and Sphagnum</t>
  </si>
  <si>
    <t>Tomenthypnum with some Hylocomium, Dicranum, Lichen</t>
  </si>
  <si>
    <t>dead moss with some roots</t>
  </si>
  <si>
    <t>very fine root mat with mostly recognizable, some identifiable moss parts; grass stems</t>
  </si>
  <si>
    <t>Other name: I19</t>
  </si>
  <si>
    <t>ECHB 5.8</t>
  </si>
  <si>
    <t>ECHB 5.20</t>
  </si>
  <si>
    <t xml:space="preserve">ECHB 5.20+ </t>
  </si>
  <si>
    <t xml:space="preserve">- </t>
  </si>
  <si>
    <t>sparse Ceratodon</t>
  </si>
  <si>
    <t>root matrix with small moss pieces</t>
  </si>
  <si>
    <t>amorphous material with very little recognizable</t>
  </si>
  <si>
    <t>mineral - slightly jelly-like</t>
  </si>
  <si>
    <t>ECHB 2.44+</t>
  </si>
  <si>
    <t>ECHC 6.1.5</t>
  </si>
  <si>
    <t>ECHC 6.9</t>
  </si>
  <si>
    <t>ECHC 6.25+</t>
  </si>
  <si>
    <t>ECHC 6.25</t>
  </si>
  <si>
    <t>Dense dead moss (large pieces) with some very fine roots</t>
  </si>
  <si>
    <t>medium moss pieces in roots</t>
  </si>
  <si>
    <t>small to medium moss pieces (few leaves) in roots; no amorphous</t>
  </si>
  <si>
    <t>Other name: I20</t>
  </si>
  <si>
    <t>Other name: I11</t>
  </si>
  <si>
    <t>common to many very fine, common fine, few medium</t>
  </si>
  <si>
    <t>ECHC 7.1</t>
  </si>
  <si>
    <t>ECHC 7.5</t>
  </si>
  <si>
    <t>ECHC 7.12</t>
  </si>
  <si>
    <t>ECHC 7.21</t>
  </si>
  <si>
    <t>ECHC 7.21+</t>
  </si>
  <si>
    <t>dead moss with very fine roots</t>
  </si>
  <si>
    <t>stays fibrous with amorphous</t>
  </si>
  <si>
    <t>Still organic at 56 cm</t>
  </si>
  <si>
    <t>ECLC 15.2</t>
  </si>
  <si>
    <t>ECLC 15.7</t>
  </si>
  <si>
    <t>ECLC 15.17</t>
  </si>
  <si>
    <t>ECLC 15.17+</t>
  </si>
  <si>
    <t>mineral</t>
  </si>
  <si>
    <t xml:space="preserve">Described by K. Manies </t>
  </si>
  <si>
    <t>common very fine, few fine and medium</t>
  </si>
  <si>
    <t>ECLC 16. 6</t>
  </si>
  <si>
    <t>ECLC 16.12</t>
  </si>
  <si>
    <t>ECLC 16.19</t>
  </si>
  <si>
    <t>ECLC 16.21</t>
  </si>
  <si>
    <t>ECLC 16.21+</t>
  </si>
  <si>
    <t>Other name: I6</t>
  </si>
  <si>
    <t>Other name: I7</t>
  </si>
  <si>
    <t>cfew to common very fine</t>
  </si>
  <si>
    <t>H6/H7</t>
  </si>
  <si>
    <t>ECLC 17. 2</t>
  </si>
  <si>
    <t>ECLC 17.6</t>
  </si>
  <si>
    <t>ECLC 17.17</t>
  </si>
  <si>
    <t>ECLC 17.17+</t>
  </si>
  <si>
    <t>Other name: I8</t>
  </si>
  <si>
    <t>ECLC 18.6</t>
  </si>
  <si>
    <t>ECLC 18.9</t>
  </si>
  <si>
    <t>ECLC 18.13</t>
  </si>
  <si>
    <t>ECLC 18.17</t>
  </si>
  <si>
    <t>ECLC 18.21</t>
  </si>
  <si>
    <t>ECLC 18.22</t>
  </si>
  <si>
    <t>ECLC 18.22+</t>
  </si>
  <si>
    <t>Other name: I9</t>
  </si>
  <si>
    <t>ECLC 19.4</t>
  </si>
  <si>
    <t>ECLC 19.5</t>
  </si>
  <si>
    <t>ECLC 19.9</t>
  </si>
  <si>
    <t>Other name: I10</t>
  </si>
  <si>
    <t>ECLC 19.11+</t>
  </si>
  <si>
    <t>ECLB 15.1</t>
  </si>
  <si>
    <t>ECLB 15.9.5</t>
  </si>
  <si>
    <t>Basal Depth</t>
  </si>
  <si>
    <t>Sample Description</t>
  </si>
  <si>
    <t>charred Hylocomium</t>
  </si>
  <si>
    <t>medium density root matrix w/ small plant pieces</t>
  </si>
  <si>
    <t>many very fine and common fine</t>
  </si>
  <si>
    <t>tussock pieces with roots</t>
  </si>
  <si>
    <t>amorphous with tussock pieces</t>
  </si>
  <si>
    <t>Described by K. Manies</t>
  </si>
  <si>
    <t>Other name: I16</t>
  </si>
  <si>
    <t>ECHB 2.1</t>
  </si>
  <si>
    <t>ECHB 2.6</t>
  </si>
  <si>
    <t>ECHB 2.12</t>
  </si>
  <si>
    <t>ECHB 2.44</t>
  </si>
  <si>
    <t>lichen with some ceratodon and Hylocomium</t>
  </si>
  <si>
    <t>loose root mass with large moss pieces; medium roots along interface with next layer</t>
  </si>
  <si>
    <t>amorphous material with few recognizable plant parts</t>
  </si>
  <si>
    <t>very rooty within amorphous material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</si>
</sst>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"/>
  </numFmts>
  <fonts count="27">
    <font>
      <sz val="10"/>
      <name val="Arial"/>
    </font>
    <font>
      <b/>
      <sz val="9"/>
      <name val="Geneva"/>
    </font>
    <font>
      <sz val="9"/>
      <name val="Geneva"/>
    </font>
    <font>
      <b/>
      <sz val="10"/>
      <name val="Arial"/>
      <family val="2"/>
    </font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0" fontId="2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22" fillId="23" borderId="7" applyNumberFormat="0" applyFont="0" applyAlignment="0" applyProtection="0"/>
    <xf numFmtId="0" fontId="17" fillId="20" borderId="8" applyNumberFormat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68" fontId="3" fillId="0" borderId="0" xfId="0" applyNumberFormat="1" applyFont="1" applyFill="1" applyBorder="1" applyAlignment="1">
      <alignment horizontal="center" wrapText="1"/>
    </xf>
    <xf numFmtId="168" fontId="4" fillId="0" borderId="0" xfId="0" applyNumberFormat="1" applyFont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4" fillId="0" borderId="0" xfId="0" quotePrefix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 wrapText="1"/>
    </xf>
    <xf numFmtId="168" fontId="6" fillId="0" borderId="0" xfId="0" applyNumberFormat="1" applyFont="1" applyAlignment="1">
      <alignment horizontal="center"/>
    </xf>
    <xf numFmtId="168" fontId="6" fillId="0" borderId="0" xfId="0" quotePrefix="1" applyNumberFormat="1" applyFont="1" applyAlignment="1">
      <alignment horizontal="center"/>
    </xf>
    <xf numFmtId="168" fontId="4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 wrapText="1"/>
    </xf>
    <xf numFmtId="168" fontId="3" fillId="0" borderId="0" xfId="0" applyNumberFormat="1" applyFont="1" applyAlignment="1">
      <alignment horizontal="center" wrapText="1"/>
    </xf>
    <xf numFmtId="168" fontId="4" fillId="0" borderId="0" xfId="0" quotePrefix="1" applyNumberFormat="1" applyFont="1" applyAlignment="1">
      <alignment horizontal="center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103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baseColWidth="10" defaultColWidth="8.83203125" defaultRowHeight="12"/>
  <cols>
    <col min="1" max="1" width="14.33203125" style="8" customWidth="1"/>
    <col min="2" max="2" width="13.33203125" style="12" customWidth="1"/>
    <col min="3" max="3" width="10.1640625" style="9" customWidth="1"/>
    <col min="4" max="4" width="68.1640625" style="8" bestFit="1" customWidth="1"/>
    <col min="5" max="5" width="26" style="8" bestFit="1" customWidth="1"/>
    <col min="6" max="6" width="36" style="8" bestFit="1" customWidth="1"/>
    <col min="7" max="7" width="11.5" style="8" bestFit="1" customWidth="1"/>
    <col min="8" max="8" width="9.1640625" style="12" customWidth="1"/>
    <col min="9" max="16384" width="8.83203125" style="8"/>
  </cols>
  <sheetData>
    <row r="1" spans="1:8" ht="36">
      <c r="A1" s="10" t="s">
        <v>0</v>
      </c>
      <c r="B1" s="11" t="s">
        <v>219</v>
      </c>
      <c r="C1" s="10" t="s">
        <v>1</v>
      </c>
      <c r="D1" s="10" t="s">
        <v>220</v>
      </c>
      <c r="E1" s="29" t="s">
        <v>2</v>
      </c>
      <c r="F1" s="29" t="s">
        <v>3</v>
      </c>
      <c r="G1" s="29" t="s">
        <v>4</v>
      </c>
      <c r="H1" s="30" t="s">
        <v>101</v>
      </c>
    </row>
    <row r="2" spans="1:8">
      <c r="E2" s="9"/>
      <c r="F2" s="9"/>
      <c r="G2" s="9"/>
    </row>
    <row r="3" spans="1:8">
      <c r="A3" s="15" t="s">
        <v>183</v>
      </c>
      <c r="B3" s="28">
        <v>2</v>
      </c>
      <c r="C3" s="14" t="s">
        <v>15</v>
      </c>
      <c r="D3" s="15" t="s">
        <v>23</v>
      </c>
      <c r="E3" s="9" t="s">
        <v>188</v>
      </c>
      <c r="F3" s="9" t="s">
        <v>92</v>
      </c>
      <c r="G3" s="9" t="s">
        <v>92</v>
      </c>
      <c r="H3" s="12">
        <f>17-B3</f>
        <v>15</v>
      </c>
    </row>
    <row r="4" spans="1:8">
      <c r="A4" s="8" t="s">
        <v>184</v>
      </c>
      <c r="B4" s="12">
        <v>7</v>
      </c>
      <c r="C4" s="9" t="s">
        <v>93</v>
      </c>
      <c r="D4" s="8" t="s">
        <v>133</v>
      </c>
      <c r="E4" s="24">
        <v>38608</v>
      </c>
      <c r="F4" s="9" t="s">
        <v>115</v>
      </c>
      <c r="G4" s="9" t="s">
        <v>92</v>
      </c>
      <c r="H4" s="12">
        <f>17-B4</f>
        <v>10</v>
      </c>
    </row>
    <row r="5" spans="1:8">
      <c r="A5" s="8" t="s">
        <v>185</v>
      </c>
      <c r="B5" s="12">
        <v>17</v>
      </c>
      <c r="C5" s="9" t="s">
        <v>94</v>
      </c>
      <c r="D5" s="8" t="s">
        <v>24</v>
      </c>
      <c r="E5" s="9" t="s">
        <v>195</v>
      </c>
      <c r="F5" s="9" t="s">
        <v>189</v>
      </c>
      <c r="G5" s="9" t="s">
        <v>10</v>
      </c>
      <c r="H5" s="12">
        <f>17-B5</f>
        <v>0</v>
      </c>
    </row>
    <row r="6" spans="1:8">
      <c r="A6" s="8" t="s">
        <v>186</v>
      </c>
      <c r="B6" s="12" t="s">
        <v>92</v>
      </c>
      <c r="C6" s="9" t="s">
        <v>7</v>
      </c>
      <c r="D6" s="8" t="s">
        <v>25</v>
      </c>
      <c r="E6" s="9"/>
      <c r="F6" s="9" t="s">
        <v>92</v>
      </c>
      <c r="G6" s="9" t="s">
        <v>92</v>
      </c>
      <c r="H6" s="12" t="s">
        <v>92</v>
      </c>
    </row>
    <row r="7" spans="1:8">
      <c r="E7" s="9"/>
      <c r="F7" s="9"/>
      <c r="G7" s="20"/>
    </row>
    <row r="8" spans="1:8">
      <c r="A8" s="8" t="s">
        <v>190</v>
      </c>
      <c r="B8" s="12">
        <v>6</v>
      </c>
      <c r="C8" s="9" t="s">
        <v>15</v>
      </c>
      <c r="D8" s="8" t="s">
        <v>26</v>
      </c>
      <c r="E8" s="9" t="s">
        <v>188</v>
      </c>
      <c r="F8" s="9" t="s">
        <v>92</v>
      </c>
      <c r="G8" s="9" t="s">
        <v>92</v>
      </c>
      <c r="H8" s="12">
        <f>21-B8</f>
        <v>15</v>
      </c>
    </row>
    <row r="9" spans="1:8">
      <c r="A9" s="8" t="s">
        <v>191</v>
      </c>
      <c r="B9" s="12">
        <v>12</v>
      </c>
      <c r="C9" s="9" t="s">
        <v>93</v>
      </c>
      <c r="D9" s="8" t="s">
        <v>27</v>
      </c>
      <c r="E9" s="24">
        <v>38608</v>
      </c>
      <c r="F9" s="9" t="s">
        <v>115</v>
      </c>
      <c r="G9" s="9" t="s">
        <v>98</v>
      </c>
      <c r="H9" s="12">
        <f>21-B9</f>
        <v>9</v>
      </c>
    </row>
    <row r="10" spans="1:8">
      <c r="A10" s="8" t="s">
        <v>192</v>
      </c>
      <c r="B10" s="12">
        <v>19</v>
      </c>
      <c r="C10" s="9" t="s">
        <v>94</v>
      </c>
      <c r="D10" s="8" t="s">
        <v>28</v>
      </c>
      <c r="E10" s="9" t="s">
        <v>196</v>
      </c>
      <c r="F10" s="9" t="s">
        <v>189</v>
      </c>
      <c r="G10" s="9" t="s">
        <v>10</v>
      </c>
      <c r="H10" s="12">
        <f>21-B10</f>
        <v>2</v>
      </c>
    </row>
    <row r="11" spans="1:8">
      <c r="A11" s="8" t="s">
        <v>193</v>
      </c>
      <c r="B11" s="12">
        <v>21</v>
      </c>
      <c r="C11" s="9" t="s">
        <v>94</v>
      </c>
      <c r="D11" s="8" t="s">
        <v>134</v>
      </c>
      <c r="E11" s="9"/>
      <c r="F11" s="9" t="s">
        <v>197</v>
      </c>
      <c r="G11" s="9" t="s">
        <v>198</v>
      </c>
      <c r="H11" s="12">
        <f>21-B11</f>
        <v>0</v>
      </c>
    </row>
    <row r="12" spans="1:8">
      <c r="A12" s="8" t="s">
        <v>194</v>
      </c>
      <c r="B12" s="12" t="s">
        <v>92</v>
      </c>
      <c r="C12" s="9" t="s">
        <v>7</v>
      </c>
      <c r="D12" s="8" t="s">
        <v>25</v>
      </c>
      <c r="E12" s="9"/>
      <c r="F12" s="9"/>
      <c r="G12" s="9" t="s">
        <v>92</v>
      </c>
      <c r="H12" s="12" t="s">
        <v>92</v>
      </c>
    </row>
    <row r="13" spans="1:8">
      <c r="E13" s="9"/>
      <c r="F13" s="9"/>
      <c r="G13" s="20"/>
    </row>
    <row r="14" spans="1:8">
      <c r="A14" s="8" t="s">
        <v>199</v>
      </c>
      <c r="B14" s="12">
        <v>2</v>
      </c>
      <c r="C14" s="9" t="s">
        <v>5</v>
      </c>
      <c r="D14" s="8" t="s">
        <v>29</v>
      </c>
      <c r="E14" s="9" t="s">
        <v>188</v>
      </c>
      <c r="F14" s="9" t="s">
        <v>92</v>
      </c>
      <c r="G14" s="9" t="s">
        <v>92</v>
      </c>
      <c r="H14" s="31">
        <f>17-B14</f>
        <v>15</v>
      </c>
    </row>
    <row r="15" spans="1:8">
      <c r="A15" s="8" t="s">
        <v>200</v>
      </c>
      <c r="B15" s="12">
        <v>6</v>
      </c>
      <c r="C15" s="9" t="s">
        <v>6</v>
      </c>
      <c r="D15" s="8" t="s">
        <v>30</v>
      </c>
      <c r="E15" s="24">
        <v>38608</v>
      </c>
      <c r="F15" s="9" t="s">
        <v>92</v>
      </c>
      <c r="G15" s="9" t="s">
        <v>8</v>
      </c>
      <c r="H15" s="31">
        <f>17-B15</f>
        <v>11</v>
      </c>
    </row>
    <row r="16" spans="1:8">
      <c r="A16" s="8" t="s">
        <v>201</v>
      </c>
      <c r="B16" s="12">
        <v>17</v>
      </c>
      <c r="C16" s="9" t="s">
        <v>93</v>
      </c>
      <c r="D16" s="8" t="s">
        <v>135</v>
      </c>
      <c r="E16" s="9" t="s">
        <v>203</v>
      </c>
      <c r="F16" s="9" t="s">
        <v>92</v>
      </c>
      <c r="G16" s="9" t="s">
        <v>98</v>
      </c>
      <c r="H16" s="31">
        <f>17-B16</f>
        <v>0</v>
      </c>
    </row>
    <row r="17" spans="1:8">
      <c r="A17" s="8" t="s">
        <v>202</v>
      </c>
      <c r="B17" s="12" t="s">
        <v>92</v>
      </c>
      <c r="C17" s="9" t="s">
        <v>7</v>
      </c>
      <c r="D17" s="8" t="s">
        <v>25</v>
      </c>
      <c r="E17" s="9"/>
      <c r="F17" s="9" t="s">
        <v>92</v>
      </c>
      <c r="G17" s="9" t="s">
        <v>92</v>
      </c>
      <c r="H17" s="12" t="s">
        <v>92</v>
      </c>
    </row>
    <row r="18" spans="1:8">
      <c r="E18" s="9"/>
      <c r="F18" s="9"/>
      <c r="G18" s="20"/>
    </row>
    <row r="19" spans="1:8">
      <c r="A19" s="8" t="s">
        <v>204</v>
      </c>
      <c r="B19" s="12">
        <v>6</v>
      </c>
      <c r="C19" s="9" t="s">
        <v>15</v>
      </c>
      <c r="D19" s="8" t="s">
        <v>125</v>
      </c>
      <c r="E19" s="9" t="s">
        <v>188</v>
      </c>
      <c r="F19" s="9" t="s">
        <v>92</v>
      </c>
      <c r="G19" s="9" t="s">
        <v>92</v>
      </c>
      <c r="H19" s="31">
        <f t="shared" ref="H19:H24" si="0">22-B19</f>
        <v>16</v>
      </c>
    </row>
    <row r="20" spans="1:8">
      <c r="A20" s="8" t="s">
        <v>205</v>
      </c>
      <c r="B20" s="12">
        <v>9</v>
      </c>
      <c r="C20" s="9" t="s">
        <v>6</v>
      </c>
      <c r="D20" s="8" t="s">
        <v>126</v>
      </c>
      <c r="E20" s="24">
        <v>38608</v>
      </c>
      <c r="F20" s="9" t="s">
        <v>92</v>
      </c>
      <c r="G20" s="9" t="s">
        <v>8</v>
      </c>
      <c r="H20" s="31">
        <f t="shared" si="0"/>
        <v>13</v>
      </c>
    </row>
    <row r="21" spans="1:8">
      <c r="A21" s="8" t="s">
        <v>206</v>
      </c>
      <c r="B21" s="12">
        <v>13</v>
      </c>
      <c r="C21" s="9" t="s">
        <v>93</v>
      </c>
      <c r="D21" s="8" t="s">
        <v>127</v>
      </c>
      <c r="E21" s="9" t="s">
        <v>211</v>
      </c>
      <c r="F21" s="9" t="s">
        <v>11</v>
      </c>
      <c r="G21" s="9" t="s">
        <v>98</v>
      </c>
      <c r="H21" s="31">
        <f t="shared" si="0"/>
        <v>9</v>
      </c>
    </row>
    <row r="22" spans="1:8">
      <c r="A22" s="8" t="s">
        <v>207</v>
      </c>
      <c r="B22" s="12">
        <v>17</v>
      </c>
      <c r="C22" s="9" t="s">
        <v>93</v>
      </c>
      <c r="D22" s="13" t="s">
        <v>128</v>
      </c>
      <c r="E22" s="9"/>
      <c r="F22" s="9" t="s">
        <v>115</v>
      </c>
      <c r="G22" s="9" t="s">
        <v>98</v>
      </c>
      <c r="H22" s="31">
        <f t="shared" si="0"/>
        <v>5</v>
      </c>
    </row>
    <row r="23" spans="1:8">
      <c r="A23" s="8" t="s">
        <v>208</v>
      </c>
      <c r="B23" s="12">
        <v>21</v>
      </c>
      <c r="C23" s="9" t="s">
        <v>94</v>
      </c>
      <c r="D23" s="13" t="s">
        <v>129</v>
      </c>
      <c r="E23" s="9"/>
      <c r="F23" s="9" t="s">
        <v>13</v>
      </c>
      <c r="G23" s="9" t="s">
        <v>9</v>
      </c>
      <c r="H23" s="31">
        <f t="shared" si="0"/>
        <v>1</v>
      </c>
    </row>
    <row r="24" spans="1:8">
      <c r="A24" s="8" t="s">
        <v>209</v>
      </c>
      <c r="B24" s="12">
        <v>22</v>
      </c>
      <c r="C24" s="9" t="s">
        <v>96</v>
      </c>
      <c r="D24" s="13" t="s">
        <v>130</v>
      </c>
      <c r="E24" s="9"/>
      <c r="F24" s="9" t="s">
        <v>92</v>
      </c>
      <c r="G24" s="9" t="s">
        <v>97</v>
      </c>
      <c r="H24" s="31">
        <f t="shared" si="0"/>
        <v>0</v>
      </c>
    </row>
    <row r="25" spans="1:8">
      <c r="A25" s="8" t="s">
        <v>210</v>
      </c>
      <c r="B25" s="12" t="s">
        <v>92</v>
      </c>
      <c r="C25" s="9" t="s">
        <v>7</v>
      </c>
      <c r="D25" s="13" t="s">
        <v>25</v>
      </c>
      <c r="E25" s="9"/>
      <c r="F25" s="9" t="s">
        <v>92</v>
      </c>
      <c r="G25" s="9" t="s">
        <v>92</v>
      </c>
      <c r="H25" s="12" t="s">
        <v>92</v>
      </c>
    </row>
    <row r="26" spans="1:8">
      <c r="E26" s="9"/>
      <c r="F26" s="9"/>
      <c r="G26" s="9"/>
    </row>
    <row r="27" spans="1:8">
      <c r="A27" s="8" t="s">
        <v>212</v>
      </c>
      <c r="B27" s="12">
        <v>4</v>
      </c>
      <c r="C27" s="9" t="s">
        <v>15</v>
      </c>
      <c r="D27" s="8" t="s">
        <v>131</v>
      </c>
      <c r="E27" s="9" t="s">
        <v>188</v>
      </c>
      <c r="F27" s="9" t="s">
        <v>92</v>
      </c>
      <c r="G27" s="9" t="s">
        <v>92</v>
      </c>
      <c r="H27" s="12">
        <f>11-B27</f>
        <v>7</v>
      </c>
    </row>
    <row r="28" spans="1:8">
      <c r="A28" s="8" t="s">
        <v>213</v>
      </c>
      <c r="B28" s="12">
        <v>5</v>
      </c>
      <c r="C28" s="9" t="s">
        <v>6</v>
      </c>
      <c r="D28" s="8" t="s">
        <v>132</v>
      </c>
      <c r="E28" s="24">
        <v>38608</v>
      </c>
      <c r="F28" s="9" t="s">
        <v>13</v>
      </c>
      <c r="G28" s="9" t="s">
        <v>8</v>
      </c>
      <c r="H28" s="12">
        <f>11-B28</f>
        <v>6</v>
      </c>
    </row>
    <row r="29" spans="1:8">
      <c r="A29" s="8" t="s">
        <v>214</v>
      </c>
      <c r="B29" s="12">
        <v>9</v>
      </c>
      <c r="C29" s="9" t="s">
        <v>93</v>
      </c>
      <c r="D29" s="8" t="s">
        <v>139</v>
      </c>
      <c r="E29" s="9" t="s">
        <v>215</v>
      </c>
      <c r="F29" s="9" t="s">
        <v>223</v>
      </c>
      <c r="G29" s="9" t="s">
        <v>95</v>
      </c>
      <c r="H29" s="12">
        <f>11-B29</f>
        <v>2</v>
      </c>
    </row>
    <row r="30" spans="1:8">
      <c r="A30" s="8" t="s">
        <v>137</v>
      </c>
      <c r="B30" s="12">
        <v>11</v>
      </c>
      <c r="C30" s="9" t="s">
        <v>93</v>
      </c>
      <c r="D30" s="8" t="s">
        <v>138</v>
      </c>
      <c r="E30" s="9"/>
      <c r="F30" s="20" t="s">
        <v>92</v>
      </c>
      <c r="G30" s="20" t="s">
        <v>92</v>
      </c>
      <c r="H30" s="12">
        <f>11-B30</f>
        <v>0</v>
      </c>
    </row>
    <row r="31" spans="1:8">
      <c r="A31" s="8" t="s">
        <v>216</v>
      </c>
      <c r="B31" s="12" t="s">
        <v>92</v>
      </c>
      <c r="C31" s="9" t="s">
        <v>7</v>
      </c>
      <c r="D31" s="8" t="s">
        <v>187</v>
      </c>
      <c r="E31" s="9"/>
      <c r="F31" s="9" t="s">
        <v>92</v>
      </c>
      <c r="G31" s="9" t="s">
        <v>92</v>
      </c>
      <c r="H31" s="12" t="s">
        <v>92</v>
      </c>
    </row>
    <row r="32" spans="1:8">
      <c r="E32" s="9"/>
      <c r="F32" s="9"/>
      <c r="G32" s="9"/>
    </row>
    <row r="33" spans="1:8">
      <c r="A33" s="16" t="s">
        <v>82</v>
      </c>
      <c r="B33" s="12">
        <v>0.5</v>
      </c>
      <c r="C33" s="9" t="s">
        <v>100</v>
      </c>
      <c r="D33" s="16" t="s">
        <v>140</v>
      </c>
      <c r="E33" s="9" t="s">
        <v>188</v>
      </c>
      <c r="F33" s="9" t="s">
        <v>11</v>
      </c>
      <c r="G33" s="9" t="s">
        <v>92</v>
      </c>
      <c r="H33" s="12">
        <f>9.5-B33</f>
        <v>9</v>
      </c>
    </row>
    <row r="34" spans="1:8">
      <c r="A34" s="8" t="s">
        <v>217</v>
      </c>
      <c r="B34" s="12">
        <v>1</v>
      </c>
      <c r="C34" s="9" t="s">
        <v>93</v>
      </c>
      <c r="D34" s="8" t="s">
        <v>49</v>
      </c>
      <c r="E34" s="24">
        <v>38610</v>
      </c>
      <c r="F34" s="9" t="s">
        <v>11</v>
      </c>
      <c r="G34" s="9" t="s">
        <v>92</v>
      </c>
      <c r="H34" s="12">
        <f>9.5-B34</f>
        <v>8.5</v>
      </c>
    </row>
    <row r="35" spans="1:8">
      <c r="A35" s="8" t="s">
        <v>218</v>
      </c>
      <c r="B35" s="12">
        <v>9.5</v>
      </c>
      <c r="C35" s="9" t="s">
        <v>94</v>
      </c>
      <c r="D35" s="8" t="s">
        <v>50</v>
      </c>
      <c r="E35" s="9" t="s">
        <v>68</v>
      </c>
      <c r="F35" s="9" t="s">
        <v>12</v>
      </c>
      <c r="G35" s="9" t="s">
        <v>92</v>
      </c>
      <c r="H35" s="12">
        <f>9.5-B35</f>
        <v>0</v>
      </c>
    </row>
    <row r="36" spans="1:8">
      <c r="A36" s="8" t="s">
        <v>67</v>
      </c>
      <c r="B36" s="12" t="s">
        <v>92</v>
      </c>
      <c r="C36" s="9" t="s">
        <v>7</v>
      </c>
      <c r="D36" s="8" t="s">
        <v>51</v>
      </c>
      <c r="E36" s="9"/>
      <c r="F36" s="9" t="s">
        <v>92</v>
      </c>
      <c r="G36" s="9" t="s">
        <v>92</v>
      </c>
      <c r="H36" s="12" t="s">
        <v>92</v>
      </c>
    </row>
    <row r="37" spans="1:8">
      <c r="E37" s="9"/>
      <c r="F37" s="9"/>
      <c r="G37" s="20"/>
      <c r="H37" s="31"/>
    </row>
    <row r="38" spans="1:8">
      <c r="A38" s="8" t="s">
        <v>81</v>
      </c>
      <c r="B38" s="12">
        <v>0.5</v>
      </c>
      <c r="C38" s="9" t="s">
        <v>100</v>
      </c>
      <c r="D38" s="8" t="s">
        <v>52</v>
      </c>
      <c r="E38" s="9" t="s">
        <v>188</v>
      </c>
      <c r="F38" s="9" t="s">
        <v>92</v>
      </c>
      <c r="G38" s="9" t="s">
        <v>95</v>
      </c>
      <c r="H38" s="12">
        <f>7-B38</f>
        <v>6.5</v>
      </c>
    </row>
    <row r="39" spans="1:8">
      <c r="A39" s="8" t="s">
        <v>69</v>
      </c>
      <c r="B39" s="12">
        <v>4</v>
      </c>
      <c r="C39" s="9" t="s">
        <v>94</v>
      </c>
      <c r="D39" s="8" t="s">
        <v>53</v>
      </c>
      <c r="E39" s="24">
        <v>38610</v>
      </c>
      <c r="F39" s="9" t="s">
        <v>12</v>
      </c>
      <c r="G39" s="9" t="s">
        <v>10</v>
      </c>
      <c r="H39" s="12">
        <f>7-B39</f>
        <v>3</v>
      </c>
    </row>
    <row r="40" spans="1:8">
      <c r="A40" s="8" t="s">
        <v>70</v>
      </c>
      <c r="B40" s="12">
        <v>7</v>
      </c>
      <c r="C40" s="9" t="s">
        <v>94</v>
      </c>
      <c r="D40" s="8" t="s">
        <v>54</v>
      </c>
      <c r="E40" s="9" t="s">
        <v>72</v>
      </c>
      <c r="F40" s="9" t="s">
        <v>115</v>
      </c>
      <c r="G40" s="9" t="s">
        <v>9</v>
      </c>
      <c r="H40" s="12">
        <f>7-B40</f>
        <v>0</v>
      </c>
    </row>
    <row r="41" spans="1:8">
      <c r="A41" s="8" t="s">
        <v>71</v>
      </c>
      <c r="B41" s="12" t="s">
        <v>92</v>
      </c>
      <c r="C41" s="9" t="s">
        <v>7</v>
      </c>
      <c r="D41" s="8" t="s">
        <v>55</v>
      </c>
      <c r="E41" s="9"/>
      <c r="F41" s="9" t="s">
        <v>13</v>
      </c>
      <c r="G41" s="9" t="s">
        <v>92</v>
      </c>
      <c r="H41" s="12" t="s">
        <v>92</v>
      </c>
    </row>
    <row r="42" spans="1:8">
      <c r="E42" s="20"/>
      <c r="F42" s="20"/>
      <c r="G42" s="20"/>
      <c r="H42" s="31"/>
    </row>
    <row r="43" spans="1:8">
      <c r="A43" s="8" t="s">
        <v>80</v>
      </c>
      <c r="B43" s="12">
        <v>0.5</v>
      </c>
      <c r="C43" s="9" t="s">
        <v>99</v>
      </c>
      <c r="D43" s="8" t="s">
        <v>56</v>
      </c>
      <c r="E43" s="9" t="s">
        <v>188</v>
      </c>
      <c r="F43" s="9" t="s">
        <v>92</v>
      </c>
      <c r="G43" s="9" t="s">
        <v>92</v>
      </c>
      <c r="H43" s="12">
        <f>11-B43</f>
        <v>10.5</v>
      </c>
    </row>
    <row r="44" spans="1:8">
      <c r="A44" s="8" t="s">
        <v>73</v>
      </c>
      <c r="B44" s="12">
        <v>5</v>
      </c>
      <c r="C44" s="9" t="s">
        <v>93</v>
      </c>
      <c r="D44" s="8" t="s">
        <v>57</v>
      </c>
      <c r="E44" s="24">
        <v>38610</v>
      </c>
      <c r="F44" s="9" t="s">
        <v>115</v>
      </c>
      <c r="G44" s="9" t="s">
        <v>98</v>
      </c>
      <c r="H44" s="12">
        <f>11-B44</f>
        <v>6</v>
      </c>
    </row>
    <row r="45" spans="1:8">
      <c r="A45" s="8" t="s">
        <v>74</v>
      </c>
      <c r="B45" s="12">
        <v>10</v>
      </c>
      <c r="C45" s="9" t="s">
        <v>94</v>
      </c>
      <c r="D45" s="8" t="s">
        <v>58</v>
      </c>
      <c r="E45" s="9" t="s">
        <v>77</v>
      </c>
      <c r="F45" s="9" t="s">
        <v>78</v>
      </c>
      <c r="G45" s="9" t="s">
        <v>92</v>
      </c>
      <c r="H45" s="12">
        <f>11-B45</f>
        <v>1</v>
      </c>
    </row>
    <row r="46" spans="1:8">
      <c r="A46" s="8" t="s">
        <v>75</v>
      </c>
      <c r="B46" s="12">
        <v>11</v>
      </c>
      <c r="C46" s="9" t="s">
        <v>96</v>
      </c>
      <c r="D46" s="8" t="s">
        <v>59</v>
      </c>
      <c r="E46" s="9"/>
      <c r="F46" s="9" t="s">
        <v>92</v>
      </c>
      <c r="G46" s="9" t="s">
        <v>92</v>
      </c>
      <c r="H46" s="12">
        <f>11-B46</f>
        <v>0</v>
      </c>
    </row>
    <row r="47" spans="1:8">
      <c r="A47" s="8" t="s">
        <v>76</v>
      </c>
      <c r="B47" s="12" t="s">
        <v>92</v>
      </c>
      <c r="C47" s="9" t="s">
        <v>7</v>
      </c>
      <c r="D47" s="8" t="s">
        <v>25</v>
      </c>
      <c r="E47" s="9"/>
      <c r="F47" s="9" t="s">
        <v>92</v>
      </c>
      <c r="G47" s="9" t="s">
        <v>92</v>
      </c>
      <c r="H47" s="12" t="s">
        <v>92</v>
      </c>
    </row>
    <row r="48" spans="1:8">
      <c r="E48" s="9"/>
      <c r="F48" s="9"/>
      <c r="G48" s="9"/>
    </row>
    <row r="49" spans="1:8">
      <c r="A49" s="8" t="s">
        <v>79</v>
      </c>
      <c r="B49" s="12">
        <v>0.5</v>
      </c>
      <c r="C49" s="9" t="s">
        <v>100</v>
      </c>
      <c r="D49" s="8" t="s">
        <v>60</v>
      </c>
      <c r="E49" s="9" t="s">
        <v>188</v>
      </c>
      <c r="F49" s="9" t="s">
        <v>92</v>
      </c>
      <c r="G49" s="9" t="s">
        <v>92</v>
      </c>
      <c r="H49" s="12">
        <f>9-B49</f>
        <v>8.5</v>
      </c>
    </row>
    <row r="50" spans="1:8">
      <c r="A50" s="8" t="s">
        <v>83</v>
      </c>
      <c r="B50" s="12">
        <v>8</v>
      </c>
      <c r="C50" s="9" t="s">
        <v>94</v>
      </c>
      <c r="D50" s="8" t="s">
        <v>61</v>
      </c>
      <c r="E50" s="24">
        <v>38610</v>
      </c>
      <c r="F50" s="9" t="s">
        <v>14</v>
      </c>
      <c r="G50" s="9" t="s">
        <v>10</v>
      </c>
      <c r="H50" s="12">
        <f>9-B50</f>
        <v>1</v>
      </c>
    </row>
    <row r="51" spans="1:8">
      <c r="A51" s="8" t="s">
        <v>84</v>
      </c>
      <c r="B51" s="12">
        <v>9</v>
      </c>
      <c r="C51" s="9" t="s">
        <v>94</v>
      </c>
      <c r="D51" s="8" t="s">
        <v>62</v>
      </c>
      <c r="E51" s="9" t="s">
        <v>86</v>
      </c>
      <c r="F51" s="9" t="s">
        <v>92</v>
      </c>
      <c r="G51" s="9" t="s">
        <v>9</v>
      </c>
      <c r="H51" s="12">
        <f>9-B51</f>
        <v>0</v>
      </c>
    </row>
    <row r="52" spans="1:8">
      <c r="A52" s="8" t="s">
        <v>85</v>
      </c>
      <c r="B52" s="12" t="s">
        <v>92</v>
      </c>
      <c r="C52" s="9" t="s">
        <v>7</v>
      </c>
      <c r="D52" s="8" t="s">
        <v>63</v>
      </c>
      <c r="E52" s="9"/>
      <c r="F52" s="9" t="s">
        <v>92</v>
      </c>
      <c r="G52" s="9" t="s">
        <v>92</v>
      </c>
      <c r="H52" s="12" t="s">
        <v>92</v>
      </c>
    </row>
    <row r="53" spans="1:8">
      <c r="E53" s="9"/>
      <c r="F53" s="9"/>
      <c r="G53" s="9"/>
    </row>
    <row r="54" spans="1:8">
      <c r="A54" s="8" t="s">
        <v>87</v>
      </c>
      <c r="B54" s="12">
        <v>0.5</v>
      </c>
      <c r="C54" s="9" t="s">
        <v>100</v>
      </c>
      <c r="D54" s="8" t="s">
        <v>65</v>
      </c>
      <c r="E54" s="9" t="s">
        <v>188</v>
      </c>
      <c r="F54" s="9" t="s">
        <v>92</v>
      </c>
      <c r="G54" s="9" t="s">
        <v>92</v>
      </c>
      <c r="H54" s="12">
        <f>12-B54</f>
        <v>11.5</v>
      </c>
    </row>
    <row r="55" spans="1:8">
      <c r="A55" s="8" t="s">
        <v>88</v>
      </c>
      <c r="B55" s="12">
        <v>6</v>
      </c>
      <c r="C55" s="9" t="s">
        <v>94</v>
      </c>
      <c r="D55" s="8" t="s">
        <v>66</v>
      </c>
      <c r="E55" s="24">
        <v>38600</v>
      </c>
      <c r="F55" s="9" t="s">
        <v>92</v>
      </c>
      <c r="G55" s="9" t="s">
        <v>92</v>
      </c>
      <c r="H55" s="12">
        <f>12-B55</f>
        <v>6</v>
      </c>
    </row>
    <row r="56" spans="1:8">
      <c r="A56" s="8" t="s">
        <v>64</v>
      </c>
      <c r="B56" s="12">
        <v>12</v>
      </c>
      <c r="C56" s="20" t="s">
        <v>92</v>
      </c>
      <c r="D56" s="8" t="s">
        <v>136</v>
      </c>
      <c r="E56" s="9" t="s">
        <v>22</v>
      </c>
      <c r="F56" s="20" t="s">
        <v>92</v>
      </c>
      <c r="G56" s="20" t="s">
        <v>92</v>
      </c>
      <c r="H56" s="12">
        <f>12-B56</f>
        <v>0</v>
      </c>
    </row>
    <row r="57" spans="1:8">
      <c r="A57" s="8" t="s">
        <v>89</v>
      </c>
      <c r="B57" s="12" t="s">
        <v>92</v>
      </c>
      <c r="C57" s="9" t="s">
        <v>7</v>
      </c>
      <c r="D57" s="8" t="s">
        <v>55</v>
      </c>
      <c r="F57" s="9" t="s">
        <v>92</v>
      </c>
      <c r="G57" s="9" t="s">
        <v>92</v>
      </c>
      <c r="H57" s="12" t="s">
        <v>92</v>
      </c>
    </row>
    <row r="58" spans="1:8">
      <c r="E58" s="9"/>
      <c r="F58" s="9"/>
      <c r="G58" s="9"/>
    </row>
    <row r="59" spans="1:8">
      <c r="E59" s="9"/>
      <c r="F59" s="9"/>
      <c r="G59" s="9"/>
    </row>
    <row r="60" spans="1:8">
      <c r="E60" s="9"/>
      <c r="F60" s="9"/>
      <c r="G60" s="9"/>
    </row>
    <row r="61" spans="1:8">
      <c r="E61" s="9"/>
      <c r="F61" s="9"/>
      <c r="G61" s="9"/>
    </row>
    <row r="62" spans="1:8">
      <c r="E62" s="9"/>
      <c r="F62" s="9"/>
      <c r="G62" s="9"/>
    </row>
    <row r="63" spans="1:8">
      <c r="E63" s="9"/>
      <c r="F63" s="9"/>
      <c r="G63" s="9"/>
    </row>
    <row r="64" spans="1:8">
      <c r="E64" s="9"/>
      <c r="F64" s="9"/>
      <c r="G64" s="9"/>
    </row>
    <row r="65" spans="5:7">
      <c r="E65" s="9"/>
      <c r="F65" s="9"/>
      <c r="G65" s="9"/>
    </row>
    <row r="66" spans="5:7">
      <c r="E66" s="9"/>
      <c r="F66" s="9"/>
      <c r="G66" s="9"/>
    </row>
    <row r="67" spans="5:7">
      <c r="E67" s="9"/>
      <c r="F67" s="9"/>
      <c r="G67" s="9"/>
    </row>
    <row r="68" spans="5:7">
      <c r="E68" s="9"/>
      <c r="F68" s="9"/>
      <c r="G68" s="9"/>
    </row>
    <row r="69" spans="5:7">
      <c r="E69" s="9"/>
      <c r="F69" s="9"/>
      <c r="G69" s="9"/>
    </row>
    <row r="70" spans="5:7">
      <c r="E70" s="9"/>
      <c r="F70" s="9"/>
      <c r="G70" s="9"/>
    </row>
    <row r="71" spans="5:7">
      <c r="E71" s="9"/>
      <c r="F71" s="9"/>
      <c r="G71" s="9"/>
    </row>
    <row r="72" spans="5:7">
      <c r="E72" s="9"/>
      <c r="F72" s="9"/>
      <c r="G72" s="9"/>
    </row>
    <row r="73" spans="5:7">
      <c r="E73" s="9"/>
      <c r="F73" s="9"/>
      <c r="G73" s="9"/>
    </row>
    <row r="74" spans="5:7">
      <c r="E74" s="9"/>
      <c r="F74" s="9"/>
      <c r="G74" s="9"/>
    </row>
    <row r="75" spans="5:7">
      <c r="E75" s="9"/>
      <c r="F75" s="9"/>
      <c r="G75" s="9"/>
    </row>
    <row r="76" spans="5:7">
      <c r="E76" s="9"/>
      <c r="F76" s="9"/>
      <c r="G76" s="9"/>
    </row>
    <row r="77" spans="5:7">
      <c r="E77" s="9"/>
      <c r="F77" s="9"/>
      <c r="G77" s="9"/>
    </row>
    <row r="78" spans="5:7">
      <c r="E78" s="9"/>
      <c r="F78" s="9"/>
      <c r="G78" s="9"/>
    </row>
    <row r="79" spans="5:7">
      <c r="E79" s="9"/>
      <c r="F79" s="9"/>
      <c r="G79" s="9"/>
    </row>
    <row r="80" spans="5:7">
      <c r="E80" s="9"/>
      <c r="F80" s="9"/>
      <c r="G80" s="9"/>
    </row>
    <row r="81" spans="5:7">
      <c r="E81" s="9"/>
      <c r="F81" s="9"/>
      <c r="G81" s="9"/>
    </row>
    <row r="82" spans="5:7">
      <c r="E82" s="9"/>
      <c r="F82" s="9"/>
      <c r="G82" s="9"/>
    </row>
    <row r="83" spans="5:7">
      <c r="E83" s="9"/>
      <c r="F83" s="9"/>
      <c r="G83" s="9"/>
    </row>
    <row r="84" spans="5:7">
      <c r="E84" s="9"/>
      <c r="F84" s="9"/>
      <c r="G84" s="9"/>
    </row>
    <row r="85" spans="5:7">
      <c r="E85" s="9"/>
      <c r="F85" s="9"/>
      <c r="G85" s="9"/>
    </row>
    <row r="86" spans="5:7">
      <c r="E86" s="9"/>
      <c r="F86" s="9"/>
      <c r="G86" s="9"/>
    </row>
    <row r="87" spans="5:7">
      <c r="E87" s="9"/>
      <c r="F87" s="9"/>
      <c r="G87" s="9"/>
    </row>
    <row r="88" spans="5:7">
      <c r="E88" s="9"/>
      <c r="F88" s="9"/>
      <c r="G88" s="9"/>
    </row>
    <row r="89" spans="5:7">
      <c r="E89" s="9"/>
      <c r="F89" s="9"/>
      <c r="G89" s="9"/>
    </row>
    <row r="90" spans="5:7">
      <c r="E90" s="9"/>
      <c r="F90" s="9"/>
      <c r="G90" s="9"/>
    </row>
    <row r="91" spans="5:7">
      <c r="E91" s="9"/>
      <c r="F91" s="9"/>
      <c r="G91" s="9"/>
    </row>
    <row r="92" spans="5:7">
      <c r="E92" s="9"/>
      <c r="F92" s="9"/>
      <c r="G92" s="9"/>
    </row>
    <row r="93" spans="5:7">
      <c r="E93" s="9"/>
      <c r="F93" s="9"/>
      <c r="G93" s="9"/>
    </row>
    <row r="94" spans="5:7">
      <c r="E94" s="9"/>
      <c r="F94" s="9"/>
      <c r="G94" s="9"/>
    </row>
    <row r="95" spans="5:7">
      <c r="E95" s="9"/>
      <c r="F95" s="9"/>
      <c r="G95" s="9"/>
    </row>
    <row r="96" spans="5:7">
      <c r="E96" s="9"/>
      <c r="F96" s="9"/>
      <c r="G96" s="9"/>
    </row>
    <row r="97" spans="5:7">
      <c r="E97" s="9"/>
      <c r="F97" s="9"/>
      <c r="G97" s="9"/>
    </row>
    <row r="98" spans="5:7">
      <c r="E98" s="9"/>
      <c r="F98" s="9"/>
      <c r="G98" s="9"/>
    </row>
    <row r="99" spans="5:7">
      <c r="E99" s="9"/>
      <c r="F99" s="9"/>
      <c r="G99" s="9"/>
    </row>
    <row r="100" spans="5:7">
      <c r="E100" s="9"/>
      <c r="F100" s="9"/>
      <c r="G100" s="9"/>
    </row>
    <row r="101" spans="5:7">
      <c r="E101" s="9"/>
      <c r="F101" s="9"/>
      <c r="G101" s="9"/>
    </row>
    <row r="102" spans="5:7">
      <c r="E102" s="9"/>
      <c r="F102" s="9"/>
      <c r="G102" s="9"/>
    </row>
    <row r="103" spans="5:7">
      <c r="E103" s="9"/>
    </row>
  </sheetData>
  <phoneticPr fontId="0" type="noConversion"/>
  <pageMargins left="0.75" right="0.75" top="1" bottom="1" header="0.5" footer="0.5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161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baseColWidth="10" defaultColWidth="8.83203125" defaultRowHeight="13"/>
  <cols>
    <col min="1" max="1" width="13.5" style="8" bestFit="1" customWidth="1"/>
    <col min="2" max="2" width="6.33203125" style="9" bestFit="1" customWidth="1"/>
    <col min="3" max="3" width="7.83203125" style="9" bestFit="1" customWidth="1"/>
    <col min="4" max="4" width="53.5" style="8" customWidth="1"/>
    <col min="5" max="5" width="26.6640625" style="9" customWidth="1"/>
    <col min="6" max="6" width="41.33203125" style="5" bestFit="1" customWidth="1"/>
    <col min="7" max="7" width="14.1640625" style="23" customWidth="1"/>
    <col min="8" max="8" width="9.1640625" style="26" customWidth="1"/>
    <col min="9" max="16384" width="8.83203125" style="2"/>
  </cols>
  <sheetData>
    <row r="1" spans="1:8" s="1" customFormat="1" ht="39" customHeight="1">
      <c r="A1" s="6" t="s">
        <v>0</v>
      </c>
      <c r="B1" s="7" t="s">
        <v>219</v>
      </c>
      <c r="C1" s="6" t="s">
        <v>1</v>
      </c>
      <c r="D1" s="6" t="s">
        <v>220</v>
      </c>
      <c r="E1" s="6" t="s">
        <v>2</v>
      </c>
      <c r="F1" s="1" t="s">
        <v>3</v>
      </c>
      <c r="G1" s="17" t="s">
        <v>4</v>
      </c>
      <c r="H1" s="25" t="s">
        <v>101</v>
      </c>
    </row>
    <row r="2" spans="1:8" ht="12.75" customHeight="1">
      <c r="F2" s="2"/>
      <c r="G2" s="22"/>
    </row>
    <row r="3" spans="1:8" ht="12.75" customHeight="1">
      <c r="A3" s="8" t="s">
        <v>16</v>
      </c>
      <c r="B3" s="9">
        <v>0.5</v>
      </c>
      <c r="C3" s="9" t="s">
        <v>99</v>
      </c>
      <c r="D3" s="8" t="s">
        <v>221</v>
      </c>
      <c r="E3" s="9" t="s">
        <v>226</v>
      </c>
      <c r="F3" s="4" t="s">
        <v>92</v>
      </c>
      <c r="G3" s="18" t="s">
        <v>92</v>
      </c>
      <c r="H3" s="26">
        <f>$B$6-B3</f>
        <v>51</v>
      </c>
    </row>
    <row r="4" spans="1:8" ht="12.75" customHeight="1">
      <c r="A4" s="8" t="s">
        <v>17</v>
      </c>
      <c r="B4" s="9">
        <v>16</v>
      </c>
      <c r="C4" s="9" t="s">
        <v>93</v>
      </c>
      <c r="D4" s="8" t="s">
        <v>222</v>
      </c>
      <c r="E4" s="24">
        <v>38609</v>
      </c>
      <c r="F4" s="3" t="s">
        <v>223</v>
      </c>
      <c r="G4" s="18" t="s">
        <v>92</v>
      </c>
      <c r="H4" s="26">
        <f>$B$6-B4</f>
        <v>35.5</v>
      </c>
    </row>
    <row r="5" spans="1:8" ht="12.75" customHeight="1">
      <c r="A5" s="8" t="s">
        <v>18</v>
      </c>
      <c r="B5" s="9">
        <v>26</v>
      </c>
      <c r="C5" s="9" t="s">
        <v>94</v>
      </c>
      <c r="D5" s="8" t="s">
        <v>224</v>
      </c>
      <c r="E5" s="9" t="s">
        <v>227</v>
      </c>
      <c r="F5" s="3" t="s">
        <v>12</v>
      </c>
      <c r="G5" s="18" t="s">
        <v>92</v>
      </c>
      <c r="H5" s="26">
        <f>$B$6-B5</f>
        <v>25.5</v>
      </c>
    </row>
    <row r="6" spans="1:8" ht="12.75" customHeight="1">
      <c r="A6" s="8" t="s">
        <v>19</v>
      </c>
      <c r="B6" s="9">
        <v>51.5</v>
      </c>
      <c r="C6" s="9" t="s">
        <v>96</v>
      </c>
      <c r="D6" s="8" t="s">
        <v>225</v>
      </c>
      <c r="F6" s="3" t="s">
        <v>13</v>
      </c>
      <c r="G6" s="18" t="s">
        <v>92</v>
      </c>
      <c r="H6" s="26">
        <f>$B$6-B6</f>
        <v>0</v>
      </c>
    </row>
    <row r="7" spans="1:8" ht="12.75" customHeight="1">
      <c r="A7" s="8" t="s">
        <v>20</v>
      </c>
      <c r="B7" s="9" t="s">
        <v>92</v>
      </c>
      <c r="C7" s="9" t="s">
        <v>7</v>
      </c>
      <c r="D7" s="8" t="s">
        <v>92</v>
      </c>
      <c r="F7" s="3"/>
      <c r="G7" s="18" t="s">
        <v>92</v>
      </c>
      <c r="H7" s="26" t="s">
        <v>92</v>
      </c>
    </row>
    <row r="8" spans="1:8" ht="12.75" customHeight="1">
      <c r="F8" s="3"/>
      <c r="G8" s="19"/>
      <c r="H8" s="27"/>
    </row>
    <row r="9" spans="1:8" ht="12.75" customHeight="1">
      <c r="A9" s="8" t="s">
        <v>228</v>
      </c>
      <c r="B9" s="9">
        <v>1</v>
      </c>
      <c r="C9" s="9" t="s">
        <v>15</v>
      </c>
      <c r="D9" s="8" t="s">
        <v>232</v>
      </c>
      <c r="E9" s="9" t="s">
        <v>226</v>
      </c>
      <c r="F9" s="3" t="s">
        <v>92</v>
      </c>
      <c r="G9" s="18" t="s">
        <v>92</v>
      </c>
      <c r="H9" s="26">
        <f>$B$12-B9</f>
        <v>43</v>
      </c>
    </row>
    <row r="10" spans="1:8">
      <c r="A10" s="8" t="s">
        <v>229</v>
      </c>
      <c r="B10" s="9">
        <v>6</v>
      </c>
      <c r="C10" s="9" t="s">
        <v>93</v>
      </c>
      <c r="D10" s="8" t="s">
        <v>233</v>
      </c>
      <c r="E10" s="24">
        <v>38609</v>
      </c>
      <c r="F10" s="3" t="s">
        <v>103</v>
      </c>
      <c r="G10" s="18" t="s">
        <v>92</v>
      </c>
      <c r="H10" s="26">
        <f>$B$12-B10</f>
        <v>38</v>
      </c>
    </row>
    <row r="11" spans="1:8">
      <c r="A11" s="8" t="s">
        <v>230</v>
      </c>
      <c r="B11" s="9">
        <v>12</v>
      </c>
      <c r="C11" s="9" t="s">
        <v>94</v>
      </c>
      <c r="D11" s="8" t="s">
        <v>234</v>
      </c>
      <c r="E11" s="9" t="s">
        <v>102</v>
      </c>
      <c r="F11" s="3" t="s">
        <v>12</v>
      </c>
      <c r="G11" s="18" t="s">
        <v>92</v>
      </c>
      <c r="H11" s="26">
        <f>$B$12-B11</f>
        <v>32</v>
      </c>
    </row>
    <row r="12" spans="1:8">
      <c r="A12" s="8" t="s">
        <v>231</v>
      </c>
      <c r="B12" s="9">
        <v>44</v>
      </c>
      <c r="C12" s="9" t="s">
        <v>94</v>
      </c>
      <c r="D12" s="8" t="s">
        <v>235</v>
      </c>
      <c r="F12" s="3"/>
      <c r="G12" s="18" t="s">
        <v>92</v>
      </c>
      <c r="H12" s="26">
        <f>$B$12-B12</f>
        <v>0</v>
      </c>
    </row>
    <row r="13" spans="1:8">
      <c r="A13" s="8" t="s">
        <v>164</v>
      </c>
      <c r="B13" s="9" t="s">
        <v>92</v>
      </c>
      <c r="C13" s="9" t="s">
        <v>7</v>
      </c>
      <c r="F13" s="3"/>
      <c r="G13" s="18" t="s">
        <v>92</v>
      </c>
      <c r="H13" s="26" t="s">
        <v>92</v>
      </c>
    </row>
    <row r="14" spans="1:8">
      <c r="F14" s="3"/>
      <c r="G14" s="18"/>
    </row>
    <row r="15" spans="1:8">
      <c r="A15" s="8" t="s">
        <v>104</v>
      </c>
      <c r="B15" s="9">
        <v>6</v>
      </c>
      <c r="C15" s="9" t="s">
        <v>6</v>
      </c>
      <c r="D15" s="8" t="s">
        <v>108</v>
      </c>
      <c r="E15" s="9" t="s">
        <v>226</v>
      </c>
      <c r="F15" s="3" t="s">
        <v>113</v>
      </c>
      <c r="G15" s="18" t="s">
        <v>92</v>
      </c>
      <c r="H15" s="26" t="s">
        <v>92</v>
      </c>
    </row>
    <row r="16" spans="1:8">
      <c r="A16" s="8" t="s">
        <v>105</v>
      </c>
      <c r="B16" s="9">
        <v>14</v>
      </c>
      <c r="C16" s="9" t="s">
        <v>93</v>
      </c>
      <c r="D16" s="8" t="s">
        <v>109</v>
      </c>
      <c r="E16" s="24">
        <v>38609</v>
      </c>
      <c r="F16" s="3" t="s">
        <v>92</v>
      </c>
      <c r="G16" s="18" t="s">
        <v>92</v>
      </c>
      <c r="H16" s="26" t="s">
        <v>92</v>
      </c>
    </row>
    <row r="17" spans="1:8">
      <c r="A17" s="8" t="s">
        <v>106</v>
      </c>
      <c r="B17" s="9">
        <v>17</v>
      </c>
      <c r="C17" s="9" t="s">
        <v>93</v>
      </c>
      <c r="D17" s="8" t="s">
        <v>110</v>
      </c>
      <c r="E17" s="9" t="s">
        <v>112</v>
      </c>
      <c r="F17" s="3" t="s">
        <v>114</v>
      </c>
      <c r="G17" s="18" t="s">
        <v>92</v>
      </c>
      <c r="H17" s="26" t="s">
        <v>92</v>
      </c>
    </row>
    <row r="18" spans="1:8">
      <c r="A18" s="8" t="s">
        <v>107</v>
      </c>
      <c r="B18" s="9">
        <v>27</v>
      </c>
      <c r="C18" s="9" t="s">
        <v>94</v>
      </c>
      <c r="D18" s="8" t="s">
        <v>111</v>
      </c>
      <c r="F18" s="3" t="s">
        <v>115</v>
      </c>
      <c r="G18" s="18" t="s">
        <v>92</v>
      </c>
      <c r="H18" s="26" t="s">
        <v>92</v>
      </c>
    </row>
    <row r="19" spans="1:8">
      <c r="F19" s="3"/>
      <c r="G19" s="18"/>
    </row>
    <row r="20" spans="1:8">
      <c r="A20" s="8" t="s">
        <v>91</v>
      </c>
      <c r="B20" s="9">
        <v>0.5</v>
      </c>
      <c r="C20" s="9" t="s">
        <v>100</v>
      </c>
      <c r="D20" s="8" t="s">
        <v>120</v>
      </c>
      <c r="E20" s="9" t="s">
        <v>226</v>
      </c>
      <c r="F20" s="3" t="s">
        <v>92</v>
      </c>
      <c r="G20" s="18" t="s">
        <v>92</v>
      </c>
      <c r="H20" s="26">
        <f>$B$23-B20</f>
        <v>15.5</v>
      </c>
    </row>
    <row r="21" spans="1:8">
      <c r="A21" s="8" t="s">
        <v>116</v>
      </c>
      <c r="B21" s="9">
        <v>6</v>
      </c>
      <c r="C21" s="9" t="s">
        <v>93</v>
      </c>
      <c r="D21" s="8" t="s">
        <v>121</v>
      </c>
      <c r="E21" s="24">
        <v>38609</v>
      </c>
      <c r="F21" s="3" t="s">
        <v>115</v>
      </c>
      <c r="G21" s="18" t="s">
        <v>92</v>
      </c>
      <c r="H21" s="26">
        <f>$B$23-B21</f>
        <v>10</v>
      </c>
    </row>
    <row r="22" spans="1:8">
      <c r="A22" s="8" t="s">
        <v>117</v>
      </c>
      <c r="B22" s="9">
        <v>12</v>
      </c>
      <c r="C22" s="9" t="s">
        <v>94</v>
      </c>
      <c r="D22" s="8" t="s">
        <v>122</v>
      </c>
      <c r="E22" s="9" t="s">
        <v>155</v>
      </c>
      <c r="F22" s="3" t="s">
        <v>13</v>
      </c>
      <c r="G22" s="18" t="s">
        <v>92</v>
      </c>
      <c r="H22" s="26">
        <f>$B$23-B22</f>
        <v>4</v>
      </c>
    </row>
    <row r="23" spans="1:8">
      <c r="A23" s="8" t="s">
        <v>118</v>
      </c>
      <c r="B23" s="9">
        <v>16</v>
      </c>
      <c r="C23" s="9" t="s">
        <v>94</v>
      </c>
      <c r="D23" s="8" t="s">
        <v>123</v>
      </c>
      <c r="F23" s="3" t="s">
        <v>13</v>
      </c>
      <c r="G23" s="18" t="s">
        <v>92</v>
      </c>
      <c r="H23" s="26">
        <f>$B$23-B23</f>
        <v>0</v>
      </c>
    </row>
    <row r="24" spans="1:8">
      <c r="A24" s="8" t="s">
        <v>119</v>
      </c>
      <c r="B24" s="9" t="s">
        <v>92</v>
      </c>
      <c r="C24" s="9" t="s">
        <v>7</v>
      </c>
      <c r="D24" s="8" t="s">
        <v>124</v>
      </c>
      <c r="F24" s="3" t="s">
        <v>92</v>
      </c>
      <c r="G24" s="18" t="s">
        <v>92</v>
      </c>
      <c r="H24" s="26" t="s">
        <v>92</v>
      </c>
    </row>
    <row r="25" spans="1:8">
      <c r="F25" s="3"/>
      <c r="G25" s="18"/>
    </row>
    <row r="26" spans="1:8">
      <c r="A26" s="8" t="s">
        <v>90</v>
      </c>
      <c r="B26" s="9">
        <v>0.5</v>
      </c>
      <c r="C26" s="9" t="s">
        <v>5</v>
      </c>
      <c r="D26" s="8" t="s">
        <v>160</v>
      </c>
      <c r="E26" s="9" t="s">
        <v>226</v>
      </c>
      <c r="F26" s="3" t="s">
        <v>92</v>
      </c>
      <c r="G26" s="18" t="s">
        <v>92</v>
      </c>
      <c r="H26" s="26">
        <f>$B$28-B26</f>
        <v>19.5</v>
      </c>
    </row>
    <row r="27" spans="1:8">
      <c r="A27" s="8" t="s">
        <v>156</v>
      </c>
      <c r="B27" s="9">
        <v>8</v>
      </c>
      <c r="C27" s="9" t="s">
        <v>93</v>
      </c>
      <c r="D27" s="8" t="s">
        <v>161</v>
      </c>
      <c r="E27" s="24">
        <v>38609</v>
      </c>
      <c r="F27" s="3" t="s">
        <v>11</v>
      </c>
      <c r="G27" s="18" t="s">
        <v>92</v>
      </c>
      <c r="H27" s="26">
        <f>$B$28-B27</f>
        <v>12</v>
      </c>
    </row>
    <row r="28" spans="1:8">
      <c r="A28" s="8" t="s">
        <v>157</v>
      </c>
      <c r="B28" s="9">
        <v>20</v>
      </c>
      <c r="C28" s="9" t="s">
        <v>94</v>
      </c>
      <c r="D28" s="8" t="s">
        <v>162</v>
      </c>
      <c r="E28" s="9" t="s">
        <v>172</v>
      </c>
      <c r="F28" s="3" t="s">
        <v>12</v>
      </c>
      <c r="G28" s="18" t="s">
        <v>92</v>
      </c>
      <c r="H28" s="26">
        <f>$B$28-B28</f>
        <v>0</v>
      </c>
    </row>
    <row r="29" spans="1:8">
      <c r="A29" s="8" t="s">
        <v>158</v>
      </c>
      <c r="B29" s="20" t="s">
        <v>159</v>
      </c>
      <c r="C29" s="9" t="s">
        <v>7</v>
      </c>
      <c r="D29" s="8" t="s">
        <v>163</v>
      </c>
      <c r="F29" s="3" t="s">
        <v>92</v>
      </c>
      <c r="G29" s="18" t="s">
        <v>92</v>
      </c>
      <c r="H29" s="26" t="s">
        <v>92</v>
      </c>
    </row>
    <row r="30" spans="1:8">
      <c r="F30" s="3"/>
      <c r="G30" s="18"/>
    </row>
    <row r="31" spans="1:8">
      <c r="A31" s="8" t="s">
        <v>165</v>
      </c>
      <c r="B31" s="9">
        <v>1.5</v>
      </c>
      <c r="C31" s="9" t="s">
        <v>5</v>
      </c>
      <c r="D31" s="8" t="s">
        <v>151</v>
      </c>
      <c r="E31" s="9" t="s">
        <v>226</v>
      </c>
      <c r="F31" s="3" t="s">
        <v>92</v>
      </c>
      <c r="G31" s="18" t="s">
        <v>92</v>
      </c>
      <c r="H31" s="26" t="s">
        <v>92</v>
      </c>
    </row>
    <row r="32" spans="1:8">
      <c r="A32" s="8" t="s">
        <v>166</v>
      </c>
      <c r="B32" s="9">
        <v>9</v>
      </c>
      <c r="C32" s="9" t="s">
        <v>6</v>
      </c>
      <c r="D32" s="8" t="s">
        <v>169</v>
      </c>
      <c r="E32" s="24">
        <v>38609</v>
      </c>
      <c r="F32" s="3" t="s">
        <v>13</v>
      </c>
      <c r="G32" s="18" t="s">
        <v>8</v>
      </c>
      <c r="H32" s="26" t="s">
        <v>92</v>
      </c>
    </row>
    <row r="33" spans="1:8">
      <c r="A33" s="8" t="s">
        <v>168</v>
      </c>
      <c r="B33" s="9">
        <v>25</v>
      </c>
      <c r="C33" s="9" t="s">
        <v>93</v>
      </c>
      <c r="D33" s="8" t="s">
        <v>170</v>
      </c>
      <c r="E33" s="9" t="s">
        <v>173</v>
      </c>
      <c r="F33" s="3" t="s">
        <v>174</v>
      </c>
      <c r="G33" s="18" t="s">
        <v>95</v>
      </c>
      <c r="H33" s="26" t="s">
        <v>92</v>
      </c>
    </row>
    <row r="34" spans="1:8">
      <c r="A34" s="8" t="s">
        <v>167</v>
      </c>
      <c r="B34" s="9" t="s">
        <v>92</v>
      </c>
      <c r="C34" s="9" t="s">
        <v>93</v>
      </c>
      <c r="D34" s="8" t="s">
        <v>171</v>
      </c>
      <c r="E34" s="9" t="s">
        <v>33</v>
      </c>
      <c r="F34" s="3" t="s">
        <v>12</v>
      </c>
      <c r="G34" s="18" t="s">
        <v>98</v>
      </c>
      <c r="H34" s="26" t="s">
        <v>92</v>
      </c>
    </row>
    <row r="35" spans="1:8">
      <c r="F35" s="3"/>
      <c r="G35" s="18"/>
    </row>
    <row r="36" spans="1:8">
      <c r="A36" s="8" t="s">
        <v>175</v>
      </c>
      <c r="B36" s="9">
        <v>1</v>
      </c>
      <c r="C36" s="9" t="s">
        <v>5</v>
      </c>
      <c r="D36" s="8" t="s">
        <v>150</v>
      </c>
      <c r="E36" s="9" t="s">
        <v>226</v>
      </c>
      <c r="F36" s="3" t="s">
        <v>92</v>
      </c>
      <c r="G36" s="19"/>
      <c r="H36" s="26" t="s">
        <v>92</v>
      </c>
    </row>
    <row r="37" spans="1:8">
      <c r="A37" s="8" t="s">
        <v>176</v>
      </c>
      <c r="B37" s="9">
        <v>5</v>
      </c>
      <c r="C37" s="9" t="s">
        <v>6</v>
      </c>
      <c r="D37" s="8" t="s">
        <v>180</v>
      </c>
      <c r="E37" s="24">
        <v>38609</v>
      </c>
      <c r="F37" s="3" t="s">
        <v>12</v>
      </c>
      <c r="G37" s="18" t="s">
        <v>8</v>
      </c>
      <c r="H37" s="26" t="s">
        <v>92</v>
      </c>
    </row>
    <row r="38" spans="1:8">
      <c r="A38" s="8" t="s">
        <v>177</v>
      </c>
      <c r="B38" s="9">
        <v>12</v>
      </c>
      <c r="C38" s="9" t="s">
        <v>93</v>
      </c>
      <c r="D38" s="8" t="s">
        <v>141</v>
      </c>
      <c r="E38" s="9" t="s">
        <v>144</v>
      </c>
      <c r="F38" s="3" t="s">
        <v>115</v>
      </c>
      <c r="G38" s="18" t="s">
        <v>95</v>
      </c>
      <c r="H38" s="26" t="s">
        <v>92</v>
      </c>
    </row>
    <row r="39" spans="1:8">
      <c r="A39" s="8" t="s">
        <v>178</v>
      </c>
      <c r="B39" s="9">
        <v>21</v>
      </c>
      <c r="C39" s="9" t="s">
        <v>93</v>
      </c>
      <c r="D39" s="8" t="s">
        <v>142</v>
      </c>
      <c r="E39" s="9" t="s">
        <v>34</v>
      </c>
      <c r="F39" s="3" t="s">
        <v>223</v>
      </c>
      <c r="G39" s="18" t="s">
        <v>145</v>
      </c>
      <c r="H39" s="26" t="s">
        <v>92</v>
      </c>
    </row>
    <row r="40" spans="1:8">
      <c r="A40" s="8" t="s">
        <v>179</v>
      </c>
      <c r="B40" s="9" t="s">
        <v>92</v>
      </c>
      <c r="C40" s="9" t="s">
        <v>93</v>
      </c>
      <c r="D40" s="8" t="s">
        <v>143</v>
      </c>
      <c r="F40" s="3" t="s">
        <v>92</v>
      </c>
      <c r="G40" s="18" t="s">
        <v>98</v>
      </c>
      <c r="H40" s="26" t="s">
        <v>92</v>
      </c>
    </row>
    <row r="41" spans="1:8">
      <c r="F41" s="3"/>
      <c r="G41" s="18"/>
    </row>
    <row r="42" spans="1:8">
      <c r="A42" s="8" t="s">
        <v>146</v>
      </c>
      <c r="B42" s="9">
        <v>1</v>
      </c>
      <c r="C42" s="9" t="s">
        <v>5</v>
      </c>
      <c r="D42" s="8" t="s">
        <v>152</v>
      </c>
      <c r="E42" s="9" t="s">
        <v>226</v>
      </c>
      <c r="F42" s="3" t="s">
        <v>92</v>
      </c>
      <c r="G42" s="18" t="s">
        <v>92</v>
      </c>
      <c r="H42" s="26" t="s">
        <v>92</v>
      </c>
    </row>
    <row r="43" spans="1:8">
      <c r="A43" s="8" t="s">
        <v>147</v>
      </c>
      <c r="B43" s="9">
        <v>2</v>
      </c>
      <c r="C43" s="9" t="s">
        <v>6</v>
      </c>
      <c r="D43" s="8" t="s">
        <v>153</v>
      </c>
      <c r="E43" s="24">
        <v>38609</v>
      </c>
      <c r="F43" s="3" t="s">
        <v>13</v>
      </c>
      <c r="G43" s="18" t="s">
        <v>8</v>
      </c>
      <c r="H43" s="26" t="s">
        <v>92</v>
      </c>
    </row>
    <row r="44" spans="1:8">
      <c r="A44" s="8" t="s">
        <v>148</v>
      </c>
      <c r="B44" s="9">
        <v>9</v>
      </c>
      <c r="C44" s="9" t="s">
        <v>93</v>
      </c>
      <c r="D44" s="8" t="s">
        <v>154</v>
      </c>
      <c r="E44" s="9" t="s">
        <v>35</v>
      </c>
      <c r="F44" s="3" t="s">
        <v>223</v>
      </c>
      <c r="G44" s="18" t="s">
        <v>95</v>
      </c>
      <c r="H44" s="26" t="s">
        <v>92</v>
      </c>
    </row>
    <row r="45" spans="1:8">
      <c r="A45" s="8" t="s">
        <v>149</v>
      </c>
      <c r="B45" s="9">
        <v>26</v>
      </c>
      <c r="C45" s="9" t="s">
        <v>93</v>
      </c>
      <c r="D45" s="8" t="s">
        <v>31</v>
      </c>
      <c r="E45" s="9" t="s">
        <v>32</v>
      </c>
      <c r="F45" s="3" t="s">
        <v>14</v>
      </c>
      <c r="G45" s="18" t="s">
        <v>98</v>
      </c>
      <c r="H45" s="26" t="s">
        <v>92</v>
      </c>
    </row>
    <row r="46" spans="1:8">
      <c r="F46" s="3"/>
      <c r="G46" s="18"/>
    </row>
    <row r="47" spans="1:8">
      <c r="A47" s="8" t="s">
        <v>36</v>
      </c>
      <c r="B47" s="9">
        <v>1</v>
      </c>
      <c r="C47" s="9" t="s">
        <v>5</v>
      </c>
      <c r="D47" s="8" t="s">
        <v>39</v>
      </c>
      <c r="E47" s="9" t="s">
        <v>226</v>
      </c>
      <c r="F47" s="3" t="s">
        <v>92</v>
      </c>
      <c r="G47" s="19"/>
      <c r="H47" s="26" t="s">
        <v>92</v>
      </c>
    </row>
    <row r="48" spans="1:8">
      <c r="A48" s="8" t="s">
        <v>37</v>
      </c>
      <c r="B48" s="9">
        <v>5</v>
      </c>
      <c r="C48" s="9" t="s">
        <v>6</v>
      </c>
      <c r="D48" s="8" t="s">
        <v>40</v>
      </c>
      <c r="E48" s="24">
        <v>38609</v>
      </c>
      <c r="F48" s="3" t="s">
        <v>13</v>
      </c>
      <c r="G48" s="18" t="s">
        <v>8</v>
      </c>
      <c r="H48" s="26" t="s">
        <v>92</v>
      </c>
    </row>
    <row r="49" spans="1:8">
      <c r="A49" s="8" t="s">
        <v>38</v>
      </c>
      <c r="B49" s="9">
        <v>15</v>
      </c>
      <c r="C49" s="9" t="s">
        <v>93</v>
      </c>
      <c r="D49" s="8" t="s">
        <v>41</v>
      </c>
      <c r="E49" s="9" t="s">
        <v>42</v>
      </c>
      <c r="F49" s="3" t="s">
        <v>114</v>
      </c>
      <c r="G49" s="18" t="s">
        <v>95</v>
      </c>
      <c r="H49" s="26" t="s">
        <v>92</v>
      </c>
    </row>
    <row r="50" spans="1:8">
      <c r="E50" s="9" t="s">
        <v>43</v>
      </c>
      <c r="F50" s="3"/>
      <c r="G50" s="18"/>
    </row>
    <row r="51" spans="1:8">
      <c r="F51" s="3"/>
      <c r="G51" s="18"/>
    </row>
    <row r="52" spans="1:8">
      <c r="A52" s="8" t="s">
        <v>44</v>
      </c>
      <c r="B52" s="9">
        <v>1</v>
      </c>
      <c r="C52" s="9" t="s">
        <v>5</v>
      </c>
      <c r="D52" s="8" t="s">
        <v>39</v>
      </c>
      <c r="E52" s="9" t="s">
        <v>226</v>
      </c>
      <c r="F52" s="3" t="s">
        <v>92</v>
      </c>
      <c r="G52" s="18" t="s">
        <v>92</v>
      </c>
      <c r="H52" s="26" t="s">
        <v>92</v>
      </c>
    </row>
    <row r="53" spans="1:8">
      <c r="A53" s="8" t="s">
        <v>45</v>
      </c>
      <c r="B53" s="9">
        <v>7</v>
      </c>
      <c r="C53" s="9" t="s">
        <v>6</v>
      </c>
      <c r="D53" s="8" t="s">
        <v>153</v>
      </c>
      <c r="E53" s="24">
        <v>38609</v>
      </c>
      <c r="F53" s="3" t="s">
        <v>13</v>
      </c>
      <c r="G53" s="18" t="s">
        <v>8</v>
      </c>
      <c r="H53" s="26" t="s">
        <v>92</v>
      </c>
    </row>
    <row r="54" spans="1:8">
      <c r="A54" s="8" t="s">
        <v>46</v>
      </c>
      <c r="B54" s="9">
        <v>20</v>
      </c>
      <c r="C54" s="9" t="s">
        <v>93</v>
      </c>
      <c r="D54" s="8" t="s">
        <v>48</v>
      </c>
      <c r="E54" s="9" t="s">
        <v>21</v>
      </c>
      <c r="F54" s="3" t="s">
        <v>114</v>
      </c>
      <c r="G54" s="18" t="s">
        <v>145</v>
      </c>
      <c r="H54" s="26" t="s">
        <v>92</v>
      </c>
    </row>
    <row r="55" spans="1:8">
      <c r="A55" s="8" t="s">
        <v>47</v>
      </c>
      <c r="B55" s="9" t="s">
        <v>92</v>
      </c>
      <c r="C55" s="9" t="s">
        <v>93</v>
      </c>
      <c r="D55" s="8" t="s">
        <v>181</v>
      </c>
      <c r="E55" s="9" t="s">
        <v>182</v>
      </c>
      <c r="F55" s="3" t="s">
        <v>92</v>
      </c>
      <c r="G55" s="18" t="s">
        <v>92</v>
      </c>
      <c r="H55" s="26" t="s">
        <v>92</v>
      </c>
    </row>
    <row r="56" spans="1:8">
      <c r="A56" s="21"/>
      <c r="F56" s="3"/>
      <c r="G56" s="18"/>
    </row>
    <row r="57" spans="1:8">
      <c r="F57" s="3"/>
      <c r="G57" s="18"/>
    </row>
    <row r="58" spans="1:8">
      <c r="F58" s="3"/>
      <c r="G58" s="19"/>
      <c r="H58" s="27"/>
    </row>
    <row r="59" spans="1:8">
      <c r="F59" s="3"/>
      <c r="G59" s="18"/>
    </row>
    <row r="60" spans="1:8">
      <c r="F60" s="4"/>
      <c r="G60" s="19"/>
    </row>
    <row r="61" spans="1:8">
      <c r="F61" s="3"/>
      <c r="G61" s="19"/>
    </row>
    <row r="62" spans="1:8">
      <c r="F62" s="3"/>
      <c r="G62" s="18"/>
    </row>
    <row r="63" spans="1:8">
      <c r="F63" s="3"/>
      <c r="G63" s="18"/>
    </row>
    <row r="64" spans="1:8">
      <c r="F64" s="4"/>
      <c r="G64" s="19"/>
      <c r="H64" s="27"/>
    </row>
    <row r="65" spans="6:8">
      <c r="F65" s="3"/>
      <c r="G65" s="18"/>
    </row>
    <row r="66" spans="6:8">
      <c r="F66" s="4"/>
      <c r="G66" s="19"/>
    </row>
    <row r="67" spans="6:8">
      <c r="F67" s="3"/>
      <c r="G67" s="19"/>
    </row>
    <row r="68" spans="6:8">
      <c r="F68" s="3"/>
      <c r="G68" s="19"/>
    </row>
    <row r="69" spans="6:8">
      <c r="F69" s="3"/>
      <c r="G69" s="18"/>
    </row>
    <row r="70" spans="6:8">
      <c r="F70" s="3"/>
      <c r="G70" s="19"/>
      <c r="H70" s="27"/>
    </row>
    <row r="71" spans="6:8">
      <c r="F71" s="3"/>
      <c r="G71" s="18"/>
    </row>
    <row r="72" spans="6:8">
      <c r="F72" s="4"/>
      <c r="G72" s="19"/>
    </row>
    <row r="73" spans="6:8">
      <c r="F73" s="4"/>
      <c r="G73" s="19"/>
    </row>
    <row r="74" spans="6:8">
      <c r="F74" s="3"/>
      <c r="G74" s="18"/>
    </row>
    <row r="75" spans="6:8">
      <c r="F75" s="3"/>
      <c r="G75" s="18"/>
    </row>
    <row r="76" spans="6:8">
      <c r="F76" s="4"/>
      <c r="G76" s="19"/>
      <c r="H76" s="27"/>
    </row>
    <row r="77" spans="6:8">
      <c r="F77" s="3"/>
      <c r="G77" s="18"/>
    </row>
    <row r="78" spans="6:8">
      <c r="F78" s="4"/>
      <c r="G78" s="19"/>
    </row>
    <row r="79" spans="6:8">
      <c r="F79" s="4"/>
      <c r="G79" s="18"/>
    </row>
    <row r="80" spans="6:8">
      <c r="F80" s="3"/>
      <c r="G80" s="18"/>
    </row>
    <row r="81" spans="6:8">
      <c r="F81" s="3"/>
      <c r="G81" s="18"/>
    </row>
    <row r="82" spans="6:8">
      <c r="F82" s="3"/>
      <c r="G82" s="18"/>
    </row>
    <row r="83" spans="6:8">
      <c r="F83" s="3"/>
      <c r="G83" s="18"/>
    </row>
    <row r="84" spans="6:8">
      <c r="F84" s="3"/>
      <c r="G84" s="19"/>
      <c r="H84" s="27"/>
    </row>
    <row r="85" spans="6:8">
      <c r="F85" s="2"/>
      <c r="G85" s="18"/>
    </row>
    <row r="86" spans="6:8">
      <c r="F86" s="4"/>
      <c r="G86" s="19"/>
    </row>
    <row r="87" spans="6:8">
      <c r="F87" s="4"/>
      <c r="G87" s="18"/>
    </row>
    <row r="88" spans="6:8">
      <c r="F88" s="3"/>
      <c r="G88" s="18"/>
    </row>
    <row r="89" spans="6:8">
      <c r="F89" s="4"/>
      <c r="G89" s="18"/>
    </row>
    <row r="90" spans="6:8">
      <c r="F90" s="4"/>
      <c r="G90" s="18"/>
    </row>
    <row r="91" spans="6:8">
      <c r="F91" s="3"/>
      <c r="G91" s="19"/>
      <c r="H91" s="27"/>
    </row>
    <row r="92" spans="6:8">
      <c r="F92" s="2"/>
      <c r="G92" s="18"/>
    </row>
    <row r="93" spans="6:8">
      <c r="F93" s="4"/>
      <c r="G93" s="19"/>
    </row>
    <row r="94" spans="6:8">
      <c r="F94" s="4"/>
      <c r="G94" s="18"/>
    </row>
    <row r="95" spans="6:8">
      <c r="F95" s="4"/>
      <c r="G95" s="18"/>
    </row>
    <row r="96" spans="6:8">
      <c r="F96" s="4"/>
      <c r="G96" s="18"/>
    </row>
    <row r="97" spans="6:8">
      <c r="F97" s="4"/>
      <c r="G97" s="19"/>
      <c r="H97" s="27"/>
    </row>
    <row r="98" spans="6:8">
      <c r="F98" s="3"/>
      <c r="G98" s="18"/>
    </row>
    <row r="99" spans="6:8">
      <c r="F99" s="3"/>
      <c r="G99" s="18"/>
    </row>
    <row r="100" spans="6:8">
      <c r="F100" s="3"/>
      <c r="G100" s="18"/>
    </row>
    <row r="101" spans="6:8">
      <c r="F101" s="3"/>
      <c r="G101" s="18"/>
    </row>
    <row r="102" spans="6:8">
      <c r="F102" s="3"/>
      <c r="G102" s="18"/>
    </row>
    <row r="103" spans="6:8">
      <c r="F103" s="3"/>
      <c r="G103" s="18"/>
    </row>
    <row r="104" spans="6:8">
      <c r="F104" s="3"/>
      <c r="G104" s="18"/>
    </row>
    <row r="105" spans="6:8">
      <c r="F105" s="3"/>
      <c r="G105" s="18"/>
    </row>
    <row r="106" spans="6:8">
      <c r="F106" s="3"/>
      <c r="G106" s="18"/>
    </row>
    <row r="107" spans="6:8">
      <c r="F107" s="3"/>
      <c r="G107" s="18"/>
    </row>
    <row r="108" spans="6:8">
      <c r="F108" s="3"/>
      <c r="G108" s="18"/>
    </row>
    <row r="109" spans="6:8">
      <c r="F109" s="3"/>
      <c r="G109" s="18"/>
    </row>
    <row r="110" spans="6:8">
      <c r="F110" s="3"/>
      <c r="G110" s="18"/>
    </row>
    <row r="111" spans="6:8">
      <c r="F111" s="3"/>
      <c r="G111" s="18"/>
    </row>
    <row r="112" spans="6:8">
      <c r="F112" s="3"/>
      <c r="G112" s="18"/>
    </row>
    <row r="113" spans="6:7">
      <c r="F113" s="3"/>
      <c r="G113" s="18"/>
    </row>
    <row r="114" spans="6:7">
      <c r="F114" s="3"/>
      <c r="G114" s="18"/>
    </row>
    <row r="115" spans="6:7">
      <c r="F115" s="3"/>
      <c r="G115" s="18"/>
    </row>
    <row r="116" spans="6:7">
      <c r="F116" s="3"/>
      <c r="G116" s="18"/>
    </row>
    <row r="117" spans="6:7">
      <c r="F117" s="3"/>
      <c r="G117" s="18"/>
    </row>
    <row r="118" spans="6:7">
      <c r="F118" s="3"/>
      <c r="G118" s="18"/>
    </row>
    <row r="119" spans="6:7">
      <c r="F119" s="3"/>
      <c r="G119" s="18"/>
    </row>
    <row r="120" spans="6:7">
      <c r="F120" s="3"/>
      <c r="G120" s="18"/>
    </row>
    <row r="121" spans="6:7">
      <c r="F121" s="3"/>
      <c r="G121" s="18"/>
    </row>
    <row r="122" spans="6:7">
      <c r="F122" s="3"/>
      <c r="G122" s="18"/>
    </row>
    <row r="123" spans="6:7">
      <c r="F123" s="3"/>
      <c r="G123" s="18"/>
    </row>
    <row r="124" spans="6:7">
      <c r="F124" s="3"/>
      <c r="G124" s="18"/>
    </row>
    <row r="125" spans="6:7">
      <c r="F125" s="3"/>
      <c r="G125" s="18"/>
    </row>
    <row r="126" spans="6:7">
      <c r="F126" s="3"/>
      <c r="G126" s="18"/>
    </row>
    <row r="127" spans="6:7">
      <c r="F127" s="3"/>
      <c r="G127" s="18"/>
    </row>
    <row r="128" spans="6:7">
      <c r="F128" s="3"/>
      <c r="G128" s="18"/>
    </row>
    <row r="129" spans="6:7">
      <c r="F129" s="3"/>
      <c r="G129" s="18"/>
    </row>
    <row r="130" spans="6:7">
      <c r="F130" s="3"/>
      <c r="G130" s="18"/>
    </row>
    <row r="131" spans="6:7">
      <c r="F131" s="3"/>
      <c r="G131" s="18"/>
    </row>
    <row r="132" spans="6:7">
      <c r="F132" s="3"/>
      <c r="G132" s="18"/>
    </row>
    <row r="133" spans="6:7">
      <c r="F133" s="3"/>
      <c r="G133" s="18"/>
    </row>
    <row r="134" spans="6:7">
      <c r="F134" s="3"/>
      <c r="G134" s="18"/>
    </row>
    <row r="135" spans="6:7">
      <c r="F135" s="3"/>
      <c r="G135" s="18"/>
    </row>
    <row r="136" spans="6:7">
      <c r="F136" s="3"/>
      <c r="G136" s="18"/>
    </row>
    <row r="137" spans="6:7">
      <c r="F137" s="3"/>
      <c r="G137" s="18"/>
    </row>
    <row r="138" spans="6:7">
      <c r="F138" s="3"/>
      <c r="G138" s="18"/>
    </row>
    <row r="139" spans="6:7">
      <c r="F139" s="3"/>
      <c r="G139" s="18"/>
    </row>
    <row r="140" spans="6:7">
      <c r="F140" s="3"/>
      <c r="G140" s="18"/>
    </row>
    <row r="141" spans="6:7">
      <c r="F141" s="3"/>
      <c r="G141" s="18"/>
    </row>
    <row r="142" spans="6:7">
      <c r="F142" s="3"/>
      <c r="G142" s="18"/>
    </row>
    <row r="143" spans="6:7">
      <c r="F143" s="3"/>
      <c r="G143" s="18"/>
    </row>
    <row r="144" spans="6:7">
      <c r="F144" s="3"/>
      <c r="G144" s="18"/>
    </row>
    <row r="145" spans="6:7">
      <c r="F145" s="3"/>
      <c r="G145" s="18"/>
    </row>
    <row r="146" spans="6:7">
      <c r="F146" s="3"/>
      <c r="G146" s="18"/>
    </row>
    <row r="147" spans="6:7">
      <c r="F147" s="3"/>
      <c r="G147" s="18"/>
    </row>
    <row r="148" spans="6:7">
      <c r="F148" s="3"/>
      <c r="G148" s="18"/>
    </row>
    <row r="149" spans="6:7">
      <c r="F149" s="3"/>
      <c r="G149" s="18"/>
    </row>
    <row r="150" spans="6:7">
      <c r="F150" s="3"/>
      <c r="G150" s="18"/>
    </row>
    <row r="151" spans="6:7">
      <c r="F151" s="3"/>
      <c r="G151" s="18"/>
    </row>
    <row r="152" spans="6:7">
      <c r="F152" s="3"/>
      <c r="G152" s="18"/>
    </row>
    <row r="153" spans="6:7">
      <c r="F153" s="3"/>
      <c r="G153" s="18"/>
    </row>
    <row r="154" spans="6:7">
      <c r="F154" s="3"/>
      <c r="G154" s="18"/>
    </row>
    <row r="155" spans="6:7">
      <c r="F155" s="3"/>
      <c r="G155" s="18"/>
    </row>
    <row r="156" spans="6:7">
      <c r="F156" s="3"/>
      <c r="G156" s="18"/>
    </row>
    <row r="157" spans="6:7">
      <c r="F157" s="3"/>
      <c r="G157" s="18"/>
    </row>
    <row r="158" spans="6:7">
      <c r="F158" s="3"/>
      <c r="G158" s="18"/>
    </row>
    <row r="159" spans="6:7">
      <c r="F159" s="3"/>
      <c r="G159" s="18"/>
    </row>
    <row r="160" spans="6:7">
      <c r="F160" s="3"/>
      <c r="G160" s="18"/>
    </row>
    <row r="161" spans="6:7">
      <c r="F161" s="3"/>
      <c r="G161" s="18"/>
    </row>
  </sheetData>
  <phoneticPr fontId="0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Litterbag 05</vt:lpstr>
      <vt:lpstr>Hess Creek 05</vt:lpstr>
    </vt:vector>
  </TitlesOfParts>
  <Manager/>
  <Company>U.S. Geological Survey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Open-File Report 2011-1153, Erickson_Flux_Soil_Transects</dc:title>
  <dc:subject>Soil Physical, Chemical, and Gas-Flux Characterization from Picea mariana Stands near Erickson Creek, Alaska</dc:subject>
  <dc:creator>Jonathan A. O’Donnell, Jennifer W. Harden, and Kristen L. Manies</dc:creator>
  <cp:keywords/>
  <dc:description/>
  <cp:lastModifiedBy>Michael Diggles</cp:lastModifiedBy>
  <dcterms:created xsi:type="dcterms:W3CDTF">2001-07-08T21:49:30Z</dcterms:created>
  <dcterms:modified xsi:type="dcterms:W3CDTF">2011-06-28T05:01:35Z</dcterms:modified>
  <cp:category/>
</cp:coreProperties>
</file>