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3620" windowHeight="7200" activeTab="0"/>
  </bookViews>
  <sheets>
    <sheet name="Progress" sheetId="1" r:id="rId1"/>
    <sheet name="Weights" sheetId="2" r:id="rId2"/>
    <sheet name="SDSZ" sheetId="3" r:id="rId3"/>
  </sheets>
  <definedNames/>
  <calcPr fullCalcOnLoad="1"/>
</workbook>
</file>

<file path=xl/sharedStrings.xml><?xml version="1.0" encoding="utf-8"?>
<sst xmlns="http://schemas.openxmlformats.org/spreadsheetml/2006/main" count="100" uniqueCount="89">
  <si>
    <t>Sand Wt (g)</t>
  </si>
  <si>
    <t>Empty Tray Wt (g)</t>
  </si>
  <si>
    <t>Tray + Sed Wt (g)</t>
  </si>
  <si>
    <t>Procedure</t>
  </si>
  <si>
    <t>Date Completed</t>
  </si>
  <si>
    <t>Hydrogen Peroxide</t>
  </si>
  <si>
    <t>Boil 4 hr</t>
  </si>
  <si>
    <t>Ultrasonification</t>
  </si>
  <si>
    <t>Centrifuge 30 min</t>
  </si>
  <si>
    <t>Centrifuge 1 hr</t>
  </si>
  <si>
    <t>Wet Sieve</t>
  </si>
  <si>
    <t>Add 5mL Calgon</t>
  </si>
  <si>
    <t>20mL Aliquot</t>
  </si>
  <si>
    <t>Weigh INT</t>
  </si>
  <si>
    <t>Coulter</t>
  </si>
  <si>
    <t>Method Used</t>
  </si>
  <si>
    <t>Coarse (&gt;2mm)</t>
  </si>
  <si>
    <t>Intermediate (63um-&gt;2mm)</t>
  </si>
  <si>
    <t>coulter</t>
  </si>
  <si>
    <t>Fine (&lt;63um)</t>
  </si>
  <si>
    <t>SIZE SEGREGATION</t>
  </si>
  <si>
    <t>Fines Wt (g)</t>
  </si>
  <si>
    <t>% Fines</t>
  </si>
  <si>
    <t>% Sand</t>
  </si>
  <si>
    <t>Check</t>
  </si>
  <si>
    <t>Notes</t>
  </si>
  <si>
    <t>PROGRESS CHECKLIST</t>
  </si>
  <si>
    <t xml:space="preserve"> % Gravel</t>
  </si>
  <si>
    <t xml:space="preserve"> % Sand</t>
  </si>
  <si>
    <t xml:space="preserve"> % Silt</t>
  </si>
  <si>
    <t xml:space="preserve"> % Clay</t>
  </si>
  <si>
    <t xml:space="preserve"> % Mud</t>
  </si>
  <si>
    <t xml:space="preserve"> Gravel/Sand</t>
  </si>
  <si>
    <t xml:space="preserve"> Sand/Silt</t>
  </si>
  <si>
    <t xml:space="preserve"> Silt/Clay</t>
  </si>
  <si>
    <t xml:space="preserve"> Sand/Clay</t>
  </si>
  <si>
    <t xml:space="preserve"> Sand/Mud</t>
  </si>
  <si>
    <t xml:space="preserve"> Gravel/Mud</t>
  </si>
  <si>
    <t xml:space="preserve"> F-W Median</t>
  </si>
  <si>
    <t xml:space="preserve"> F-W Mean</t>
  </si>
  <si>
    <t xml:space="preserve"> F-W Sorting</t>
  </si>
  <si>
    <t xml:space="preserve"> F-W Skewness</t>
  </si>
  <si>
    <t xml:space="preserve"> F-W Kurtosis</t>
  </si>
  <si>
    <t xml:space="preserve"> Inman Mean</t>
  </si>
  <si>
    <t xml:space="preserve"> Inman Sorting</t>
  </si>
  <si>
    <t xml:space="preserve"> Inman Skew 16-84</t>
  </si>
  <si>
    <t xml:space="preserve"> Inman Skew 05-95</t>
  </si>
  <si>
    <t xml:space="preserve"> Inman Kurtosis</t>
  </si>
  <si>
    <t xml:space="preserve"> Trask Median</t>
  </si>
  <si>
    <t xml:space="preserve"> Trask Mean</t>
  </si>
  <si>
    <t xml:space="preserve"> Trask Sorting</t>
  </si>
  <si>
    <t xml:space="preserve"> Trask Skewness</t>
  </si>
  <si>
    <t xml:space="preserve"> Trask Kurtosis</t>
  </si>
  <si>
    <t xml:space="preserve"> Mean Phi</t>
  </si>
  <si>
    <t xml:space="preserve"> Mean mm</t>
  </si>
  <si>
    <t xml:space="preserve"> Variance</t>
  </si>
  <si>
    <t xml:space="preserve"> Std. Dev.</t>
  </si>
  <si>
    <t xml:space="preserve"> Skewness</t>
  </si>
  <si>
    <t xml:space="preserve"> Kurtosis</t>
  </si>
  <si>
    <t xml:space="preserve"> Mode in Phi</t>
  </si>
  <si>
    <t xml:space="preserve"> Velocity in cm/s</t>
  </si>
  <si>
    <t>MOMENT MEASURES</t>
  </si>
  <si>
    <t>MM</t>
  </si>
  <si>
    <t>FOLK &amp; WARD</t>
  </si>
  <si>
    <t>INMAN</t>
  </si>
  <si>
    <t>TRASK</t>
  </si>
  <si>
    <t>1st moment</t>
  </si>
  <si>
    <t>2nd moment</t>
  </si>
  <si>
    <t>3rd moment</t>
  </si>
  <si>
    <t>4th moment</t>
  </si>
  <si>
    <t xml:space="preserve"> Phi Bin</t>
  </si>
  <si>
    <t>Gravel Wt (g)</t>
  </si>
  <si>
    <t>% Gravel</t>
  </si>
  <si>
    <t>Sample ID</t>
  </si>
  <si>
    <t xml:space="preserve"> </t>
  </si>
  <si>
    <t xml:space="preserve"> Bin %</t>
  </si>
  <si>
    <t>sieve</t>
  </si>
  <si>
    <t>Weigh CRS</t>
  </si>
  <si>
    <t>Fractions</t>
  </si>
  <si>
    <t>GCB_1</t>
  </si>
  <si>
    <t>GCB_2</t>
  </si>
  <si>
    <t>GCB_3</t>
  </si>
  <si>
    <t xml:space="preserve">GOAT CANYON BASIN </t>
  </si>
  <si>
    <t>GOAT CANYON BASIN</t>
  </si>
  <si>
    <t>SDSZ</t>
  </si>
  <si>
    <t xml:space="preserve"> Inman Median</t>
  </si>
  <si>
    <t xml:space="preserve"> GCB_1</t>
  </si>
  <si>
    <t xml:space="preserve"> GCB_2</t>
  </si>
  <si>
    <t xml:space="preserve"> GCB_3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</si>
</sst>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h:mm:ss\ AM/PM"/>
    <numFmt numFmtId="167" formatCode="0.0000"/>
    <numFmt numFmtId="168" formatCode="0.000"/>
    <numFmt numFmtId="169" formatCode="[$-F400]h:mm:ss\ AM/PM"/>
    <numFmt numFmtId="170" formatCode="_(* #,##0.000_);_(* \(#,##0.000\);_(* &quot;-&quot;???_);_(@_)"/>
    <numFmt numFmtId="171" formatCode="_(* #,##0.0000_);_(* \(#,##0.0000\);_(* &quot;-&quot;????_);_(@_)"/>
    <numFmt numFmtId="172" formatCode="#,##0.0000_);\(#,##0.0000\)"/>
    <numFmt numFmtId="173" formatCode="0.000_);\(0.000\)"/>
    <numFmt numFmtId="174" formatCode="0.000000"/>
    <numFmt numFmtId="175" formatCode="0.0000000"/>
    <numFmt numFmtId="176" formatCode="0.00000"/>
    <numFmt numFmtId="177" formatCode="0.00000000"/>
    <numFmt numFmtId="178" formatCode="0.000000000"/>
  </numFmts>
  <fonts count="24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6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15" borderId="0" xfId="0" applyFont="1" applyFill="1" applyAlignment="1">
      <alignment/>
    </xf>
    <xf numFmtId="0" fontId="2" fillId="15" borderId="0" xfId="0" applyFont="1" applyFill="1" applyAlignment="1">
      <alignment horizontal="left"/>
    </xf>
    <xf numFmtId="0" fontId="1" fillId="15" borderId="10" xfId="0" applyFont="1" applyFill="1" applyBorder="1" applyAlignment="1">
      <alignment horizontal="center"/>
    </xf>
    <xf numFmtId="168" fontId="1" fillId="15" borderId="10" xfId="0" applyNumberFormat="1" applyFont="1" applyFill="1" applyBorder="1" applyAlignment="1">
      <alignment horizontal="center"/>
    </xf>
    <xf numFmtId="164" fontId="1" fillId="1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2" fontId="2" fillId="1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center"/>
    </xf>
    <xf numFmtId="0" fontId="2" fillId="11" borderId="10" xfId="0" applyNumberFormat="1" applyFont="1" applyFill="1" applyBorder="1" applyAlignment="1">
      <alignment horizontal="center"/>
    </xf>
    <xf numFmtId="0" fontId="2" fillId="14" borderId="11" xfId="0" applyFont="1" applyFill="1" applyBorder="1" applyAlignment="1">
      <alignment horizontal="center"/>
    </xf>
    <xf numFmtId="0" fontId="2" fillId="18" borderId="1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0" fillId="14" borderId="16" xfId="0" applyFont="1" applyFill="1" applyBorder="1" applyAlignment="1">
      <alignment horizontal="center"/>
    </xf>
    <xf numFmtId="0" fontId="0" fillId="14" borderId="11" xfId="0" applyFont="1" applyFill="1" applyBorder="1" applyAlignment="1">
      <alignment horizontal="center"/>
    </xf>
    <xf numFmtId="0" fontId="0" fillId="14" borderId="17" xfId="0" applyFont="1" applyFill="1" applyBorder="1" applyAlignment="1">
      <alignment horizontal="center"/>
    </xf>
    <xf numFmtId="0" fontId="0" fillId="18" borderId="16" xfId="0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/>
    </xf>
    <xf numFmtId="49" fontId="22" fillId="0" borderId="10" xfId="57" applyNumberFormat="1" applyFont="1" applyBorder="1" applyAlignment="1">
      <alignment horizontal="center"/>
      <protection/>
    </xf>
    <xf numFmtId="0" fontId="23" fillId="0" borderId="0" xfId="0" applyFont="1" applyAlignment="1">
      <alignment horizontal="left"/>
    </xf>
    <xf numFmtId="0" fontId="2" fillId="15" borderId="10" xfId="0" applyFont="1" applyFill="1" applyBorder="1" applyAlignment="1">
      <alignment horizontal="center"/>
    </xf>
    <xf numFmtId="168" fontId="0" fillId="0" borderId="0" xfId="0" applyNumberFormat="1" applyAlignment="1">
      <alignment/>
    </xf>
    <xf numFmtId="0" fontId="2" fillId="19" borderId="0" xfId="0" applyFont="1" applyFill="1" applyAlignment="1">
      <alignment/>
    </xf>
    <xf numFmtId="0" fontId="2" fillId="19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lumbia river sed sample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">
      <selection activeCell="A1" sqref="A1"/>
    </sheetView>
  </sheetViews>
  <sheetFormatPr defaultColWidth="8.8515625" defaultRowHeight="12.75"/>
  <cols>
    <col min="1" max="1" width="34.421875" style="0" bestFit="1" customWidth="1"/>
    <col min="2" max="2" width="17.140625" style="1" bestFit="1" customWidth="1"/>
    <col min="3" max="3" width="23.7109375" style="1" bestFit="1" customWidth="1"/>
  </cols>
  <sheetData>
    <row r="1" ht="12">
      <c r="A1" s="7" t="s">
        <v>82</v>
      </c>
    </row>
    <row r="2" ht="12">
      <c r="A2" s="7" t="s">
        <v>26</v>
      </c>
    </row>
    <row r="4" spans="1:2" ht="12">
      <c r="A4" s="7" t="s">
        <v>3</v>
      </c>
      <c r="B4" s="8" t="s">
        <v>4</v>
      </c>
    </row>
    <row r="5" spans="1:3" ht="12">
      <c r="A5" t="s">
        <v>5</v>
      </c>
      <c r="B5" s="2">
        <v>40326</v>
      </c>
      <c r="C5" s="2"/>
    </row>
    <row r="6" spans="1:2" ht="12">
      <c r="A6" t="s">
        <v>6</v>
      </c>
      <c r="B6" s="2">
        <v>40330</v>
      </c>
    </row>
    <row r="7" spans="1:2" ht="12">
      <c r="A7" t="s">
        <v>7</v>
      </c>
      <c r="B7" s="2">
        <v>40330</v>
      </c>
    </row>
    <row r="8" spans="1:2" ht="12">
      <c r="A8" t="s">
        <v>8</v>
      </c>
      <c r="B8" s="2">
        <v>40330</v>
      </c>
    </row>
    <row r="9" spans="1:2" ht="12">
      <c r="A9" t="s">
        <v>9</v>
      </c>
      <c r="B9" s="2">
        <v>40330</v>
      </c>
    </row>
    <row r="10" spans="1:2" ht="12">
      <c r="A10" t="s">
        <v>10</v>
      </c>
      <c r="B10" s="2">
        <v>40333</v>
      </c>
    </row>
    <row r="11" spans="1:2" ht="12">
      <c r="A11" t="s">
        <v>11</v>
      </c>
      <c r="B11" s="2">
        <v>40331</v>
      </c>
    </row>
    <row r="12" spans="1:2" ht="12">
      <c r="A12" t="s">
        <v>12</v>
      </c>
      <c r="B12" s="2">
        <v>40333</v>
      </c>
    </row>
    <row r="13" spans="1:2" ht="12">
      <c r="A13" t="s">
        <v>13</v>
      </c>
      <c r="B13" s="2">
        <v>40336</v>
      </c>
    </row>
    <row r="14" spans="1:2" ht="12">
      <c r="A14" t="s">
        <v>77</v>
      </c>
      <c r="B14" s="2">
        <v>40336</v>
      </c>
    </row>
    <row r="15" spans="1:2" ht="12">
      <c r="A15" t="s">
        <v>14</v>
      </c>
      <c r="B15" s="2">
        <v>40336</v>
      </c>
    </row>
    <row r="16" spans="1:2" ht="12">
      <c r="A16" t="s">
        <v>84</v>
      </c>
      <c r="B16" s="2">
        <v>40336</v>
      </c>
    </row>
    <row r="17" ht="12">
      <c r="B17" s="2"/>
    </row>
    <row r="18" spans="1:2" ht="12">
      <c r="A18" s="38" t="s">
        <v>78</v>
      </c>
      <c r="B18" s="39" t="s">
        <v>15</v>
      </c>
    </row>
    <row r="19" spans="1:2" ht="12">
      <c r="A19" t="s">
        <v>16</v>
      </c>
      <c r="B19" s="1" t="s">
        <v>76</v>
      </c>
    </row>
    <row r="20" spans="1:2" ht="12">
      <c r="A20" t="s">
        <v>17</v>
      </c>
      <c r="B20" s="1" t="s">
        <v>18</v>
      </c>
    </row>
    <row r="21" spans="1:2" ht="12">
      <c r="A21" t="s">
        <v>19</v>
      </c>
      <c r="B21" s="2" t="s">
        <v>18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A1" sqref="A1"/>
    </sheetView>
  </sheetViews>
  <sheetFormatPr defaultColWidth="8.8515625" defaultRowHeight="12.75"/>
  <cols>
    <col min="1" max="1" width="29.140625" style="5" bestFit="1" customWidth="1"/>
    <col min="2" max="2" width="18.7109375" style="3" bestFit="1" customWidth="1"/>
    <col min="3" max="3" width="17.8515625" style="3" bestFit="1" customWidth="1"/>
    <col min="4" max="4" width="12.8515625" style="37" bestFit="1" customWidth="1"/>
    <col min="5" max="6" width="14.00390625" style="3" customWidth="1"/>
    <col min="7" max="10" width="9.140625" style="4" customWidth="1"/>
    <col min="11" max="11" width="46.421875" style="0" bestFit="1" customWidth="1"/>
  </cols>
  <sheetData>
    <row r="1" spans="1:4" ht="12.75">
      <c r="A1" s="35" t="s">
        <v>83</v>
      </c>
      <c r="D1" s="3"/>
    </row>
    <row r="2" spans="3:10" ht="12">
      <c r="C2" s="4"/>
      <c r="J2" s="3"/>
    </row>
    <row r="3" ht="12">
      <c r="A3" s="6" t="s">
        <v>20</v>
      </c>
    </row>
    <row r="4" spans="1:11" ht="12">
      <c r="A4" s="9" t="s">
        <v>73</v>
      </c>
      <c r="B4" s="10" t="s">
        <v>1</v>
      </c>
      <c r="C4" s="10" t="s">
        <v>2</v>
      </c>
      <c r="D4" s="10" t="s">
        <v>21</v>
      </c>
      <c r="E4" s="10" t="s">
        <v>0</v>
      </c>
      <c r="F4" s="10" t="s">
        <v>71</v>
      </c>
      <c r="G4" s="11" t="s">
        <v>22</v>
      </c>
      <c r="H4" s="11" t="s">
        <v>23</v>
      </c>
      <c r="I4" s="11" t="s">
        <v>72</v>
      </c>
      <c r="J4" s="11" t="s">
        <v>24</v>
      </c>
      <c r="K4" s="11" t="s">
        <v>25</v>
      </c>
    </row>
    <row r="5" spans="1:11" ht="12">
      <c r="A5" s="34" t="s">
        <v>79</v>
      </c>
      <c r="B5" s="13">
        <v>2.236</v>
      </c>
      <c r="C5" s="13">
        <v>2.327</v>
      </c>
      <c r="D5" s="13">
        <f>((C5-B5)*50)-0.059</f>
        <v>4.490999999999987</v>
      </c>
      <c r="E5" s="13">
        <v>6.754</v>
      </c>
      <c r="F5" s="13">
        <v>0.055</v>
      </c>
      <c r="G5" s="14">
        <f>(D5/(D5+E5+F5))*100</f>
        <v>39.74336283185834</v>
      </c>
      <c r="H5" s="14">
        <f>(E5/(D5+E5+F5))*100</f>
        <v>59.76991150442485</v>
      </c>
      <c r="I5" s="14">
        <f>(F5/(D5+E5+F5))*100</f>
        <v>0.48672566371681475</v>
      </c>
      <c r="J5" s="14">
        <f>(G5+H5+I5)</f>
        <v>100</v>
      </c>
      <c r="K5" s="16"/>
    </row>
    <row r="6" spans="1:11" ht="12">
      <c r="A6" s="34" t="s">
        <v>80</v>
      </c>
      <c r="B6" s="13">
        <v>2.24</v>
      </c>
      <c r="C6" s="13">
        <v>2.399</v>
      </c>
      <c r="D6" s="13">
        <f>((C6-B6)*50)-0.059</f>
        <v>7.89099999999999</v>
      </c>
      <c r="E6" s="13">
        <v>10.741</v>
      </c>
      <c r="F6" s="13">
        <v>0.011</v>
      </c>
      <c r="G6" s="14">
        <f>(D6/(D6+E6+F6))*100</f>
        <v>42.32687872123582</v>
      </c>
      <c r="H6" s="14">
        <f>(E6/(D6+E6+F6))*100</f>
        <v>57.61411789947972</v>
      </c>
      <c r="I6" s="14">
        <f>(F6/(D6+E6+F6))*100</f>
        <v>0.05900337928444996</v>
      </c>
      <c r="J6" s="14">
        <f>(G6+H6+I6)</f>
        <v>99.99999999999999</v>
      </c>
      <c r="K6" s="16"/>
    </row>
    <row r="7" spans="1:11" ht="12">
      <c r="A7" s="34" t="s">
        <v>81</v>
      </c>
      <c r="B7" s="13">
        <v>2.239</v>
      </c>
      <c r="C7" s="13">
        <v>2.39</v>
      </c>
      <c r="D7" s="13">
        <f>((C7-B7)*50)-0.059</f>
        <v>7.491000000000012</v>
      </c>
      <c r="E7" s="13">
        <v>10.169</v>
      </c>
      <c r="F7" s="13">
        <v>0.07</v>
      </c>
      <c r="G7" s="14">
        <f>(D7/(D7+E7+F7))*100</f>
        <v>42.250423011844376</v>
      </c>
      <c r="H7" s="14">
        <f>(E7/(D7+E7+F7))*100</f>
        <v>57.3547659334461</v>
      </c>
      <c r="I7" s="14">
        <f>(F7/(D7+E7+F7))*100</f>
        <v>0.39481105470953165</v>
      </c>
      <c r="J7" s="14">
        <f>(G7+H7+I7)</f>
        <v>100.00000000000001</v>
      </c>
      <c r="K7" s="16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O6"/>
  <sheetViews>
    <sheetView workbookViewId="0" topLeftCell="A1">
      <selection activeCell="A1" sqref="A1"/>
    </sheetView>
  </sheetViews>
  <sheetFormatPr defaultColWidth="9.140625" defaultRowHeight="12.75"/>
  <cols>
    <col min="1" max="1" width="24.421875" style="17" bestFit="1" customWidth="1"/>
    <col min="2" max="6" width="9.140625" style="17" customWidth="1"/>
    <col min="7" max="8" width="13.140625" style="17" bestFit="1" customWidth="1"/>
    <col min="9" max="9" width="12.8515625" style="17" customWidth="1"/>
    <col min="10" max="10" width="13.7109375" style="17" bestFit="1" customWidth="1"/>
    <col min="11" max="11" width="13.421875" style="17" bestFit="1" customWidth="1"/>
    <col min="12" max="12" width="13.140625" style="17" bestFit="1" customWidth="1"/>
    <col min="13" max="13" width="11.421875" style="17" bestFit="1" customWidth="1"/>
    <col min="14" max="14" width="12.8515625" style="17" bestFit="1" customWidth="1"/>
    <col min="15" max="27" width="9.140625" style="17" customWidth="1"/>
    <col min="28" max="29" width="10.421875" style="17" customWidth="1"/>
    <col min="30" max="31" width="13.140625" style="17" bestFit="1" customWidth="1"/>
    <col min="32" max="32" width="13.00390625" style="17" customWidth="1"/>
    <col min="33" max="33" width="13.7109375" style="17" bestFit="1" customWidth="1"/>
    <col min="34" max="34" width="13.421875" style="17" bestFit="1" customWidth="1"/>
    <col min="35" max="35" width="13.140625" style="17" customWidth="1"/>
    <col min="36" max="36" width="11.421875" style="17" bestFit="1" customWidth="1"/>
    <col min="37" max="37" width="10.28125" style="17" customWidth="1"/>
    <col min="38" max="41" width="9.140625" style="17" customWidth="1"/>
    <col min="42" max="42" width="8.28125" style="17" customWidth="1"/>
    <col min="43" max="52" width="9.140625" style="17" customWidth="1"/>
    <col min="53" max="54" width="13.140625" style="17" bestFit="1" customWidth="1"/>
    <col min="55" max="55" width="13.421875" style="17" customWidth="1"/>
    <col min="56" max="56" width="13.7109375" style="17" bestFit="1" customWidth="1"/>
    <col min="57" max="81" width="9.140625" style="17" customWidth="1"/>
    <col min="82" max="82" width="8.28125" style="17" customWidth="1"/>
    <col min="83" max="83" width="13.140625" style="17" bestFit="1" customWidth="1"/>
    <col min="84" max="84" width="13.00390625" style="17" customWidth="1"/>
    <col min="85" max="86" width="13.7109375" style="17" bestFit="1" customWidth="1"/>
    <col min="87" max="87" width="13.421875" style="17" bestFit="1" customWidth="1"/>
    <col min="88" max="89" width="13.140625" style="17" bestFit="1" customWidth="1"/>
    <col min="90" max="90" width="17.421875" style="17" bestFit="1" customWidth="1"/>
    <col min="91" max="91" width="13.140625" style="17" bestFit="1" customWidth="1"/>
    <col min="92" max="92" width="17.421875" style="17" bestFit="1" customWidth="1"/>
    <col min="93" max="16384" width="9.140625" style="17" customWidth="1"/>
  </cols>
  <sheetData>
    <row r="1" spans="1:88" ht="13.5" customHeight="1">
      <c r="A1" s="35" t="s">
        <v>83</v>
      </c>
      <c r="CE1" s="24"/>
      <c r="CF1" s="25"/>
      <c r="CG1" s="25" t="s">
        <v>61</v>
      </c>
      <c r="CH1" s="25"/>
      <c r="CI1" s="25"/>
      <c r="CJ1" s="26"/>
    </row>
    <row r="2" spans="2:88" ht="13.5" customHeight="1">
      <c r="B2" s="18" t="s">
        <v>62</v>
      </c>
      <c r="C2" s="33">
        <v>2</v>
      </c>
      <c r="D2" s="33">
        <v>1.68</v>
      </c>
      <c r="E2" s="33">
        <v>1.41</v>
      </c>
      <c r="F2" s="33">
        <v>1.19</v>
      </c>
      <c r="G2" s="18">
        <v>1</v>
      </c>
      <c r="H2" s="18">
        <v>0.8409</v>
      </c>
      <c r="I2" s="18">
        <v>0.7071</v>
      </c>
      <c r="J2" s="18">
        <v>0.5946</v>
      </c>
      <c r="K2" s="18">
        <v>0.5</v>
      </c>
      <c r="L2" s="18">
        <v>0.4204</v>
      </c>
      <c r="M2" s="18">
        <v>0.3536</v>
      </c>
      <c r="N2" s="18">
        <v>0.2973</v>
      </c>
      <c r="O2" s="18">
        <v>0.25</v>
      </c>
      <c r="P2" s="18">
        <v>0.2102</v>
      </c>
      <c r="Q2" s="18">
        <v>0.1768</v>
      </c>
      <c r="R2" s="18">
        <v>0.1487</v>
      </c>
      <c r="S2" s="18">
        <v>0.125</v>
      </c>
      <c r="T2" s="18">
        <v>0.1051</v>
      </c>
      <c r="U2" s="18">
        <v>0.088388</v>
      </c>
      <c r="V2" s="18">
        <v>0.074325</v>
      </c>
      <c r="W2" s="18">
        <v>0.0625</v>
      </c>
      <c r="X2" s="18">
        <v>0.052556</v>
      </c>
      <c r="Y2" s="18">
        <v>0.044194</v>
      </c>
      <c r="Z2" s="18">
        <v>0.037163</v>
      </c>
      <c r="AA2" s="18">
        <v>0.03125</v>
      </c>
      <c r="AB2" s="18">
        <v>0.026278</v>
      </c>
      <c r="AC2" s="18">
        <v>0.022097</v>
      </c>
      <c r="AD2" s="18">
        <v>0.018581</v>
      </c>
      <c r="AE2" s="18">
        <v>0.015625</v>
      </c>
      <c r="AF2" s="18">
        <v>0.013139</v>
      </c>
      <c r="AG2" s="18">
        <v>0.011049</v>
      </c>
      <c r="AH2" s="18">
        <v>0.009291</v>
      </c>
      <c r="AI2" s="18">
        <v>0.007813</v>
      </c>
      <c r="AJ2" s="18">
        <v>0.00657</v>
      </c>
      <c r="AK2" s="18">
        <v>0.005524</v>
      </c>
      <c r="AL2" s="18">
        <v>0.004645</v>
      </c>
      <c r="AM2" s="18">
        <v>0.003906</v>
      </c>
      <c r="AN2" s="18">
        <v>0.003285</v>
      </c>
      <c r="AO2" s="18">
        <v>0.002762</v>
      </c>
      <c r="AP2" s="18">
        <v>0.002323</v>
      </c>
      <c r="AQ2" s="18">
        <v>0.001953</v>
      </c>
      <c r="AR2" s="18">
        <v>0.001642</v>
      </c>
      <c r="AS2" s="18">
        <v>0.001381</v>
      </c>
      <c r="AT2" s="18">
        <v>0.001161</v>
      </c>
      <c r="AU2" s="18">
        <v>0.000983</v>
      </c>
      <c r="AV2" s="18">
        <v>0.000821</v>
      </c>
      <c r="AW2" s="18">
        <v>0.000691</v>
      </c>
      <c r="AX2" s="18">
        <v>0.000581</v>
      </c>
      <c r="AY2" s="18">
        <v>0.000492</v>
      </c>
      <c r="AZ2" s="18">
        <v>0.000411</v>
      </c>
      <c r="BA2" s="18">
        <v>0.00035</v>
      </c>
      <c r="BB2" s="18">
        <v>0.000241</v>
      </c>
      <c r="BC2" s="18">
        <v>0.00012</v>
      </c>
      <c r="BO2" s="27"/>
      <c r="BP2" s="28"/>
      <c r="BQ2" s="19" t="s">
        <v>63</v>
      </c>
      <c r="BR2" s="28"/>
      <c r="BS2" s="29"/>
      <c r="BT2" s="30"/>
      <c r="BU2" s="31"/>
      <c r="BV2" s="31"/>
      <c r="BW2" s="20" t="s">
        <v>64</v>
      </c>
      <c r="BX2" s="20"/>
      <c r="BY2" s="31"/>
      <c r="BZ2" s="21"/>
      <c r="CA2" s="21"/>
      <c r="CB2" s="21" t="s">
        <v>65</v>
      </c>
      <c r="CC2" s="32"/>
      <c r="CD2" s="32"/>
      <c r="CE2" s="23" t="s">
        <v>66</v>
      </c>
      <c r="CF2" s="23" t="s">
        <v>66</v>
      </c>
      <c r="CG2" s="23" t="s">
        <v>67</v>
      </c>
      <c r="CH2" s="23" t="s">
        <v>67</v>
      </c>
      <c r="CI2" s="23" t="s">
        <v>68</v>
      </c>
      <c r="CJ2" s="23" t="s">
        <v>69</v>
      </c>
    </row>
    <row r="3" spans="1:92" s="22" customFormat="1" ht="13.5" customHeight="1">
      <c r="A3" s="9" t="s">
        <v>73</v>
      </c>
      <c r="B3" s="15" t="s">
        <v>70</v>
      </c>
      <c r="C3" s="15">
        <v>-1</v>
      </c>
      <c r="D3" s="15">
        <v>-0.75</v>
      </c>
      <c r="E3" s="15">
        <v>-0.5</v>
      </c>
      <c r="F3" s="15">
        <v>-0.25</v>
      </c>
      <c r="G3" s="15">
        <v>0</v>
      </c>
      <c r="H3" s="15">
        <v>0.249994</v>
      </c>
      <c r="I3" s="15">
        <v>0.499993</v>
      </c>
      <c r="J3" s="15">
        <v>0.750009</v>
      </c>
      <c r="K3" s="15">
        <v>1</v>
      </c>
      <c r="L3" s="15">
        <v>1.249994</v>
      </c>
      <c r="M3" s="15">
        <v>1.500014</v>
      </c>
      <c r="N3" s="15">
        <v>1.750009</v>
      </c>
      <c r="O3" s="15">
        <v>2</v>
      </c>
      <c r="P3" s="15">
        <v>2.250028</v>
      </c>
      <c r="Q3" s="15">
        <v>2.499973</v>
      </c>
      <c r="R3" s="15">
        <v>2.750009</v>
      </c>
      <c r="S3" s="15">
        <v>3</v>
      </c>
      <c r="T3" s="15">
        <v>3.250028</v>
      </c>
      <c r="U3" s="15">
        <v>3.499973</v>
      </c>
      <c r="V3" s="15">
        <v>3.749912</v>
      </c>
      <c r="W3" s="15">
        <v>4</v>
      </c>
      <c r="X3" s="15">
        <v>4.249891</v>
      </c>
      <c r="Y3" s="15">
        <v>4.500136</v>
      </c>
      <c r="Z3" s="15">
        <v>4.750106</v>
      </c>
      <c r="AA3" s="15">
        <v>5</v>
      </c>
      <c r="AB3" s="15">
        <v>5.249891</v>
      </c>
      <c r="AC3" s="15">
        <v>5.49981</v>
      </c>
      <c r="AD3" s="15">
        <v>5.750106</v>
      </c>
      <c r="AE3" s="15">
        <v>5.999538</v>
      </c>
      <c r="AF3" s="15">
        <v>6.249891</v>
      </c>
      <c r="AG3" s="15">
        <v>6.49981</v>
      </c>
      <c r="AH3" s="15">
        <v>6.750106</v>
      </c>
      <c r="AI3" s="15">
        <v>7.000462</v>
      </c>
      <c r="AJ3" s="15">
        <v>7.249891</v>
      </c>
      <c r="AK3" s="15">
        <v>7.501116</v>
      </c>
      <c r="AL3" s="15">
        <v>7.748554</v>
      </c>
      <c r="AM3" s="15">
        <v>7.998616</v>
      </c>
      <c r="AN3" s="15">
        <v>8.252088</v>
      </c>
      <c r="AO3" s="15">
        <v>8.501116</v>
      </c>
      <c r="AP3" s="15">
        <v>8.751659</v>
      </c>
      <c r="AQ3" s="15">
        <v>9.00231</v>
      </c>
      <c r="AR3" s="15">
        <v>9.252088</v>
      </c>
      <c r="AS3" s="15">
        <v>9.501116</v>
      </c>
      <c r="AT3" s="15">
        <v>9.751659</v>
      </c>
      <c r="AU3" s="15">
        <v>9.994931</v>
      </c>
      <c r="AV3" s="15">
        <v>10.252088</v>
      </c>
      <c r="AW3" s="15">
        <v>10.501116</v>
      </c>
      <c r="AX3" s="15">
        <v>10.751659</v>
      </c>
      <c r="AY3" s="15">
        <v>10.994931</v>
      </c>
      <c r="AZ3" s="15">
        <v>11.252088</v>
      </c>
      <c r="BA3" s="15">
        <v>11.480357</v>
      </c>
      <c r="BB3" s="36">
        <v>12.024678</v>
      </c>
      <c r="BC3" s="36">
        <v>13.024678</v>
      </c>
      <c r="BD3" s="15" t="s">
        <v>27</v>
      </c>
      <c r="BE3" s="15" t="s">
        <v>28</v>
      </c>
      <c r="BF3" s="15" t="s">
        <v>29</v>
      </c>
      <c r="BG3" s="15" t="s">
        <v>30</v>
      </c>
      <c r="BH3" s="15" t="s">
        <v>31</v>
      </c>
      <c r="BI3" s="15" t="s">
        <v>32</v>
      </c>
      <c r="BJ3" s="15" t="s">
        <v>33</v>
      </c>
      <c r="BK3" s="15" t="s">
        <v>34</v>
      </c>
      <c r="BL3" s="15" t="s">
        <v>35</v>
      </c>
      <c r="BM3" s="15" t="s">
        <v>36</v>
      </c>
      <c r="BN3" s="15" t="s">
        <v>37</v>
      </c>
      <c r="BO3" s="15" t="s">
        <v>38</v>
      </c>
      <c r="BP3" s="15" t="s">
        <v>39</v>
      </c>
      <c r="BQ3" s="15" t="s">
        <v>40</v>
      </c>
      <c r="BR3" s="15" t="s">
        <v>41</v>
      </c>
      <c r="BS3" s="15" t="s">
        <v>42</v>
      </c>
      <c r="BT3" s="15" t="s">
        <v>85</v>
      </c>
      <c r="BU3" s="15" t="s">
        <v>43</v>
      </c>
      <c r="BV3" s="15" t="s">
        <v>44</v>
      </c>
      <c r="BW3" s="15" t="s">
        <v>45</v>
      </c>
      <c r="BX3" s="15" t="s">
        <v>46</v>
      </c>
      <c r="BY3" s="15" t="s">
        <v>47</v>
      </c>
      <c r="BZ3" s="15" t="s">
        <v>48</v>
      </c>
      <c r="CA3" s="15" t="s">
        <v>49</v>
      </c>
      <c r="CB3" s="15" t="s">
        <v>50</v>
      </c>
      <c r="CC3" s="15" t="s">
        <v>51</v>
      </c>
      <c r="CD3" s="15" t="s">
        <v>52</v>
      </c>
      <c r="CE3" s="15" t="s">
        <v>53</v>
      </c>
      <c r="CF3" s="15" t="s">
        <v>54</v>
      </c>
      <c r="CG3" s="15" t="s">
        <v>55</v>
      </c>
      <c r="CH3" s="15" t="s">
        <v>56</v>
      </c>
      <c r="CI3" s="15" t="s">
        <v>57</v>
      </c>
      <c r="CJ3" s="15" t="s">
        <v>58</v>
      </c>
      <c r="CK3" s="15" t="s">
        <v>59</v>
      </c>
      <c r="CL3" s="15" t="s">
        <v>60</v>
      </c>
      <c r="CM3" s="15" t="s">
        <v>59</v>
      </c>
      <c r="CN3" s="15" t="s">
        <v>60</v>
      </c>
    </row>
    <row r="4" spans="1:93" ht="12">
      <c r="A4" s="12" t="s">
        <v>86</v>
      </c>
      <c r="B4" s="12" t="s">
        <v>75</v>
      </c>
      <c r="C4" s="12">
        <v>0.486726</v>
      </c>
      <c r="D4" s="12">
        <v>0</v>
      </c>
      <c r="E4" s="12">
        <v>0</v>
      </c>
      <c r="F4" s="12">
        <v>0</v>
      </c>
      <c r="G4" s="12">
        <v>0</v>
      </c>
      <c r="H4" s="12">
        <v>0.74508</v>
      </c>
      <c r="I4" s="12">
        <v>0.800961</v>
      </c>
      <c r="J4" s="12">
        <v>0.832006</v>
      </c>
      <c r="K4" s="12">
        <v>0.819588</v>
      </c>
      <c r="L4" s="12">
        <v>0.738871</v>
      </c>
      <c r="M4" s="12">
        <v>0.627109</v>
      </c>
      <c r="N4" s="12">
        <v>0.633318</v>
      </c>
      <c r="O4" s="12">
        <v>1.030694</v>
      </c>
      <c r="P4" s="12">
        <v>2.111059</v>
      </c>
      <c r="Q4" s="12">
        <v>3.96134</v>
      </c>
      <c r="R4" s="12">
        <v>6.457357</v>
      </c>
      <c r="S4" s="12">
        <v>8.630506</v>
      </c>
      <c r="T4" s="12">
        <v>9.690402</v>
      </c>
      <c r="U4" s="12">
        <v>9.436818</v>
      </c>
      <c r="V4" s="12">
        <v>9.181899</v>
      </c>
      <c r="W4" s="12">
        <v>8.909471</v>
      </c>
      <c r="X4" s="12">
        <v>7.171362</v>
      </c>
      <c r="Y4" s="12">
        <v>4.671625</v>
      </c>
      <c r="Z4" s="12">
        <v>3.233761</v>
      </c>
      <c r="AA4" s="12">
        <v>2.719101</v>
      </c>
      <c r="AB4" s="12">
        <v>2.353698</v>
      </c>
      <c r="AC4" s="12">
        <v>1.893278</v>
      </c>
      <c r="AD4" s="12">
        <v>1.480488</v>
      </c>
      <c r="AE4" s="12">
        <v>1.202648</v>
      </c>
      <c r="AF4" s="12">
        <v>1.01213</v>
      </c>
      <c r="AG4" s="12">
        <v>0.87321</v>
      </c>
      <c r="AH4" s="12">
        <v>0.793827</v>
      </c>
      <c r="AI4" s="12">
        <v>0.730321</v>
      </c>
      <c r="AJ4" s="12">
        <v>0.678722</v>
      </c>
      <c r="AK4" s="12">
        <v>0.643</v>
      </c>
      <c r="AL4" s="12">
        <v>0.591401</v>
      </c>
      <c r="AM4" s="12">
        <v>0.563617</v>
      </c>
      <c r="AN4" s="12">
        <v>0.531864</v>
      </c>
      <c r="AO4" s="12">
        <v>0.492173</v>
      </c>
      <c r="AP4" s="12">
        <v>0.464389</v>
      </c>
      <c r="AQ4" s="12">
        <v>0.436605</v>
      </c>
      <c r="AR4" s="12">
        <v>0.408821</v>
      </c>
      <c r="AS4" s="12">
        <v>0.381037</v>
      </c>
      <c r="AT4" s="12">
        <v>0.357222</v>
      </c>
      <c r="AU4" s="12">
        <v>0.313562</v>
      </c>
      <c r="AV4" s="12">
        <v>0.289747</v>
      </c>
      <c r="AW4" s="12">
        <v>0.23021</v>
      </c>
      <c r="AX4" s="12">
        <v>0.18258</v>
      </c>
      <c r="AY4" s="12">
        <v>0.123043</v>
      </c>
      <c r="AZ4" s="12">
        <v>0.067475</v>
      </c>
      <c r="BA4" s="12">
        <v>0.015877</v>
      </c>
      <c r="BB4" s="12">
        <v>0</v>
      </c>
      <c r="BC4" s="12">
        <v>0</v>
      </c>
      <c r="BD4" s="12">
        <v>0.486726</v>
      </c>
      <c r="BE4" s="12">
        <v>64.606477</v>
      </c>
      <c r="BF4" s="12">
        <v>30.612192</v>
      </c>
      <c r="BG4" s="12">
        <v>4.294606</v>
      </c>
      <c r="BH4" s="12">
        <v>34.906798</v>
      </c>
      <c r="BI4" s="12">
        <v>0.008</v>
      </c>
      <c r="BJ4" s="12">
        <v>2.11</v>
      </c>
      <c r="BK4" s="12">
        <v>7.128</v>
      </c>
      <c r="BL4" s="12">
        <v>15.044</v>
      </c>
      <c r="BM4" s="12">
        <v>1.851</v>
      </c>
      <c r="BN4" s="12">
        <v>0.014</v>
      </c>
      <c r="BO4" s="12">
        <v>3.584138</v>
      </c>
      <c r="BP4" s="12">
        <v>3.780682</v>
      </c>
      <c r="BQ4" s="12">
        <v>1.559613</v>
      </c>
      <c r="BR4" s="12">
        <v>0.280193</v>
      </c>
      <c r="BS4" s="12">
        <v>1.733617</v>
      </c>
      <c r="BT4" s="12">
        <v>3.584138</v>
      </c>
      <c r="BU4" s="12">
        <v>3.878954</v>
      </c>
      <c r="BV4" s="12">
        <v>1.23785</v>
      </c>
      <c r="BW4" s="12">
        <v>0.238168</v>
      </c>
      <c r="BX4" s="12">
        <v>0.808055</v>
      </c>
      <c r="BY4" s="12">
        <v>1.507791</v>
      </c>
      <c r="BZ4" s="12">
        <v>0.083381</v>
      </c>
      <c r="CA4" s="12">
        <v>0.089571</v>
      </c>
      <c r="CB4" s="12">
        <v>1.663089</v>
      </c>
      <c r="CC4" s="12">
        <v>0.900244</v>
      </c>
      <c r="CD4" s="12">
        <v>0.230786</v>
      </c>
      <c r="CE4" s="12">
        <v>3.874666</v>
      </c>
      <c r="CF4" s="12">
        <v>0.068173</v>
      </c>
      <c r="CG4" s="12">
        <v>3.136351</v>
      </c>
      <c r="CH4" s="12">
        <v>1.770975</v>
      </c>
      <c r="CI4" s="12">
        <v>1.168801</v>
      </c>
      <c r="CJ4" s="12">
        <v>5.749974</v>
      </c>
      <c r="CK4" s="12">
        <v>3.125014</v>
      </c>
      <c r="CL4" s="12">
        <v>0.98028</v>
      </c>
      <c r="CM4" s="12" t="s">
        <v>74</v>
      </c>
      <c r="CN4" s="12"/>
      <c r="CO4" s="5"/>
    </row>
    <row r="5" spans="1:93" ht="12">
      <c r="A5" s="12" t="s">
        <v>87</v>
      </c>
      <c r="B5" s="12" t="s">
        <v>75</v>
      </c>
      <c r="C5" s="12">
        <v>0.059003</v>
      </c>
      <c r="D5" s="12">
        <v>0</v>
      </c>
      <c r="E5" s="12">
        <v>0</v>
      </c>
      <c r="F5" s="12">
        <v>0</v>
      </c>
      <c r="G5" s="12">
        <v>0</v>
      </c>
      <c r="H5" s="12">
        <v>0.766046</v>
      </c>
      <c r="I5" s="12">
        <v>0.866997</v>
      </c>
      <c r="J5" s="12">
        <v>0.783861</v>
      </c>
      <c r="K5" s="12">
        <v>0.807614</v>
      </c>
      <c r="L5" s="12">
        <v>1.062963</v>
      </c>
      <c r="M5" s="12">
        <v>1.235174</v>
      </c>
      <c r="N5" s="12">
        <v>1.223298</v>
      </c>
      <c r="O5" s="12">
        <v>1.407386</v>
      </c>
      <c r="P5" s="12">
        <v>2.03685</v>
      </c>
      <c r="Q5" s="12">
        <v>3.129504</v>
      </c>
      <c r="R5" s="12">
        <v>4.982266</v>
      </c>
      <c r="S5" s="12">
        <v>7.36354</v>
      </c>
      <c r="T5" s="12">
        <v>9.342256</v>
      </c>
      <c r="U5" s="12">
        <v>9.742533</v>
      </c>
      <c r="V5" s="12">
        <v>9.078671</v>
      </c>
      <c r="W5" s="12">
        <v>7.926599</v>
      </c>
      <c r="X5" s="12">
        <v>6.282549</v>
      </c>
      <c r="Y5" s="12">
        <v>4.689408</v>
      </c>
      <c r="Z5" s="12">
        <v>3.741952</v>
      </c>
      <c r="AA5" s="12">
        <v>3.175058</v>
      </c>
      <c r="AB5" s="12">
        <v>2.648791</v>
      </c>
      <c r="AC5" s="12">
        <v>2.12941</v>
      </c>
      <c r="AD5" s="12">
        <v>1.717086</v>
      </c>
      <c r="AE5" s="12">
        <v>1.412732</v>
      </c>
      <c r="AF5" s="12">
        <v>1.193621</v>
      </c>
      <c r="AG5" s="12">
        <v>1.036871</v>
      </c>
      <c r="AH5" s="12">
        <v>0.938244</v>
      </c>
      <c r="AI5" s="12">
        <v>0.865629</v>
      </c>
      <c r="AJ5" s="12">
        <v>0.806318</v>
      </c>
      <c r="AK5" s="12">
        <v>0.760311</v>
      </c>
      <c r="AL5" s="12">
        <v>0.701</v>
      </c>
      <c r="AM5" s="12">
        <v>0.664653</v>
      </c>
      <c r="AN5" s="12">
        <v>0.629493</v>
      </c>
      <c r="AO5" s="12">
        <v>0.582812</v>
      </c>
      <c r="AP5" s="12">
        <v>0.555452</v>
      </c>
      <c r="AQ5" s="12">
        <v>0.532923</v>
      </c>
      <c r="AR5" s="12">
        <v>0.510393</v>
      </c>
      <c r="AS5" s="12">
        <v>0.486082</v>
      </c>
      <c r="AT5" s="12">
        <v>0.461851</v>
      </c>
      <c r="AU5" s="12">
        <v>0.414656</v>
      </c>
      <c r="AV5" s="12">
        <v>0.391692</v>
      </c>
      <c r="AW5" s="12">
        <v>0.318049</v>
      </c>
      <c r="AX5" s="12">
        <v>0.249237</v>
      </c>
      <c r="AY5" s="12">
        <v>0.173219</v>
      </c>
      <c r="AZ5" s="12">
        <v>0.094152</v>
      </c>
      <c r="BA5" s="12">
        <v>0.021796</v>
      </c>
      <c r="BB5" s="12">
        <v>0</v>
      </c>
      <c r="BC5" s="12">
        <v>0</v>
      </c>
      <c r="BD5" s="12">
        <v>0.059003</v>
      </c>
      <c r="BE5" s="12">
        <v>61.755559</v>
      </c>
      <c r="BF5" s="12">
        <v>32.763632</v>
      </c>
      <c r="BG5" s="12">
        <v>5.421806</v>
      </c>
      <c r="BH5" s="12">
        <v>38.185438</v>
      </c>
      <c r="BI5" s="12">
        <v>0.001</v>
      </c>
      <c r="BJ5" s="12">
        <v>1.885</v>
      </c>
      <c r="BK5" s="12">
        <v>6.043</v>
      </c>
      <c r="BL5" s="12">
        <v>11.39</v>
      </c>
      <c r="BM5" s="12">
        <v>1.617</v>
      </c>
      <c r="BN5" s="12">
        <v>0.002</v>
      </c>
      <c r="BO5" s="12">
        <v>3.645212</v>
      </c>
      <c r="BP5" s="12">
        <v>3.911337</v>
      </c>
      <c r="BQ5" s="12">
        <v>1.725835</v>
      </c>
      <c r="BR5" s="12">
        <v>0.309979</v>
      </c>
      <c r="BS5" s="12">
        <v>1.667086</v>
      </c>
      <c r="BT5" s="12">
        <v>3.645212</v>
      </c>
      <c r="BU5" s="12">
        <v>4.044399</v>
      </c>
      <c r="BV5" s="12">
        <v>1.397475</v>
      </c>
      <c r="BW5" s="12">
        <v>0.285649</v>
      </c>
      <c r="BX5" s="12">
        <v>0.810829</v>
      </c>
      <c r="BY5" s="12">
        <v>1.425391</v>
      </c>
      <c r="BZ5" s="12">
        <v>0.079925</v>
      </c>
      <c r="CA5" s="12">
        <v>0.083331</v>
      </c>
      <c r="CB5" s="12">
        <v>1.7817</v>
      </c>
      <c r="CC5" s="12">
        <v>0.792093</v>
      </c>
      <c r="CD5" s="12">
        <v>0.213576</v>
      </c>
      <c r="CE5" s="12">
        <v>4.01364</v>
      </c>
      <c r="CF5" s="12">
        <v>0.061912</v>
      </c>
      <c r="CG5" s="12">
        <v>3.559654</v>
      </c>
      <c r="CH5" s="12">
        <v>1.886705</v>
      </c>
      <c r="CI5" s="12">
        <v>1.164912</v>
      </c>
      <c r="CJ5" s="12">
        <v>5.011455</v>
      </c>
      <c r="CK5" s="12">
        <v>1.375004</v>
      </c>
      <c r="CL5" s="12">
        <v>5.654647</v>
      </c>
      <c r="CM5" s="12">
        <v>3.375001</v>
      </c>
      <c r="CN5" s="12">
        <v>0.725922</v>
      </c>
      <c r="CO5" s="5" t="s">
        <v>74</v>
      </c>
    </row>
    <row r="6" spans="1:93" ht="12">
      <c r="A6" s="12" t="s">
        <v>88</v>
      </c>
      <c r="B6" s="12" t="s">
        <v>75</v>
      </c>
      <c r="C6" s="12">
        <v>0.394811</v>
      </c>
      <c r="D6" s="12">
        <v>0</v>
      </c>
      <c r="E6" s="12">
        <v>0</v>
      </c>
      <c r="F6" s="12">
        <v>0</v>
      </c>
      <c r="G6" s="12">
        <v>0</v>
      </c>
      <c r="H6" s="12">
        <v>0.73365</v>
      </c>
      <c r="I6" s="12">
        <v>0.892118</v>
      </c>
      <c r="J6" s="12">
        <v>0.768865</v>
      </c>
      <c r="K6" s="12">
        <v>0.73365</v>
      </c>
      <c r="L6" s="12">
        <v>0.939072</v>
      </c>
      <c r="M6" s="12">
        <v>1.02711</v>
      </c>
      <c r="N6" s="12">
        <v>0.968418</v>
      </c>
      <c r="O6" s="12">
        <v>1.203186</v>
      </c>
      <c r="P6" s="12">
        <v>1.930967</v>
      </c>
      <c r="Q6" s="12">
        <v>3.110676</v>
      </c>
      <c r="R6" s="12">
        <v>5.035774</v>
      </c>
      <c r="S6" s="12">
        <v>7.512653</v>
      </c>
      <c r="T6" s="12">
        <v>9.613304</v>
      </c>
      <c r="U6" s="12">
        <v>10.168157</v>
      </c>
      <c r="V6" s="12">
        <v>9.618835</v>
      </c>
      <c r="W6" s="12">
        <v>8.189829</v>
      </c>
      <c r="X6" s="12">
        <v>6.288416</v>
      </c>
      <c r="Y6" s="12">
        <v>4.639948</v>
      </c>
      <c r="Z6" s="12">
        <v>3.75403</v>
      </c>
      <c r="AA6" s="12">
        <v>3.195499</v>
      </c>
      <c r="AB6" s="12">
        <v>2.631349</v>
      </c>
      <c r="AC6" s="12">
        <v>2.08586</v>
      </c>
      <c r="AD6" s="12">
        <v>1.671536</v>
      </c>
      <c r="AE6" s="12">
        <v>1.372647</v>
      </c>
      <c r="AF6" s="12">
        <v>1.157024</v>
      </c>
      <c r="AG6" s="12">
        <v>0.999418</v>
      </c>
      <c r="AH6" s="12">
        <v>0.8956</v>
      </c>
      <c r="AI6" s="12">
        <v>0.814683</v>
      </c>
      <c r="AJ6" s="12">
        <v>0.747036</v>
      </c>
      <c r="AK6" s="12">
        <v>0.696888</v>
      </c>
      <c r="AL6" s="12">
        <v>0.638284</v>
      </c>
      <c r="AM6" s="12">
        <v>0.597766</v>
      </c>
      <c r="AN6" s="12">
        <v>0.566877</v>
      </c>
      <c r="AO6" s="12">
        <v>0.520251</v>
      </c>
      <c r="AP6" s="12">
        <v>0.50134</v>
      </c>
      <c r="AQ6" s="12">
        <v>0.483602</v>
      </c>
      <c r="AR6" s="12">
        <v>0.464691</v>
      </c>
      <c r="AS6" s="12">
        <v>0.44766</v>
      </c>
      <c r="AT6" s="12">
        <v>0.432389</v>
      </c>
      <c r="AU6" s="12">
        <v>0.388469</v>
      </c>
      <c r="AV6" s="12">
        <v>0.365569</v>
      </c>
      <c r="AW6" s="12">
        <v>0.2964</v>
      </c>
      <c r="AX6" s="12">
        <v>0.235688</v>
      </c>
      <c r="AY6" s="12">
        <v>0.159944</v>
      </c>
      <c r="AZ6" s="12">
        <v>0.089602</v>
      </c>
      <c r="BA6" s="12">
        <v>0.020457</v>
      </c>
      <c r="BB6" s="12">
        <v>0</v>
      </c>
      <c r="BC6" s="12">
        <v>0</v>
      </c>
      <c r="BD6" s="12">
        <v>0.394811</v>
      </c>
      <c r="BE6" s="12">
        <v>62.446265</v>
      </c>
      <c r="BF6" s="12">
        <v>32.185986</v>
      </c>
      <c r="BG6" s="12">
        <v>4.972938</v>
      </c>
      <c r="BH6" s="12">
        <v>37.158924</v>
      </c>
      <c r="BI6" s="12">
        <v>0.006</v>
      </c>
      <c r="BJ6" s="12">
        <v>1.94</v>
      </c>
      <c r="BK6" s="12">
        <v>6.472</v>
      </c>
      <c r="BL6" s="12">
        <v>12.557</v>
      </c>
      <c r="BM6" s="12">
        <v>1.681</v>
      </c>
      <c r="BN6" s="12">
        <v>0.011</v>
      </c>
      <c r="BO6" s="12">
        <v>3.631741</v>
      </c>
      <c r="BP6" s="12">
        <v>3.87863</v>
      </c>
      <c r="BQ6" s="12">
        <v>1.662073</v>
      </c>
      <c r="BR6" s="12">
        <v>0.299672</v>
      </c>
      <c r="BS6" s="12">
        <v>1.704167</v>
      </c>
      <c r="BT6" s="12">
        <v>3.631741</v>
      </c>
      <c r="BU6" s="12">
        <v>4.002074</v>
      </c>
      <c r="BV6" s="12">
        <v>1.323813</v>
      </c>
      <c r="BW6" s="12">
        <v>0.279747</v>
      </c>
      <c r="BX6" s="12">
        <v>0.796824</v>
      </c>
      <c r="BY6" s="12">
        <v>1.493214</v>
      </c>
      <c r="BZ6" s="12">
        <v>0.080675</v>
      </c>
      <c r="CA6" s="12">
        <v>0.083679</v>
      </c>
      <c r="CB6" s="12">
        <v>1.733576</v>
      </c>
      <c r="CC6" s="12">
        <v>0.806184</v>
      </c>
      <c r="CD6" s="12">
        <v>0.218053</v>
      </c>
      <c r="CE6" s="12">
        <v>3.973133</v>
      </c>
      <c r="CF6" s="12">
        <v>0.063675</v>
      </c>
      <c r="CG6" s="12">
        <v>3.424854</v>
      </c>
      <c r="CH6" s="12">
        <v>1.850636</v>
      </c>
      <c r="CI6" s="12">
        <v>1.128171</v>
      </c>
      <c r="CJ6" s="12">
        <v>5.325451</v>
      </c>
      <c r="CK6" s="12">
        <v>1.375004</v>
      </c>
      <c r="CL6" s="12">
        <v>5.654647</v>
      </c>
      <c r="CM6" s="12">
        <v>3.375001</v>
      </c>
      <c r="CN6" s="12">
        <v>0.725922</v>
      </c>
      <c r="CO6" s="5" t="s">
        <v>74</v>
      </c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Open-File Report 2012-1083, appendix 1</dc:title>
  <dc:subject>Observations of Coastal Sediment Dynamics of the Tijuana Fine Sediment Fate and Transport Demonstration Project, Imperial Beach, California</dc:subject>
  <dc:creator> Jonathan A. Warrick, Kurt Rosenberger, Angela Lam, Joanne Ferreira, Ian M. Miller, Meg Rippy, Jan Svejkovsky, and Neomi Mustain</dc:creator>
  <cp:keywords/>
  <dc:description/>
  <cp:lastModifiedBy>Michael Diggles</cp:lastModifiedBy>
  <dcterms:created xsi:type="dcterms:W3CDTF">2005-01-14T21:27:01Z</dcterms:created>
  <dcterms:modified xsi:type="dcterms:W3CDTF">2012-04-30T22:46:15Z</dcterms:modified>
  <cp:category/>
  <cp:version/>
  <cp:contentType/>
  <cp:contentStatus/>
</cp:coreProperties>
</file>