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675" yWindow="-15" windowWidth="1845" windowHeight="12120" tabRatio="708" activeTab="2"/>
  </bookViews>
  <sheets>
    <sheet name="BW_SSC1" sheetId="1" r:id="rId1"/>
    <sheet name="BW_SSC2" sheetId="2" r:id="rId2"/>
    <sheet name="BW_SSC3" sheetId="3" r:id="rId3"/>
    <sheet name="FB_SSC1" sheetId="4" r:id="rId4"/>
    <sheet name="FB_SSC2" sheetId="5" r:id="rId5"/>
    <sheet name="FB_SSC3" sheetId="6" r:id="rId6"/>
    <sheet name="Blank" sheetId="7" r:id="rId7"/>
  </sheets>
  <calcPr calcId="125725"/>
</workbook>
</file>

<file path=xl/calcChain.xml><?xml version="1.0" encoding="utf-8"?>
<calcChain xmlns="http://schemas.openxmlformats.org/spreadsheetml/2006/main">
  <c r="X2" i="6"/>
  <c r="W2"/>
  <c r="U2"/>
  <c r="S2"/>
  <c r="R2"/>
  <c r="Q2"/>
  <c r="P2"/>
  <c r="O3"/>
  <c r="O2"/>
  <c r="O4" i="3"/>
  <c r="O3"/>
  <c r="O2"/>
  <c r="O2" i="1"/>
  <c r="P2"/>
  <c r="Q2"/>
  <c r="R2"/>
  <c r="S2"/>
  <c r="T2"/>
  <c r="U2"/>
  <c r="X2"/>
  <c r="A3"/>
  <c r="C3"/>
  <c r="D3"/>
  <c r="E3"/>
  <c r="O3"/>
  <c r="P3"/>
  <c r="Q3"/>
  <c r="R3"/>
  <c r="Z3"/>
  <c r="A4"/>
  <c r="C4"/>
  <c r="D4"/>
  <c r="E4"/>
  <c r="O4"/>
  <c r="P4"/>
  <c r="Q4"/>
  <c r="R4"/>
  <c r="Z4"/>
  <c r="O6"/>
  <c r="P6"/>
  <c r="Q6"/>
  <c r="R6"/>
  <c r="S6"/>
  <c r="T6"/>
  <c r="U6"/>
  <c r="V6"/>
  <c r="W6"/>
  <c r="X6"/>
  <c r="A7"/>
  <c r="C7"/>
  <c r="D7"/>
  <c r="E7"/>
  <c r="O7"/>
  <c r="P7"/>
  <c r="Q7"/>
  <c r="R7"/>
  <c r="Z7"/>
  <c r="A8"/>
  <c r="C8"/>
  <c r="D8"/>
  <c r="E8"/>
  <c r="O8"/>
  <c r="P8"/>
  <c r="Q8"/>
  <c r="R8"/>
  <c r="Z8"/>
  <c r="O10"/>
  <c r="P10"/>
  <c r="Q10"/>
  <c r="R10"/>
  <c r="S10"/>
  <c r="T10"/>
  <c r="U10"/>
  <c r="V10"/>
  <c r="W10"/>
  <c r="X10"/>
  <c r="O11"/>
  <c r="P11"/>
  <c r="Q11"/>
  <c r="R11"/>
  <c r="O13"/>
  <c r="P13"/>
  <c r="Q13"/>
  <c r="R13"/>
  <c r="S13"/>
  <c r="T13"/>
  <c r="U13"/>
  <c r="V13"/>
  <c r="W13"/>
  <c r="X13"/>
  <c r="O14"/>
  <c r="P14"/>
  <c r="Q14"/>
  <c r="R14"/>
  <c r="O15"/>
  <c r="P15"/>
  <c r="Q15"/>
  <c r="R15"/>
  <c r="O17"/>
  <c r="P17"/>
  <c r="Q17"/>
  <c r="R17"/>
  <c r="S17"/>
  <c r="T17"/>
  <c r="U17"/>
  <c r="V17"/>
  <c r="W17"/>
  <c r="X17"/>
  <c r="B18"/>
  <c r="C18"/>
  <c r="D18"/>
  <c r="E18"/>
  <c r="O18"/>
  <c r="P18"/>
  <c r="Q18"/>
  <c r="R18"/>
  <c r="Z18"/>
  <c r="B19"/>
  <c r="C19"/>
  <c r="D19"/>
  <c r="E19"/>
  <c r="O19"/>
  <c r="P19"/>
  <c r="Q19"/>
  <c r="R19"/>
  <c r="Z19"/>
  <c r="O21"/>
  <c r="P21"/>
  <c r="Q21"/>
  <c r="R21"/>
  <c r="S21"/>
  <c r="T21"/>
  <c r="U21"/>
  <c r="V21"/>
  <c r="W21"/>
  <c r="X21"/>
  <c r="B22"/>
  <c r="C22"/>
  <c r="D22"/>
  <c r="E22"/>
  <c r="O22"/>
  <c r="P22"/>
  <c r="Q22"/>
  <c r="R22"/>
  <c r="Z22"/>
  <c r="B23"/>
  <c r="C23"/>
  <c r="D23"/>
  <c r="E23"/>
  <c r="O23"/>
  <c r="P23"/>
  <c r="Q23"/>
  <c r="R23"/>
  <c r="Z23"/>
  <c r="O25"/>
  <c r="P25"/>
  <c r="Q25"/>
  <c r="R25"/>
  <c r="S25"/>
  <c r="T25"/>
  <c r="U25"/>
  <c r="V25"/>
  <c r="W25"/>
  <c r="X25"/>
  <c r="B26"/>
  <c r="C26"/>
  <c r="D26"/>
  <c r="E26"/>
  <c r="O26"/>
  <c r="P26"/>
  <c r="Q26"/>
  <c r="R26"/>
  <c r="Z26"/>
  <c r="B27"/>
  <c r="C27"/>
  <c r="D27"/>
  <c r="E27"/>
  <c r="O27"/>
  <c r="P27"/>
  <c r="Q27"/>
  <c r="R27"/>
  <c r="Z27"/>
  <c r="O29"/>
  <c r="P29"/>
  <c r="Q29"/>
  <c r="R29"/>
  <c r="S29"/>
  <c r="T29"/>
  <c r="U29"/>
  <c r="V29"/>
  <c r="W29"/>
  <c r="X29"/>
  <c r="B30"/>
  <c r="C30"/>
  <c r="D30"/>
  <c r="E30"/>
  <c r="O30"/>
  <c r="P30"/>
  <c r="Q30"/>
  <c r="R30"/>
  <c r="Z30"/>
  <c r="B31"/>
  <c r="C31"/>
  <c r="D31"/>
  <c r="E31"/>
  <c r="O31"/>
  <c r="P31"/>
  <c r="Q31"/>
  <c r="R31"/>
  <c r="Z31"/>
  <c r="O33"/>
  <c r="P33"/>
  <c r="Q33"/>
  <c r="R33"/>
  <c r="S33"/>
  <c r="T33"/>
  <c r="U33"/>
  <c r="V33"/>
  <c r="W33"/>
  <c r="X33"/>
  <c r="B34"/>
  <c r="C34"/>
  <c r="D34"/>
  <c r="E34"/>
  <c r="O34"/>
  <c r="P34"/>
  <c r="Q34"/>
  <c r="R34"/>
  <c r="Z34"/>
  <c r="B35"/>
  <c r="C35"/>
  <c r="D35"/>
  <c r="E35"/>
  <c r="O35"/>
  <c r="P35"/>
  <c r="Q35"/>
  <c r="R35"/>
  <c r="Z35"/>
  <c r="O37"/>
  <c r="P37"/>
  <c r="Q37"/>
  <c r="R37"/>
  <c r="S37"/>
  <c r="T37"/>
  <c r="U37"/>
  <c r="V37"/>
  <c r="W37"/>
  <c r="X37"/>
  <c r="A38"/>
  <c r="B38"/>
  <c r="C38"/>
  <c r="D38"/>
  <c r="E38"/>
  <c r="O38"/>
  <c r="P38"/>
  <c r="Q38"/>
  <c r="R38"/>
  <c r="Z38"/>
  <c r="A39"/>
  <c r="B39"/>
  <c r="C39"/>
  <c r="D39"/>
  <c r="E39"/>
  <c r="O39"/>
  <c r="P39"/>
  <c r="Q39"/>
  <c r="R39"/>
  <c r="Z39"/>
  <c r="A40"/>
  <c r="B40"/>
  <c r="C40"/>
  <c r="D40"/>
  <c r="E40"/>
  <c r="O40"/>
  <c r="P40"/>
  <c r="Q40"/>
  <c r="R40"/>
  <c r="Z40"/>
  <c r="O42"/>
  <c r="P42"/>
  <c r="Q42"/>
  <c r="R42"/>
  <c r="S42"/>
  <c r="T42"/>
  <c r="U42"/>
  <c r="V42"/>
  <c r="W42"/>
  <c r="X42"/>
  <c r="A43"/>
  <c r="B43"/>
  <c r="C43"/>
  <c r="D43"/>
  <c r="E43"/>
  <c r="O43"/>
  <c r="P43"/>
  <c r="Q43"/>
  <c r="R43"/>
  <c r="Z43"/>
  <c r="A44"/>
  <c r="B44"/>
  <c r="C44"/>
  <c r="D44"/>
  <c r="E44"/>
  <c r="O44"/>
  <c r="P44"/>
  <c r="Q44"/>
  <c r="R44"/>
  <c r="Z44"/>
  <c r="A45"/>
  <c r="B45"/>
  <c r="C45"/>
  <c r="D45"/>
  <c r="E45"/>
  <c r="O45"/>
  <c r="P45"/>
  <c r="Q45"/>
  <c r="R45"/>
  <c r="Z45"/>
  <c r="O47"/>
  <c r="P47"/>
  <c r="Q47"/>
  <c r="R47"/>
  <c r="S47"/>
  <c r="T47"/>
  <c r="U47"/>
  <c r="V47"/>
  <c r="W47"/>
  <c r="X47"/>
  <c r="A48"/>
  <c r="B48"/>
  <c r="C48"/>
  <c r="D48"/>
  <c r="E48"/>
  <c r="O48"/>
  <c r="P48"/>
  <c r="Q48"/>
  <c r="R48"/>
  <c r="Z48"/>
  <c r="A49"/>
  <c r="B49"/>
  <c r="C49"/>
  <c r="D49"/>
  <c r="E49"/>
  <c r="O49"/>
  <c r="P49"/>
  <c r="Q49"/>
  <c r="R49"/>
  <c r="Z49"/>
  <c r="A50"/>
  <c r="B50"/>
  <c r="C50"/>
  <c r="D50"/>
  <c r="E50"/>
  <c r="O50"/>
  <c r="P50"/>
  <c r="Q50"/>
  <c r="R50"/>
  <c r="Z50"/>
  <c r="O52"/>
  <c r="P52"/>
  <c r="Q52"/>
  <c r="R52"/>
  <c r="S52"/>
  <c r="T52"/>
  <c r="U52"/>
  <c r="V52"/>
  <c r="W52"/>
  <c r="X52"/>
  <c r="A53"/>
  <c r="B53"/>
  <c r="C53"/>
  <c r="D53"/>
  <c r="E53"/>
  <c r="O53"/>
  <c r="P53"/>
  <c r="Q53"/>
  <c r="R53"/>
  <c r="Z53"/>
  <c r="O55"/>
  <c r="P55"/>
  <c r="Q55"/>
  <c r="R55"/>
  <c r="S55"/>
  <c r="T55"/>
  <c r="U55"/>
  <c r="V55"/>
  <c r="W55"/>
  <c r="X55"/>
  <c r="B56"/>
  <c r="C56"/>
  <c r="D56"/>
  <c r="E56"/>
  <c r="O56"/>
  <c r="P56"/>
  <c r="Q56"/>
  <c r="R56"/>
  <c r="Z56"/>
  <c r="B57"/>
  <c r="C57"/>
  <c r="D57"/>
  <c r="E57"/>
  <c r="O57"/>
  <c r="P57"/>
  <c r="Q57"/>
  <c r="R57"/>
  <c r="Z57"/>
  <c r="O59"/>
  <c r="P59"/>
  <c r="Q59"/>
  <c r="R59"/>
  <c r="S59"/>
  <c r="T59"/>
  <c r="U59"/>
  <c r="V59"/>
  <c r="W59"/>
  <c r="X59"/>
  <c r="O61"/>
  <c r="P61"/>
  <c r="Q61"/>
  <c r="R61"/>
  <c r="S61"/>
  <c r="T61"/>
  <c r="U61"/>
  <c r="V61"/>
  <c r="W61"/>
  <c r="X61"/>
  <c r="A62"/>
  <c r="B62"/>
  <c r="C62"/>
  <c r="D62"/>
  <c r="E62"/>
  <c r="O62"/>
  <c r="P62"/>
  <c r="Q62"/>
  <c r="R62"/>
  <c r="Z62"/>
  <c r="O64"/>
  <c r="P64"/>
  <c r="Q64"/>
  <c r="R64"/>
  <c r="S64"/>
  <c r="T64"/>
  <c r="U64"/>
  <c r="V64"/>
  <c r="W64"/>
  <c r="X64"/>
  <c r="A65"/>
  <c r="B65"/>
  <c r="C65"/>
  <c r="D65"/>
  <c r="E65"/>
  <c r="O65"/>
  <c r="P65"/>
  <c r="Q65"/>
  <c r="R65"/>
  <c r="Z65"/>
  <c r="A66"/>
  <c r="B66"/>
  <c r="C66"/>
  <c r="D66"/>
  <c r="E66"/>
  <c r="O66"/>
  <c r="P66"/>
  <c r="Q66"/>
  <c r="R66"/>
  <c r="Z66"/>
  <c r="A67"/>
  <c r="B67"/>
  <c r="C67"/>
  <c r="D67"/>
  <c r="E67"/>
  <c r="O67"/>
  <c r="P67"/>
  <c r="Q67"/>
  <c r="R67"/>
  <c r="Z67"/>
  <c r="O69"/>
  <c r="P69"/>
  <c r="Q69"/>
  <c r="R69"/>
  <c r="S69"/>
  <c r="T69"/>
  <c r="U69"/>
  <c r="V69"/>
  <c r="W69"/>
  <c r="X69"/>
  <c r="B70"/>
  <c r="C70"/>
  <c r="D70"/>
  <c r="E70"/>
  <c r="O70"/>
  <c r="P70"/>
  <c r="Q70"/>
  <c r="R70"/>
  <c r="Z70"/>
  <c r="B71"/>
  <c r="C71"/>
  <c r="D71"/>
  <c r="E71"/>
  <c r="O71"/>
  <c r="P71"/>
  <c r="Q71"/>
  <c r="R71"/>
  <c r="Z71"/>
  <c r="O73"/>
  <c r="P73"/>
  <c r="Q73"/>
  <c r="R73"/>
  <c r="S73"/>
  <c r="T73"/>
  <c r="U73"/>
  <c r="V73"/>
  <c r="W73"/>
  <c r="X73"/>
  <c r="B74"/>
  <c r="C74"/>
  <c r="D74"/>
  <c r="E74"/>
  <c r="O74"/>
  <c r="P74"/>
  <c r="Q74"/>
  <c r="R74"/>
  <c r="Z74"/>
  <c r="B75"/>
  <c r="C75"/>
  <c r="D75"/>
  <c r="E75"/>
  <c r="O75"/>
  <c r="P75"/>
  <c r="Q75"/>
  <c r="R75"/>
  <c r="Z75"/>
  <c r="O77"/>
  <c r="P77"/>
  <c r="Q77"/>
  <c r="R77"/>
  <c r="S77"/>
  <c r="T77"/>
  <c r="U77"/>
  <c r="V77"/>
  <c r="W77"/>
  <c r="X77"/>
  <c r="B78"/>
  <c r="C78"/>
  <c r="D78"/>
  <c r="E78"/>
  <c r="O78"/>
  <c r="P78"/>
  <c r="Q78"/>
  <c r="R78"/>
  <c r="Z78"/>
  <c r="B79"/>
  <c r="C79"/>
  <c r="D79"/>
  <c r="E79"/>
  <c r="O79"/>
  <c r="P79"/>
  <c r="Q79"/>
  <c r="R79"/>
  <c r="Z79"/>
  <c r="O81"/>
  <c r="P81"/>
  <c r="Q81"/>
  <c r="R81"/>
  <c r="S81"/>
  <c r="T81"/>
  <c r="U81"/>
  <c r="V81"/>
  <c r="W81"/>
  <c r="X81"/>
  <c r="A82"/>
  <c r="B82"/>
  <c r="C82"/>
  <c r="D82"/>
  <c r="E82"/>
  <c r="O82"/>
  <c r="P82"/>
  <c r="Q82"/>
  <c r="R82"/>
  <c r="Z82"/>
  <c r="O84"/>
  <c r="P84"/>
  <c r="Q84"/>
  <c r="R84"/>
  <c r="S84"/>
  <c r="T84"/>
  <c r="U84"/>
  <c r="V84"/>
  <c r="W84"/>
  <c r="X84"/>
  <c r="A85"/>
  <c r="B85"/>
  <c r="C85"/>
  <c r="D85"/>
  <c r="E85"/>
  <c r="O85"/>
  <c r="P85"/>
  <c r="Q85"/>
  <c r="R85"/>
  <c r="Z85"/>
  <c r="A86"/>
  <c r="B86"/>
  <c r="C86"/>
  <c r="D86"/>
  <c r="E86"/>
  <c r="O86"/>
  <c r="P86"/>
  <c r="Q86"/>
  <c r="R86"/>
  <c r="Z86"/>
  <c r="A87"/>
  <c r="B87"/>
  <c r="C87"/>
  <c r="D87"/>
  <c r="E87"/>
  <c r="O87"/>
  <c r="P87"/>
  <c r="Q87"/>
  <c r="R87"/>
  <c r="Z87"/>
  <c r="O2" i="2"/>
  <c r="P2"/>
  <c r="Q2"/>
  <c r="R2"/>
  <c r="S2"/>
  <c r="T2"/>
  <c r="U2"/>
  <c r="V2"/>
  <c r="W2"/>
  <c r="X2"/>
  <c r="A3"/>
  <c r="B3"/>
  <c r="C3"/>
  <c r="D3"/>
  <c r="E3"/>
  <c r="O3"/>
  <c r="P3"/>
  <c r="Q3"/>
  <c r="R3"/>
  <c r="Z3"/>
  <c r="A4"/>
  <c r="B4"/>
  <c r="C4"/>
  <c r="D4"/>
  <c r="E4"/>
  <c r="O4"/>
  <c r="P4"/>
  <c r="Q4"/>
  <c r="R4"/>
  <c r="Z4"/>
  <c r="O6"/>
  <c r="P6"/>
  <c r="Q6"/>
  <c r="R6"/>
  <c r="S6"/>
  <c r="T6"/>
  <c r="U6"/>
  <c r="V6"/>
  <c r="W6"/>
  <c r="X6"/>
  <c r="O7"/>
  <c r="P7"/>
  <c r="Q7"/>
  <c r="R7"/>
  <c r="O8"/>
  <c r="P8"/>
  <c r="Q8"/>
  <c r="R8"/>
  <c r="O10"/>
  <c r="P10"/>
  <c r="Q10"/>
  <c r="R10"/>
  <c r="S10"/>
  <c r="T10"/>
  <c r="U10"/>
  <c r="V10"/>
  <c r="W10"/>
  <c r="X10"/>
  <c r="A11"/>
  <c r="B11"/>
  <c r="C11"/>
  <c r="D11"/>
  <c r="E11"/>
  <c r="O11"/>
  <c r="P11"/>
  <c r="Q11"/>
  <c r="R11"/>
  <c r="Z11"/>
  <c r="A12"/>
  <c r="B12"/>
  <c r="C12"/>
  <c r="D12"/>
  <c r="E12"/>
  <c r="O12"/>
  <c r="P12"/>
  <c r="Q12"/>
  <c r="R12"/>
  <c r="Z12"/>
  <c r="O14"/>
  <c r="P14"/>
  <c r="Q14"/>
  <c r="R14"/>
  <c r="S14"/>
  <c r="T14"/>
  <c r="U14"/>
  <c r="V14"/>
  <c r="W14"/>
  <c r="X14"/>
  <c r="A15"/>
  <c r="B15"/>
  <c r="C15"/>
  <c r="D15"/>
  <c r="E15"/>
  <c r="O15"/>
  <c r="P15"/>
  <c r="Q15"/>
  <c r="R15"/>
  <c r="Z15"/>
  <c r="A16"/>
  <c r="B16"/>
  <c r="C16"/>
  <c r="D16"/>
  <c r="E16"/>
  <c r="O16"/>
  <c r="P16"/>
  <c r="Q16"/>
  <c r="R16"/>
  <c r="Z16"/>
  <c r="O18"/>
  <c r="P18"/>
  <c r="Q18"/>
  <c r="R18"/>
  <c r="S18"/>
  <c r="T18"/>
  <c r="U18"/>
  <c r="V18"/>
  <c r="W18"/>
  <c r="X18"/>
  <c r="A19"/>
  <c r="B19"/>
  <c r="C19"/>
  <c r="D19"/>
  <c r="E19"/>
  <c r="O19"/>
  <c r="P19"/>
  <c r="Q19"/>
  <c r="R19"/>
  <c r="Z19"/>
  <c r="A20"/>
  <c r="B20"/>
  <c r="C20"/>
  <c r="D20"/>
  <c r="E20"/>
  <c r="O20"/>
  <c r="P20"/>
  <c r="Q20"/>
  <c r="R20"/>
  <c r="Z20"/>
  <c r="O22"/>
  <c r="P22"/>
  <c r="Q22"/>
  <c r="R22"/>
  <c r="S22"/>
  <c r="T22"/>
  <c r="U22"/>
  <c r="V22"/>
  <c r="W22"/>
  <c r="X22"/>
  <c r="A23"/>
  <c r="B23"/>
  <c r="C23"/>
  <c r="D23"/>
  <c r="E23"/>
  <c r="O23"/>
  <c r="P23"/>
  <c r="Q23"/>
  <c r="R23"/>
  <c r="Z23"/>
  <c r="A24"/>
  <c r="B24"/>
  <c r="C24"/>
  <c r="D24"/>
  <c r="E24"/>
  <c r="O24"/>
  <c r="P24"/>
  <c r="Q24"/>
  <c r="R24"/>
  <c r="Z24"/>
  <c r="O26"/>
  <c r="P26"/>
  <c r="Q26"/>
  <c r="R26"/>
  <c r="S26"/>
  <c r="T26"/>
  <c r="U26"/>
  <c r="V26"/>
  <c r="W26"/>
  <c r="X26"/>
  <c r="A27"/>
  <c r="B27"/>
  <c r="C27"/>
  <c r="D27"/>
  <c r="E27"/>
  <c r="O27"/>
  <c r="P27"/>
  <c r="Q27"/>
  <c r="R27"/>
  <c r="Z27"/>
  <c r="O29"/>
  <c r="P29"/>
  <c r="Q29"/>
  <c r="R29"/>
  <c r="S29"/>
  <c r="T29"/>
  <c r="U29"/>
  <c r="V29"/>
  <c r="W29"/>
  <c r="X29"/>
  <c r="A30"/>
  <c r="B30"/>
  <c r="C30"/>
  <c r="D30"/>
  <c r="E30"/>
  <c r="O30"/>
  <c r="P30"/>
  <c r="Q30"/>
  <c r="R30"/>
  <c r="Z30"/>
  <c r="O32"/>
  <c r="P32"/>
  <c r="Q32"/>
  <c r="R32"/>
  <c r="S32"/>
  <c r="T32"/>
  <c r="U32"/>
  <c r="V32"/>
  <c r="W32"/>
  <c r="X32"/>
  <c r="A33"/>
  <c r="B33"/>
  <c r="C33"/>
  <c r="D33"/>
  <c r="E33"/>
  <c r="O33"/>
  <c r="P33"/>
  <c r="Q33"/>
  <c r="R33"/>
  <c r="Z33"/>
  <c r="A34"/>
  <c r="B34"/>
  <c r="C34"/>
  <c r="D34"/>
  <c r="E34"/>
  <c r="O34"/>
  <c r="P34"/>
  <c r="Q34"/>
  <c r="R34"/>
  <c r="Z34"/>
  <c r="A35"/>
  <c r="B35"/>
  <c r="C35"/>
  <c r="D35"/>
  <c r="E35"/>
  <c r="O35"/>
  <c r="P35"/>
  <c r="Q35"/>
  <c r="R35"/>
  <c r="Z35"/>
  <c r="O37"/>
  <c r="P37"/>
  <c r="Q37"/>
  <c r="R37"/>
  <c r="S37"/>
  <c r="T37"/>
  <c r="U37"/>
  <c r="V37"/>
  <c r="W37"/>
  <c r="X37"/>
  <c r="A38"/>
  <c r="B38"/>
  <c r="C38"/>
  <c r="D38"/>
  <c r="E38"/>
  <c r="O38"/>
  <c r="P38"/>
  <c r="Q38"/>
  <c r="R38"/>
  <c r="Z38"/>
  <c r="A39"/>
  <c r="B39"/>
  <c r="C39"/>
  <c r="D39"/>
  <c r="E39"/>
  <c r="O39"/>
  <c r="P39"/>
  <c r="Q39"/>
  <c r="R39"/>
  <c r="Z39"/>
  <c r="A40"/>
  <c r="B40"/>
  <c r="C40"/>
  <c r="D40"/>
  <c r="E40"/>
  <c r="O40"/>
  <c r="P40"/>
  <c r="Q40"/>
  <c r="R40"/>
  <c r="Z40"/>
  <c r="O42"/>
  <c r="P42"/>
  <c r="Q42"/>
  <c r="R42"/>
  <c r="S42"/>
  <c r="T42"/>
  <c r="U42"/>
  <c r="V42"/>
  <c r="W42"/>
  <c r="X42"/>
  <c r="A43"/>
  <c r="B43"/>
  <c r="C43"/>
  <c r="D43"/>
  <c r="E43"/>
  <c r="O43"/>
  <c r="P43"/>
  <c r="Q43"/>
  <c r="R43"/>
  <c r="Z43"/>
  <c r="A44"/>
  <c r="B44"/>
  <c r="C44"/>
  <c r="D44"/>
  <c r="E44"/>
  <c r="O44"/>
  <c r="P44"/>
  <c r="Q44"/>
  <c r="R44"/>
  <c r="Z44"/>
  <c r="A45"/>
  <c r="B45"/>
  <c r="C45"/>
  <c r="D45"/>
  <c r="E45"/>
  <c r="O45"/>
  <c r="P45"/>
  <c r="Q45"/>
  <c r="R45"/>
  <c r="Z45"/>
  <c r="O47"/>
  <c r="P47"/>
  <c r="Q47"/>
  <c r="R47"/>
  <c r="S47"/>
  <c r="T47"/>
  <c r="U47"/>
  <c r="V47"/>
  <c r="W47"/>
  <c r="X47"/>
  <c r="A48"/>
  <c r="B48"/>
  <c r="C48"/>
  <c r="D48"/>
  <c r="E48"/>
  <c r="O48"/>
  <c r="P48"/>
  <c r="Q48"/>
  <c r="R48"/>
  <c r="Z48"/>
  <c r="A49"/>
  <c r="B49"/>
  <c r="C49"/>
  <c r="D49"/>
  <c r="E49"/>
  <c r="O49"/>
  <c r="P49"/>
  <c r="Q49"/>
  <c r="R49"/>
  <c r="Z49"/>
  <c r="A50"/>
  <c r="B50"/>
  <c r="C50"/>
  <c r="D50"/>
  <c r="E50"/>
  <c r="O50"/>
  <c r="P50"/>
  <c r="Q50"/>
  <c r="R50"/>
  <c r="Z50"/>
  <c r="O52"/>
  <c r="P52"/>
  <c r="Q52"/>
  <c r="R52"/>
  <c r="S52"/>
  <c r="T52"/>
  <c r="U52"/>
  <c r="V52"/>
  <c r="W52"/>
  <c r="X52"/>
  <c r="A53"/>
  <c r="B53"/>
  <c r="C53"/>
  <c r="D53"/>
  <c r="E53"/>
  <c r="O53"/>
  <c r="P53"/>
  <c r="Q53"/>
  <c r="R53"/>
  <c r="Z53"/>
  <c r="O55"/>
  <c r="P55"/>
  <c r="Q55"/>
  <c r="R55"/>
  <c r="S55"/>
  <c r="T55"/>
  <c r="U55"/>
  <c r="V55"/>
  <c r="W55"/>
  <c r="X55"/>
  <c r="A56"/>
  <c r="B56"/>
  <c r="C56"/>
  <c r="D56"/>
  <c r="E56"/>
  <c r="O56"/>
  <c r="P56"/>
  <c r="Q56"/>
  <c r="R56"/>
  <c r="Z56"/>
  <c r="O58"/>
  <c r="P58"/>
  <c r="Q58"/>
  <c r="R58"/>
  <c r="S58"/>
  <c r="T58"/>
  <c r="U58"/>
  <c r="V58"/>
  <c r="W58"/>
  <c r="X58"/>
  <c r="A59"/>
  <c r="B59"/>
  <c r="C59"/>
  <c r="D59"/>
  <c r="E59"/>
  <c r="O59"/>
  <c r="P59"/>
  <c r="Q59"/>
  <c r="R59"/>
  <c r="Z59"/>
  <c r="A60"/>
  <c r="B60"/>
  <c r="C60"/>
  <c r="D60"/>
  <c r="E60"/>
  <c r="O60"/>
  <c r="P60"/>
  <c r="Q60"/>
  <c r="R60"/>
  <c r="Z60"/>
  <c r="O62"/>
  <c r="P62"/>
  <c r="Q62"/>
  <c r="R62"/>
  <c r="S62"/>
  <c r="T62"/>
  <c r="U62"/>
  <c r="V62"/>
  <c r="W62"/>
  <c r="X62"/>
  <c r="A63"/>
  <c r="B63"/>
  <c r="C63"/>
  <c r="D63"/>
  <c r="E63"/>
  <c r="O63"/>
  <c r="P63"/>
  <c r="Q63"/>
  <c r="R63"/>
  <c r="Z63"/>
  <c r="A64"/>
  <c r="B64"/>
  <c r="C64"/>
  <c r="D64"/>
  <c r="E64"/>
  <c r="O64"/>
  <c r="P64"/>
  <c r="Q64"/>
  <c r="R64"/>
  <c r="Z64"/>
  <c r="O66"/>
  <c r="P66"/>
  <c r="Q66"/>
  <c r="R66"/>
  <c r="S66"/>
  <c r="T66"/>
  <c r="U66"/>
  <c r="V66"/>
  <c r="W66"/>
  <c r="X66"/>
  <c r="A67"/>
  <c r="B67"/>
  <c r="C67"/>
  <c r="D67"/>
  <c r="E67"/>
  <c r="O67"/>
  <c r="P67"/>
  <c r="Q67"/>
  <c r="R67"/>
  <c r="Z67"/>
  <c r="A68"/>
  <c r="B68"/>
  <c r="C68"/>
  <c r="D68"/>
  <c r="E68"/>
  <c r="O68"/>
  <c r="P68"/>
  <c r="Q68"/>
  <c r="R68"/>
  <c r="Z68"/>
  <c r="O70"/>
  <c r="P70"/>
  <c r="Q70"/>
  <c r="R70"/>
  <c r="S70"/>
  <c r="T70"/>
  <c r="U70"/>
  <c r="V70"/>
  <c r="W70"/>
  <c r="X70"/>
  <c r="A71"/>
  <c r="B71"/>
  <c r="C71"/>
  <c r="D71"/>
  <c r="E71"/>
  <c r="O71"/>
  <c r="P71"/>
  <c r="Q71"/>
  <c r="R71"/>
  <c r="Z71"/>
  <c r="A72"/>
  <c r="B72"/>
  <c r="C72"/>
  <c r="D72"/>
  <c r="E72"/>
  <c r="O72"/>
  <c r="P72"/>
  <c r="Q72"/>
  <c r="R72"/>
  <c r="Z72"/>
  <c r="O74"/>
  <c r="P74"/>
  <c r="Q74"/>
  <c r="R74"/>
  <c r="S74"/>
  <c r="T74"/>
  <c r="U74"/>
  <c r="V74"/>
  <c r="W74"/>
  <c r="X74"/>
  <c r="A75"/>
  <c r="B75"/>
  <c r="C75"/>
  <c r="D75"/>
  <c r="E75"/>
  <c r="O75"/>
  <c r="P75"/>
  <c r="Q75"/>
  <c r="R75"/>
  <c r="Z75"/>
  <c r="A76"/>
  <c r="B76"/>
  <c r="C76"/>
  <c r="D76"/>
  <c r="E76"/>
  <c r="O76"/>
  <c r="P76"/>
  <c r="Q76"/>
  <c r="R76"/>
  <c r="Z76"/>
  <c r="O78"/>
  <c r="P78"/>
  <c r="Q78"/>
  <c r="R78"/>
  <c r="S78"/>
  <c r="T78"/>
  <c r="U78"/>
  <c r="V78"/>
  <c r="W78"/>
  <c r="X78"/>
  <c r="A79"/>
  <c r="B79"/>
  <c r="C79"/>
  <c r="D79"/>
  <c r="E79"/>
  <c r="O79"/>
  <c r="P79"/>
  <c r="Q79"/>
  <c r="R79"/>
  <c r="Z79"/>
  <c r="A80"/>
  <c r="B80"/>
  <c r="C80"/>
  <c r="D80"/>
  <c r="E80"/>
  <c r="O80"/>
  <c r="P80"/>
  <c r="Q80"/>
  <c r="R80"/>
  <c r="Z80"/>
  <c r="O82"/>
  <c r="P82"/>
  <c r="Q82"/>
  <c r="R82"/>
  <c r="S82"/>
  <c r="T82"/>
  <c r="U82"/>
  <c r="V82"/>
  <c r="W82"/>
  <c r="X82"/>
  <c r="A83"/>
  <c r="B83"/>
  <c r="C83"/>
  <c r="D83"/>
  <c r="E83"/>
  <c r="O83"/>
  <c r="P83"/>
  <c r="Q83"/>
  <c r="R83"/>
  <c r="Z83"/>
  <c r="A84"/>
  <c r="B84"/>
  <c r="C84"/>
  <c r="D84"/>
  <c r="E84"/>
  <c r="O84"/>
  <c r="P84"/>
  <c r="Q84"/>
  <c r="R84"/>
  <c r="Z84"/>
  <c r="O86"/>
  <c r="P86"/>
  <c r="Q86"/>
  <c r="R86"/>
  <c r="S86"/>
  <c r="T86"/>
  <c r="U86"/>
  <c r="V86"/>
  <c r="W86"/>
  <c r="X86"/>
  <c r="A87"/>
  <c r="B87"/>
  <c r="C87"/>
  <c r="D87"/>
  <c r="E87"/>
  <c r="O87"/>
  <c r="P87"/>
  <c r="Q87"/>
  <c r="R87"/>
  <c r="Z87"/>
  <c r="A88"/>
  <c r="B88"/>
  <c r="C88"/>
  <c r="D88"/>
  <c r="E88"/>
  <c r="O88"/>
  <c r="P88"/>
  <c r="Q88"/>
  <c r="R88"/>
  <c r="Z88"/>
  <c r="P2" i="3"/>
  <c r="Q2"/>
  <c r="R2"/>
  <c r="S2"/>
  <c r="T2"/>
  <c r="U2"/>
  <c r="V2"/>
  <c r="W2"/>
  <c r="X2"/>
  <c r="A3"/>
  <c r="B3"/>
  <c r="C3"/>
  <c r="D3"/>
  <c r="E3"/>
  <c r="P3"/>
  <c r="Q3"/>
  <c r="R3"/>
  <c r="Z3"/>
  <c r="A4"/>
  <c r="B4"/>
  <c r="C4"/>
  <c r="D4"/>
  <c r="E4"/>
  <c r="P4"/>
  <c r="Q4"/>
  <c r="R4"/>
  <c r="Z4"/>
  <c r="O6"/>
  <c r="P6"/>
  <c r="Q6"/>
  <c r="R6"/>
  <c r="S6"/>
  <c r="T6"/>
  <c r="U6"/>
  <c r="V6"/>
  <c r="W6"/>
  <c r="X6"/>
  <c r="A7"/>
  <c r="B7"/>
  <c r="C7"/>
  <c r="D7"/>
  <c r="E7"/>
  <c r="O7"/>
  <c r="P7"/>
  <c r="Q7"/>
  <c r="R7"/>
  <c r="Z7"/>
  <c r="A8"/>
  <c r="B8"/>
  <c r="C8"/>
  <c r="D8"/>
  <c r="E8"/>
  <c r="O8"/>
  <c r="P8"/>
  <c r="Q8"/>
  <c r="R8"/>
  <c r="Z8"/>
  <c r="O10"/>
  <c r="P10"/>
  <c r="Q10"/>
  <c r="R10"/>
  <c r="S10"/>
  <c r="T10"/>
  <c r="U10"/>
  <c r="V10"/>
  <c r="W10"/>
  <c r="X10"/>
  <c r="A11"/>
  <c r="B11"/>
  <c r="C11"/>
  <c r="D11"/>
  <c r="E11"/>
  <c r="O11"/>
  <c r="P11"/>
  <c r="Q11"/>
  <c r="R11"/>
  <c r="Z11"/>
  <c r="A12"/>
  <c r="B12"/>
  <c r="C12"/>
  <c r="D12"/>
  <c r="E12"/>
  <c r="O12"/>
  <c r="P12"/>
  <c r="Q12"/>
  <c r="R12"/>
  <c r="Z12"/>
  <c r="O14"/>
  <c r="P14"/>
  <c r="Q14"/>
  <c r="R14"/>
  <c r="S14"/>
  <c r="T14"/>
  <c r="U14"/>
  <c r="V14"/>
  <c r="W14"/>
  <c r="X14"/>
  <c r="O15"/>
  <c r="P15"/>
  <c r="Q15"/>
  <c r="R15"/>
  <c r="O17"/>
  <c r="P17"/>
  <c r="Q17"/>
  <c r="R17"/>
  <c r="S17"/>
  <c r="T17"/>
  <c r="U17"/>
  <c r="V17"/>
  <c r="W17"/>
  <c r="X17"/>
  <c r="A18"/>
  <c r="B18"/>
  <c r="C18"/>
  <c r="D18"/>
  <c r="E18"/>
  <c r="O18"/>
  <c r="P18"/>
  <c r="Q18"/>
  <c r="R18"/>
  <c r="Z18"/>
  <c r="A19"/>
  <c r="B19"/>
  <c r="C19"/>
  <c r="D19"/>
  <c r="E19"/>
  <c r="O19"/>
  <c r="P19"/>
  <c r="Q19"/>
  <c r="R19"/>
  <c r="Z19"/>
  <c r="O21"/>
  <c r="P21"/>
  <c r="Q21"/>
  <c r="R21"/>
  <c r="S21"/>
  <c r="T21"/>
  <c r="U21"/>
  <c r="V21"/>
  <c r="W21"/>
  <c r="X21"/>
  <c r="A22"/>
  <c r="B22"/>
  <c r="C22"/>
  <c r="D22"/>
  <c r="E22"/>
  <c r="O22"/>
  <c r="P22"/>
  <c r="Q22"/>
  <c r="R22"/>
  <c r="Z22"/>
  <c r="A23"/>
  <c r="B23"/>
  <c r="C23"/>
  <c r="D23"/>
  <c r="E23"/>
  <c r="O23"/>
  <c r="P23"/>
  <c r="Q23"/>
  <c r="R23"/>
  <c r="Z23"/>
  <c r="O25"/>
  <c r="P25"/>
  <c r="Q25"/>
  <c r="R25"/>
  <c r="S25"/>
  <c r="T25"/>
  <c r="U25"/>
  <c r="V25"/>
  <c r="W25"/>
  <c r="X25"/>
  <c r="A26"/>
  <c r="B26"/>
  <c r="C26"/>
  <c r="D26"/>
  <c r="E26"/>
  <c r="O26"/>
  <c r="P26"/>
  <c r="Q26"/>
  <c r="R26"/>
  <c r="Z26"/>
  <c r="O28"/>
  <c r="P28"/>
  <c r="Q28"/>
  <c r="R28"/>
  <c r="S28"/>
  <c r="T28"/>
  <c r="U28"/>
  <c r="V28"/>
  <c r="W28"/>
  <c r="X28"/>
  <c r="A29"/>
  <c r="B29"/>
  <c r="C29"/>
  <c r="D29"/>
  <c r="E29"/>
  <c r="O29"/>
  <c r="P29"/>
  <c r="Q29"/>
  <c r="R29"/>
  <c r="Z29"/>
  <c r="A30"/>
  <c r="B30"/>
  <c r="C30"/>
  <c r="D30"/>
  <c r="E30"/>
  <c r="O30"/>
  <c r="P30"/>
  <c r="Q30"/>
  <c r="R30"/>
  <c r="Z30"/>
  <c r="O32"/>
  <c r="P32"/>
  <c r="Q32"/>
  <c r="R32"/>
  <c r="S32"/>
  <c r="T32"/>
  <c r="U32"/>
  <c r="V32"/>
  <c r="W32"/>
  <c r="X32"/>
  <c r="A33"/>
  <c r="B33"/>
  <c r="C33"/>
  <c r="D33"/>
  <c r="E33"/>
  <c r="O33"/>
  <c r="P33"/>
  <c r="Q33"/>
  <c r="R33"/>
  <c r="Z33"/>
  <c r="A34"/>
  <c r="B34"/>
  <c r="C34"/>
  <c r="D34"/>
  <c r="E34"/>
  <c r="O34"/>
  <c r="P34"/>
  <c r="Q34"/>
  <c r="R34"/>
  <c r="Z34"/>
  <c r="A35"/>
  <c r="B35"/>
  <c r="C35"/>
  <c r="D35"/>
  <c r="E35"/>
  <c r="O35"/>
  <c r="P35"/>
  <c r="Q35"/>
  <c r="R35"/>
  <c r="Z35"/>
  <c r="O37"/>
  <c r="P37"/>
  <c r="Q37"/>
  <c r="R37"/>
  <c r="S37"/>
  <c r="T37"/>
  <c r="U37"/>
  <c r="V37"/>
  <c r="W37"/>
  <c r="X37"/>
  <c r="A38"/>
  <c r="B38"/>
  <c r="C38"/>
  <c r="D38"/>
  <c r="E38"/>
  <c r="O38"/>
  <c r="P38"/>
  <c r="Q38"/>
  <c r="R38"/>
  <c r="Z38"/>
  <c r="A39"/>
  <c r="B39"/>
  <c r="C39"/>
  <c r="D39"/>
  <c r="E39"/>
  <c r="O39"/>
  <c r="P39"/>
  <c r="Q39"/>
  <c r="R39"/>
  <c r="Z39"/>
  <c r="A40"/>
  <c r="B40"/>
  <c r="C40"/>
  <c r="D40"/>
  <c r="E40"/>
  <c r="O40"/>
  <c r="P40"/>
  <c r="Q40"/>
  <c r="R40"/>
  <c r="Z40"/>
  <c r="O42"/>
  <c r="P42"/>
  <c r="Q42"/>
  <c r="R42"/>
  <c r="S42"/>
  <c r="T42"/>
  <c r="U42"/>
  <c r="V42"/>
  <c r="W42"/>
  <c r="X42"/>
  <c r="A43"/>
  <c r="B43"/>
  <c r="C43"/>
  <c r="D43"/>
  <c r="E43"/>
  <c r="O43"/>
  <c r="P43"/>
  <c r="Q43"/>
  <c r="R43"/>
  <c r="Z43"/>
  <c r="A44"/>
  <c r="B44"/>
  <c r="C44"/>
  <c r="D44"/>
  <c r="E44"/>
  <c r="O44"/>
  <c r="P44"/>
  <c r="Q44"/>
  <c r="R44"/>
  <c r="Z44"/>
  <c r="O46"/>
  <c r="P46"/>
  <c r="Q46"/>
  <c r="R46"/>
  <c r="S46"/>
  <c r="T46"/>
  <c r="U46"/>
  <c r="V46"/>
  <c r="W46"/>
  <c r="X46"/>
  <c r="A47"/>
  <c r="B47"/>
  <c r="C47"/>
  <c r="D47"/>
  <c r="E47"/>
  <c r="O47"/>
  <c r="P47"/>
  <c r="Q47"/>
  <c r="R47"/>
  <c r="Z47"/>
  <c r="A48"/>
  <c r="B48"/>
  <c r="C48"/>
  <c r="D48"/>
  <c r="E48"/>
  <c r="O48"/>
  <c r="P48"/>
  <c r="Q48"/>
  <c r="R48"/>
  <c r="Z48"/>
  <c r="A49"/>
  <c r="B49"/>
  <c r="C49"/>
  <c r="D49"/>
  <c r="E49"/>
  <c r="O49"/>
  <c r="P49"/>
  <c r="Q49"/>
  <c r="R49"/>
  <c r="Z49"/>
  <c r="O51"/>
  <c r="P51"/>
  <c r="Q51"/>
  <c r="R51"/>
  <c r="S51"/>
  <c r="T51"/>
  <c r="U51"/>
  <c r="V51"/>
  <c r="W51"/>
  <c r="X51"/>
  <c r="A52"/>
  <c r="B52"/>
  <c r="C52"/>
  <c r="D52"/>
  <c r="E52"/>
  <c r="O52"/>
  <c r="P52"/>
  <c r="Q52"/>
  <c r="R52"/>
  <c r="Z52"/>
  <c r="O54"/>
  <c r="P54"/>
  <c r="Q54"/>
  <c r="R54"/>
  <c r="S54"/>
  <c r="T54"/>
  <c r="U54"/>
  <c r="V54"/>
  <c r="W54"/>
  <c r="X54"/>
  <c r="A55"/>
  <c r="B55"/>
  <c r="C55"/>
  <c r="D55"/>
  <c r="E55"/>
  <c r="O55"/>
  <c r="P55"/>
  <c r="Q55"/>
  <c r="R55"/>
  <c r="Z55"/>
  <c r="O57"/>
  <c r="P57"/>
  <c r="Q57"/>
  <c r="R57"/>
  <c r="S57"/>
  <c r="T57"/>
  <c r="U57"/>
  <c r="V57"/>
  <c r="W57"/>
  <c r="X57"/>
  <c r="A58"/>
  <c r="B58"/>
  <c r="C58"/>
  <c r="D58"/>
  <c r="E58"/>
  <c r="O58"/>
  <c r="P58"/>
  <c r="Q58"/>
  <c r="R58"/>
  <c r="Z58"/>
  <c r="O60"/>
  <c r="P60"/>
  <c r="Q60"/>
  <c r="R60"/>
  <c r="S60"/>
  <c r="T60"/>
  <c r="U60"/>
  <c r="V60"/>
  <c r="W60"/>
  <c r="X60"/>
  <c r="A61"/>
  <c r="B61"/>
  <c r="C61"/>
  <c r="D61"/>
  <c r="E61"/>
  <c r="O61"/>
  <c r="P61"/>
  <c r="Q61"/>
  <c r="R61"/>
  <c r="Z61"/>
  <c r="O63"/>
  <c r="P63"/>
  <c r="Q63"/>
  <c r="R63"/>
  <c r="S63"/>
  <c r="T63"/>
  <c r="U63"/>
  <c r="V63"/>
  <c r="W63"/>
  <c r="X63"/>
  <c r="A64"/>
  <c r="B64"/>
  <c r="C64"/>
  <c r="D64"/>
  <c r="E64"/>
  <c r="O64"/>
  <c r="P64"/>
  <c r="Q64"/>
  <c r="R64"/>
  <c r="Z64"/>
  <c r="A65"/>
  <c r="B65"/>
  <c r="C65"/>
  <c r="D65"/>
  <c r="E65"/>
  <c r="O65"/>
  <c r="P65"/>
  <c r="Q65"/>
  <c r="R65"/>
  <c r="Z65"/>
  <c r="O67"/>
  <c r="P67"/>
  <c r="Q67"/>
  <c r="R67"/>
  <c r="S67"/>
  <c r="T67"/>
  <c r="U67"/>
  <c r="V67"/>
  <c r="W67"/>
  <c r="X67"/>
  <c r="A68"/>
  <c r="B68"/>
  <c r="C68"/>
  <c r="D68"/>
  <c r="E68"/>
  <c r="O68"/>
  <c r="P68"/>
  <c r="Q68"/>
  <c r="R68"/>
  <c r="Z68"/>
  <c r="A69"/>
  <c r="B69"/>
  <c r="C69"/>
  <c r="D69"/>
  <c r="E69"/>
  <c r="O69"/>
  <c r="P69"/>
  <c r="Q69"/>
  <c r="R69"/>
  <c r="Z69"/>
  <c r="O71"/>
  <c r="P71"/>
  <c r="Q71"/>
  <c r="R71"/>
  <c r="S71"/>
  <c r="T71"/>
  <c r="U71"/>
  <c r="V71"/>
  <c r="W71"/>
  <c r="X71"/>
  <c r="A72"/>
  <c r="B72"/>
  <c r="C72"/>
  <c r="D72"/>
  <c r="E72"/>
  <c r="O72"/>
  <c r="P72"/>
  <c r="Q72"/>
  <c r="R72"/>
  <c r="Z72"/>
  <c r="A73"/>
  <c r="B73"/>
  <c r="C73"/>
  <c r="D73"/>
  <c r="E73"/>
  <c r="O73"/>
  <c r="P73"/>
  <c r="Q73"/>
  <c r="R73"/>
  <c r="Z73"/>
  <c r="A74"/>
  <c r="B74"/>
  <c r="C74"/>
  <c r="D74"/>
  <c r="E74"/>
  <c r="O74"/>
  <c r="P74"/>
  <c r="Q74"/>
  <c r="R74"/>
  <c r="Z74"/>
  <c r="O76"/>
  <c r="P76"/>
  <c r="Q76"/>
  <c r="R76"/>
  <c r="S76"/>
  <c r="T76"/>
  <c r="U76"/>
  <c r="V76"/>
  <c r="W76"/>
  <c r="X76"/>
  <c r="A77"/>
  <c r="B77"/>
  <c r="C77"/>
  <c r="D77"/>
  <c r="E77"/>
  <c r="O77"/>
  <c r="P77"/>
  <c r="Q77"/>
  <c r="R77"/>
  <c r="Z77"/>
  <c r="A78"/>
  <c r="B78"/>
  <c r="C78"/>
  <c r="D78"/>
  <c r="E78"/>
  <c r="O78"/>
  <c r="P78"/>
  <c r="Q78"/>
  <c r="R78"/>
  <c r="Z78"/>
  <c r="O80"/>
  <c r="P80"/>
  <c r="Q80"/>
  <c r="R80"/>
  <c r="S80"/>
  <c r="T80"/>
  <c r="U80"/>
  <c r="V80"/>
  <c r="W80"/>
  <c r="X80"/>
  <c r="A81"/>
  <c r="B81"/>
  <c r="C81"/>
  <c r="D81"/>
  <c r="E81"/>
  <c r="O81"/>
  <c r="P81"/>
  <c r="Q81"/>
  <c r="R81"/>
  <c r="Z81"/>
  <c r="A82"/>
  <c r="B82"/>
  <c r="C82"/>
  <c r="D82"/>
  <c r="E82"/>
  <c r="O82"/>
  <c r="P82"/>
  <c r="Q82"/>
  <c r="R82"/>
  <c r="Z82"/>
  <c r="O84"/>
  <c r="P84"/>
  <c r="Q84"/>
  <c r="R84"/>
  <c r="S84"/>
  <c r="T84"/>
  <c r="U84"/>
  <c r="V84"/>
  <c r="W84"/>
  <c r="X84"/>
  <c r="A85"/>
  <c r="B85"/>
  <c r="C85"/>
  <c r="D85"/>
  <c r="E85"/>
  <c r="O85"/>
  <c r="P85"/>
  <c r="Q85"/>
  <c r="R85"/>
  <c r="Z85"/>
  <c r="A86"/>
  <c r="B86"/>
  <c r="C86"/>
  <c r="D86"/>
  <c r="E86"/>
  <c r="O86"/>
  <c r="P86"/>
  <c r="Q86"/>
  <c r="R86"/>
  <c r="Z86"/>
  <c r="O2" i="4"/>
  <c r="P2"/>
  <c r="Q2"/>
  <c r="R2"/>
  <c r="S2"/>
  <c r="T2"/>
  <c r="U2"/>
  <c r="V2"/>
  <c r="W2"/>
  <c r="X2"/>
  <c r="C3"/>
  <c r="E3"/>
  <c r="O3"/>
  <c r="P3"/>
  <c r="Q3"/>
  <c r="R3"/>
  <c r="Z3"/>
  <c r="C4"/>
  <c r="E4"/>
  <c r="O4"/>
  <c r="P4"/>
  <c r="Q4"/>
  <c r="R4"/>
  <c r="Z4"/>
  <c r="O6"/>
  <c r="P6"/>
  <c r="Q6"/>
  <c r="R6"/>
  <c r="S6"/>
  <c r="T6"/>
  <c r="U6"/>
  <c r="V6"/>
  <c r="W6"/>
  <c r="X6"/>
  <c r="D7"/>
  <c r="E7"/>
  <c r="O7"/>
  <c r="P7"/>
  <c r="Q7"/>
  <c r="R7"/>
  <c r="D8"/>
  <c r="E8"/>
  <c r="O8"/>
  <c r="P8"/>
  <c r="Q8"/>
  <c r="R8"/>
  <c r="O10"/>
  <c r="P10"/>
  <c r="Q10"/>
  <c r="R10"/>
  <c r="S10"/>
  <c r="T10"/>
  <c r="U10"/>
  <c r="V10"/>
  <c r="W10"/>
  <c r="X10"/>
  <c r="A11"/>
  <c r="B11"/>
  <c r="C11"/>
  <c r="D11"/>
  <c r="E11"/>
  <c r="O11"/>
  <c r="P11"/>
  <c r="Q11"/>
  <c r="R11"/>
  <c r="Z11"/>
  <c r="A12"/>
  <c r="B12"/>
  <c r="C12"/>
  <c r="D12"/>
  <c r="E12"/>
  <c r="O12"/>
  <c r="P12"/>
  <c r="Q12"/>
  <c r="R12"/>
  <c r="Z12"/>
  <c r="O14"/>
  <c r="P14"/>
  <c r="Q14"/>
  <c r="R14"/>
  <c r="S14"/>
  <c r="T14"/>
  <c r="U14"/>
  <c r="V14"/>
  <c r="W14"/>
  <c r="X14"/>
  <c r="A15"/>
  <c r="B15"/>
  <c r="C15"/>
  <c r="D15"/>
  <c r="E15"/>
  <c r="O15"/>
  <c r="P15"/>
  <c r="Q15"/>
  <c r="R15"/>
  <c r="Z15"/>
  <c r="A16"/>
  <c r="B16"/>
  <c r="C16"/>
  <c r="D16"/>
  <c r="E16"/>
  <c r="O16"/>
  <c r="P16"/>
  <c r="Q16"/>
  <c r="R16"/>
  <c r="Z16"/>
  <c r="O18"/>
  <c r="P18"/>
  <c r="Q18"/>
  <c r="R18"/>
  <c r="S18"/>
  <c r="T18"/>
  <c r="U18"/>
  <c r="V18"/>
  <c r="W18"/>
  <c r="X18"/>
  <c r="A19"/>
  <c r="B19"/>
  <c r="C19"/>
  <c r="D19"/>
  <c r="E19"/>
  <c r="O19"/>
  <c r="P19"/>
  <c r="Q19"/>
  <c r="R19"/>
  <c r="Z19"/>
  <c r="A20"/>
  <c r="B20"/>
  <c r="C20"/>
  <c r="D20"/>
  <c r="E20"/>
  <c r="O20"/>
  <c r="P20"/>
  <c r="Q20"/>
  <c r="R20"/>
  <c r="Z20"/>
  <c r="O22"/>
  <c r="P22"/>
  <c r="Q22"/>
  <c r="R22"/>
  <c r="S22"/>
  <c r="T22"/>
  <c r="U22"/>
  <c r="V22"/>
  <c r="W22"/>
  <c r="X22"/>
  <c r="A23"/>
  <c r="B23"/>
  <c r="C23"/>
  <c r="D23"/>
  <c r="E23"/>
  <c r="O23"/>
  <c r="P23"/>
  <c r="Q23"/>
  <c r="R23"/>
  <c r="Z23"/>
  <c r="A24"/>
  <c r="B24"/>
  <c r="C24"/>
  <c r="D24"/>
  <c r="E24"/>
  <c r="O24"/>
  <c r="P24"/>
  <c r="Q24"/>
  <c r="R24"/>
  <c r="Z24"/>
  <c r="O26"/>
  <c r="P26"/>
  <c r="Q26"/>
  <c r="R26"/>
  <c r="S26"/>
  <c r="T26"/>
  <c r="U26"/>
  <c r="V26"/>
  <c r="W26"/>
  <c r="X26"/>
  <c r="A27"/>
  <c r="B27"/>
  <c r="C27"/>
  <c r="D27"/>
  <c r="E27"/>
  <c r="O27"/>
  <c r="P27"/>
  <c r="Q27"/>
  <c r="R27"/>
  <c r="Z27"/>
  <c r="A28"/>
  <c r="B28"/>
  <c r="C28"/>
  <c r="D28"/>
  <c r="E28"/>
  <c r="O28"/>
  <c r="P28"/>
  <c r="Q28"/>
  <c r="R28"/>
  <c r="Z28"/>
  <c r="O30"/>
  <c r="P30"/>
  <c r="Q30"/>
  <c r="R30"/>
  <c r="S30"/>
  <c r="T30"/>
  <c r="U30"/>
  <c r="V30"/>
  <c r="W30"/>
  <c r="X30"/>
  <c r="A31"/>
  <c r="B31"/>
  <c r="C31"/>
  <c r="D31"/>
  <c r="E31"/>
  <c r="O31"/>
  <c r="P31"/>
  <c r="Q31"/>
  <c r="R31"/>
  <c r="Z31"/>
  <c r="O33"/>
  <c r="P33"/>
  <c r="Q33"/>
  <c r="R33"/>
  <c r="S33"/>
  <c r="T33"/>
  <c r="U33"/>
  <c r="V33"/>
  <c r="W33"/>
  <c r="X33"/>
  <c r="A34"/>
  <c r="B34"/>
  <c r="C34"/>
  <c r="D34"/>
  <c r="E34"/>
  <c r="O34"/>
  <c r="P34"/>
  <c r="Q34"/>
  <c r="R34"/>
  <c r="Z34"/>
  <c r="A35"/>
  <c r="B35"/>
  <c r="C35"/>
  <c r="D35"/>
  <c r="E35"/>
  <c r="O35"/>
  <c r="P35"/>
  <c r="Q35"/>
  <c r="R35"/>
  <c r="Z35"/>
  <c r="A36"/>
  <c r="B36"/>
  <c r="C36"/>
  <c r="D36"/>
  <c r="E36"/>
  <c r="O36"/>
  <c r="P36"/>
  <c r="Q36"/>
  <c r="R36"/>
  <c r="Z36"/>
  <c r="O38"/>
  <c r="P38"/>
  <c r="Q38"/>
  <c r="R38"/>
  <c r="S38"/>
  <c r="T38"/>
  <c r="U38"/>
  <c r="V38"/>
  <c r="W38"/>
  <c r="X38"/>
  <c r="A39"/>
  <c r="B39"/>
  <c r="C39"/>
  <c r="D39"/>
  <c r="E39"/>
  <c r="O39"/>
  <c r="P39"/>
  <c r="Q39"/>
  <c r="R39"/>
  <c r="Z39"/>
  <c r="A40"/>
  <c r="B40"/>
  <c r="C40"/>
  <c r="D40"/>
  <c r="E40"/>
  <c r="O40"/>
  <c r="P40"/>
  <c r="Q40"/>
  <c r="R40"/>
  <c r="Z40"/>
  <c r="A41"/>
  <c r="B41"/>
  <c r="C41"/>
  <c r="D41"/>
  <c r="E41"/>
  <c r="O41"/>
  <c r="P41"/>
  <c r="Q41"/>
  <c r="R41"/>
  <c r="Z41"/>
  <c r="O43"/>
  <c r="P43"/>
  <c r="Q43"/>
  <c r="R43"/>
  <c r="S43"/>
  <c r="T43"/>
  <c r="U43"/>
  <c r="V43"/>
  <c r="W43"/>
  <c r="X43"/>
  <c r="A44"/>
  <c r="B44"/>
  <c r="C44"/>
  <c r="D44"/>
  <c r="E44"/>
  <c r="O44"/>
  <c r="P44"/>
  <c r="Q44"/>
  <c r="R44"/>
  <c r="Z44"/>
  <c r="A45"/>
  <c r="B45"/>
  <c r="C45"/>
  <c r="D45"/>
  <c r="E45"/>
  <c r="O45"/>
  <c r="P45"/>
  <c r="Q45"/>
  <c r="R45"/>
  <c r="Z45"/>
  <c r="O47"/>
  <c r="P47"/>
  <c r="Q47"/>
  <c r="R47"/>
  <c r="S47"/>
  <c r="T47"/>
  <c r="U47"/>
  <c r="V47"/>
  <c r="W47"/>
  <c r="X47"/>
  <c r="A48"/>
  <c r="B48"/>
  <c r="C48"/>
  <c r="D48"/>
  <c r="E48"/>
  <c r="O48"/>
  <c r="P48"/>
  <c r="Q48"/>
  <c r="R48"/>
  <c r="Z48"/>
  <c r="A49"/>
  <c r="B49"/>
  <c r="C49"/>
  <c r="D49"/>
  <c r="E49"/>
  <c r="O49"/>
  <c r="P49"/>
  <c r="Q49"/>
  <c r="R49"/>
  <c r="Z49"/>
  <c r="O51"/>
  <c r="P51"/>
  <c r="Q51"/>
  <c r="R51"/>
  <c r="S51"/>
  <c r="T51"/>
  <c r="U51"/>
  <c r="V51"/>
  <c r="W51"/>
  <c r="X51"/>
  <c r="A52"/>
  <c r="B52"/>
  <c r="C52"/>
  <c r="D52"/>
  <c r="E52"/>
  <c r="O52"/>
  <c r="P52"/>
  <c r="Q52"/>
  <c r="R52"/>
  <c r="Z52"/>
  <c r="A53"/>
  <c r="B53"/>
  <c r="C53"/>
  <c r="D53"/>
  <c r="E53"/>
  <c r="O53"/>
  <c r="P53"/>
  <c r="Q53"/>
  <c r="R53"/>
  <c r="Z53"/>
  <c r="A54"/>
  <c r="B54"/>
  <c r="C54"/>
  <c r="D54"/>
  <c r="E54"/>
  <c r="O54"/>
  <c r="P54"/>
  <c r="Q54"/>
  <c r="R54"/>
  <c r="Z54"/>
  <c r="O56"/>
  <c r="P56"/>
  <c r="Q56"/>
  <c r="R56"/>
  <c r="S56"/>
  <c r="T56"/>
  <c r="U56"/>
  <c r="V56"/>
  <c r="W56"/>
  <c r="X56"/>
  <c r="A57"/>
  <c r="B57"/>
  <c r="C57"/>
  <c r="D57"/>
  <c r="E57"/>
  <c r="O57"/>
  <c r="P57"/>
  <c r="Q57"/>
  <c r="R57"/>
  <c r="Z57"/>
  <c r="A58"/>
  <c r="B58"/>
  <c r="C58"/>
  <c r="D58"/>
  <c r="E58"/>
  <c r="O58"/>
  <c r="P58"/>
  <c r="Q58"/>
  <c r="R58"/>
  <c r="Z58"/>
  <c r="O60"/>
  <c r="P60"/>
  <c r="Q60"/>
  <c r="R60"/>
  <c r="S60"/>
  <c r="T60"/>
  <c r="U60"/>
  <c r="V60"/>
  <c r="W60"/>
  <c r="X60"/>
  <c r="A61"/>
  <c r="B61"/>
  <c r="C61"/>
  <c r="D61"/>
  <c r="E61"/>
  <c r="O61"/>
  <c r="P61"/>
  <c r="Q61"/>
  <c r="R61"/>
  <c r="Z61"/>
  <c r="A62"/>
  <c r="B62"/>
  <c r="C62"/>
  <c r="D62"/>
  <c r="E62"/>
  <c r="O62"/>
  <c r="P62"/>
  <c r="Q62"/>
  <c r="R62"/>
  <c r="Z62"/>
  <c r="O64"/>
  <c r="P64"/>
  <c r="Q64"/>
  <c r="R64"/>
  <c r="S64"/>
  <c r="T64"/>
  <c r="U64"/>
  <c r="V64"/>
  <c r="W64"/>
  <c r="X64"/>
  <c r="A65"/>
  <c r="B65"/>
  <c r="C65"/>
  <c r="D65"/>
  <c r="E65"/>
  <c r="O65"/>
  <c r="P65"/>
  <c r="Q65"/>
  <c r="R65"/>
  <c r="Z65"/>
  <c r="A66"/>
  <c r="B66"/>
  <c r="C66"/>
  <c r="D66"/>
  <c r="E66"/>
  <c r="O66"/>
  <c r="P66"/>
  <c r="Q66"/>
  <c r="R66"/>
  <c r="Z66"/>
  <c r="O68"/>
  <c r="P68"/>
  <c r="Q68"/>
  <c r="R68"/>
  <c r="S68"/>
  <c r="T68"/>
  <c r="U68"/>
  <c r="V68"/>
  <c r="W68"/>
  <c r="X68"/>
  <c r="A69"/>
  <c r="B69"/>
  <c r="C69"/>
  <c r="D69"/>
  <c r="E69"/>
  <c r="O69"/>
  <c r="P69"/>
  <c r="Q69"/>
  <c r="R69"/>
  <c r="Z69"/>
  <c r="A70"/>
  <c r="B70"/>
  <c r="C70"/>
  <c r="D70"/>
  <c r="E70"/>
  <c r="O70"/>
  <c r="P70"/>
  <c r="Q70"/>
  <c r="R70"/>
  <c r="Z70"/>
  <c r="O72"/>
  <c r="P72"/>
  <c r="Q72"/>
  <c r="R72"/>
  <c r="S72"/>
  <c r="T72"/>
  <c r="U72"/>
  <c r="V72"/>
  <c r="W72"/>
  <c r="X72"/>
  <c r="A73"/>
  <c r="B73"/>
  <c r="C73"/>
  <c r="D73"/>
  <c r="E73"/>
  <c r="O73"/>
  <c r="P73"/>
  <c r="Q73"/>
  <c r="R73"/>
  <c r="Z73"/>
  <c r="A74"/>
  <c r="B74"/>
  <c r="C74"/>
  <c r="D74"/>
  <c r="E74"/>
  <c r="O74"/>
  <c r="P74"/>
  <c r="Q74"/>
  <c r="R74"/>
  <c r="Z74"/>
  <c r="A75"/>
  <c r="B75"/>
  <c r="C75"/>
  <c r="D75"/>
  <c r="E75"/>
  <c r="O75"/>
  <c r="P75"/>
  <c r="Q75"/>
  <c r="R75"/>
  <c r="Z75"/>
  <c r="O77"/>
  <c r="P77"/>
  <c r="Q77"/>
  <c r="R77"/>
  <c r="S77"/>
  <c r="T77"/>
  <c r="U77"/>
  <c r="V77"/>
  <c r="W77"/>
  <c r="X77"/>
  <c r="A78"/>
  <c r="B78"/>
  <c r="C78"/>
  <c r="D78"/>
  <c r="E78"/>
  <c r="O78"/>
  <c r="P78"/>
  <c r="Q78"/>
  <c r="R78"/>
  <c r="Z78"/>
  <c r="A79"/>
  <c r="B79"/>
  <c r="C79"/>
  <c r="D79"/>
  <c r="E79"/>
  <c r="O79"/>
  <c r="P79"/>
  <c r="Q79"/>
  <c r="R79"/>
  <c r="Z79"/>
  <c r="O81"/>
  <c r="P81"/>
  <c r="Q81"/>
  <c r="R81"/>
  <c r="S81"/>
  <c r="T81"/>
  <c r="U81"/>
  <c r="V81"/>
  <c r="W81"/>
  <c r="X81"/>
  <c r="A82"/>
  <c r="B82"/>
  <c r="C82"/>
  <c r="D82"/>
  <c r="E82"/>
  <c r="O82"/>
  <c r="P82"/>
  <c r="Q82"/>
  <c r="R82"/>
  <c r="Z82"/>
  <c r="A83"/>
  <c r="B83"/>
  <c r="C83"/>
  <c r="D83"/>
  <c r="E83"/>
  <c r="O83"/>
  <c r="P83"/>
  <c r="Q83"/>
  <c r="R83"/>
  <c r="Z83"/>
  <c r="A84"/>
  <c r="B84"/>
  <c r="C84"/>
  <c r="D84"/>
  <c r="E84"/>
  <c r="O84"/>
  <c r="P84"/>
  <c r="Q84"/>
  <c r="R84"/>
  <c r="Z84"/>
  <c r="O86"/>
  <c r="P86"/>
  <c r="Q86"/>
  <c r="R86"/>
  <c r="S86"/>
  <c r="T86"/>
  <c r="U86"/>
  <c r="V86"/>
  <c r="W86"/>
  <c r="X86"/>
  <c r="A87"/>
  <c r="B87"/>
  <c r="C87"/>
  <c r="D87"/>
  <c r="E87"/>
  <c r="O87"/>
  <c r="P87"/>
  <c r="Q87"/>
  <c r="R87"/>
  <c r="Z87"/>
  <c r="A88"/>
  <c r="B88"/>
  <c r="C88"/>
  <c r="D88"/>
  <c r="E88"/>
  <c r="O88"/>
  <c r="P88"/>
  <c r="Q88"/>
  <c r="R88"/>
  <c r="Z88"/>
  <c r="O90"/>
  <c r="P90"/>
  <c r="Q90"/>
  <c r="R90"/>
  <c r="S90"/>
  <c r="T90"/>
  <c r="U90"/>
  <c r="V90"/>
  <c r="W90"/>
  <c r="X90"/>
  <c r="A91"/>
  <c r="B91"/>
  <c r="C91"/>
  <c r="D91"/>
  <c r="E91"/>
  <c r="O91"/>
  <c r="P91"/>
  <c r="Q91"/>
  <c r="R91"/>
  <c r="Z91"/>
  <c r="O2" i="5"/>
  <c r="P2"/>
  <c r="Q2"/>
  <c r="R2"/>
  <c r="S2"/>
  <c r="T2"/>
  <c r="U2"/>
  <c r="V2"/>
  <c r="W2"/>
  <c r="X2"/>
  <c r="A3"/>
  <c r="C3"/>
  <c r="D3"/>
  <c r="E3"/>
  <c r="O3"/>
  <c r="P3"/>
  <c r="Q3"/>
  <c r="R3"/>
  <c r="Z3"/>
  <c r="A4"/>
  <c r="C4"/>
  <c r="D4"/>
  <c r="E4"/>
  <c r="O4"/>
  <c r="P4"/>
  <c r="Q4"/>
  <c r="R4"/>
  <c r="Z4"/>
  <c r="O6"/>
  <c r="P6"/>
  <c r="Q6"/>
  <c r="R6"/>
  <c r="S6"/>
  <c r="T6"/>
  <c r="U6"/>
  <c r="V6"/>
  <c r="W6"/>
  <c r="X6"/>
  <c r="A7"/>
  <c r="C7"/>
  <c r="D7"/>
  <c r="E7"/>
  <c r="O7"/>
  <c r="P7"/>
  <c r="Q7"/>
  <c r="R7"/>
  <c r="Z7"/>
  <c r="A8"/>
  <c r="C8"/>
  <c r="D8"/>
  <c r="E8"/>
  <c r="O8"/>
  <c r="P8"/>
  <c r="Q8"/>
  <c r="R8"/>
  <c r="Z8"/>
  <c r="O10"/>
  <c r="P10"/>
  <c r="Q10"/>
  <c r="R10"/>
  <c r="S10"/>
  <c r="T10"/>
  <c r="U10"/>
  <c r="V10"/>
  <c r="W10"/>
  <c r="X10"/>
  <c r="A11"/>
  <c r="B11"/>
  <c r="C11"/>
  <c r="D11"/>
  <c r="E11"/>
  <c r="O11"/>
  <c r="P11"/>
  <c r="Q11"/>
  <c r="R11"/>
  <c r="Z11"/>
  <c r="O13"/>
  <c r="P13"/>
  <c r="Q13"/>
  <c r="R13"/>
  <c r="S13"/>
  <c r="T13"/>
  <c r="U13"/>
  <c r="V13"/>
  <c r="W13"/>
  <c r="X13"/>
  <c r="O15"/>
  <c r="P15"/>
  <c r="Q15"/>
  <c r="R15"/>
  <c r="S15"/>
  <c r="T15"/>
  <c r="U15"/>
  <c r="V15"/>
  <c r="W15"/>
  <c r="X15"/>
  <c r="A16"/>
  <c r="B16"/>
  <c r="C16"/>
  <c r="D16"/>
  <c r="E16"/>
  <c r="O16"/>
  <c r="P16"/>
  <c r="Q16"/>
  <c r="R16"/>
  <c r="Z16"/>
  <c r="A17"/>
  <c r="B17"/>
  <c r="C17"/>
  <c r="D17"/>
  <c r="E17"/>
  <c r="O17"/>
  <c r="P17"/>
  <c r="Q17"/>
  <c r="R17"/>
  <c r="Z17"/>
  <c r="O19"/>
  <c r="P19"/>
  <c r="Q19"/>
  <c r="R19"/>
  <c r="S19"/>
  <c r="T19"/>
  <c r="U19"/>
  <c r="V19"/>
  <c r="W19"/>
  <c r="X19"/>
  <c r="A20"/>
  <c r="B20"/>
  <c r="C20"/>
  <c r="D20"/>
  <c r="E20"/>
  <c r="O20"/>
  <c r="P20"/>
  <c r="Q20"/>
  <c r="R20"/>
  <c r="Z20"/>
  <c r="A21"/>
  <c r="B21"/>
  <c r="C21"/>
  <c r="D21"/>
  <c r="E21"/>
  <c r="O21"/>
  <c r="P21"/>
  <c r="Q21"/>
  <c r="R21"/>
  <c r="Z21"/>
  <c r="O23"/>
  <c r="P23"/>
  <c r="Q23"/>
  <c r="R23"/>
  <c r="S23"/>
  <c r="T23"/>
  <c r="U23"/>
  <c r="V23"/>
  <c r="W23"/>
  <c r="X23"/>
  <c r="A24"/>
  <c r="B24"/>
  <c r="C24"/>
  <c r="D24"/>
  <c r="E24"/>
  <c r="O24"/>
  <c r="P24"/>
  <c r="Q24"/>
  <c r="R24"/>
  <c r="Z24"/>
  <c r="O26"/>
  <c r="P26"/>
  <c r="Q26"/>
  <c r="R26"/>
  <c r="S26"/>
  <c r="T26"/>
  <c r="U26"/>
  <c r="V26"/>
  <c r="W26"/>
  <c r="X26"/>
  <c r="A27"/>
  <c r="B27"/>
  <c r="C27"/>
  <c r="D27"/>
  <c r="E27"/>
  <c r="O27"/>
  <c r="P27"/>
  <c r="Q27"/>
  <c r="R27"/>
  <c r="Z27"/>
  <c r="O29"/>
  <c r="P29"/>
  <c r="Q29"/>
  <c r="R29"/>
  <c r="S29"/>
  <c r="T29"/>
  <c r="U29"/>
  <c r="V29"/>
  <c r="W29"/>
  <c r="X29"/>
  <c r="A30"/>
  <c r="B30"/>
  <c r="C30"/>
  <c r="D30"/>
  <c r="E30"/>
  <c r="O30"/>
  <c r="P30"/>
  <c r="Q30"/>
  <c r="R30"/>
  <c r="Z30"/>
  <c r="O32"/>
  <c r="P32"/>
  <c r="Q32"/>
  <c r="R32"/>
  <c r="S32"/>
  <c r="T32"/>
  <c r="U32"/>
  <c r="V32"/>
  <c r="W32"/>
  <c r="X32"/>
  <c r="A33"/>
  <c r="B33"/>
  <c r="C33"/>
  <c r="D33"/>
  <c r="E33"/>
  <c r="O33"/>
  <c r="P33"/>
  <c r="Q33"/>
  <c r="R33"/>
  <c r="Z33"/>
  <c r="O35"/>
  <c r="P35"/>
  <c r="Q35"/>
  <c r="R35"/>
  <c r="S35"/>
  <c r="T35"/>
  <c r="U35"/>
  <c r="V35"/>
  <c r="W35"/>
  <c r="X35"/>
  <c r="A36"/>
  <c r="B36"/>
  <c r="C36"/>
  <c r="D36"/>
  <c r="E36"/>
  <c r="O36"/>
  <c r="P36"/>
  <c r="Q36"/>
  <c r="R36"/>
  <c r="Z36"/>
  <c r="A37"/>
  <c r="B37"/>
  <c r="C37"/>
  <c r="D37"/>
  <c r="E37"/>
  <c r="O37"/>
  <c r="P37"/>
  <c r="Q37"/>
  <c r="R37"/>
  <c r="Z37"/>
  <c r="O39"/>
  <c r="P39"/>
  <c r="Q39"/>
  <c r="R39"/>
  <c r="S39"/>
  <c r="T39"/>
  <c r="U39"/>
  <c r="V39"/>
  <c r="W39"/>
  <c r="X39"/>
  <c r="A40"/>
  <c r="B40"/>
  <c r="C40"/>
  <c r="D40"/>
  <c r="E40"/>
  <c r="O40"/>
  <c r="P40"/>
  <c r="Q40"/>
  <c r="R40"/>
  <c r="Z40"/>
  <c r="A41"/>
  <c r="B41"/>
  <c r="C41"/>
  <c r="D41"/>
  <c r="E41"/>
  <c r="O41"/>
  <c r="P41"/>
  <c r="Q41"/>
  <c r="R41"/>
  <c r="Z41"/>
  <c r="O43"/>
  <c r="P43"/>
  <c r="Q43"/>
  <c r="R43"/>
  <c r="S43"/>
  <c r="T43"/>
  <c r="U43"/>
  <c r="V43"/>
  <c r="W43"/>
  <c r="X43"/>
  <c r="A44"/>
  <c r="B44"/>
  <c r="C44"/>
  <c r="D44"/>
  <c r="E44"/>
  <c r="O44"/>
  <c r="P44"/>
  <c r="Q44"/>
  <c r="R44"/>
  <c r="Z44"/>
  <c r="O46"/>
  <c r="P46"/>
  <c r="Q46"/>
  <c r="R46"/>
  <c r="S46"/>
  <c r="T46"/>
  <c r="U46"/>
  <c r="V46"/>
  <c r="W46"/>
  <c r="X46"/>
  <c r="A47"/>
  <c r="B47"/>
  <c r="C47"/>
  <c r="D47"/>
  <c r="E47"/>
  <c r="O47"/>
  <c r="P47"/>
  <c r="Q47"/>
  <c r="R47"/>
  <c r="Z47"/>
  <c r="O49"/>
  <c r="P49"/>
  <c r="Q49"/>
  <c r="R49"/>
  <c r="S49"/>
  <c r="T49"/>
  <c r="U49"/>
  <c r="V49"/>
  <c r="W49"/>
  <c r="X49"/>
  <c r="A50"/>
  <c r="B50"/>
  <c r="C50"/>
  <c r="D50"/>
  <c r="E50"/>
  <c r="O50"/>
  <c r="P50"/>
  <c r="Q50"/>
  <c r="R50"/>
  <c r="Z50"/>
  <c r="A51"/>
  <c r="B51"/>
  <c r="C51"/>
  <c r="D51"/>
  <c r="E51"/>
  <c r="O51"/>
  <c r="P51"/>
  <c r="Q51"/>
  <c r="R51"/>
  <c r="Z51"/>
  <c r="O53"/>
  <c r="P53"/>
  <c r="Q53"/>
  <c r="R53"/>
  <c r="S53"/>
  <c r="T53"/>
  <c r="U53"/>
  <c r="V53"/>
  <c r="W53"/>
  <c r="X53"/>
  <c r="A54"/>
  <c r="B54"/>
  <c r="C54"/>
  <c r="D54"/>
  <c r="E54"/>
  <c r="O54"/>
  <c r="P54"/>
  <c r="Q54"/>
  <c r="R54"/>
  <c r="Z54"/>
  <c r="A55"/>
  <c r="B55"/>
  <c r="C55"/>
  <c r="D55"/>
  <c r="E55"/>
  <c r="O55"/>
  <c r="P55"/>
  <c r="Q55"/>
  <c r="R55"/>
  <c r="Z55"/>
  <c r="O57"/>
  <c r="P57"/>
  <c r="Q57"/>
  <c r="R57"/>
  <c r="S57"/>
  <c r="T57"/>
  <c r="U57"/>
  <c r="V57"/>
  <c r="W57"/>
  <c r="X57"/>
  <c r="A58"/>
  <c r="B58"/>
  <c r="C58"/>
  <c r="D58"/>
  <c r="E58"/>
  <c r="O58"/>
  <c r="P58"/>
  <c r="Q58"/>
  <c r="R58"/>
  <c r="Z58"/>
  <c r="O60"/>
  <c r="P60"/>
  <c r="Q60"/>
  <c r="R60"/>
  <c r="S60"/>
  <c r="T60"/>
  <c r="U60"/>
  <c r="V60"/>
  <c r="W60"/>
  <c r="X60"/>
  <c r="A61"/>
  <c r="B61"/>
  <c r="C61"/>
  <c r="D61"/>
  <c r="E61"/>
  <c r="O61"/>
  <c r="P61"/>
  <c r="Q61"/>
  <c r="R61"/>
  <c r="Z61"/>
  <c r="A62"/>
  <c r="B62"/>
  <c r="C62"/>
  <c r="D62"/>
  <c r="E62"/>
  <c r="O62"/>
  <c r="P62"/>
  <c r="Q62"/>
  <c r="R62"/>
  <c r="Z62"/>
  <c r="O64"/>
  <c r="P64"/>
  <c r="Q64"/>
  <c r="R64"/>
  <c r="S64"/>
  <c r="T64"/>
  <c r="U64"/>
  <c r="V64"/>
  <c r="W64"/>
  <c r="X64"/>
  <c r="A65"/>
  <c r="B65"/>
  <c r="C65"/>
  <c r="D65"/>
  <c r="E65"/>
  <c r="O65"/>
  <c r="P65"/>
  <c r="Q65"/>
  <c r="R65"/>
  <c r="Z65"/>
  <c r="O67"/>
  <c r="P67"/>
  <c r="Q67"/>
  <c r="R67"/>
  <c r="S67"/>
  <c r="T67"/>
  <c r="U67"/>
  <c r="V67"/>
  <c r="W67"/>
  <c r="X67"/>
  <c r="A68"/>
  <c r="B68"/>
  <c r="C68"/>
  <c r="D68"/>
  <c r="E68"/>
  <c r="O68"/>
  <c r="P68"/>
  <c r="Q68"/>
  <c r="R68"/>
  <c r="Z68"/>
  <c r="T2" i="6"/>
  <c r="V2"/>
  <c r="A3"/>
  <c r="B3"/>
  <c r="C3"/>
  <c r="D3"/>
  <c r="E3"/>
  <c r="P3"/>
  <c r="Q3"/>
  <c r="R3"/>
  <c r="Z3"/>
  <c r="O5"/>
  <c r="P5"/>
  <c r="Q5"/>
  <c r="R5"/>
  <c r="S5"/>
  <c r="T5"/>
  <c r="U5"/>
  <c r="V5"/>
  <c r="W5"/>
  <c r="X5"/>
  <c r="A6"/>
  <c r="C6"/>
  <c r="D6"/>
  <c r="E6"/>
  <c r="O6"/>
  <c r="P6"/>
  <c r="Q6"/>
  <c r="R6"/>
  <c r="Z6"/>
  <c r="A7"/>
  <c r="C7"/>
  <c r="D7"/>
  <c r="E7"/>
  <c r="O7"/>
  <c r="P7"/>
  <c r="Q7"/>
  <c r="R7"/>
  <c r="Z7"/>
  <c r="O9"/>
  <c r="P9"/>
  <c r="Q9"/>
  <c r="R9"/>
  <c r="S9"/>
  <c r="T9"/>
  <c r="U9"/>
  <c r="V9"/>
  <c r="W9"/>
  <c r="X9"/>
  <c r="A10"/>
  <c r="C10"/>
  <c r="D10"/>
  <c r="E10"/>
  <c r="O10"/>
  <c r="P10"/>
  <c r="Q10"/>
  <c r="R10"/>
  <c r="Z10"/>
  <c r="O12"/>
  <c r="P12"/>
  <c r="Q12"/>
  <c r="R12"/>
  <c r="S12"/>
  <c r="T12"/>
  <c r="U12"/>
  <c r="V12"/>
  <c r="W12"/>
  <c r="X12"/>
  <c r="A13"/>
  <c r="C13"/>
  <c r="D13"/>
  <c r="E13"/>
  <c r="O13"/>
  <c r="P13"/>
  <c r="Q13"/>
  <c r="R13"/>
  <c r="Z13"/>
  <c r="O15"/>
  <c r="P15"/>
  <c r="Q15"/>
  <c r="R15"/>
  <c r="S15"/>
  <c r="T15"/>
  <c r="U15"/>
  <c r="V15"/>
  <c r="W15"/>
  <c r="X15"/>
  <c r="A16"/>
  <c r="B16"/>
  <c r="C16"/>
  <c r="D16"/>
  <c r="E16"/>
  <c r="O16"/>
  <c r="P16"/>
  <c r="Q16"/>
  <c r="R16"/>
  <c r="Z16"/>
  <c r="A17"/>
  <c r="B17"/>
  <c r="C17"/>
  <c r="D17"/>
  <c r="E17"/>
  <c r="O17"/>
  <c r="P17"/>
  <c r="Q17"/>
  <c r="R17"/>
  <c r="Z17"/>
  <c r="O19"/>
  <c r="P19"/>
  <c r="Q19"/>
  <c r="R19"/>
  <c r="S19"/>
  <c r="T19"/>
  <c r="U19"/>
  <c r="V19"/>
  <c r="W19"/>
  <c r="X19"/>
  <c r="A20"/>
  <c r="B20"/>
  <c r="C20"/>
  <c r="D20"/>
  <c r="E20"/>
  <c r="O20"/>
  <c r="P20"/>
  <c r="Q20"/>
  <c r="R20"/>
  <c r="Z20"/>
  <c r="A21"/>
  <c r="B21"/>
  <c r="C21"/>
  <c r="D21"/>
  <c r="E21"/>
  <c r="O21"/>
  <c r="P21"/>
  <c r="Q21"/>
  <c r="R21"/>
  <c r="Z21"/>
  <c r="O23"/>
  <c r="P23"/>
  <c r="Q23"/>
  <c r="R23"/>
  <c r="S23"/>
  <c r="T23"/>
  <c r="U23"/>
  <c r="V23"/>
  <c r="W23"/>
  <c r="X23"/>
  <c r="A24"/>
  <c r="B24"/>
  <c r="C24"/>
  <c r="D24"/>
  <c r="E24"/>
  <c r="O24"/>
  <c r="P24"/>
  <c r="Q24"/>
  <c r="R24"/>
  <c r="Z24"/>
  <c r="O26"/>
  <c r="P26"/>
  <c r="Q26"/>
  <c r="R26"/>
  <c r="S26"/>
  <c r="T26"/>
  <c r="U26"/>
  <c r="V26"/>
  <c r="W26"/>
  <c r="X26"/>
  <c r="A27"/>
  <c r="B27"/>
  <c r="C27"/>
  <c r="D27"/>
  <c r="E27"/>
  <c r="O27"/>
  <c r="P27"/>
  <c r="Q27"/>
  <c r="R27"/>
  <c r="Z27"/>
  <c r="O29"/>
  <c r="P29"/>
  <c r="Q29"/>
  <c r="R29"/>
  <c r="S29"/>
  <c r="T29"/>
  <c r="U29"/>
  <c r="V29"/>
  <c r="W29"/>
  <c r="X29"/>
  <c r="A30"/>
  <c r="B30"/>
  <c r="C30"/>
  <c r="D30"/>
  <c r="E30"/>
  <c r="O30"/>
  <c r="P30"/>
  <c r="Q30"/>
  <c r="R30"/>
  <c r="Z30"/>
  <c r="O32"/>
  <c r="P32"/>
  <c r="Q32"/>
  <c r="R32"/>
  <c r="S32"/>
  <c r="T32"/>
  <c r="U32"/>
  <c r="V32"/>
  <c r="W32"/>
  <c r="X32"/>
  <c r="A33"/>
  <c r="B33"/>
  <c r="C33"/>
  <c r="D33"/>
  <c r="E33"/>
  <c r="O33"/>
  <c r="P33"/>
  <c r="Q33"/>
  <c r="R33"/>
  <c r="Z33"/>
  <c r="O35"/>
  <c r="P35"/>
  <c r="Q35"/>
  <c r="R35"/>
  <c r="S35"/>
  <c r="T35"/>
  <c r="U35"/>
  <c r="V35"/>
  <c r="W35"/>
  <c r="X35"/>
  <c r="A36"/>
  <c r="B36"/>
  <c r="C36"/>
  <c r="D36"/>
  <c r="E36"/>
  <c r="O36"/>
  <c r="P36"/>
  <c r="Q36"/>
  <c r="R36"/>
  <c r="Z36"/>
  <c r="A37"/>
  <c r="B37"/>
  <c r="C37"/>
  <c r="D37"/>
  <c r="E37"/>
  <c r="O37"/>
  <c r="P37"/>
  <c r="Q37"/>
  <c r="R37"/>
  <c r="Z37"/>
  <c r="O39"/>
  <c r="P39"/>
  <c r="Q39"/>
  <c r="R39"/>
  <c r="S39"/>
  <c r="T39"/>
  <c r="U39"/>
  <c r="V39"/>
  <c r="W39"/>
  <c r="X39"/>
  <c r="A40"/>
  <c r="B40"/>
  <c r="C40"/>
  <c r="D40"/>
  <c r="E40"/>
  <c r="O40"/>
  <c r="P40"/>
  <c r="Q40"/>
  <c r="R40"/>
  <c r="Z40"/>
  <c r="A41"/>
  <c r="B41"/>
  <c r="C41"/>
  <c r="D41"/>
  <c r="E41"/>
  <c r="O41"/>
  <c r="P41"/>
  <c r="Q41"/>
  <c r="R41"/>
  <c r="Z41"/>
  <c r="O43"/>
  <c r="P43"/>
  <c r="Q43"/>
  <c r="R43"/>
  <c r="S43"/>
  <c r="T43"/>
  <c r="U43"/>
  <c r="V43"/>
  <c r="W43"/>
  <c r="X43"/>
  <c r="A44"/>
  <c r="B44"/>
  <c r="C44"/>
  <c r="D44"/>
  <c r="E44"/>
  <c r="O44"/>
  <c r="P44"/>
  <c r="Q44"/>
  <c r="R44"/>
  <c r="Z44"/>
  <c r="O46"/>
  <c r="P46"/>
  <c r="Q46"/>
  <c r="R46"/>
  <c r="S46"/>
  <c r="T46"/>
  <c r="U46"/>
  <c r="V46"/>
  <c r="W46"/>
  <c r="X46"/>
  <c r="A47"/>
  <c r="B47"/>
  <c r="C47"/>
  <c r="D47"/>
  <c r="E47"/>
  <c r="O47"/>
  <c r="P47"/>
  <c r="Q47"/>
  <c r="R47"/>
  <c r="Z47"/>
  <c r="O49"/>
  <c r="P49"/>
  <c r="Q49"/>
  <c r="R49"/>
  <c r="S49"/>
  <c r="T49"/>
  <c r="U49"/>
  <c r="V49"/>
  <c r="W49"/>
  <c r="X49"/>
  <c r="A50"/>
  <c r="B50"/>
  <c r="C50"/>
  <c r="D50"/>
  <c r="E50"/>
  <c r="O50"/>
  <c r="P50"/>
  <c r="Q50"/>
  <c r="R50"/>
  <c r="Z50"/>
  <c r="O52"/>
  <c r="P52"/>
  <c r="Q52"/>
  <c r="R52"/>
  <c r="S52"/>
  <c r="T52"/>
  <c r="U52"/>
  <c r="V52"/>
  <c r="W52"/>
  <c r="X52"/>
  <c r="A53"/>
  <c r="B53"/>
  <c r="C53"/>
  <c r="D53"/>
  <c r="E53"/>
  <c r="O53"/>
  <c r="P53"/>
  <c r="Q53"/>
  <c r="R53"/>
  <c r="Z53"/>
</calcChain>
</file>

<file path=xl/sharedStrings.xml><?xml version="1.0" encoding="utf-8"?>
<sst xmlns="http://schemas.openxmlformats.org/spreadsheetml/2006/main" count="1164" uniqueCount="406">
  <si>
    <t>Station ID</t>
  </si>
  <si>
    <t>Sample Date</t>
  </si>
  <si>
    <t>Sample time (UTC)</t>
  </si>
  <si>
    <t>Total Depth (m)</t>
  </si>
  <si>
    <t>Sample Depth (m)</t>
  </si>
  <si>
    <t>Filter number</t>
  </si>
  <si>
    <t>Filter Weight (g)</t>
  </si>
  <si>
    <t>Sample Volume (ml)</t>
  </si>
  <si>
    <t>Dried at 103C Weight 1 (g)</t>
  </si>
  <si>
    <t>Dried at 103C Weight 2 (g)</t>
  </si>
  <si>
    <t>Dried at 103C Weight 3 (g)</t>
  </si>
  <si>
    <t>Muffled at 550C Weight 1 (g)</t>
  </si>
  <si>
    <t>Muffled at 550C Weight 2 (g)</t>
  </si>
  <si>
    <t>Muffled at 550C Weight 3 (g)</t>
  </si>
  <si>
    <t>Dried Sediment Mass (g)</t>
  </si>
  <si>
    <t>Muffled Sediment Mass (g)</t>
  </si>
  <si>
    <t>Mass LOI (g)</t>
  </si>
  <si>
    <t>Fraction LOI</t>
  </si>
  <si>
    <t>Total Dried Sediment Mass (g)</t>
  </si>
  <si>
    <t>Total Muffled Sediment Mass (g)</t>
  </si>
  <si>
    <t>Total Mass LOI (g)</t>
  </si>
  <si>
    <t>Total Fraction LOI</t>
  </si>
  <si>
    <r>
      <t>SSC (g l</t>
    </r>
    <r>
      <rPr>
        <b/>
        <vertAlign val="superscript"/>
        <sz val="10"/>
        <rFont val="Verdana"/>
      </rPr>
      <t>-1</t>
    </r>
    <r>
      <rPr>
        <b/>
        <sz val="10"/>
        <rFont val="Verdana"/>
      </rPr>
      <t>)</t>
    </r>
  </si>
  <si>
    <r>
      <t>Inorganic SSC (g l</t>
    </r>
    <r>
      <rPr>
        <b/>
        <vertAlign val="superscript"/>
        <sz val="10"/>
        <rFont val="Verdana"/>
      </rPr>
      <t>-1</t>
    </r>
    <r>
      <rPr>
        <b/>
        <sz val="10"/>
        <rFont val="Verdana"/>
      </rPr>
      <t>)</t>
    </r>
  </si>
  <si>
    <t>Operator</t>
  </si>
  <si>
    <t>Filtration Date</t>
  </si>
  <si>
    <t>Comments</t>
  </si>
  <si>
    <t>BW_SSC1</t>
  </si>
  <si>
    <t>surface</t>
  </si>
  <si>
    <t>V6288</t>
  </si>
  <si>
    <t>W. Brooks</t>
  </si>
  <si>
    <t>V6287</t>
  </si>
  <si>
    <t>V6286</t>
  </si>
  <si>
    <t>Dried mass appears to be erroneous.  Filter initial weight and muffled weight verified</t>
  </si>
  <si>
    <t>V6291</t>
  </si>
  <si>
    <t>V6290</t>
  </si>
  <si>
    <t>V6289</t>
  </si>
  <si>
    <t>V6461</t>
  </si>
  <si>
    <t>V6460</t>
  </si>
  <si>
    <t>V6456</t>
  </si>
  <si>
    <t>V6455</t>
  </si>
  <si>
    <t>V6454</t>
  </si>
  <si>
    <t>V5866</t>
  </si>
  <si>
    <t>V5865</t>
  </si>
  <si>
    <t>V5864</t>
  </si>
  <si>
    <t>V5869</t>
  </si>
  <si>
    <t>muffle overheated and melted alum tray</t>
  </si>
  <si>
    <t>V5868</t>
  </si>
  <si>
    <t>V5867</t>
  </si>
  <si>
    <t>V5854</t>
  </si>
  <si>
    <t>V5853</t>
  </si>
  <si>
    <t>V5852</t>
  </si>
  <si>
    <t>V5881</t>
  </si>
  <si>
    <t>V5880</t>
  </si>
  <si>
    <t>V5879</t>
  </si>
  <si>
    <t>V6275</t>
  </si>
  <si>
    <t>V6274</t>
  </si>
  <si>
    <t>V6273</t>
  </si>
  <si>
    <t>V6008</t>
  </si>
  <si>
    <t>V6007</t>
  </si>
  <si>
    <t>V6006</t>
  </si>
  <si>
    <t>V6005</t>
  </si>
  <si>
    <t>V5858</t>
  </si>
  <si>
    <t>V5857</t>
  </si>
  <si>
    <t>V5856</t>
  </si>
  <si>
    <t>V5855</t>
  </si>
  <si>
    <t>V5896</t>
  </si>
  <si>
    <t>V5895</t>
  </si>
  <si>
    <t>V5894</t>
  </si>
  <si>
    <t>V5893</t>
  </si>
  <si>
    <t>V8799</t>
  </si>
  <si>
    <t>V8798</t>
  </si>
  <si>
    <t>V6716</t>
  </si>
  <si>
    <t>V6715</t>
  </si>
  <si>
    <t>V6714</t>
  </si>
  <si>
    <t>V6745</t>
  </si>
  <si>
    <t>Some of sample lost may be erroneous</t>
  </si>
  <si>
    <t>V8788</t>
  </si>
  <si>
    <t>V8787</t>
  </si>
  <si>
    <t>V6788</t>
  </si>
  <si>
    <t>V6787</t>
  </si>
  <si>
    <t>V6786</t>
  </si>
  <si>
    <t>V6785</t>
  </si>
  <si>
    <t>V6769</t>
  </si>
  <si>
    <t>V6768</t>
  </si>
  <si>
    <t>V6767</t>
  </si>
  <si>
    <t>V6819</t>
  </si>
  <si>
    <t>V6818</t>
  </si>
  <si>
    <t>V6817</t>
  </si>
  <si>
    <t>V8794</t>
  </si>
  <si>
    <t>V8793</t>
  </si>
  <si>
    <t>V8792</t>
  </si>
  <si>
    <t>V6771</t>
  </si>
  <si>
    <t>V6770</t>
  </si>
  <si>
    <t>V6813</t>
  </si>
  <si>
    <t>V6812</t>
  </si>
  <si>
    <t>V6811</t>
  </si>
  <si>
    <t>V6810</t>
  </si>
  <si>
    <t>BW_SSC2</t>
  </si>
  <si>
    <t>V6294</t>
  </si>
  <si>
    <t>V6293</t>
  </si>
  <si>
    <t>V6292</t>
  </si>
  <si>
    <t>Lost 5 - 10 ml of sample</t>
  </si>
  <si>
    <t>V6459</t>
  </si>
  <si>
    <t>V6458</t>
  </si>
  <si>
    <t>V6457</t>
  </si>
  <si>
    <t>V6285</t>
  </si>
  <si>
    <t>V6284</t>
  </si>
  <si>
    <t>V6283</t>
  </si>
  <si>
    <t>V6441</t>
  </si>
  <si>
    <t>V6440</t>
  </si>
  <si>
    <t>V6439</t>
  </si>
  <si>
    <t>V5030</t>
  </si>
  <si>
    <t>V5029</t>
  </si>
  <si>
    <t>V5028</t>
  </si>
  <si>
    <t>V5024</t>
  </si>
  <si>
    <t>V5023</t>
  </si>
  <si>
    <t>V5874</t>
  </si>
  <si>
    <t>V5886</t>
  </si>
  <si>
    <t>V5885</t>
  </si>
  <si>
    <t>V5042</t>
  </si>
  <si>
    <t>V5041</t>
  </si>
  <si>
    <t>V5851</t>
  </si>
  <si>
    <t>V5850</t>
  </si>
  <si>
    <t>V6024</t>
  </si>
  <si>
    <t>V6023</t>
  </si>
  <si>
    <t>V6012</t>
  </si>
  <si>
    <t>V6011</t>
  </si>
  <si>
    <t>V6010</t>
  </si>
  <si>
    <t>V6009</t>
  </si>
  <si>
    <t>V6018</t>
  </si>
  <si>
    <t>V6017</t>
  </si>
  <si>
    <t>V6016</t>
  </si>
  <si>
    <t>V6015</t>
  </si>
  <si>
    <t>V6000</t>
  </si>
  <si>
    <t>V5899</t>
  </si>
  <si>
    <t>V5898</t>
  </si>
  <si>
    <t>V5897</t>
  </si>
  <si>
    <t>v8811</t>
  </si>
  <si>
    <t>v8810</t>
  </si>
  <si>
    <t>V8818</t>
  </si>
  <si>
    <t>V8817</t>
  </si>
  <si>
    <t>V8816</t>
  </si>
  <si>
    <t>unrefridgerated for 3 days</t>
  </si>
  <si>
    <t>V8815</t>
  </si>
  <si>
    <t>V8814</t>
  </si>
  <si>
    <t>V6761</t>
  </si>
  <si>
    <t>V6760</t>
  </si>
  <si>
    <t>V6759</t>
  </si>
  <si>
    <t>V6748</t>
  </si>
  <si>
    <t>V6747</t>
  </si>
  <si>
    <t>V6746</t>
  </si>
  <si>
    <t>V6713</t>
  </si>
  <si>
    <t>V6712</t>
  </si>
  <si>
    <t>V6711</t>
  </si>
  <si>
    <t>V8781</t>
  </si>
  <si>
    <t>V8780</t>
  </si>
  <si>
    <t>V8779</t>
  </si>
  <si>
    <t>V8061</t>
  </si>
  <si>
    <t>V8060</t>
  </si>
  <si>
    <t>V8059</t>
  </si>
  <si>
    <t>V6816</t>
  </si>
  <si>
    <t>V6815</t>
  </si>
  <si>
    <t>V6814</t>
  </si>
  <si>
    <t>V6704</t>
  </si>
  <si>
    <t>V6703</t>
  </si>
  <si>
    <t>V6702</t>
  </si>
  <si>
    <t>BW_SSC3</t>
  </si>
  <si>
    <t>V6278</t>
  </si>
  <si>
    <t>V6277</t>
  </si>
  <si>
    <t>V6276</t>
  </si>
  <si>
    <t>V6282</t>
  </si>
  <si>
    <t>V6281</t>
  </si>
  <si>
    <t>V6280</t>
  </si>
  <si>
    <t>V6447</t>
  </si>
  <si>
    <t>oven overheated, melted some alum. pans, this samples pan destroyed, had to associated filter with sample by process of elimination and filter weights, muffling again to get good weight</t>
  </si>
  <si>
    <t>V6446</t>
  </si>
  <si>
    <t>oven overheated, melted some alum. pans</t>
  </si>
  <si>
    <t>V6445</t>
  </si>
  <si>
    <t>V6453</t>
  </si>
  <si>
    <t>V6452</t>
  </si>
  <si>
    <t>V5884</t>
  </si>
  <si>
    <t>V5883</t>
  </si>
  <si>
    <t>V5882</t>
  </si>
  <si>
    <t>V5045</t>
  </si>
  <si>
    <t>V5044</t>
  </si>
  <si>
    <t>V5043</t>
  </si>
  <si>
    <t>V5888</t>
  </si>
  <si>
    <t>V5887</t>
  </si>
  <si>
    <t>V5040</t>
  </si>
  <si>
    <t>V5039</t>
  </si>
  <si>
    <t>V5038</t>
  </si>
  <si>
    <t>V6004</t>
  </si>
  <si>
    <t>V6003</t>
  </si>
  <si>
    <t>V6002</t>
  </si>
  <si>
    <t>V6001</t>
  </si>
  <si>
    <t>V6022</t>
  </si>
  <si>
    <t>V6021</t>
  </si>
  <si>
    <t>V6020</t>
  </si>
  <si>
    <t>V6019</t>
  </si>
  <si>
    <t>V5037</t>
  </si>
  <si>
    <t>V5036</t>
  </si>
  <si>
    <t>V5035</t>
  </si>
  <si>
    <t>V5892</t>
  </si>
  <si>
    <t>V5891</t>
  </si>
  <si>
    <t>V5890</t>
  </si>
  <si>
    <t>V5889</t>
  </si>
  <si>
    <t>V6698</t>
  </si>
  <si>
    <t>V6697</t>
  </si>
  <si>
    <t>V8063</t>
  </si>
  <si>
    <t>V8062</t>
  </si>
  <si>
    <t>V6750</t>
  </si>
  <si>
    <t>V6749</t>
  </si>
  <si>
    <t>V8775</t>
  </si>
  <si>
    <t>V8774</t>
  </si>
  <si>
    <t>V5878</t>
  </si>
  <si>
    <t>V5877</t>
  </si>
  <si>
    <t>V5876</t>
  </si>
  <si>
    <t>V8066</t>
  </si>
  <si>
    <t>V8065</t>
  </si>
  <si>
    <t>V8064</t>
  </si>
  <si>
    <t>V6799</t>
  </si>
  <si>
    <t>V6798</t>
  </si>
  <si>
    <t>V6797</t>
  </si>
  <si>
    <t>V6796</t>
  </si>
  <si>
    <t>V6710</t>
  </si>
  <si>
    <t>V6709</t>
  </si>
  <si>
    <t>V6708</t>
  </si>
  <si>
    <t>V6809</t>
  </si>
  <si>
    <t>V6808</t>
  </si>
  <si>
    <t>V6807</t>
  </si>
  <si>
    <t>V6802</t>
  </si>
  <si>
    <t>V6801</t>
  </si>
  <si>
    <t>V6800</t>
  </si>
  <si>
    <t>FB_SSC1</t>
  </si>
  <si>
    <t>V6313</t>
  </si>
  <si>
    <t>V6312</t>
  </si>
  <si>
    <t>oven overheated, melted some alum. pans, this samples pan destroyed, had to associated filter with sample by process of elimination and filter weights</t>
  </si>
  <si>
    <t>V6311</t>
  </si>
  <si>
    <t>V6316</t>
  </si>
  <si>
    <t>V6315</t>
  </si>
  <si>
    <t>V6314</t>
  </si>
  <si>
    <t>V6444</t>
  </si>
  <si>
    <t>V6443</t>
  </si>
  <si>
    <t>V6442</t>
  </si>
  <si>
    <t>V6304</t>
  </si>
  <si>
    <t>V6303</t>
  </si>
  <si>
    <t>V6302</t>
  </si>
  <si>
    <t>V6406</t>
  </si>
  <si>
    <t>V6405</t>
  </si>
  <si>
    <t>V6404</t>
  </si>
  <si>
    <t>V6270</t>
  </si>
  <si>
    <t>V6269</t>
  </si>
  <si>
    <t>V6418</t>
  </si>
  <si>
    <t>V6394</t>
  </si>
  <si>
    <t>V5047</t>
  </si>
  <si>
    <t>V5046</t>
  </si>
  <si>
    <t>V6398</t>
  </si>
  <si>
    <t>V6397</t>
  </si>
  <si>
    <t>V5034</t>
  </si>
  <si>
    <t>V5033</t>
  </si>
  <si>
    <t>V5032</t>
  </si>
  <si>
    <t>V5031</t>
  </si>
  <si>
    <t>V5873</t>
  </si>
  <si>
    <t>V5872</t>
  </si>
  <si>
    <t>V5871</t>
  </si>
  <si>
    <t>V5870</t>
  </si>
  <si>
    <t>V5861</t>
  </si>
  <si>
    <t>V5860</t>
  </si>
  <si>
    <t>V5859</t>
  </si>
  <si>
    <t>V5027</t>
  </si>
  <si>
    <t>V5026</t>
  </si>
  <si>
    <t>V5025</t>
  </si>
  <si>
    <t>V6695</t>
  </si>
  <si>
    <t>V8797</t>
  </si>
  <si>
    <t>V8796</t>
  </si>
  <si>
    <t>V8795</t>
  </si>
  <si>
    <t>V6755</t>
  </si>
  <si>
    <t>V6754</t>
  </si>
  <si>
    <t>V6753</t>
  </si>
  <si>
    <t>V8069</t>
  </si>
  <si>
    <t>V8068</t>
  </si>
  <si>
    <t>V8067</t>
  </si>
  <si>
    <t>V8804</t>
  </si>
  <si>
    <t>V8803</t>
  </si>
  <si>
    <t>V8802</t>
  </si>
  <si>
    <t>V8778</t>
  </si>
  <si>
    <t>V8777</t>
  </si>
  <si>
    <t>V8776</t>
  </si>
  <si>
    <t>V6806</t>
  </si>
  <si>
    <t>V6805</t>
  </si>
  <si>
    <t>V6804</t>
  </si>
  <si>
    <t>V6803</t>
  </si>
  <si>
    <t>V6701</t>
  </si>
  <si>
    <t>V6700</t>
  </si>
  <si>
    <t>V6699</t>
  </si>
  <si>
    <t>V6780</t>
  </si>
  <si>
    <t>V6779</t>
  </si>
  <si>
    <t>V6778</t>
  </si>
  <si>
    <t>V6777</t>
  </si>
  <si>
    <t>V6776</t>
  </si>
  <si>
    <t>V6775</t>
  </si>
  <si>
    <t>V6774</t>
  </si>
  <si>
    <t>V6719</t>
  </si>
  <si>
    <t>V6718</t>
  </si>
  <si>
    <t>FB_SSC2</t>
  </si>
  <si>
    <t>V6307</t>
  </si>
  <si>
    <t>V6306</t>
  </si>
  <si>
    <t>V6305</t>
  </si>
  <si>
    <t>V6301</t>
  </si>
  <si>
    <t>V6300</t>
  </si>
  <si>
    <t>V6299</t>
  </si>
  <si>
    <t>V6296</t>
  </si>
  <si>
    <t>V6295</t>
  </si>
  <si>
    <t>V6317</t>
  </si>
  <si>
    <t>V6414</t>
  </si>
  <si>
    <t>V6413</t>
  </si>
  <si>
    <t>V6412</t>
  </si>
  <si>
    <t>V6417</t>
  </si>
  <si>
    <t>V6416</t>
  </si>
  <si>
    <t>V6415</t>
  </si>
  <si>
    <t>V6272</t>
  </si>
  <si>
    <t>V6271</t>
  </si>
  <si>
    <t>V6408</t>
  </si>
  <si>
    <t>V6407</t>
  </si>
  <si>
    <t>V6403</t>
  </si>
  <si>
    <t>V6402</t>
  </si>
  <si>
    <t>V6396</t>
  </si>
  <si>
    <t>V6395</t>
  </si>
  <si>
    <t>v8809</t>
  </si>
  <si>
    <t>v8808</t>
  </si>
  <si>
    <t>v8807</t>
  </si>
  <si>
    <t>V8786</t>
  </si>
  <si>
    <t>V8785</t>
  </si>
  <si>
    <t>V8784</t>
  </si>
  <si>
    <t>V8783</t>
  </si>
  <si>
    <t>V8782</t>
  </si>
  <si>
    <t>V8822</t>
  </si>
  <si>
    <t>V8821</t>
  </si>
  <si>
    <t>V6783</t>
  </si>
  <si>
    <t>V6782</t>
  </si>
  <si>
    <t>V6781</t>
  </si>
  <si>
    <t>V6707</t>
  </si>
  <si>
    <t>V6706</t>
  </si>
  <si>
    <t>V6705</t>
  </si>
  <si>
    <t>V8820</t>
  </si>
  <si>
    <t>V8819</t>
  </si>
  <si>
    <t>V8791</t>
  </si>
  <si>
    <t>V8790</t>
  </si>
  <si>
    <t>V8789</t>
  </si>
  <si>
    <t>V6763</t>
  </si>
  <si>
    <t>V6762</t>
  </si>
  <si>
    <t>V6773</t>
  </si>
  <si>
    <t>V6772</t>
  </si>
  <si>
    <t>FB_SSC3</t>
  </si>
  <si>
    <t>V6438</t>
  </si>
  <si>
    <t>V6318</t>
  </si>
  <si>
    <t>V6310</t>
  </si>
  <si>
    <t>V6309</t>
  </si>
  <si>
    <t>V6308</t>
  </si>
  <si>
    <t>V6451</t>
  </si>
  <si>
    <t>V6450</t>
  </si>
  <si>
    <t>filter initial weight was .1263, must be wrong, maybe .1163?</t>
  </si>
  <si>
    <t>V6449</t>
  </si>
  <si>
    <t>V6448</t>
  </si>
  <si>
    <t>V6401</t>
  </si>
  <si>
    <t>V6400</t>
  </si>
  <si>
    <t>V6399</t>
  </si>
  <si>
    <t>V6411</t>
  </si>
  <si>
    <t>V6410</t>
  </si>
  <si>
    <t>V6409</t>
  </si>
  <si>
    <t>V6014</t>
  </si>
  <si>
    <t>bottle and log sheet time don't agree, use log sheet, its consistent with other samples from FB</t>
  </si>
  <si>
    <t>V6013</t>
  </si>
  <si>
    <t>V5863</t>
  </si>
  <si>
    <t>V5862</t>
  </si>
  <si>
    <t>V8806</t>
  </si>
  <si>
    <t>V8805</t>
  </si>
  <si>
    <t>V8813</t>
  </si>
  <si>
    <t>V8812</t>
  </si>
  <si>
    <t>V6766</t>
  </si>
  <si>
    <t>V6765</t>
  </si>
  <si>
    <t>V6764</t>
  </si>
  <si>
    <t>V6791</t>
  </si>
  <si>
    <t>V6790</t>
  </si>
  <si>
    <t>V6789</t>
  </si>
  <si>
    <t>V6757</t>
  </si>
  <si>
    <t>V6756</t>
  </si>
  <si>
    <t>V6795</t>
  </si>
  <si>
    <t>V6794</t>
  </si>
  <si>
    <t>V8801</t>
  </si>
  <si>
    <t>V8800</t>
  </si>
  <si>
    <t>V6752</t>
  </si>
  <si>
    <t>V6751</t>
  </si>
  <si>
    <t>Blank</t>
  </si>
  <si>
    <t>V6462</t>
  </si>
  <si>
    <t>P. Dickhudt</t>
  </si>
  <si>
    <t>V6297</t>
  </si>
  <si>
    <t>V6279</t>
  </si>
  <si>
    <t>V5875</t>
  </si>
  <si>
    <t>V6792</t>
  </si>
  <si>
    <t>V6758</t>
  </si>
  <si>
    <t>V6717</t>
  </si>
  <si>
    <t>V6696</t>
  </si>
  <si>
    <t>V8773</t>
  </si>
  <si>
    <t>V8070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</si>
</sst>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vertAlign val="superscript"/>
      <sz val="10"/>
      <name val="Verdana"/>
    </font>
    <font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opLeftCell="A60" workbookViewId="0">
      <selection activeCell="L54" sqref="L54"/>
    </sheetView>
  </sheetViews>
  <sheetFormatPr defaultColWidth="10.75" defaultRowHeight="12.75"/>
  <cols>
    <col min="1" max="26" width="10.75" style="5"/>
    <col min="27" max="27" width="59.125" style="5" customWidth="1"/>
    <col min="28" max="16384" width="10.75" style="5"/>
  </cols>
  <sheetData>
    <row r="1" spans="1:27" s="4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 t="s">
        <v>25</v>
      </c>
      <c r="AA1" s="4" t="s">
        <v>26</v>
      </c>
    </row>
    <row r="2" spans="1:27">
      <c r="A2" s="6" t="s">
        <v>27</v>
      </c>
      <c r="B2" s="7">
        <v>39162</v>
      </c>
      <c r="C2" s="9">
        <v>0.70208333333333339</v>
      </c>
      <c r="D2" s="10">
        <v>0.85</v>
      </c>
      <c r="E2" s="10" t="s">
        <v>28</v>
      </c>
      <c r="F2" s="6" t="s">
        <v>29</v>
      </c>
      <c r="G2" s="6">
        <v>0.1176</v>
      </c>
      <c r="H2" s="8">
        <v>528</v>
      </c>
      <c r="I2" s="6">
        <v>0.12609999999999999</v>
      </c>
      <c r="J2" s="6">
        <v>0.12609999999999999</v>
      </c>
      <c r="K2" s="6"/>
      <c r="L2" s="6">
        <v>0.1234</v>
      </c>
      <c r="M2" s="6">
        <v>0.1234</v>
      </c>
      <c r="N2" s="6"/>
      <c r="O2" s="6">
        <f>AVERAGE(I2:K2)-G2</f>
        <v>8.4999999999999937E-3</v>
      </c>
      <c r="P2" s="6">
        <f>AVERAGE(L2:N2)-G2</f>
        <v>5.7999999999999996E-3</v>
      </c>
      <c r="Q2" s="6">
        <f>O2-P2</f>
        <v>2.6999999999999941E-3</v>
      </c>
      <c r="R2" s="6">
        <f>Q2/O2</f>
        <v>0.31764705882352895</v>
      </c>
      <c r="S2" s="6">
        <f>SUM(O2:O4)</f>
        <v>1.9649999999999987E-2</v>
      </c>
      <c r="T2" s="6">
        <f>SUM(P2:P4)</f>
        <v>1.730000000000001E-2</v>
      </c>
      <c r="U2" s="6">
        <f>SUM(Q2:Q4)</f>
        <v>2.3499999999999771E-3</v>
      </c>
      <c r="V2" s="6"/>
      <c r="W2" s="6"/>
      <c r="X2" s="6">
        <f>(P2+P3+P4)/H2*1000</f>
        <v>3.2765151515151539E-2</v>
      </c>
      <c r="Y2" s="6" t="s">
        <v>30</v>
      </c>
      <c r="Z2" s="7">
        <v>39177</v>
      </c>
    </row>
    <row r="3" spans="1:27">
      <c r="A3" s="6" t="str">
        <f>A2</f>
        <v>BW_SSC1</v>
      </c>
      <c r="B3" s="7">
        <v>39162</v>
      </c>
      <c r="C3" s="9">
        <f>C2</f>
        <v>0.70208333333333339</v>
      </c>
      <c r="D3" s="10">
        <f>D2</f>
        <v>0.85</v>
      </c>
      <c r="E3" s="10" t="str">
        <f>E2</f>
        <v>surface</v>
      </c>
      <c r="F3" s="5" t="s">
        <v>31</v>
      </c>
      <c r="G3" s="5">
        <v>0.1313</v>
      </c>
      <c r="I3" s="5">
        <v>0.14099999999999999</v>
      </c>
      <c r="J3" s="5">
        <v>0.1409</v>
      </c>
      <c r="L3" s="5">
        <v>0.13780000000000001</v>
      </c>
      <c r="M3" s="5">
        <v>0.13789999999999999</v>
      </c>
      <c r="O3" s="6">
        <f>AVERAGE(I3:K3)-G3</f>
        <v>9.6499999999999919E-3</v>
      </c>
      <c r="P3" s="6">
        <f>AVERAGE(L3:N3)-G3</f>
        <v>6.5500000000000003E-3</v>
      </c>
      <c r="Q3" s="6">
        <f>O3-P3</f>
        <v>3.0999999999999917E-3</v>
      </c>
      <c r="R3" s="6">
        <f>Q3/O3</f>
        <v>0.3212435233160616</v>
      </c>
      <c r="S3" s="6"/>
      <c r="T3" s="6"/>
      <c r="U3" s="6"/>
      <c r="V3" s="6"/>
      <c r="Y3" s="6" t="s">
        <v>30</v>
      </c>
      <c r="Z3" s="7">
        <f>Z2</f>
        <v>39177</v>
      </c>
    </row>
    <row r="4" spans="1:27">
      <c r="A4" s="6" t="str">
        <f>A2</f>
        <v>BW_SSC1</v>
      </c>
      <c r="B4" s="7">
        <v>39162</v>
      </c>
      <c r="C4" s="9">
        <f>C2</f>
        <v>0.70208333333333339</v>
      </c>
      <c r="D4" s="10">
        <f>D2</f>
        <v>0.85</v>
      </c>
      <c r="E4" s="10" t="str">
        <f>E2</f>
        <v>surface</v>
      </c>
      <c r="F4" s="5" t="s">
        <v>32</v>
      </c>
      <c r="G4" s="5">
        <v>0.13250000000000001</v>
      </c>
      <c r="I4" s="14">
        <v>0.13400000000000001</v>
      </c>
      <c r="J4" s="14">
        <v>0.13400000000000001</v>
      </c>
      <c r="L4" s="5">
        <v>0.13739999999999999</v>
      </c>
      <c r="M4" s="5">
        <v>0.13750000000000001</v>
      </c>
      <c r="O4" s="6">
        <f>AVERAGE(I4:K4)-G4</f>
        <v>1.5000000000000013E-3</v>
      </c>
      <c r="P4" s="6">
        <f>AVERAGE(L4:N4)-G4</f>
        <v>4.9500000000000099E-3</v>
      </c>
      <c r="Q4" s="6">
        <f>O4-P4</f>
        <v>-3.4500000000000086E-3</v>
      </c>
      <c r="R4" s="6">
        <f>Q4/O4</f>
        <v>-2.3000000000000038</v>
      </c>
      <c r="S4" s="6"/>
      <c r="T4" s="6"/>
      <c r="U4" s="6"/>
      <c r="V4" s="6"/>
      <c r="Y4" s="6" t="s">
        <v>30</v>
      </c>
      <c r="Z4" s="7">
        <f>Z2</f>
        <v>39177</v>
      </c>
      <c r="AA4" s="5" t="s">
        <v>33</v>
      </c>
    </row>
    <row r="5" spans="1:27">
      <c r="A5" s="6"/>
      <c r="B5" s="7"/>
      <c r="C5" s="9"/>
      <c r="D5" s="10"/>
      <c r="E5" s="10"/>
      <c r="O5" s="6"/>
      <c r="P5" s="6"/>
      <c r="Q5" s="6"/>
      <c r="R5" s="6"/>
      <c r="S5" s="6"/>
      <c r="T5" s="6"/>
      <c r="U5" s="6"/>
      <c r="V5" s="6"/>
      <c r="Y5" s="6"/>
      <c r="Z5" s="7"/>
    </row>
    <row r="6" spans="1:27">
      <c r="A6" s="6" t="s">
        <v>27</v>
      </c>
      <c r="B6" s="7">
        <v>39162</v>
      </c>
      <c r="C6" s="9">
        <v>0.70185185185185184</v>
      </c>
      <c r="D6" s="10">
        <v>0.85</v>
      </c>
      <c r="E6" s="10">
        <v>0.5</v>
      </c>
      <c r="F6" s="6" t="s">
        <v>34</v>
      </c>
      <c r="G6" s="6">
        <v>0.13170000000000001</v>
      </c>
      <c r="H6" s="8">
        <v>541</v>
      </c>
      <c r="I6" s="6">
        <v>0.1406</v>
      </c>
      <c r="J6" s="6">
        <v>0.1406</v>
      </c>
      <c r="K6" s="6"/>
      <c r="L6" s="6">
        <v>0.13780000000000001</v>
      </c>
      <c r="M6" s="6">
        <v>0.13780000000000001</v>
      </c>
      <c r="N6" s="6"/>
      <c r="O6" s="6">
        <f>AVERAGE(I6:K6)-G6</f>
        <v>8.8999999999999913E-3</v>
      </c>
      <c r="P6" s="6">
        <f>AVERAGE(L6:N6)-G6</f>
        <v>6.0999999999999943E-3</v>
      </c>
      <c r="Q6" s="6">
        <f>O6-P6</f>
        <v>2.7999999999999969E-3</v>
      </c>
      <c r="R6" s="6">
        <f>Q6/O6</f>
        <v>0.3146067415730337</v>
      </c>
      <c r="S6" s="6">
        <f>SUM(O6:O8)</f>
        <v>2.3949999999999985E-2</v>
      </c>
      <c r="T6" s="6">
        <f>SUM(P6:P8)</f>
        <v>1.6350000000000003E-2</v>
      </c>
      <c r="U6" s="6">
        <f>SUM(Q6:Q8)</f>
        <v>7.5999999999999818E-3</v>
      </c>
      <c r="V6" s="6">
        <f>U6/S6</f>
        <v>0.31732776617954017</v>
      </c>
      <c r="W6" s="6">
        <f>(O6+O7+O8)/H6*1000</f>
        <v>4.4269870609981485E-2</v>
      </c>
      <c r="X6" s="6">
        <f>(P6+P7+P8)/H6*1000</f>
        <v>3.0221811460258787E-2</v>
      </c>
      <c r="Y6" s="6" t="s">
        <v>30</v>
      </c>
      <c r="Z6" s="7">
        <v>39177</v>
      </c>
    </row>
    <row r="7" spans="1:27">
      <c r="A7" s="6" t="str">
        <f>A6</f>
        <v>BW_SSC1</v>
      </c>
      <c r="B7" s="7">
        <v>39162</v>
      </c>
      <c r="C7" s="9">
        <f>C6</f>
        <v>0.70185185185185184</v>
      </c>
      <c r="D7" s="10">
        <f>D6</f>
        <v>0.85</v>
      </c>
      <c r="E7" s="10">
        <f>E6</f>
        <v>0.5</v>
      </c>
      <c r="F7" s="5" t="s">
        <v>35</v>
      </c>
      <c r="G7" s="5">
        <v>0.1326</v>
      </c>
      <c r="I7" s="5">
        <v>0.14099999999999999</v>
      </c>
      <c r="J7" s="5">
        <v>0.14099999999999999</v>
      </c>
      <c r="L7" s="5">
        <v>0.13830000000000001</v>
      </c>
      <c r="M7" s="5">
        <v>0.1384</v>
      </c>
      <c r="O7" s="6">
        <f>AVERAGE(I7:K7)-G7</f>
        <v>8.3999999999999908E-3</v>
      </c>
      <c r="P7" s="6">
        <f>AVERAGE(L7:N7)-G7</f>
        <v>5.7500000000000051E-3</v>
      </c>
      <c r="Q7" s="6">
        <f>O7-P7</f>
        <v>2.6499999999999857E-3</v>
      </c>
      <c r="R7" s="6">
        <f>Q7/O7</f>
        <v>0.31547619047618913</v>
      </c>
      <c r="S7" s="6"/>
      <c r="T7" s="6"/>
      <c r="U7" s="6"/>
      <c r="V7" s="6"/>
      <c r="Y7" s="6" t="s">
        <v>30</v>
      </c>
      <c r="Z7" s="7">
        <f>Z6</f>
        <v>39177</v>
      </c>
    </row>
    <row r="8" spans="1:27">
      <c r="A8" s="6" t="str">
        <f>A6</f>
        <v>BW_SSC1</v>
      </c>
      <c r="B8" s="7">
        <v>39162</v>
      </c>
      <c r="C8" s="9">
        <f>C6</f>
        <v>0.70185185185185184</v>
      </c>
      <c r="D8" s="10">
        <f>D6</f>
        <v>0.85</v>
      </c>
      <c r="E8" s="10">
        <f>E6</f>
        <v>0.5</v>
      </c>
      <c r="F8" s="5" t="s">
        <v>36</v>
      </c>
      <c r="G8" s="5">
        <v>0.1183</v>
      </c>
      <c r="I8" s="5">
        <v>0.125</v>
      </c>
      <c r="J8" s="5">
        <v>0.1249</v>
      </c>
      <c r="L8" s="5">
        <v>0.12280000000000001</v>
      </c>
      <c r="M8" s="5">
        <v>0.12280000000000001</v>
      </c>
      <c r="O8" s="6">
        <f>AVERAGE(I8:K8)-G8</f>
        <v>6.6500000000000031E-3</v>
      </c>
      <c r="P8" s="6">
        <f>AVERAGE(L8:N8)-G8</f>
        <v>4.500000000000004E-3</v>
      </c>
      <c r="Q8" s="6">
        <f>O8-P8</f>
        <v>2.1499999999999991E-3</v>
      </c>
      <c r="R8" s="6">
        <f>Q8/O8</f>
        <v>0.32330827067669143</v>
      </c>
      <c r="S8" s="6"/>
      <c r="T8" s="6"/>
      <c r="U8" s="6"/>
      <c r="V8" s="6"/>
      <c r="Y8" s="6" t="s">
        <v>30</v>
      </c>
      <c r="Z8" s="7">
        <f>Z6</f>
        <v>39177</v>
      </c>
    </row>
    <row r="9" spans="1:27">
      <c r="A9" s="6"/>
      <c r="B9" s="7"/>
      <c r="C9" s="9"/>
      <c r="D9" s="10"/>
      <c r="E9" s="10"/>
      <c r="O9" s="6"/>
      <c r="P9" s="6"/>
      <c r="Q9" s="6"/>
      <c r="R9" s="6"/>
      <c r="S9" s="6"/>
      <c r="T9" s="6"/>
      <c r="U9" s="6"/>
      <c r="V9" s="6"/>
      <c r="Y9" s="6"/>
      <c r="Z9" s="7"/>
    </row>
    <row r="10" spans="1:27" s="6" customFormat="1">
      <c r="A10" s="6" t="s">
        <v>27</v>
      </c>
      <c r="B10" s="7">
        <v>39163</v>
      </c>
      <c r="C10" s="9">
        <v>0.61116898148148147</v>
      </c>
      <c r="D10" s="6">
        <v>0.82</v>
      </c>
      <c r="E10" s="6" t="s">
        <v>28</v>
      </c>
      <c r="F10" s="6" t="s">
        <v>37</v>
      </c>
      <c r="G10" s="6">
        <v>0.1235</v>
      </c>
      <c r="H10" s="8">
        <v>540</v>
      </c>
      <c r="I10" s="6">
        <v>0.1371</v>
      </c>
      <c r="J10" s="6">
        <v>0.13700000000000001</v>
      </c>
      <c r="K10" s="6">
        <v>0.1368</v>
      </c>
      <c r="L10" s="6">
        <v>0.13289999999999999</v>
      </c>
      <c r="M10" s="6">
        <v>0.1328</v>
      </c>
      <c r="O10" s="6">
        <f>AVERAGE(I10:K10)-G10</f>
        <v>1.3466666666666682E-2</v>
      </c>
      <c r="P10" s="6">
        <f>AVERAGE(L10:N10)-G10</f>
        <v>9.3499999999999972E-3</v>
      </c>
      <c r="Q10" s="6">
        <f>O10-P10</f>
        <v>4.1166666666666851E-3</v>
      </c>
      <c r="R10" s="6">
        <f>Q10/O10</f>
        <v>0.30569306930693169</v>
      </c>
      <c r="S10" s="6">
        <f>SUM(O10:O11)</f>
        <v>3.0533333333333343E-2</v>
      </c>
      <c r="T10" s="6">
        <f>SUM(P10:P11)</f>
        <v>2.1500000000000005E-2</v>
      </c>
      <c r="U10" s="6">
        <f>SUM(Q10:Q11)</f>
        <v>9.0333333333333377E-3</v>
      </c>
      <c r="V10" s="6">
        <f>U10/S10</f>
        <v>0.29585152838427953</v>
      </c>
      <c r="W10" s="6">
        <f>(O10+O11)/H10*1000</f>
        <v>5.6543209876543224E-2</v>
      </c>
      <c r="X10" s="6">
        <f>(P10+P11)/H10*1000</f>
        <v>3.9814814814814824E-2</v>
      </c>
      <c r="Y10" s="6" t="s">
        <v>30</v>
      </c>
      <c r="Z10" s="7">
        <v>39175</v>
      </c>
    </row>
    <row r="11" spans="1:27">
      <c r="A11" s="6" t="s">
        <v>27</v>
      </c>
      <c r="B11" s="7">
        <v>39163</v>
      </c>
      <c r="C11" s="9">
        <v>0.61116898148148147</v>
      </c>
      <c r="D11" s="6">
        <v>0.82</v>
      </c>
      <c r="E11" s="6" t="s">
        <v>28</v>
      </c>
      <c r="F11" s="5" t="s">
        <v>38</v>
      </c>
      <c r="G11" s="5">
        <v>0.1244</v>
      </c>
      <c r="I11" s="5">
        <v>0.1416</v>
      </c>
      <c r="J11" s="5">
        <v>0.1416</v>
      </c>
      <c r="K11" s="5">
        <v>0.14119999999999999</v>
      </c>
      <c r="L11" s="5">
        <v>0.1366</v>
      </c>
      <c r="M11" s="5">
        <v>0.13650000000000001</v>
      </c>
      <c r="O11" s="6">
        <f>AVERAGE(I11:K11)-G11</f>
        <v>1.7066666666666661E-2</v>
      </c>
      <c r="P11" s="6">
        <f>AVERAGE(L11:N11)-G11</f>
        <v>1.2150000000000008E-2</v>
      </c>
      <c r="Q11" s="6">
        <f>O11-P11</f>
        <v>4.9166666666666525E-3</v>
      </c>
      <c r="R11" s="6">
        <f>Q11/O11</f>
        <v>0.28808593749999928</v>
      </c>
      <c r="S11" s="6"/>
      <c r="T11" s="6"/>
      <c r="U11" s="6"/>
      <c r="V11" s="6"/>
      <c r="Y11" s="6" t="s">
        <v>30</v>
      </c>
      <c r="Z11" s="7">
        <v>39175</v>
      </c>
    </row>
    <row r="13" spans="1:27">
      <c r="A13" s="6" t="s">
        <v>27</v>
      </c>
      <c r="B13" s="7">
        <v>39163</v>
      </c>
      <c r="C13" s="9">
        <v>0.61177083333333326</v>
      </c>
      <c r="D13" s="10">
        <v>0.82</v>
      </c>
      <c r="E13" s="10">
        <v>0.47</v>
      </c>
      <c r="F13" s="6" t="s">
        <v>39</v>
      </c>
      <c r="G13" s="6">
        <v>0.1172</v>
      </c>
      <c r="H13" s="8">
        <v>511</v>
      </c>
      <c r="I13" s="6">
        <v>0.13289999999999999</v>
      </c>
      <c r="J13" s="6">
        <v>0.1328</v>
      </c>
      <c r="K13" s="6">
        <v>0.1328</v>
      </c>
      <c r="L13" s="6">
        <v>0.12809999999999999</v>
      </c>
      <c r="M13" s="6">
        <v>0.12809999999999999</v>
      </c>
      <c r="N13" s="6"/>
      <c r="O13" s="6">
        <f>AVERAGE(I13:K13)-G13</f>
        <v>1.5633333333333332E-2</v>
      </c>
      <c r="P13" s="6">
        <f>AVERAGE(L13:N13)-G13</f>
        <v>1.0899999999999993E-2</v>
      </c>
      <c r="Q13" s="6">
        <f>O13-P13</f>
        <v>4.7333333333333394E-3</v>
      </c>
      <c r="R13" s="6">
        <f>Q13/O13</f>
        <v>0.30277185501066139</v>
      </c>
      <c r="S13" s="6">
        <f>SUM(O13:O15)</f>
        <v>4.0866666666666676E-2</v>
      </c>
      <c r="T13" s="6">
        <f>SUM(P13:P15)</f>
        <v>2.8499999999999984E-2</v>
      </c>
      <c r="U13" s="6">
        <f>SUM(Q13:Q15)</f>
        <v>1.2366666666666692E-2</v>
      </c>
      <c r="V13" s="6">
        <f>U13/S13</f>
        <v>0.3026101141924965</v>
      </c>
      <c r="W13" s="6">
        <f>(O13+O14+O15)/H13*1000</f>
        <v>7.9973907371167663E-2</v>
      </c>
      <c r="X13" s="6">
        <f>(P13+P14+P15)/H13*1000</f>
        <v>5.5772994129158482E-2</v>
      </c>
      <c r="Y13" s="6" t="s">
        <v>30</v>
      </c>
      <c r="Z13" s="7">
        <v>39175</v>
      </c>
    </row>
    <row r="14" spans="1:27">
      <c r="A14" s="6" t="s">
        <v>27</v>
      </c>
      <c r="B14" s="7">
        <v>39163</v>
      </c>
      <c r="C14" s="9">
        <v>0.61177083333333326</v>
      </c>
      <c r="D14" s="10">
        <v>0.82</v>
      </c>
      <c r="E14" s="10">
        <v>0.47</v>
      </c>
      <c r="F14" s="5" t="s">
        <v>40</v>
      </c>
      <c r="G14" s="5">
        <v>0.1235</v>
      </c>
      <c r="I14" s="5">
        <v>0.13980000000000001</v>
      </c>
      <c r="J14" s="5">
        <v>0.13969999999999999</v>
      </c>
      <c r="K14" s="5">
        <v>0.13950000000000001</v>
      </c>
      <c r="L14" s="5">
        <v>0.13489999999999999</v>
      </c>
      <c r="M14" s="5">
        <v>0.13489999999999999</v>
      </c>
      <c r="O14" s="6">
        <f>AVERAGE(I14:K14)-G14</f>
        <v>1.6166666666666663E-2</v>
      </c>
      <c r="P14" s="6">
        <f>AVERAGE(L14:N14)-G14</f>
        <v>1.1399999999999993E-2</v>
      </c>
      <c r="Q14" s="6">
        <f>O14-P14</f>
        <v>4.766666666666669E-3</v>
      </c>
      <c r="R14" s="6">
        <f>Q14/O14</f>
        <v>0.2948453608247425</v>
      </c>
      <c r="S14" s="6"/>
      <c r="T14" s="6"/>
      <c r="U14" s="6"/>
      <c r="V14" s="6"/>
      <c r="Y14" s="6" t="s">
        <v>30</v>
      </c>
      <c r="Z14" s="7">
        <v>39175</v>
      </c>
    </row>
    <row r="15" spans="1:27">
      <c r="A15" s="6" t="s">
        <v>27</v>
      </c>
      <c r="B15" s="7">
        <v>39163</v>
      </c>
      <c r="C15" s="9">
        <v>0.61177083333333326</v>
      </c>
      <c r="D15" s="10">
        <v>0.82</v>
      </c>
      <c r="E15" s="10">
        <v>0.47</v>
      </c>
      <c r="F15" s="5" t="s">
        <v>41</v>
      </c>
      <c r="G15" s="5">
        <v>0.12180000000000001</v>
      </c>
      <c r="I15" s="5">
        <v>0.13100000000000001</v>
      </c>
      <c r="J15" s="5">
        <v>0.13089999999999999</v>
      </c>
      <c r="K15" s="5">
        <v>0.13070000000000001</v>
      </c>
      <c r="L15" s="5">
        <v>0.128</v>
      </c>
      <c r="M15" s="5">
        <v>0.128</v>
      </c>
      <c r="O15" s="6">
        <f>AVERAGE(I15:K15)-G15</f>
        <v>9.0666666666666812E-3</v>
      </c>
      <c r="P15" s="6">
        <f>AVERAGE(L15:N15)-G15</f>
        <v>6.1999999999999972E-3</v>
      </c>
      <c r="Q15" s="6">
        <f>O15-P15</f>
        <v>2.866666666666684E-3</v>
      </c>
      <c r="R15" s="6">
        <f>Q15/O15</f>
        <v>0.31617647058823672</v>
      </c>
      <c r="S15" s="6"/>
      <c r="T15" s="6"/>
      <c r="U15" s="6"/>
      <c r="V15" s="6"/>
      <c r="Y15" s="6" t="s">
        <v>30</v>
      </c>
      <c r="Z15" s="7">
        <v>39175</v>
      </c>
    </row>
    <row r="17" spans="1:27">
      <c r="A17" s="6" t="s">
        <v>27</v>
      </c>
      <c r="B17" s="7">
        <v>39169</v>
      </c>
      <c r="C17" s="9">
        <v>0.63894675925925926</v>
      </c>
      <c r="D17" s="10">
        <v>0.7</v>
      </c>
      <c r="E17" s="6" t="s">
        <v>28</v>
      </c>
      <c r="F17" s="6" t="s">
        <v>42</v>
      </c>
      <c r="G17" s="6">
        <v>0.1168</v>
      </c>
      <c r="H17" s="8">
        <v>536</v>
      </c>
      <c r="I17" s="6">
        <v>0.12379999999999999</v>
      </c>
      <c r="J17" s="6">
        <v>0.1237</v>
      </c>
      <c r="K17" s="6"/>
      <c r="L17" s="6">
        <v>0.1211</v>
      </c>
      <c r="M17" s="6">
        <v>0.1211</v>
      </c>
      <c r="N17" s="6"/>
      <c r="O17" s="6">
        <f>AVERAGE(I17:K17)-G17</f>
        <v>6.9499999999999978E-3</v>
      </c>
      <c r="P17" s="6">
        <f>AVERAGE(L17:N17)-G17</f>
        <v>4.2999999999999983E-3</v>
      </c>
      <c r="Q17" s="6">
        <f>O17-P17</f>
        <v>2.6499999999999996E-3</v>
      </c>
      <c r="R17" s="6">
        <f>Q17/O17</f>
        <v>0.38129496402877705</v>
      </c>
      <c r="S17" s="6">
        <f>SUM(O17:O19)</f>
        <v>2.0899999999999988E-2</v>
      </c>
      <c r="T17" s="6">
        <f>SUM(P17:P19)</f>
        <v>1.2899999999999981E-2</v>
      </c>
      <c r="U17" s="6">
        <f>SUM(Q17:Q19)</f>
        <v>8.0000000000000071E-3</v>
      </c>
      <c r="V17" s="6">
        <f>U17/S17</f>
        <v>0.38277511961722543</v>
      </c>
      <c r="W17" s="6">
        <f>(O17+O18+O19)/H17*1000</f>
        <v>3.8992537313432815E-2</v>
      </c>
      <c r="X17" s="6">
        <f>(P17+P18+P19)/H17*1000</f>
        <v>2.4067164179104442E-2</v>
      </c>
      <c r="Y17" s="6" t="s">
        <v>30</v>
      </c>
      <c r="Z17" s="7">
        <v>39199</v>
      </c>
    </row>
    <row r="18" spans="1:27">
      <c r="A18" s="6" t="s">
        <v>27</v>
      </c>
      <c r="B18" s="7">
        <f>B17</f>
        <v>39169</v>
      </c>
      <c r="C18" s="9">
        <f>C17</f>
        <v>0.63894675925925926</v>
      </c>
      <c r="D18" s="10">
        <f>D17</f>
        <v>0.7</v>
      </c>
      <c r="E18" s="10" t="str">
        <f>E17</f>
        <v>surface</v>
      </c>
      <c r="F18" s="5" t="s">
        <v>43</v>
      </c>
      <c r="G18" s="5">
        <v>0.1178</v>
      </c>
      <c r="I18" s="5">
        <v>0.1245</v>
      </c>
      <c r="J18" s="5">
        <v>0.1244</v>
      </c>
      <c r="L18" s="5">
        <v>0.12189999999999999</v>
      </c>
      <c r="M18" s="5">
        <v>0.12180000000000001</v>
      </c>
      <c r="O18" s="6">
        <f>AVERAGE(I18:K18)-G18</f>
        <v>6.6500000000000031E-3</v>
      </c>
      <c r="P18" s="6">
        <f>AVERAGE(L18:N18)-G18</f>
        <v>4.049999999999998E-3</v>
      </c>
      <c r="Q18" s="6">
        <f>O18-P18</f>
        <v>2.6000000000000051E-3</v>
      </c>
      <c r="R18" s="6">
        <f>Q18/O18</f>
        <v>0.39097744360902315</v>
      </c>
      <c r="S18" s="6"/>
      <c r="T18" s="6"/>
      <c r="U18" s="6"/>
      <c r="V18" s="6"/>
      <c r="Y18" s="6" t="s">
        <v>30</v>
      </c>
      <c r="Z18" s="7">
        <f>Z17</f>
        <v>39199</v>
      </c>
    </row>
    <row r="19" spans="1:27">
      <c r="A19" s="6" t="s">
        <v>27</v>
      </c>
      <c r="B19" s="7">
        <f>B17</f>
        <v>39169</v>
      </c>
      <c r="C19" s="9">
        <f>C17</f>
        <v>0.63894675925925926</v>
      </c>
      <c r="D19" s="10">
        <f>D17</f>
        <v>0.7</v>
      </c>
      <c r="E19" s="10" t="str">
        <f>E17</f>
        <v>surface</v>
      </c>
      <c r="F19" s="5" t="s">
        <v>44</v>
      </c>
      <c r="G19" s="5">
        <v>0.11700000000000001</v>
      </c>
      <c r="I19" s="5">
        <v>0.1244</v>
      </c>
      <c r="J19" s="5">
        <v>0.1242</v>
      </c>
      <c r="L19" s="5">
        <v>0.1216</v>
      </c>
      <c r="M19" s="5">
        <v>0.1215</v>
      </c>
      <c r="O19" s="6">
        <f>AVERAGE(I19:K19)-G19</f>
        <v>7.2999999999999871E-3</v>
      </c>
      <c r="P19" s="6">
        <f>AVERAGE(L19:N19)-G19</f>
        <v>4.5499999999999846E-3</v>
      </c>
      <c r="Q19" s="6">
        <f>O19-P19</f>
        <v>2.7500000000000024E-3</v>
      </c>
      <c r="R19" s="6">
        <f>Q19/O19</f>
        <v>0.37671232876712429</v>
      </c>
      <c r="S19" s="6"/>
      <c r="T19" s="6"/>
      <c r="U19" s="6"/>
      <c r="V19" s="6"/>
      <c r="Y19" s="6" t="s">
        <v>30</v>
      </c>
      <c r="Z19" s="7">
        <f>Z17</f>
        <v>39199</v>
      </c>
    </row>
    <row r="20" spans="1:27">
      <c r="A20" s="6"/>
      <c r="B20" s="7"/>
      <c r="C20" s="9"/>
      <c r="D20" s="10"/>
      <c r="E20" s="10"/>
      <c r="O20" s="6"/>
      <c r="P20" s="6"/>
      <c r="Q20" s="6"/>
      <c r="R20" s="6"/>
      <c r="S20" s="6"/>
      <c r="T20" s="6"/>
      <c r="U20" s="6"/>
      <c r="V20" s="6"/>
      <c r="Y20" s="6"/>
      <c r="Z20" s="7"/>
    </row>
    <row r="21" spans="1:27">
      <c r="A21" s="6" t="s">
        <v>27</v>
      </c>
      <c r="B21" s="7">
        <v>39169</v>
      </c>
      <c r="C21" s="9">
        <v>0.63929398148148142</v>
      </c>
      <c r="D21" s="10">
        <v>0.7</v>
      </c>
      <c r="E21" s="10">
        <v>0.35</v>
      </c>
      <c r="F21" s="6" t="s">
        <v>45</v>
      </c>
      <c r="G21" s="6">
        <v>0.1139</v>
      </c>
      <c r="H21" s="8">
        <v>516</v>
      </c>
      <c r="I21" s="6">
        <v>0.12180000000000001</v>
      </c>
      <c r="J21" s="6">
        <v>0.1217</v>
      </c>
      <c r="K21" s="6"/>
      <c r="L21" s="6">
        <v>0.1186</v>
      </c>
      <c r="M21" s="6">
        <v>0.11849999999999999</v>
      </c>
      <c r="N21" s="6"/>
      <c r="O21" s="6">
        <f>AVERAGE(I21:K21)-G21</f>
        <v>7.8499999999999959E-3</v>
      </c>
      <c r="P21" s="6">
        <f>AVERAGE(L21:N21)-G21</f>
        <v>4.6499999999999875E-3</v>
      </c>
      <c r="Q21" s="6">
        <f>O21-P21</f>
        <v>3.2000000000000084E-3</v>
      </c>
      <c r="R21" s="6">
        <f>Q21/O21</f>
        <v>0.40764331210191213</v>
      </c>
      <c r="S21" s="6">
        <f>SUM(O21:O23)</f>
        <v>2.364999999999999E-2</v>
      </c>
      <c r="T21" s="6">
        <f>SUM(P21:P23)</f>
        <v>1.4399999999999996E-2</v>
      </c>
      <c r="U21" s="6">
        <f>SUM(Q21:Q23)</f>
        <v>9.2499999999999943E-3</v>
      </c>
      <c r="V21" s="6">
        <f>U21/S21</f>
        <v>0.3911205073995771</v>
      </c>
      <c r="W21" s="6">
        <f>(O21+O22+O23)/H21*1000</f>
        <v>4.5833333333333316E-2</v>
      </c>
      <c r="X21" s="6">
        <f>(P21+P22+P23)/H21*1000</f>
        <v>2.7906976744186036E-2</v>
      </c>
      <c r="Y21" s="6" t="s">
        <v>30</v>
      </c>
      <c r="Z21" s="7">
        <v>39198</v>
      </c>
      <c r="AA21" s="5" t="s">
        <v>46</v>
      </c>
    </row>
    <row r="22" spans="1:27">
      <c r="A22" s="6" t="s">
        <v>27</v>
      </c>
      <c r="B22" s="7">
        <f>B21</f>
        <v>39169</v>
      </c>
      <c r="C22" s="9">
        <f>C21</f>
        <v>0.63929398148148142</v>
      </c>
      <c r="D22" s="10">
        <f>D21</f>
        <v>0.7</v>
      </c>
      <c r="E22" s="10">
        <f>E21</f>
        <v>0.35</v>
      </c>
      <c r="F22" s="5" t="s">
        <v>47</v>
      </c>
      <c r="G22" s="5">
        <v>0.1191</v>
      </c>
      <c r="I22" s="5">
        <v>0.127</v>
      </c>
      <c r="J22" s="5">
        <v>0.12690000000000001</v>
      </c>
      <c r="L22" s="5">
        <v>0.124</v>
      </c>
      <c r="M22" s="5">
        <v>0.1239</v>
      </c>
      <c r="O22" s="6">
        <f>AVERAGE(I22:K22)-G22</f>
        <v>7.8500000000000097E-3</v>
      </c>
      <c r="P22" s="6">
        <f>AVERAGE(L22:N22)-G22</f>
        <v>4.8500000000000071E-3</v>
      </c>
      <c r="Q22" s="6">
        <f>O22-P22</f>
        <v>3.0000000000000027E-3</v>
      </c>
      <c r="R22" s="6">
        <f>Q22/O22</f>
        <v>0.38216560509554126</v>
      </c>
      <c r="S22" s="6"/>
      <c r="T22" s="6"/>
      <c r="U22" s="6"/>
      <c r="V22" s="6"/>
      <c r="Y22" s="6" t="s">
        <v>30</v>
      </c>
      <c r="Z22" s="7">
        <f>Z21</f>
        <v>39198</v>
      </c>
    </row>
    <row r="23" spans="1:27">
      <c r="A23" s="6" t="s">
        <v>27</v>
      </c>
      <c r="B23" s="7">
        <f>B21</f>
        <v>39169</v>
      </c>
      <c r="C23" s="9">
        <f>C21</f>
        <v>0.63929398148148142</v>
      </c>
      <c r="D23" s="10">
        <f>D21</f>
        <v>0.7</v>
      </c>
      <c r="E23" s="10">
        <f>E21</f>
        <v>0.35</v>
      </c>
      <c r="F23" s="5" t="s">
        <v>48</v>
      </c>
      <c r="G23" s="5">
        <v>0.1169</v>
      </c>
      <c r="I23" s="5">
        <v>0.1249</v>
      </c>
      <c r="J23" s="5">
        <v>0.12479999999999999</v>
      </c>
      <c r="L23" s="5">
        <v>0.12180000000000001</v>
      </c>
      <c r="M23" s="5">
        <v>0.12180000000000001</v>
      </c>
      <c r="O23" s="6">
        <f>AVERAGE(I23:K23)-G23</f>
        <v>7.9499999999999849E-3</v>
      </c>
      <c r="P23" s="6">
        <f>AVERAGE(L23:N23)-G23</f>
        <v>4.9000000000000016E-3</v>
      </c>
      <c r="Q23" s="6">
        <f>O23-P23</f>
        <v>3.0499999999999833E-3</v>
      </c>
      <c r="R23" s="6">
        <f>Q23/O23</f>
        <v>0.383647798742137</v>
      </c>
      <c r="S23" s="6"/>
      <c r="T23" s="6"/>
      <c r="U23" s="6"/>
      <c r="V23" s="6"/>
      <c r="Y23" s="6" t="s">
        <v>30</v>
      </c>
      <c r="Z23" s="7">
        <f>Z21</f>
        <v>39198</v>
      </c>
    </row>
    <row r="24" spans="1:27">
      <c r="A24" s="6"/>
      <c r="B24" s="7"/>
      <c r="C24" s="9"/>
      <c r="D24" s="10"/>
      <c r="E24" s="10"/>
      <c r="O24" s="6"/>
      <c r="P24" s="6"/>
      <c r="Q24" s="6"/>
      <c r="R24" s="6"/>
      <c r="S24" s="6"/>
      <c r="T24" s="6"/>
      <c r="U24" s="6"/>
      <c r="V24" s="6"/>
      <c r="Y24" s="6"/>
      <c r="Z24" s="7"/>
    </row>
    <row r="25" spans="1:27">
      <c r="A25" s="6" t="s">
        <v>27</v>
      </c>
      <c r="B25" s="7">
        <v>39171</v>
      </c>
      <c r="C25" s="9">
        <v>0.61116898148148147</v>
      </c>
      <c r="D25" s="10">
        <v>0.7</v>
      </c>
      <c r="E25" s="6" t="s">
        <v>28</v>
      </c>
      <c r="F25" s="6" t="s">
        <v>49</v>
      </c>
      <c r="G25" s="6">
        <v>0.1167</v>
      </c>
      <c r="H25" s="8">
        <v>447</v>
      </c>
      <c r="I25" s="6">
        <v>0.1217</v>
      </c>
      <c r="J25" s="6">
        <v>0.1216</v>
      </c>
      <c r="K25" s="6"/>
      <c r="L25" s="6">
        <v>0.1198</v>
      </c>
      <c r="M25" s="6">
        <v>0.1197</v>
      </c>
      <c r="N25" s="6"/>
      <c r="O25" s="6">
        <f>AVERAGE(I25:K25)-G25</f>
        <v>4.9500000000000099E-3</v>
      </c>
      <c r="P25" s="6">
        <f>AVERAGE(L25:N25)-G25</f>
        <v>3.0499999999999972E-3</v>
      </c>
      <c r="Q25" s="6">
        <f>O25-P25</f>
        <v>1.9000000000000128E-3</v>
      </c>
      <c r="R25" s="6">
        <f>Q25/O25</f>
        <v>0.38383838383838564</v>
      </c>
      <c r="S25" s="6">
        <f>SUM(O25:O27)</f>
        <v>1.6250000000000014E-2</v>
      </c>
      <c r="T25" s="6">
        <f>SUM(P25:P27)</f>
        <v>1.029999999999999E-2</v>
      </c>
      <c r="U25" s="6">
        <f>SUM(Q25:Q27)</f>
        <v>5.9500000000000247E-3</v>
      </c>
      <c r="V25" s="6">
        <f>U25/S25</f>
        <v>0.36615384615384733</v>
      </c>
      <c r="W25" s="6">
        <f>(O25+O26+O27)/H25*1000</f>
        <v>3.6353467561521288E-2</v>
      </c>
      <c r="X25" s="6">
        <f>(P25+P26+P27)/H25*1000</f>
        <v>2.3042505592841139E-2</v>
      </c>
      <c r="Y25" s="6" t="s">
        <v>30</v>
      </c>
      <c r="Z25" s="7">
        <v>39199</v>
      </c>
    </row>
    <row r="26" spans="1:27">
      <c r="A26" s="6" t="s">
        <v>27</v>
      </c>
      <c r="B26" s="7">
        <f>B25</f>
        <v>39171</v>
      </c>
      <c r="C26" s="9">
        <f>C25</f>
        <v>0.61116898148148147</v>
      </c>
      <c r="D26" s="10">
        <f>D25</f>
        <v>0.7</v>
      </c>
      <c r="E26" s="10" t="str">
        <f>E25</f>
        <v>surface</v>
      </c>
      <c r="F26" s="5" t="s">
        <v>50</v>
      </c>
      <c r="G26" s="5">
        <v>0.11840000000000001</v>
      </c>
      <c r="I26" s="5">
        <v>0.124</v>
      </c>
      <c r="J26" s="5">
        <v>0.1239</v>
      </c>
      <c r="L26" s="5">
        <v>0.122</v>
      </c>
      <c r="M26" s="5">
        <v>0.12189999999999999</v>
      </c>
      <c r="O26" s="6">
        <f>AVERAGE(I26:K26)-G26</f>
        <v>5.5499999999999994E-3</v>
      </c>
      <c r="P26" s="6">
        <f>AVERAGE(L26:N26)-G26</f>
        <v>3.5499999999999976E-3</v>
      </c>
      <c r="Q26" s="6">
        <f>O26-P26</f>
        <v>2.0000000000000018E-3</v>
      </c>
      <c r="R26" s="6">
        <f>Q26/O26</f>
        <v>0.36036036036036073</v>
      </c>
      <c r="S26" s="6"/>
      <c r="T26" s="6"/>
      <c r="U26" s="6"/>
      <c r="V26" s="6"/>
      <c r="Y26" s="6" t="s">
        <v>30</v>
      </c>
      <c r="Z26" s="7">
        <f>Z25</f>
        <v>39199</v>
      </c>
    </row>
    <row r="27" spans="1:27">
      <c r="A27" s="6" t="s">
        <v>27</v>
      </c>
      <c r="B27" s="7">
        <f>B25</f>
        <v>39171</v>
      </c>
      <c r="C27" s="9">
        <f>C25</f>
        <v>0.61116898148148147</v>
      </c>
      <c r="D27" s="10">
        <f>D25</f>
        <v>0.7</v>
      </c>
      <c r="E27" s="10" t="str">
        <f>E25</f>
        <v>surface</v>
      </c>
      <c r="F27" s="5" t="s">
        <v>51</v>
      </c>
      <c r="G27" s="5">
        <v>0.1182</v>
      </c>
      <c r="I27" s="5">
        <v>0.124</v>
      </c>
      <c r="J27" s="5">
        <v>0.1239</v>
      </c>
      <c r="L27" s="5">
        <v>0.12189999999999999</v>
      </c>
      <c r="M27" s="5">
        <v>0.12189999999999999</v>
      </c>
      <c r="O27" s="6">
        <f>AVERAGE(I27:K27)-G27</f>
        <v>5.7500000000000051E-3</v>
      </c>
      <c r="P27" s="6">
        <f>AVERAGE(L27:N27)-G27</f>
        <v>3.699999999999995E-3</v>
      </c>
      <c r="Q27" s="6">
        <f>O27-P27</f>
        <v>2.0500000000000101E-3</v>
      </c>
      <c r="R27" s="6">
        <f>Q27/O27</f>
        <v>0.35652173913043622</v>
      </c>
      <c r="S27" s="6"/>
      <c r="T27" s="6"/>
      <c r="U27" s="6"/>
      <c r="V27" s="6"/>
      <c r="Y27" s="6" t="s">
        <v>30</v>
      </c>
      <c r="Z27" s="7">
        <f>Z25</f>
        <v>39199</v>
      </c>
    </row>
    <row r="28" spans="1:27">
      <c r="A28" s="6"/>
      <c r="B28" s="7"/>
      <c r="C28" s="9"/>
      <c r="D28" s="10"/>
      <c r="E28" s="10"/>
      <c r="O28" s="6"/>
      <c r="P28" s="6"/>
      <c r="Q28" s="6"/>
      <c r="R28" s="6"/>
      <c r="S28" s="6"/>
      <c r="T28" s="6"/>
      <c r="U28" s="6"/>
      <c r="V28" s="6"/>
      <c r="Y28" s="6"/>
      <c r="Z28" s="7"/>
    </row>
    <row r="29" spans="1:27">
      <c r="A29" s="6" t="s">
        <v>27</v>
      </c>
      <c r="B29" s="7">
        <v>39171</v>
      </c>
      <c r="C29" s="9">
        <v>0.61145833333333333</v>
      </c>
      <c r="D29" s="10">
        <v>0.7</v>
      </c>
      <c r="E29" s="10">
        <v>0.35</v>
      </c>
      <c r="F29" s="6" t="s">
        <v>52</v>
      </c>
      <c r="G29" s="6">
        <v>0.1158</v>
      </c>
      <c r="H29" s="8">
        <v>525</v>
      </c>
      <c r="I29" s="6">
        <v>0.12189999999999999</v>
      </c>
      <c r="J29" s="6">
        <v>0.1217</v>
      </c>
      <c r="K29" s="6"/>
      <c r="L29" s="6">
        <v>0.12</v>
      </c>
      <c r="M29" s="6">
        <v>0.12</v>
      </c>
      <c r="N29" s="6"/>
      <c r="O29" s="6">
        <f>AVERAGE(I29:K29)-G29</f>
        <v>5.9999999999999915E-3</v>
      </c>
      <c r="P29" s="6">
        <f>AVERAGE(L29:N29)-G29</f>
        <v>4.1999999999999954E-3</v>
      </c>
      <c r="Q29" s="6">
        <f>O29-P29</f>
        <v>1.799999999999996E-3</v>
      </c>
      <c r="R29" s="6">
        <f>Q29/O29</f>
        <v>0.29999999999999977</v>
      </c>
      <c r="S29" s="6">
        <f>SUM(O29:O31)</f>
        <v>1.7600000000000005E-2</v>
      </c>
      <c r="T29" s="6">
        <f>SUM(P29:P31)</f>
        <v>1.1999999999999997E-2</v>
      </c>
      <c r="U29" s="6">
        <f>SUM(Q29:Q31)</f>
        <v>5.6000000000000077E-3</v>
      </c>
      <c r="V29" s="6">
        <f>U29/S29</f>
        <v>0.31818181818181857</v>
      </c>
      <c r="W29" s="6">
        <f>(O29+O30+O31)/H29*1000</f>
        <v>3.3523809523809532E-2</v>
      </c>
      <c r="X29" s="6">
        <f>(P29+P30+P31)/H29*1000</f>
        <v>2.285714285714285E-2</v>
      </c>
      <c r="Y29" s="6" t="s">
        <v>30</v>
      </c>
      <c r="Z29" s="7">
        <v>39204</v>
      </c>
    </row>
    <row r="30" spans="1:27">
      <c r="A30" s="6" t="s">
        <v>27</v>
      </c>
      <c r="B30" s="7">
        <f>B29</f>
        <v>39171</v>
      </c>
      <c r="C30" s="9">
        <f>C29</f>
        <v>0.61145833333333333</v>
      </c>
      <c r="D30" s="10">
        <f>D29</f>
        <v>0.7</v>
      </c>
      <c r="E30" s="10">
        <f>E29</f>
        <v>0.35</v>
      </c>
      <c r="F30" s="5" t="s">
        <v>53</v>
      </c>
      <c r="G30" s="5">
        <v>0.1157</v>
      </c>
      <c r="I30" s="5">
        <v>0.12130000000000001</v>
      </c>
      <c r="J30" s="5">
        <v>0.1212</v>
      </c>
      <c r="L30" s="5">
        <v>0.11940000000000001</v>
      </c>
      <c r="M30" s="5">
        <v>0.11940000000000001</v>
      </c>
      <c r="O30" s="6">
        <f>AVERAGE(I30:K30)-G30</f>
        <v>5.5499999999999994E-3</v>
      </c>
      <c r="P30" s="6">
        <f>AVERAGE(L30:N30)-G30</f>
        <v>3.7000000000000088E-3</v>
      </c>
      <c r="Q30" s="6">
        <f>O30-P30</f>
        <v>1.8499999999999905E-3</v>
      </c>
      <c r="R30" s="6">
        <f>Q30/O30</f>
        <v>0.33333333333333165</v>
      </c>
      <c r="S30" s="6"/>
      <c r="T30" s="6"/>
      <c r="U30" s="6"/>
      <c r="V30" s="6"/>
      <c r="Y30" s="6" t="s">
        <v>30</v>
      </c>
      <c r="Z30" s="7">
        <f>Z29</f>
        <v>39204</v>
      </c>
    </row>
    <row r="31" spans="1:27">
      <c r="A31" s="6" t="s">
        <v>27</v>
      </c>
      <c r="B31" s="7">
        <f>B29</f>
        <v>39171</v>
      </c>
      <c r="C31" s="9">
        <f>C29</f>
        <v>0.61145833333333333</v>
      </c>
      <c r="D31" s="10">
        <f>D29</f>
        <v>0.7</v>
      </c>
      <c r="E31" s="10">
        <f>E29</f>
        <v>0.35</v>
      </c>
      <c r="F31" s="5" t="s">
        <v>54</v>
      </c>
      <c r="G31" s="5">
        <v>0.1193</v>
      </c>
      <c r="I31" s="5">
        <v>0.12540000000000001</v>
      </c>
      <c r="J31" s="5">
        <v>0.12529999999999999</v>
      </c>
      <c r="L31" s="5">
        <v>0.1234</v>
      </c>
      <c r="M31" s="5">
        <v>0.1234</v>
      </c>
      <c r="O31" s="6">
        <f>AVERAGE(I31:K31)-G31</f>
        <v>6.0500000000000137E-3</v>
      </c>
      <c r="P31" s="6">
        <f>AVERAGE(L31:N31)-G31</f>
        <v>4.0999999999999925E-3</v>
      </c>
      <c r="Q31" s="6">
        <f>O31-P31</f>
        <v>1.9500000000000212E-3</v>
      </c>
      <c r="R31" s="6">
        <f>Q31/O31</f>
        <v>0.32231404958677962</v>
      </c>
      <c r="S31" s="6"/>
      <c r="T31" s="6"/>
      <c r="U31" s="6"/>
      <c r="V31" s="6"/>
      <c r="Y31" s="6" t="s">
        <v>30</v>
      </c>
      <c r="Z31" s="7">
        <f>Z29</f>
        <v>39204</v>
      </c>
    </row>
    <row r="32" spans="1:27" ht="12" customHeight="1">
      <c r="A32" s="6"/>
      <c r="B32" s="7"/>
      <c r="C32" s="9"/>
      <c r="D32" s="10"/>
      <c r="E32" s="10"/>
      <c r="O32" s="6"/>
      <c r="P32" s="6"/>
      <c r="Q32" s="6"/>
      <c r="R32" s="6"/>
      <c r="S32" s="6"/>
      <c r="T32" s="6"/>
      <c r="U32" s="6"/>
      <c r="V32" s="6"/>
      <c r="Y32" s="6"/>
      <c r="Z32" s="7"/>
    </row>
    <row r="33" spans="1:26">
      <c r="A33" s="6" t="s">
        <v>27</v>
      </c>
      <c r="B33" s="7">
        <v>39178</v>
      </c>
      <c r="C33" s="9">
        <v>0.70839120370370379</v>
      </c>
      <c r="D33" s="10">
        <v>0.8</v>
      </c>
      <c r="E33" s="10" t="s">
        <v>28</v>
      </c>
      <c r="F33" s="6" t="s">
        <v>55</v>
      </c>
      <c r="G33" s="6">
        <v>0.1313</v>
      </c>
      <c r="H33" s="8">
        <v>546</v>
      </c>
      <c r="I33" s="6">
        <v>0.1414</v>
      </c>
      <c r="J33" s="6">
        <v>0.14130000000000001</v>
      </c>
      <c r="K33" s="6"/>
      <c r="L33" s="6">
        <v>0.13780000000000001</v>
      </c>
      <c r="M33" s="6">
        <v>0.13769999999999999</v>
      </c>
      <c r="N33" s="6"/>
      <c r="O33" s="6">
        <f>AVERAGE(I33:K33)-G33</f>
        <v>1.0050000000000003E-2</v>
      </c>
      <c r="P33" s="6">
        <f>AVERAGE(L33:N33)-G33</f>
        <v>6.4499999999999835E-3</v>
      </c>
      <c r="Q33" s="6">
        <f>O33-P33</f>
        <v>3.6000000000000199E-3</v>
      </c>
      <c r="R33" s="6">
        <f>Q33/O33</f>
        <v>0.35820895522388246</v>
      </c>
      <c r="S33" s="6">
        <f>SUM(O33:O35)</f>
        <v>2.924999999999997E-2</v>
      </c>
      <c r="T33" s="6">
        <f>SUM(P33:P35)</f>
        <v>1.9099999999999978E-2</v>
      </c>
      <c r="U33" s="6">
        <f>SUM(Q33:Q35)</f>
        <v>1.0149999999999992E-2</v>
      </c>
      <c r="V33" s="6">
        <f>U33/S33</f>
        <v>0.34700854700854711</v>
      </c>
      <c r="W33" s="6">
        <f>(O33+O34+O35)/H33*1000</f>
        <v>5.3571428571428513E-2</v>
      </c>
      <c r="X33" s="6">
        <f>(P33+P34+P35)/H33*1000</f>
        <v>3.4981684981684941E-2</v>
      </c>
      <c r="Y33" s="6" t="s">
        <v>30</v>
      </c>
      <c r="Z33" s="7">
        <v>39204</v>
      </c>
    </row>
    <row r="34" spans="1:26">
      <c r="A34" s="6" t="s">
        <v>27</v>
      </c>
      <c r="B34" s="7">
        <f>B33</f>
        <v>39178</v>
      </c>
      <c r="C34" s="9">
        <f>C33</f>
        <v>0.70839120370370379</v>
      </c>
      <c r="D34" s="10">
        <f>D33</f>
        <v>0.8</v>
      </c>
      <c r="E34" s="10" t="str">
        <f>E33</f>
        <v>surface</v>
      </c>
      <c r="F34" s="5" t="s">
        <v>56</v>
      </c>
      <c r="G34" s="5">
        <v>0.11890000000000001</v>
      </c>
      <c r="I34" s="5">
        <v>0.1293</v>
      </c>
      <c r="J34" s="5">
        <v>0.12909999999999999</v>
      </c>
      <c r="L34" s="5">
        <v>0.12570000000000001</v>
      </c>
      <c r="M34" s="5">
        <v>0.12559999999999999</v>
      </c>
      <c r="O34" s="6">
        <f>AVERAGE(I34:K34)-G34</f>
        <v>1.0299999999999976E-2</v>
      </c>
      <c r="P34" s="6">
        <f>AVERAGE(L34:N34)-G34</f>
        <v>6.7499999999999782E-3</v>
      </c>
      <c r="Q34" s="6">
        <f>O34-P34</f>
        <v>3.5499999999999976E-3</v>
      </c>
      <c r="R34" s="6">
        <f>Q34/O34</f>
        <v>0.34466019417475785</v>
      </c>
      <c r="S34" s="6"/>
      <c r="T34" s="6"/>
      <c r="U34" s="6"/>
      <c r="V34" s="6"/>
      <c r="Y34" s="6" t="s">
        <v>30</v>
      </c>
      <c r="Z34" s="7">
        <f>Z33</f>
        <v>39204</v>
      </c>
    </row>
    <row r="35" spans="1:26">
      <c r="A35" s="6" t="s">
        <v>27</v>
      </c>
      <c r="B35" s="7">
        <f>B33</f>
        <v>39178</v>
      </c>
      <c r="C35" s="9">
        <f>C33</f>
        <v>0.70839120370370379</v>
      </c>
      <c r="D35" s="10">
        <f>D33</f>
        <v>0.8</v>
      </c>
      <c r="E35" s="10" t="str">
        <f>E33</f>
        <v>surface</v>
      </c>
      <c r="F35" s="5" t="s">
        <v>57</v>
      </c>
      <c r="G35" s="5">
        <v>0.11940000000000001</v>
      </c>
      <c r="I35" s="5">
        <v>0.12839999999999999</v>
      </c>
      <c r="J35" s="5">
        <v>0.12820000000000001</v>
      </c>
      <c r="L35" s="5">
        <v>0.12540000000000001</v>
      </c>
      <c r="M35" s="5">
        <v>0.12520000000000001</v>
      </c>
      <c r="O35" s="6">
        <f>AVERAGE(I35:K35)-G35</f>
        <v>8.8999999999999913E-3</v>
      </c>
      <c r="P35" s="6">
        <f>AVERAGE(L35:N35)-G35</f>
        <v>5.9000000000000163E-3</v>
      </c>
      <c r="Q35" s="6">
        <f>O35-P35</f>
        <v>2.9999999999999749E-3</v>
      </c>
      <c r="R35" s="6">
        <f>Q35/O35</f>
        <v>0.33707865168539075</v>
      </c>
      <c r="S35" s="6"/>
      <c r="T35" s="6"/>
      <c r="U35" s="6"/>
      <c r="V35" s="6"/>
      <c r="Y35" s="6" t="s">
        <v>30</v>
      </c>
      <c r="Z35" s="7">
        <f>Z33</f>
        <v>39204</v>
      </c>
    </row>
    <row r="37" spans="1:26">
      <c r="A37" s="6" t="s">
        <v>27</v>
      </c>
      <c r="B37" s="7">
        <v>39178</v>
      </c>
      <c r="C37" s="9">
        <v>0.70879629629629637</v>
      </c>
      <c r="D37" s="10">
        <v>0.8</v>
      </c>
      <c r="E37" s="10">
        <v>0.45</v>
      </c>
      <c r="F37" s="6" t="s">
        <v>58</v>
      </c>
      <c r="G37" s="6">
        <v>0.11700000000000001</v>
      </c>
      <c r="H37" s="8">
        <v>536</v>
      </c>
      <c r="I37" s="6">
        <v>0.12659999999999999</v>
      </c>
      <c r="J37" s="6">
        <v>0.1265</v>
      </c>
      <c r="K37" s="6"/>
      <c r="L37" s="21">
        <v>0.1234</v>
      </c>
      <c r="M37" s="6">
        <v>0.1234</v>
      </c>
      <c r="N37" s="6"/>
      <c r="O37" s="6">
        <f>AVERAGE(I37:K37)-G37</f>
        <v>9.5499999999999891E-3</v>
      </c>
      <c r="P37" s="6">
        <f>AVERAGE(L37:N37)-G37</f>
        <v>6.399999999999989E-3</v>
      </c>
      <c r="Q37" s="6">
        <f>O37-P37</f>
        <v>3.15E-3</v>
      </c>
      <c r="R37" s="6">
        <f>Q37/O37</f>
        <v>0.32984293193717318</v>
      </c>
      <c r="S37" s="6">
        <f>SUM(O37:O40)</f>
        <v>3.4699999999999967E-2</v>
      </c>
      <c r="T37" s="6">
        <f>SUM(P37:P40)</f>
        <v>2.2550000000000014E-2</v>
      </c>
      <c r="U37" s="6">
        <f>SUM(Q37:Q40)</f>
        <v>1.2149999999999953E-2</v>
      </c>
      <c r="V37" s="6">
        <f>U37/S37</f>
        <v>0.35014409221901915</v>
      </c>
      <c r="W37" s="6">
        <f>(O37+O38+O39+O40)/H37*1000</f>
        <v>6.4738805970149194E-2</v>
      </c>
      <c r="X37" s="6">
        <f>(P37+P38+P39+P40)/H37*1000</f>
        <v>4.2070895522388088E-2</v>
      </c>
      <c r="Y37" s="6" t="s">
        <v>30</v>
      </c>
      <c r="Z37" s="7">
        <v>39203</v>
      </c>
    </row>
    <row r="38" spans="1:26">
      <c r="A38" s="6" t="str">
        <f>A37</f>
        <v>BW_SSC1</v>
      </c>
      <c r="B38" s="7">
        <f>B37</f>
        <v>39178</v>
      </c>
      <c r="C38" s="9">
        <f>C37</f>
        <v>0.70879629629629637</v>
      </c>
      <c r="D38" s="10">
        <f>D37</f>
        <v>0.8</v>
      </c>
      <c r="E38" s="10">
        <f>E37</f>
        <v>0.45</v>
      </c>
      <c r="F38" s="5" t="s">
        <v>59</v>
      </c>
      <c r="G38" s="5">
        <v>0.1203</v>
      </c>
      <c r="I38" s="5">
        <v>0.12839999999999999</v>
      </c>
      <c r="J38" s="5">
        <v>0.12809999999999999</v>
      </c>
      <c r="L38" s="22">
        <v>0.12540000000000001</v>
      </c>
      <c r="M38" s="5">
        <v>0.12540000000000001</v>
      </c>
      <c r="O38" s="6">
        <f>AVERAGE(I38:K38)-G38</f>
        <v>7.949999999999971E-3</v>
      </c>
      <c r="P38" s="6">
        <f>AVERAGE(L38:N38)-G38</f>
        <v>5.1000000000000073E-3</v>
      </c>
      <c r="Q38" s="6">
        <f>O38-P38</f>
        <v>2.8499999999999637E-3</v>
      </c>
      <c r="R38" s="6">
        <f>Q38/O38</f>
        <v>0.35849056603773261</v>
      </c>
      <c r="S38" s="6"/>
      <c r="T38" s="6"/>
      <c r="U38" s="6"/>
      <c r="V38" s="6"/>
      <c r="Y38" s="6" t="s">
        <v>30</v>
      </c>
      <c r="Z38" s="7">
        <f>Z37</f>
        <v>39203</v>
      </c>
    </row>
    <row r="39" spans="1:26">
      <c r="A39" s="6" t="str">
        <f t="shared" ref="A39:E40" si="0">A37</f>
        <v>BW_SSC1</v>
      </c>
      <c r="B39" s="7">
        <f t="shared" si="0"/>
        <v>39178</v>
      </c>
      <c r="C39" s="9">
        <f t="shared" si="0"/>
        <v>0.70879629629629637</v>
      </c>
      <c r="D39" s="10">
        <f t="shared" si="0"/>
        <v>0.8</v>
      </c>
      <c r="E39" s="10">
        <f t="shared" si="0"/>
        <v>0.45</v>
      </c>
      <c r="F39" s="5" t="s">
        <v>60</v>
      </c>
      <c r="G39" s="5">
        <v>0.1148</v>
      </c>
      <c r="I39" s="5">
        <v>0.1242</v>
      </c>
      <c r="J39" s="5">
        <v>0.124</v>
      </c>
      <c r="L39" s="5">
        <v>0.1208</v>
      </c>
      <c r="M39" s="5">
        <v>0.1208</v>
      </c>
      <c r="O39" s="6">
        <f>AVERAGE(I39:K39)-G39</f>
        <v>9.3000000000000027E-3</v>
      </c>
      <c r="P39" s="6">
        <f>AVERAGE(L39:N39)-G39</f>
        <v>6.0000000000000053E-3</v>
      </c>
      <c r="Q39" s="6">
        <f>O39-P39</f>
        <v>3.2999999999999974E-3</v>
      </c>
      <c r="R39" s="6">
        <f>Q39/O39</f>
        <v>0.35483870967741898</v>
      </c>
      <c r="S39" s="6"/>
      <c r="T39" s="6"/>
      <c r="U39" s="6"/>
      <c r="V39" s="6"/>
      <c r="Y39" s="6" t="s">
        <v>30</v>
      </c>
      <c r="Z39" s="7">
        <f>Z37</f>
        <v>39203</v>
      </c>
    </row>
    <row r="40" spans="1:26">
      <c r="A40" s="6" t="str">
        <f t="shared" si="0"/>
        <v>BW_SSC1</v>
      </c>
      <c r="B40" s="7">
        <f t="shared" si="0"/>
        <v>39178</v>
      </c>
      <c r="C40" s="9">
        <f t="shared" si="0"/>
        <v>0.70879629629629637</v>
      </c>
      <c r="D40" s="10">
        <f t="shared" si="0"/>
        <v>0.8</v>
      </c>
      <c r="E40" s="10">
        <f t="shared" si="0"/>
        <v>0.45</v>
      </c>
      <c r="F40" s="5" t="s">
        <v>61</v>
      </c>
      <c r="G40" s="5">
        <v>0.12139999999999999</v>
      </c>
      <c r="I40" s="5">
        <v>0.12939999999999999</v>
      </c>
      <c r="J40" s="5">
        <v>0.12920000000000001</v>
      </c>
      <c r="L40" s="5">
        <v>0.1265</v>
      </c>
      <c r="M40" s="5">
        <v>0.12640000000000001</v>
      </c>
      <c r="O40" s="6">
        <f>AVERAGE(I40:K40)-G40</f>
        <v>7.9000000000000042E-3</v>
      </c>
      <c r="P40" s="6">
        <f>AVERAGE(L40:N40)-G40</f>
        <v>5.0500000000000128E-3</v>
      </c>
      <c r="Q40" s="6">
        <f>O40-P40</f>
        <v>2.8499999999999914E-3</v>
      </c>
      <c r="R40" s="6">
        <f>Q40/O40</f>
        <v>0.36075949367088478</v>
      </c>
      <c r="S40" s="6"/>
      <c r="T40" s="6"/>
      <c r="U40" s="6"/>
      <c r="V40" s="6"/>
      <c r="Y40" s="6" t="s">
        <v>30</v>
      </c>
      <c r="Z40" s="7">
        <f>Z38</f>
        <v>39203</v>
      </c>
    </row>
    <row r="41" spans="1:26">
      <c r="A41" s="6"/>
      <c r="B41" s="7"/>
      <c r="C41" s="9"/>
      <c r="D41" s="10"/>
      <c r="E41" s="10"/>
      <c r="O41" s="6"/>
      <c r="P41" s="6"/>
      <c r="Q41" s="6"/>
      <c r="R41" s="6"/>
      <c r="S41" s="6"/>
      <c r="T41" s="6"/>
      <c r="U41" s="6"/>
      <c r="V41" s="6"/>
      <c r="Y41" s="6"/>
      <c r="Z41" s="7"/>
    </row>
    <row r="42" spans="1:26">
      <c r="A42" s="6" t="s">
        <v>27</v>
      </c>
      <c r="B42" s="7">
        <v>39184</v>
      </c>
      <c r="C42" s="9">
        <v>0.59033564814814821</v>
      </c>
      <c r="D42" s="10">
        <v>0.85</v>
      </c>
      <c r="E42" s="10" t="s">
        <v>28</v>
      </c>
      <c r="F42" s="6" t="s">
        <v>62</v>
      </c>
      <c r="G42" s="6">
        <v>0.1182</v>
      </c>
      <c r="H42" s="8">
        <v>545</v>
      </c>
      <c r="I42" s="6">
        <v>0.1333</v>
      </c>
      <c r="J42" s="6">
        <v>0.1333</v>
      </c>
      <c r="K42" s="6"/>
      <c r="L42" s="21">
        <v>0.129</v>
      </c>
      <c r="M42" s="6">
        <v>0.12889999999999999</v>
      </c>
      <c r="N42" s="6"/>
      <c r="O42" s="6">
        <f>AVERAGE(I42:K42)-G42</f>
        <v>1.5100000000000002E-2</v>
      </c>
      <c r="P42" s="6">
        <f>AVERAGE(L42:N42)-G42</f>
        <v>1.075000000000001E-2</v>
      </c>
      <c r="Q42" s="6">
        <f>O42-P42</f>
        <v>4.3499999999999928E-3</v>
      </c>
      <c r="R42" s="6">
        <f>Q42/O42</f>
        <v>0.28807947019867497</v>
      </c>
      <c r="S42" s="6">
        <f>SUM(O42:O45)</f>
        <v>4.4500000000000012E-2</v>
      </c>
      <c r="T42" s="6">
        <f>SUM(P42:P45)</f>
        <v>3.1300000000000022E-2</v>
      </c>
      <c r="U42" s="6">
        <f>SUM(Q42:Q45)</f>
        <v>1.319999999999999E-2</v>
      </c>
      <c r="V42" s="6">
        <f>U42/S42</f>
        <v>0.29662921348314575</v>
      </c>
      <c r="W42" s="6">
        <f>(O42+O43+O44+O45)/H42*1000</f>
        <v>8.1651376146789023E-2</v>
      </c>
      <c r="X42" s="6">
        <f>(P42+P43+P44+P45)/H42*1000</f>
        <v>5.7431192660550495E-2</v>
      </c>
      <c r="Y42" s="6" t="s">
        <v>30</v>
      </c>
      <c r="Z42" s="7">
        <v>39199</v>
      </c>
    </row>
    <row r="43" spans="1:26">
      <c r="A43" s="6" t="str">
        <f>A42</f>
        <v>BW_SSC1</v>
      </c>
      <c r="B43" s="7">
        <f>B42</f>
        <v>39184</v>
      </c>
      <c r="C43" s="9">
        <f>C42</f>
        <v>0.59033564814814821</v>
      </c>
      <c r="D43" s="10">
        <f>D42</f>
        <v>0.85</v>
      </c>
      <c r="E43" s="10" t="str">
        <f>E42</f>
        <v>surface</v>
      </c>
      <c r="F43" s="5" t="s">
        <v>63</v>
      </c>
      <c r="G43" s="5">
        <v>0.1191</v>
      </c>
      <c r="I43" s="5">
        <v>0.1295</v>
      </c>
      <c r="J43" s="5">
        <v>0.12939999999999999</v>
      </c>
      <c r="L43" s="22">
        <v>0.1263</v>
      </c>
      <c r="M43" s="5">
        <v>0.12620000000000001</v>
      </c>
      <c r="O43" s="6">
        <f>AVERAGE(I43:K43)-G43</f>
        <v>1.0350000000000012E-2</v>
      </c>
      <c r="P43" s="6">
        <f>AVERAGE(L43:N43)-G43</f>
        <v>7.1500000000000036E-3</v>
      </c>
      <c r="Q43" s="6">
        <f>O43-P43</f>
        <v>3.2000000000000084E-3</v>
      </c>
      <c r="R43" s="6">
        <f>Q43/O43</f>
        <v>0.30917874396135309</v>
      </c>
      <c r="S43" s="6"/>
      <c r="T43" s="6"/>
      <c r="U43" s="6"/>
      <c r="V43" s="6"/>
      <c r="Y43" s="6" t="s">
        <v>30</v>
      </c>
      <c r="Z43" s="7">
        <f>Z42</f>
        <v>39199</v>
      </c>
    </row>
    <row r="44" spans="1:26">
      <c r="A44" s="6" t="str">
        <f t="shared" ref="A44:E45" si="1">A42</f>
        <v>BW_SSC1</v>
      </c>
      <c r="B44" s="7">
        <f t="shared" si="1"/>
        <v>39184</v>
      </c>
      <c r="C44" s="9">
        <f t="shared" si="1"/>
        <v>0.59033564814814821</v>
      </c>
      <c r="D44" s="10">
        <f t="shared" si="1"/>
        <v>0.85</v>
      </c>
      <c r="E44" s="10" t="str">
        <f t="shared" si="1"/>
        <v>surface</v>
      </c>
      <c r="F44" s="5" t="s">
        <v>64</v>
      </c>
      <c r="G44" s="5">
        <v>0.11799999999999999</v>
      </c>
      <c r="I44" s="5">
        <v>0.12839999999999999</v>
      </c>
      <c r="J44" s="5">
        <v>0.12839999999999999</v>
      </c>
      <c r="L44" s="5">
        <v>0.12529999999999999</v>
      </c>
      <c r="M44" s="5">
        <v>0.12520000000000001</v>
      </c>
      <c r="O44" s="6">
        <f>AVERAGE(I44:K44)-G44</f>
        <v>1.0399999999999993E-2</v>
      </c>
      <c r="P44" s="6">
        <f>AVERAGE(L44:N44)-G44</f>
        <v>7.2500000000000064E-3</v>
      </c>
      <c r="Q44" s="6">
        <f>O44-P44</f>
        <v>3.1499999999999861E-3</v>
      </c>
      <c r="R44" s="6">
        <f>Q44/O44</f>
        <v>0.30288461538461425</v>
      </c>
      <c r="S44" s="6"/>
      <c r="T44" s="6"/>
      <c r="U44" s="6"/>
      <c r="V44" s="6"/>
      <c r="Y44" s="6" t="s">
        <v>30</v>
      </c>
      <c r="Z44" s="7">
        <f>Z42</f>
        <v>39199</v>
      </c>
    </row>
    <row r="45" spans="1:26">
      <c r="A45" s="6" t="str">
        <f t="shared" si="1"/>
        <v>BW_SSC1</v>
      </c>
      <c r="B45" s="7">
        <f t="shared" si="1"/>
        <v>39184</v>
      </c>
      <c r="C45" s="9">
        <f t="shared" si="1"/>
        <v>0.59033564814814821</v>
      </c>
      <c r="D45" s="10">
        <f t="shared" si="1"/>
        <v>0.85</v>
      </c>
      <c r="E45" s="10" t="str">
        <f t="shared" si="1"/>
        <v>surface</v>
      </c>
      <c r="F45" s="5" t="s">
        <v>65</v>
      </c>
      <c r="G45" s="5">
        <v>0.1181</v>
      </c>
      <c r="I45" s="5">
        <v>0.1268</v>
      </c>
      <c r="J45" s="5">
        <v>0.12670000000000001</v>
      </c>
      <c r="L45" s="5">
        <v>0.12429999999999999</v>
      </c>
      <c r="M45" s="5">
        <v>0.1242</v>
      </c>
      <c r="O45" s="6">
        <f>AVERAGE(I45:K45)-G45</f>
        <v>8.6500000000000049E-3</v>
      </c>
      <c r="P45" s="6">
        <f>AVERAGE(L45:N45)-G45</f>
        <v>6.1500000000000027E-3</v>
      </c>
      <c r="Q45" s="6">
        <f>O45-P45</f>
        <v>2.5000000000000022E-3</v>
      </c>
      <c r="R45" s="6">
        <f>Q45/O45</f>
        <v>0.28901734104046251</v>
      </c>
      <c r="S45" s="6"/>
      <c r="T45" s="6"/>
      <c r="U45" s="6"/>
      <c r="V45" s="6"/>
      <c r="Y45" s="6" t="s">
        <v>30</v>
      </c>
      <c r="Z45" s="7">
        <f>Z43</f>
        <v>39199</v>
      </c>
    </row>
    <row r="46" spans="1:26">
      <c r="A46" s="6"/>
      <c r="B46" s="7"/>
      <c r="C46" s="9"/>
      <c r="D46" s="10"/>
      <c r="E46" s="10"/>
      <c r="O46" s="6"/>
      <c r="P46" s="6"/>
      <c r="Q46" s="6"/>
      <c r="R46" s="6"/>
      <c r="S46" s="6"/>
      <c r="T46" s="6"/>
      <c r="U46" s="6"/>
      <c r="V46" s="6"/>
      <c r="Y46" s="6"/>
      <c r="Z46" s="7"/>
    </row>
    <row r="47" spans="1:26">
      <c r="A47" s="6" t="s">
        <v>27</v>
      </c>
      <c r="B47" s="7">
        <v>39184</v>
      </c>
      <c r="C47" s="9">
        <v>0.59079861111111109</v>
      </c>
      <c r="D47" s="10">
        <v>0.85</v>
      </c>
      <c r="E47" s="10">
        <v>0.5</v>
      </c>
      <c r="F47" s="6" t="s">
        <v>66</v>
      </c>
      <c r="G47" s="6">
        <v>0.1135</v>
      </c>
      <c r="H47" s="8">
        <v>511</v>
      </c>
      <c r="I47" s="6">
        <v>0.1258</v>
      </c>
      <c r="J47" s="6">
        <v>0.1255</v>
      </c>
      <c r="K47" s="6"/>
      <c r="L47" s="21">
        <v>0.12189999999999999</v>
      </c>
      <c r="M47" s="6">
        <v>0.12189999999999999</v>
      </c>
      <c r="N47" s="6"/>
      <c r="O47" s="6">
        <f>AVERAGE(I47:K47)-G47</f>
        <v>1.214999999999998E-2</v>
      </c>
      <c r="P47" s="6">
        <f>AVERAGE(L47:N47)-G47</f>
        <v>8.3999999999999908E-3</v>
      </c>
      <c r="Q47" s="6">
        <f>O47-P47</f>
        <v>3.7499999999999895E-3</v>
      </c>
      <c r="R47" s="6">
        <f>Q47/O47</f>
        <v>0.30864197530864163</v>
      </c>
      <c r="S47" s="6">
        <f>SUM(O47:O50)</f>
        <v>4.2500000000000024E-2</v>
      </c>
      <c r="T47" s="6">
        <f>SUM(P47:P50)</f>
        <v>2.9249999999999984E-2</v>
      </c>
      <c r="U47" s="6">
        <f>SUM(Q47:Q50)</f>
        <v>1.325000000000004E-2</v>
      </c>
      <c r="V47" s="6">
        <f>U47/S47</f>
        <v>0.31176470588235372</v>
      </c>
      <c r="W47" s="6">
        <f>(O47+O48+O49+O50)/H47*1000</f>
        <v>8.3170254403131166E-2</v>
      </c>
      <c r="X47" s="6">
        <f>(P47+P48+P49+P50)/H47*1000</f>
        <v>5.7240704500978443E-2</v>
      </c>
      <c r="Y47" s="6" t="s">
        <v>30</v>
      </c>
      <c r="Z47" s="7">
        <v>39204</v>
      </c>
    </row>
    <row r="48" spans="1:26">
      <c r="A48" s="6" t="str">
        <f>A47</f>
        <v>BW_SSC1</v>
      </c>
      <c r="B48" s="7">
        <f>B47</f>
        <v>39184</v>
      </c>
      <c r="C48" s="9">
        <f>C47</f>
        <v>0.59079861111111109</v>
      </c>
      <c r="D48" s="10">
        <f>D47</f>
        <v>0.85</v>
      </c>
      <c r="E48" s="10">
        <f>E47</f>
        <v>0.5</v>
      </c>
      <c r="F48" s="5" t="s">
        <v>67</v>
      </c>
      <c r="G48" s="5">
        <v>0.12039999999999999</v>
      </c>
      <c r="I48" s="5">
        <v>0.13100000000000001</v>
      </c>
      <c r="J48" s="5">
        <v>0.1308</v>
      </c>
      <c r="L48" s="22">
        <v>0.12759999999999999</v>
      </c>
      <c r="M48" s="5">
        <v>0.12759999999999999</v>
      </c>
      <c r="O48" s="6">
        <f>AVERAGE(I48:K48)-G48</f>
        <v>1.0500000000000023E-2</v>
      </c>
      <c r="P48" s="6">
        <f>AVERAGE(L48:N48)-G48</f>
        <v>7.1999999999999981E-3</v>
      </c>
      <c r="Q48" s="6">
        <f>O48-P48</f>
        <v>3.3000000000000251E-3</v>
      </c>
      <c r="R48" s="6">
        <f>Q48/O48</f>
        <v>0.314285714285716</v>
      </c>
      <c r="S48" s="6"/>
      <c r="T48" s="6"/>
      <c r="U48" s="6"/>
      <c r="V48" s="6"/>
      <c r="Y48" s="6" t="s">
        <v>30</v>
      </c>
      <c r="Z48" s="7">
        <f>Z47</f>
        <v>39204</v>
      </c>
    </row>
    <row r="49" spans="1:27">
      <c r="A49" s="6" t="str">
        <f t="shared" ref="A49:E50" si="2">A47</f>
        <v>BW_SSC1</v>
      </c>
      <c r="B49" s="7">
        <f t="shared" si="2"/>
        <v>39184</v>
      </c>
      <c r="C49" s="9">
        <f t="shared" si="2"/>
        <v>0.59079861111111109</v>
      </c>
      <c r="D49" s="10">
        <f t="shared" si="2"/>
        <v>0.85</v>
      </c>
      <c r="E49" s="10">
        <f t="shared" si="2"/>
        <v>0.5</v>
      </c>
      <c r="F49" s="5" t="s">
        <v>68</v>
      </c>
      <c r="G49" s="5">
        <v>0.1169</v>
      </c>
      <c r="I49" s="5">
        <v>0.1278</v>
      </c>
      <c r="J49" s="5">
        <v>0.12770000000000001</v>
      </c>
      <c r="L49" s="5">
        <v>0.1244</v>
      </c>
      <c r="M49" s="5">
        <v>0.1244</v>
      </c>
      <c r="O49" s="6">
        <f>AVERAGE(I49:K49)-G49</f>
        <v>1.0849999999999999E-2</v>
      </c>
      <c r="P49" s="6">
        <f>AVERAGE(L49:N49)-G49</f>
        <v>7.4999999999999928E-3</v>
      </c>
      <c r="Q49" s="6">
        <f>O49-P49</f>
        <v>3.3500000000000058E-3</v>
      </c>
      <c r="R49" s="6">
        <f>Q49/O49</f>
        <v>0.30875576036866414</v>
      </c>
      <c r="S49" s="6"/>
      <c r="T49" s="6"/>
      <c r="U49" s="6"/>
      <c r="V49" s="6"/>
      <c r="Y49" s="6" t="s">
        <v>30</v>
      </c>
      <c r="Z49" s="7">
        <f>Z47</f>
        <v>39204</v>
      </c>
    </row>
    <row r="50" spans="1:27">
      <c r="A50" s="6" t="str">
        <f t="shared" si="2"/>
        <v>BW_SSC1</v>
      </c>
      <c r="B50" s="7">
        <f t="shared" si="2"/>
        <v>39184</v>
      </c>
      <c r="C50" s="9">
        <f t="shared" si="2"/>
        <v>0.59079861111111109</v>
      </c>
      <c r="D50" s="10">
        <f t="shared" si="2"/>
        <v>0.85</v>
      </c>
      <c r="E50" s="10">
        <f t="shared" si="2"/>
        <v>0.5</v>
      </c>
      <c r="F50" s="5" t="s">
        <v>69</v>
      </c>
      <c r="G50" s="5">
        <v>0.1183</v>
      </c>
      <c r="I50" s="5">
        <v>0.12740000000000001</v>
      </c>
      <c r="J50" s="5">
        <v>0.12720000000000001</v>
      </c>
      <c r="L50" s="5">
        <v>0.1245</v>
      </c>
      <c r="M50" s="5">
        <v>0.1244</v>
      </c>
      <c r="O50" s="6">
        <f>AVERAGE(I50:K50)-G50</f>
        <v>9.0000000000000219E-3</v>
      </c>
      <c r="P50" s="6">
        <f>AVERAGE(L50:N50)-G50</f>
        <v>6.1500000000000027E-3</v>
      </c>
      <c r="Q50" s="6">
        <f>O50-P50</f>
        <v>2.8500000000000192E-3</v>
      </c>
      <c r="R50" s="6">
        <f>Q50/O50</f>
        <v>0.31666666666666804</v>
      </c>
      <c r="S50" s="6"/>
      <c r="T50" s="6"/>
      <c r="U50" s="6"/>
      <c r="V50" s="6"/>
      <c r="Y50" s="6" t="s">
        <v>30</v>
      </c>
      <c r="Z50" s="7">
        <f>Z48</f>
        <v>39204</v>
      </c>
    </row>
    <row r="51" spans="1:27">
      <c r="B51" s="7"/>
      <c r="C51" s="9"/>
      <c r="D51" s="10"/>
      <c r="E51" s="10"/>
      <c r="O51" s="6"/>
      <c r="P51" s="6"/>
      <c r="Q51" s="6"/>
      <c r="R51" s="6"/>
      <c r="S51" s="6"/>
      <c r="T51" s="6"/>
      <c r="U51" s="6"/>
      <c r="V51" s="6"/>
      <c r="Y51" s="6"/>
      <c r="Z51" s="7"/>
    </row>
    <row r="52" spans="1:27">
      <c r="A52" s="6" t="s">
        <v>27</v>
      </c>
      <c r="B52" s="7">
        <v>39192</v>
      </c>
      <c r="C52" s="9">
        <v>0.86116898148148147</v>
      </c>
      <c r="D52" s="10">
        <v>1.05</v>
      </c>
      <c r="E52" s="10" t="s">
        <v>28</v>
      </c>
      <c r="F52" s="6" t="s">
        <v>70</v>
      </c>
      <c r="G52" s="6">
        <v>0.1176</v>
      </c>
      <c r="H52" s="8">
        <v>550</v>
      </c>
      <c r="I52" s="6">
        <v>0.12820000000000001</v>
      </c>
      <c r="J52" s="6"/>
      <c r="K52" s="6"/>
      <c r="L52" s="6">
        <v>0.12470000000000001</v>
      </c>
      <c r="M52" s="6"/>
      <c r="N52" s="6"/>
      <c r="O52" s="6">
        <f>AVERAGE(I52:K52)-G52</f>
        <v>1.0600000000000012E-2</v>
      </c>
      <c r="P52" s="6">
        <f>AVERAGE(L52:N52)-G52</f>
        <v>7.1000000000000091E-3</v>
      </c>
      <c r="Q52" s="6">
        <f>O52-P52</f>
        <v>3.5000000000000031E-3</v>
      </c>
      <c r="R52" s="6">
        <f>Q52/O52</f>
        <v>0.33018867924528295</v>
      </c>
      <c r="S52" s="6">
        <f>SUM(O52:O53)</f>
        <v>2.1100000000000022E-2</v>
      </c>
      <c r="T52" s="6">
        <f>SUM(P52:P53)</f>
        <v>1.4300000000000021E-2</v>
      </c>
      <c r="U52" s="6">
        <f>SUM(Q52:Q53)</f>
        <v>6.8000000000000005E-3</v>
      </c>
      <c r="V52" s="6">
        <f>U52/S52</f>
        <v>0.3222748815165874</v>
      </c>
      <c r="W52" s="6">
        <f>(O52+O53)/H52*1000</f>
        <v>3.8363636363636405E-2</v>
      </c>
      <c r="X52" s="6">
        <f>(P52+P53)/H52*1000</f>
        <v>2.600000000000004E-2</v>
      </c>
      <c r="Y52" s="6" t="s">
        <v>30</v>
      </c>
      <c r="Z52" s="7">
        <v>39253</v>
      </c>
    </row>
    <row r="53" spans="1:27">
      <c r="A53" s="6" t="str">
        <f>A52</f>
        <v>BW_SSC1</v>
      </c>
      <c r="B53" s="7">
        <f>B52</f>
        <v>39192</v>
      </c>
      <c r="C53" s="9">
        <f>C52</f>
        <v>0.86116898148148147</v>
      </c>
      <c r="D53" s="10">
        <f>D52</f>
        <v>1.05</v>
      </c>
      <c r="E53" s="10" t="str">
        <f>E52</f>
        <v>surface</v>
      </c>
      <c r="F53" s="5" t="s">
        <v>71</v>
      </c>
      <c r="G53" s="5">
        <v>0.1202</v>
      </c>
      <c r="I53" s="5">
        <v>0.13070000000000001</v>
      </c>
      <c r="L53" s="5">
        <v>0.12740000000000001</v>
      </c>
      <c r="O53" s="6">
        <f>AVERAGE(I53:K53)-G53</f>
        <v>1.0500000000000009E-2</v>
      </c>
      <c r="P53" s="6">
        <f>AVERAGE(L53:N53)-G53</f>
        <v>7.2000000000000119E-3</v>
      </c>
      <c r="Q53" s="6">
        <f>O53-P53</f>
        <v>3.2999999999999974E-3</v>
      </c>
      <c r="R53" s="6">
        <f>Q53/O53</f>
        <v>0.31428571428571378</v>
      </c>
      <c r="S53" s="6"/>
      <c r="T53" s="6"/>
      <c r="U53" s="6"/>
      <c r="V53" s="6"/>
      <c r="Y53" s="6" t="s">
        <v>30</v>
      </c>
      <c r="Z53" s="7">
        <f>Z52</f>
        <v>39253</v>
      </c>
    </row>
    <row r="54" spans="1:27">
      <c r="A54" s="6"/>
      <c r="B54" s="7"/>
      <c r="C54" s="9"/>
      <c r="D54" s="10"/>
      <c r="E54" s="10"/>
      <c r="O54" s="6"/>
      <c r="P54" s="6"/>
      <c r="Q54" s="6"/>
      <c r="R54" s="6"/>
      <c r="S54" s="6"/>
      <c r="T54" s="6"/>
      <c r="U54" s="6"/>
      <c r="V54" s="6"/>
      <c r="Y54" s="6"/>
      <c r="Z54" s="7"/>
    </row>
    <row r="55" spans="1:27">
      <c r="A55" s="6" t="s">
        <v>27</v>
      </c>
      <c r="B55" s="7">
        <v>39192</v>
      </c>
      <c r="C55" s="9">
        <v>0.8618055555555556</v>
      </c>
      <c r="D55" s="10">
        <v>1.05</v>
      </c>
      <c r="E55" s="10">
        <v>0.7</v>
      </c>
      <c r="F55" s="6" t="s">
        <v>72</v>
      </c>
      <c r="G55" s="6">
        <v>0.1178</v>
      </c>
      <c r="H55" s="8">
        <v>563</v>
      </c>
      <c r="I55" s="6">
        <v>0.1283</v>
      </c>
      <c r="J55" s="6"/>
      <c r="K55" s="6"/>
      <c r="L55" s="6">
        <v>0.12479999999999999</v>
      </c>
      <c r="M55" s="6"/>
      <c r="N55" s="6"/>
      <c r="O55" s="6">
        <f>AVERAGE(I55:K55)-G55</f>
        <v>1.0499999999999995E-2</v>
      </c>
      <c r="P55" s="6">
        <f>AVERAGE(L55:N55)-G55</f>
        <v>6.9999999999999923E-3</v>
      </c>
      <c r="Q55" s="6">
        <f>O55-P55</f>
        <v>3.5000000000000031E-3</v>
      </c>
      <c r="R55" s="6">
        <f>Q55/O55</f>
        <v>0.33333333333333376</v>
      </c>
      <c r="S55" s="6">
        <f>SUM(O55:O57)</f>
        <v>3.1300000000000008E-2</v>
      </c>
      <c r="T55" s="6">
        <f>SUM(P55:P57)</f>
        <v>2.0999999999999991E-2</v>
      </c>
      <c r="U55" s="6">
        <f>SUM(Q55:Q57)</f>
        <v>1.0300000000000017E-2</v>
      </c>
      <c r="V55" s="6">
        <f>U55/S55</f>
        <v>0.32907348242811546</v>
      </c>
      <c r="W55" s="6">
        <f>(O55+O56+O57)/H55*1000</f>
        <v>5.5595026642984026E-2</v>
      </c>
      <c r="X55" s="6">
        <f>(P55+P56+P57)/H55*1000</f>
        <v>3.7300177619893418E-2</v>
      </c>
      <c r="Y55" s="6" t="s">
        <v>30</v>
      </c>
      <c r="Z55" s="7">
        <v>39235</v>
      </c>
    </row>
    <row r="56" spans="1:27">
      <c r="A56" s="6" t="s">
        <v>27</v>
      </c>
      <c r="B56" s="7">
        <f>B55</f>
        <v>39192</v>
      </c>
      <c r="C56" s="9">
        <f>C55</f>
        <v>0.8618055555555556</v>
      </c>
      <c r="D56" s="10">
        <f>D55</f>
        <v>1.05</v>
      </c>
      <c r="E56" s="10">
        <f>E55</f>
        <v>0.7</v>
      </c>
      <c r="F56" s="5" t="s">
        <v>73</v>
      </c>
      <c r="G56" s="5">
        <v>0.1176</v>
      </c>
      <c r="I56" s="5">
        <v>0.12690000000000001</v>
      </c>
      <c r="L56" s="5">
        <v>0.12379999999999999</v>
      </c>
      <c r="O56" s="6">
        <f>AVERAGE(I56:K56)-G56</f>
        <v>9.3000000000000166E-3</v>
      </c>
      <c r="P56" s="6">
        <f>AVERAGE(L56:N56)-G56</f>
        <v>6.1999999999999972E-3</v>
      </c>
      <c r="Q56" s="6">
        <f>O56-P56</f>
        <v>3.1000000000000194E-3</v>
      </c>
      <c r="R56" s="6">
        <f>Q56/O56</f>
        <v>0.33333333333333481</v>
      </c>
      <c r="S56" s="6"/>
      <c r="T56" s="6"/>
      <c r="U56" s="6"/>
      <c r="V56" s="6"/>
      <c r="Y56" s="6" t="s">
        <v>30</v>
      </c>
      <c r="Z56" s="7">
        <f>Z55</f>
        <v>39235</v>
      </c>
    </row>
    <row r="57" spans="1:27">
      <c r="A57" s="6" t="s">
        <v>27</v>
      </c>
      <c r="B57" s="7">
        <f>B55</f>
        <v>39192</v>
      </c>
      <c r="C57" s="9">
        <f>C55</f>
        <v>0.8618055555555556</v>
      </c>
      <c r="D57" s="10">
        <f>D55</f>
        <v>1.05</v>
      </c>
      <c r="E57" s="10">
        <f>E55</f>
        <v>0.7</v>
      </c>
      <c r="F57" s="5" t="s">
        <v>74</v>
      </c>
      <c r="G57" s="5">
        <v>0.1171</v>
      </c>
      <c r="I57" s="5">
        <v>0.12859999999999999</v>
      </c>
      <c r="L57" s="5">
        <v>0.1249</v>
      </c>
      <c r="O57" s="6">
        <f>AVERAGE(I57:K57)-G57</f>
        <v>1.1499999999999996E-2</v>
      </c>
      <c r="P57" s="6">
        <f>AVERAGE(L57:N57)-G57</f>
        <v>7.8000000000000014E-3</v>
      </c>
      <c r="Q57" s="6">
        <f>O57-P57</f>
        <v>3.699999999999995E-3</v>
      </c>
      <c r="R57" s="6">
        <f>Q57/O57</f>
        <v>0.32173913043478225</v>
      </c>
      <c r="S57" s="6"/>
      <c r="T57" s="6"/>
      <c r="U57" s="6"/>
      <c r="V57" s="6"/>
      <c r="Y57" s="6" t="s">
        <v>30</v>
      </c>
      <c r="Z57" s="7">
        <f>Z55</f>
        <v>39235</v>
      </c>
    </row>
    <row r="59" spans="1:27">
      <c r="A59" s="6" t="s">
        <v>27</v>
      </c>
      <c r="B59" s="7">
        <v>39193</v>
      </c>
      <c r="C59" s="9">
        <v>0.72922453703703705</v>
      </c>
      <c r="D59" s="10">
        <v>0.92</v>
      </c>
      <c r="E59" s="10" t="s">
        <v>28</v>
      </c>
      <c r="F59" s="6" t="s">
        <v>75</v>
      </c>
      <c r="G59" s="6">
        <v>0.1171</v>
      </c>
      <c r="H59" s="8">
        <v>300</v>
      </c>
      <c r="I59" s="6">
        <v>0.12859999999999999</v>
      </c>
      <c r="J59" s="6"/>
      <c r="K59" s="6"/>
      <c r="L59" s="21">
        <v>0.12509999999999999</v>
      </c>
      <c r="M59" s="6">
        <v>0.125</v>
      </c>
      <c r="N59" s="6"/>
      <c r="O59" s="6">
        <f>AVERAGE(I59:K59)-G59</f>
        <v>1.1499999999999996E-2</v>
      </c>
      <c r="P59" s="6">
        <f>AVERAGE(L59:N59)-G59</f>
        <v>7.9499999999999987E-3</v>
      </c>
      <c r="Q59" s="6">
        <f>O59-P59</f>
        <v>3.5499999999999976E-3</v>
      </c>
      <c r="R59" s="6">
        <f>Q59/O59</f>
        <v>0.30869565217391293</v>
      </c>
      <c r="S59" s="6">
        <f>O59</f>
        <v>1.1499999999999996E-2</v>
      </c>
      <c r="T59" s="6">
        <f>P59</f>
        <v>7.9499999999999987E-3</v>
      </c>
      <c r="U59" s="6">
        <f>Q59</f>
        <v>3.5499999999999976E-3</v>
      </c>
      <c r="V59" s="6">
        <f>U59/S59</f>
        <v>0.30869565217391293</v>
      </c>
      <c r="W59" s="6">
        <f>(O59)/H59*1000</f>
        <v>3.8333333333333323E-2</v>
      </c>
      <c r="X59" s="6">
        <f>(P59)/H59*1000</f>
        <v>2.6499999999999996E-2</v>
      </c>
      <c r="Y59" s="6" t="s">
        <v>30</v>
      </c>
      <c r="Z59" s="7">
        <v>39234</v>
      </c>
      <c r="AA59" s="5" t="s">
        <v>76</v>
      </c>
    </row>
    <row r="60" spans="1:27" ht="14.1" customHeight="1">
      <c r="A60" s="6"/>
      <c r="B60" s="7"/>
      <c r="C60" s="9"/>
      <c r="D60" s="10"/>
      <c r="E60" s="10"/>
      <c r="F60" s="6"/>
      <c r="G60" s="6"/>
      <c r="H60" s="8"/>
      <c r="I60" s="6"/>
      <c r="J60" s="6"/>
      <c r="K60" s="6"/>
      <c r="L60" s="2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7">
      <c r="A61" s="6" t="s">
        <v>27</v>
      </c>
      <c r="B61" s="7">
        <v>39193</v>
      </c>
      <c r="C61" s="9">
        <v>0.72934027777777777</v>
      </c>
      <c r="D61" s="10">
        <v>0.92</v>
      </c>
      <c r="E61" s="10">
        <v>0.56999999999999995</v>
      </c>
      <c r="F61" s="6" t="s">
        <v>77</v>
      </c>
      <c r="G61" s="6">
        <v>0.11849999999999999</v>
      </c>
      <c r="H61" s="8">
        <v>520</v>
      </c>
      <c r="I61" s="6">
        <v>0.13020000000000001</v>
      </c>
      <c r="J61" s="6">
        <v>0.13009999999999999</v>
      </c>
      <c r="K61" s="6"/>
      <c r="L61" s="6">
        <v>0.1265</v>
      </c>
      <c r="M61" s="6">
        <v>0.12640000000000001</v>
      </c>
      <c r="N61" s="6"/>
      <c r="O61" s="6">
        <f>AVERAGE(I61:K61)-G61</f>
        <v>1.1649999999999994E-2</v>
      </c>
      <c r="P61" s="6">
        <f>AVERAGE(L61:N61)-G61</f>
        <v>7.9500000000000126E-3</v>
      </c>
      <c r="Q61" s="6">
        <f>O61-P61</f>
        <v>3.6999999999999811E-3</v>
      </c>
      <c r="R61" s="6">
        <f>Q61/O61</f>
        <v>0.31759656652360369</v>
      </c>
      <c r="S61" s="6">
        <f>SUM(O61:O62)</f>
        <v>2.2499999999999992E-2</v>
      </c>
      <c r="T61" s="6">
        <f>SUM(P61:P62)</f>
        <v>1.5400000000000025E-2</v>
      </c>
      <c r="U61" s="6">
        <f>SUM(Q61:Q62)</f>
        <v>7.0999999999999674E-3</v>
      </c>
      <c r="V61" s="6">
        <f>U61/S61</f>
        <v>0.3155555555555542</v>
      </c>
      <c r="W61" s="6">
        <f>(O61+O62)/H61*1000</f>
        <v>4.3269230769230754E-2</v>
      </c>
      <c r="X61" s="6">
        <f>(P61+P62)/H61*1000</f>
        <v>2.9615384615384661E-2</v>
      </c>
      <c r="Y61" s="6" t="s">
        <v>30</v>
      </c>
      <c r="Z61" s="7">
        <v>39240</v>
      </c>
    </row>
    <row r="62" spans="1:27">
      <c r="A62" s="6" t="str">
        <f>A61</f>
        <v>BW_SSC1</v>
      </c>
      <c r="B62" s="7">
        <f>B61</f>
        <v>39193</v>
      </c>
      <c r="C62" s="9">
        <f>C61</f>
        <v>0.72934027777777777</v>
      </c>
      <c r="D62" s="10">
        <f>D61</f>
        <v>0.92</v>
      </c>
      <c r="E62" s="10">
        <f>E61</f>
        <v>0.56999999999999995</v>
      </c>
      <c r="F62" s="5" t="s">
        <v>78</v>
      </c>
      <c r="G62" s="5">
        <v>0.1167</v>
      </c>
      <c r="I62" s="5">
        <v>0.12759999999999999</v>
      </c>
      <c r="J62" s="5">
        <v>0.1275</v>
      </c>
      <c r="L62" s="5">
        <v>0.1242</v>
      </c>
      <c r="M62" s="5">
        <v>0.1241</v>
      </c>
      <c r="O62" s="6">
        <f>AVERAGE(I62:K62)-G62</f>
        <v>1.0849999999999999E-2</v>
      </c>
      <c r="P62" s="6">
        <f>AVERAGE(L62:N62)-G62</f>
        <v>7.4500000000000122E-3</v>
      </c>
      <c r="Q62" s="6">
        <f>O62-P62</f>
        <v>3.3999999999999864E-3</v>
      </c>
      <c r="R62" s="6">
        <f>Q62/O62</f>
        <v>0.31336405529953798</v>
      </c>
      <c r="S62" s="6"/>
      <c r="T62" s="6"/>
      <c r="U62" s="6"/>
      <c r="V62" s="6"/>
      <c r="Y62" s="6" t="s">
        <v>30</v>
      </c>
      <c r="Z62" s="7">
        <f>Z61</f>
        <v>39240</v>
      </c>
    </row>
    <row r="63" spans="1:27">
      <c r="A63" s="6"/>
      <c r="B63" s="7"/>
      <c r="C63" s="9"/>
      <c r="D63" s="10"/>
      <c r="E63" s="10"/>
      <c r="O63" s="6"/>
      <c r="P63" s="6"/>
      <c r="Q63" s="6"/>
      <c r="R63" s="6"/>
      <c r="S63" s="6"/>
      <c r="T63" s="6"/>
      <c r="U63" s="6"/>
      <c r="V63" s="6"/>
      <c r="Y63" s="6"/>
      <c r="Z63" s="7"/>
    </row>
    <row r="64" spans="1:27">
      <c r="A64" s="6" t="s">
        <v>27</v>
      </c>
      <c r="B64" s="7">
        <v>39197</v>
      </c>
      <c r="C64" s="9">
        <v>0.61811342592592589</v>
      </c>
      <c r="D64" s="10">
        <v>0.92</v>
      </c>
      <c r="E64" s="10" t="s">
        <v>28</v>
      </c>
      <c r="F64" s="6" t="s">
        <v>79</v>
      </c>
      <c r="G64" s="6">
        <v>0.1188</v>
      </c>
      <c r="H64" s="8">
        <v>558</v>
      </c>
      <c r="I64" s="6">
        <v>0.12759999999999999</v>
      </c>
      <c r="J64" s="6"/>
      <c r="K64" s="6"/>
      <c r="L64" s="21">
        <v>0.12509999999999999</v>
      </c>
      <c r="M64" s="6">
        <v>0.125</v>
      </c>
      <c r="N64" s="6"/>
      <c r="O64" s="6">
        <f>AVERAGE(I64:K64)-G64</f>
        <v>8.7999999999999884E-3</v>
      </c>
      <c r="P64" s="6">
        <f>AVERAGE(L64:N64)-G64</f>
        <v>6.2499999999999917E-3</v>
      </c>
      <c r="Q64" s="6">
        <f>O64-P64</f>
        <v>2.5499999999999967E-3</v>
      </c>
      <c r="R64" s="6">
        <f>Q64/O64</f>
        <v>0.28977272727272729</v>
      </c>
      <c r="S64" s="6">
        <f>SUM(O64:O67)</f>
        <v>3.2699999999999993E-2</v>
      </c>
      <c r="T64" s="6">
        <f>SUM(P64:P67)</f>
        <v>2.3349999999999982E-2</v>
      </c>
      <c r="U64" s="6">
        <f>SUM(Q64:Q67)</f>
        <v>9.3500000000000111E-3</v>
      </c>
      <c r="V64" s="6">
        <f>U64/S64</f>
        <v>0.28593272171253864</v>
      </c>
      <c r="W64" s="6">
        <f>(O64+O65+O66+O67)/H64*1000</f>
        <v>5.8602150537634394E-2</v>
      </c>
      <c r="X64" s="6">
        <f>(P64+P65+P66+P67)/H64*1000</f>
        <v>4.1845878136200686E-2</v>
      </c>
      <c r="Y64" s="6" t="s">
        <v>30</v>
      </c>
      <c r="Z64" s="7">
        <v>39223</v>
      </c>
    </row>
    <row r="65" spans="1:26">
      <c r="A65" s="6" t="str">
        <f>A64</f>
        <v>BW_SSC1</v>
      </c>
      <c r="B65" s="7">
        <f>B64</f>
        <v>39197</v>
      </c>
      <c r="C65" s="9">
        <f>C64</f>
        <v>0.61811342592592589</v>
      </c>
      <c r="D65" s="10">
        <f>D64</f>
        <v>0.92</v>
      </c>
      <c r="E65" s="10" t="str">
        <f>E64</f>
        <v>surface</v>
      </c>
      <c r="F65" s="5" t="s">
        <v>80</v>
      </c>
      <c r="G65" s="5">
        <v>0.1172</v>
      </c>
      <c r="I65" s="5">
        <v>0.12470000000000001</v>
      </c>
      <c r="L65" s="22">
        <v>0.1226</v>
      </c>
      <c r="M65" s="5">
        <v>0.1225</v>
      </c>
      <c r="O65" s="6">
        <f>AVERAGE(I65:K65)-G65</f>
        <v>7.5000000000000067E-3</v>
      </c>
      <c r="P65" s="6">
        <f>AVERAGE(L65:N65)-G65</f>
        <v>5.3499999999999936E-3</v>
      </c>
      <c r="Q65" s="6">
        <f>O65-P65</f>
        <v>2.150000000000013E-3</v>
      </c>
      <c r="R65" s="6">
        <f>Q65/O65</f>
        <v>0.28666666666666812</v>
      </c>
      <c r="S65" s="6"/>
      <c r="T65" s="6"/>
      <c r="U65" s="6"/>
      <c r="V65" s="6"/>
      <c r="Y65" s="6" t="s">
        <v>30</v>
      </c>
      <c r="Z65" s="7">
        <f>Z64</f>
        <v>39223</v>
      </c>
    </row>
    <row r="66" spans="1:26">
      <c r="A66" s="6" t="str">
        <f t="shared" ref="A66:E67" si="3">A64</f>
        <v>BW_SSC1</v>
      </c>
      <c r="B66" s="7">
        <f t="shared" si="3"/>
        <v>39197</v>
      </c>
      <c r="C66" s="9">
        <f t="shared" si="3"/>
        <v>0.61811342592592589</v>
      </c>
      <c r="D66" s="10">
        <f t="shared" si="3"/>
        <v>0.92</v>
      </c>
      <c r="E66" s="10" t="str">
        <f t="shared" si="3"/>
        <v>surface</v>
      </c>
      <c r="F66" s="5" t="s">
        <v>81</v>
      </c>
      <c r="G66" s="5">
        <v>0.1133</v>
      </c>
      <c r="I66" s="5">
        <v>0.12089999999999999</v>
      </c>
      <c r="L66" s="5">
        <v>0.1188</v>
      </c>
      <c r="M66" s="5">
        <v>0.1186</v>
      </c>
      <c r="O66" s="6">
        <f>AVERAGE(I66:K66)-G66</f>
        <v>7.5999999999999956E-3</v>
      </c>
      <c r="P66" s="6">
        <f>AVERAGE(L66:N66)-G66</f>
        <v>5.400000000000002E-3</v>
      </c>
      <c r="Q66" s="6">
        <f>O66-P66</f>
        <v>2.1999999999999936E-3</v>
      </c>
      <c r="R66" s="6">
        <f>Q66/O66</f>
        <v>0.28947368421052566</v>
      </c>
      <c r="S66" s="6"/>
      <c r="T66" s="6"/>
      <c r="U66" s="6"/>
      <c r="V66" s="6"/>
      <c r="Y66" s="6" t="s">
        <v>30</v>
      </c>
      <c r="Z66" s="7">
        <f>Z64</f>
        <v>39223</v>
      </c>
    </row>
    <row r="67" spans="1:26">
      <c r="A67" s="6" t="str">
        <f t="shared" si="3"/>
        <v>BW_SSC1</v>
      </c>
      <c r="B67" s="7">
        <f t="shared" si="3"/>
        <v>39197</v>
      </c>
      <c r="C67" s="9">
        <f t="shared" si="3"/>
        <v>0.61811342592592589</v>
      </c>
      <c r="D67" s="10">
        <f t="shared" si="3"/>
        <v>0.92</v>
      </c>
      <c r="E67" s="10" t="str">
        <f t="shared" si="3"/>
        <v>surface</v>
      </c>
      <c r="F67" s="5" t="s">
        <v>82</v>
      </c>
      <c r="G67" s="5">
        <v>0.11840000000000001</v>
      </c>
      <c r="I67" s="5">
        <v>0.12720000000000001</v>
      </c>
      <c r="L67" s="5">
        <v>0.12479999999999999</v>
      </c>
      <c r="M67" s="5">
        <v>0.12470000000000001</v>
      </c>
      <c r="O67" s="6">
        <f>AVERAGE(I67:K67)-G67</f>
        <v>8.8000000000000023E-3</v>
      </c>
      <c r="P67" s="6">
        <f>AVERAGE(L67:N67)-G67</f>
        <v>6.3499999999999945E-3</v>
      </c>
      <c r="Q67" s="6">
        <f>O67-P67</f>
        <v>2.4500000000000077E-3</v>
      </c>
      <c r="R67" s="6">
        <f>Q67/O67</f>
        <v>0.27840909090909172</v>
      </c>
      <c r="S67" s="6"/>
      <c r="T67" s="6"/>
      <c r="U67" s="6"/>
      <c r="V67" s="6"/>
      <c r="Y67" s="6" t="s">
        <v>30</v>
      </c>
      <c r="Z67" s="7">
        <f>Z65</f>
        <v>39223</v>
      </c>
    </row>
    <row r="68" spans="1:26">
      <c r="B68" s="7"/>
      <c r="C68" s="9"/>
      <c r="D68" s="10"/>
      <c r="E68" s="10"/>
      <c r="O68" s="6"/>
      <c r="P68" s="6"/>
      <c r="Q68" s="6"/>
      <c r="R68" s="6"/>
      <c r="S68" s="6"/>
      <c r="T68" s="6"/>
      <c r="U68" s="6"/>
      <c r="V68" s="6"/>
      <c r="Y68" s="6"/>
      <c r="Z68" s="7"/>
    </row>
    <row r="69" spans="1:26">
      <c r="A69" s="6" t="s">
        <v>27</v>
      </c>
      <c r="B69" s="7">
        <v>39197</v>
      </c>
      <c r="C69" s="9">
        <v>0.61846064814814816</v>
      </c>
      <c r="D69" s="10">
        <v>0.92</v>
      </c>
      <c r="E69" s="10">
        <v>0.56999999999999995</v>
      </c>
      <c r="F69" s="6" t="s">
        <v>83</v>
      </c>
      <c r="G69" s="6">
        <v>0.1193</v>
      </c>
      <c r="H69" s="8">
        <v>534</v>
      </c>
      <c r="I69" s="6">
        <v>0.1308</v>
      </c>
      <c r="J69" s="6"/>
      <c r="K69" s="6"/>
      <c r="L69" s="6">
        <v>0.12740000000000001</v>
      </c>
      <c r="M69" s="6"/>
      <c r="N69" s="6"/>
      <c r="O69" s="6">
        <f>AVERAGE(I69:K69)-G69</f>
        <v>1.1499999999999996E-2</v>
      </c>
      <c r="P69" s="6">
        <f>AVERAGE(L69:N69)-G69</f>
        <v>8.10000000000001E-3</v>
      </c>
      <c r="Q69" s="6">
        <f>O69-P69</f>
        <v>3.3999999999999864E-3</v>
      </c>
      <c r="R69" s="6">
        <f>Q69/O69</f>
        <v>0.29565217391304238</v>
      </c>
      <c r="S69" s="6">
        <f>SUM(O69:O71)</f>
        <v>3.259999999999999E-2</v>
      </c>
      <c r="T69" s="6">
        <f>SUM(P69:P71)</f>
        <v>2.3100000000000009E-2</v>
      </c>
      <c r="U69" s="6">
        <f>SUM(Q69:Q71)</f>
        <v>9.4999999999999807E-3</v>
      </c>
      <c r="V69" s="6">
        <f>U69/S69</f>
        <v>0.29141104294478476</v>
      </c>
      <c r="W69" s="6">
        <f>(O69+O70+O71)/H69*1000</f>
        <v>6.1048689138576757E-2</v>
      </c>
      <c r="X69" s="6">
        <f>(P69+P70+P71)/H69*1000</f>
        <v>4.3258426966292153E-2</v>
      </c>
      <c r="Y69" s="6" t="s">
        <v>30</v>
      </c>
      <c r="Z69" s="7">
        <v>39232</v>
      </c>
    </row>
    <row r="70" spans="1:26">
      <c r="A70" s="6" t="s">
        <v>27</v>
      </c>
      <c r="B70" s="7">
        <f>B69</f>
        <v>39197</v>
      </c>
      <c r="C70" s="9">
        <f>C69</f>
        <v>0.61846064814814816</v>
      </c>
      <c r="D70" s="10">
        <f>D69</f>
        <v>0.92</v>
      </c>
      <c r="E70" s="10">
        <f>E69</f>
        <v>0.56999999999999995</v>
      </c>
      <c r="F70" s="5" t="s">
        <v>84</v>
      </c>
      <c r="G70" s="5">
        <v>0.1207</v>
      </c>
      <c r="I70" s="5">
        <v>0.13009999999999999</v>
      </c>
      <c r="L70" s="5">
        <v>0.1273</v>
      </c>
      <c r="O70" s="6">
        <f>AVERAGE(I70:K70)-G70</f>
        <v>9.3999999999999917E-3</v>
      </c>
      <c r="P70" s="6">
        <f>AVERAGE(L70:N70)-G70</f>
        <v>6.5999999999999948E-3</v>
      </c>
      <c r="Q70" s="6">
        <f>O70-P70</f>
        <v>2.7999999999999969E-3</v>
      </c>
      <c r="R70" s="6">
        <f>Q70/O70</f>
        <v>0.29787234042553185</v>
      </c>
      <c r="S70" s="6"/>
      <c r="T70" s="6"/>
      <c r="U70" s="6"/>
      <c r="V70" s="6"/>
      <c r="Y70" s="6" t="s">
        <v>30</v>
      </c>
      <c r="Z70" s="7">
        <f>Z69</f>
        <v>39232</v>
      </c>
    </row>
    <row r="71" spans="1:26">
      <c r="A71" s="6" t="s">
        <v>27</v>
      </c>
      <c r="B71" s="7">
        <f>B69</f>
        <v>39197</v>
      </c>
      <c r="C71" s="9">
        <f>C69</f>
        <v>0.61846064814814816</v>
      </c>
      <c r="D71" s="10">
        <f>D69</f>
        <v>0.92</v>
      </c>
      <c r="E71" s="10">
        <f>E69</f>
        <v>0.56999999999999995</v>
      </c>
      <c r="F71" s="5" t="s">
        <v>85</v>
      </c>
      <c r="G71" s="5">
        <v>0.1181</v>
      </c>
      <c r="I71" s="5">
        <v>0.1298</v>
      </c>
      <c r="L71" s="5">
        <v>0.1265</v>
      </c>
      <c r="O71" s="6">
        <f>AVERAGE(I71:K71)-G71</f>
        <v>1.1700000000000002E-2</v>
      </c>
      <c r="P71" s="6">
        <f>AVERAGE(L71:N71)-G71</f>
        <v>8.4000000000000047E-3</v>
      </c>
      <c r="Q71" s="6">
        <f>O71-P71</f>
        <v>3.2999999999999974E-3</v>
      </c>
      <c r="R71" s="6">
        <f>Q71/O71</f>
        <v>0.28205128205128177</v>
      </c>
      <c r="S71" s="6"/>
      <c r="T71" s="6"/>
      <c r="U71" s="6"/>
      <c r="V71" s="6"/>
      <c r="Y71" s="6" t="s">
        <v>30</v>
      </c>
      <c r="Z71" s="7">
        <f>Z69</f>
        <v>39232</v>
      </c>
    </row>
    <row r="73" spans="1:26">
      <c r="A73" s="6" t="s">
        <v>27</v>
      </c>
      <c r="B73" s="7">
        <v>39198</v>
      </c>
      <c r="C73" s="9">
        <v>0.61116898148148147</v>
      </c>
      <c r="D73" s="10">
        <v>0.97</v>
      </c>
      <c r="E73" s="10" t="s">
        <v>28</v>
      </c>
      <c r="F73" s="6" t="s">
        <v>86</v>
      </c>
      <c r="G73" s="6">
        <v>0.1158</v>
      </c>
      <c r="H73" s="8">
        <v>546</v>
      </c>
      <c r="I73" s="6">
        <v>0.12670000000000001</v>
      </c>
      <c r="J73" s="6"/>
      <c r="K73" s="6"/>
      <c r="L73" s="6">
        <v>0.1235</v>
      </c>
      <c r="M73" s="6"/>
      <c r="N73" s="6"/>
      <c r="O73" s="6">
        <f>AVERAGE(I73:K73)-G73</f>
        <v>1.0900000000000007E-2</v>
      </c>
      <c r="P73" s="6">
        <f>AVERAGE(L73:N73)-G73</f>
        <v>7.6999999999999985E-3</v>
      </c>
      <c r="Q73" s="6">
        <f>O73-P73</f>
        <v>3.2000000000000084E-3</v>
      </c>
      <c r="R73" s="6">
        <f>Q73/O73</f>
        <v>0.29357798165137672</v>
      </c>
      <c r="S73" s="6">
        <f>SUM(O73:O75)</f>
        <v>3.2700000000000021E-2</v>
      </c>
      <c r="T73" s="6">
        <f>SUM(P73:P75)</f>
        <v>2.3199999999999998E-2</v>
      </c>
      <c r="U73" s="6">
        <f>SUM(Q73:Q75)</f>
        <v>9.5000000000000223E-3</v>
      </c>
      <c r="V73" s="6">
        <f>U73/S73</f>
        <v>0.29051987767584148</v>
      </c>
      <c r="W73" s="6">
        <f>(O73+O74+O75)/H73*1000</f>
        <v>5.9890109890109927E-2</v>
      </c>
      <c r="X73" s="6">
        <f>(P73+P74+P75)/H73*1000</f>
        <v>4.2490842490842486E-2</v>
      </c>
      <c r="Y73" s="6" t="s">
        <v>30</v>
      </c>
      <c r="Z73" s="7">
        <v>39219</v>
      </c>
    </row>
    <row r="74" spans="1:26">
      <c r="A74" s="6" t="s">
        <v>27</v>
      </c>
      <c r="B74" s="7">
        <f>B73</f>
        <v>39198</v>
      </c>
      <c r="C74" s="9">
        <f>C73</f>
        <v>0.61116898148148147</v>
      </c>
      <c r="D74" s="10">
        <f>D73</f>
        <v>0.97</v>
      </c>
      <c r="E74" s="10" t="str">
        <f>E73</f>
        <v>surface</v>
      </c>
      <c r="F74" s="5" t="s">
        <v>87</v>
      </c>
      <c r="G74" s="5">
        <v>0.11459999999999999</v>
      </c>
      <c r="I74" s="5">
        <v>0.12570000000000001</v>
      </c>
      <c r="L74" s="5">
        <v>0.12239999999999999</v>
      </c>
      <c r="O74" s="6">
        <f>AVERAGE(I74:K74)-G74</f>
        <v>1.1100000000000013E-2</v>
      </c>
      <c r="P74" s="6">
        <f>AVERAGE(L74:N74)-G74</f>
        <v>7.8000000000000014E-3</v>
      </c>
      <c r="Q74" s="6">
        <f>O74-P74</f>
        <v>3.3000000000000113E-3</v>
      </c>
      <c r="R74" s="6">
        <f>Q74/O74</f>
        <v>0.29729729729729798</v>
      </c>
      <c r="S74" s="6"/>
      <c r="T74" s="6"/>
      <c r="U74" s="6"/>
      <c r="V74" s="6"/>
      <c r="Y74" s="6" t="s">
        <v>30</v>
      </c>
      <c r="Z74" s="7">
        <f>Z73</f>
        <v>39219</v>
      </c>
    </row>
    <row r="75" spans="1:26">
      <c r="A75" s="6" t="s">
        <v>27</v>
      </c>
      <c r="B75" s="7">
        <f>B73</f>
        <v>39198</v>
      </c>
      <c r="C75" s="9">
        <f>C73</f>
        <v>0.61116898148148147</v>
      </c>
      <c r="D75" s="10">
        <f>D73</f>
        <v>0.97</v>
      </c>
      <c r="E75" s="10" t="str">
        <f>E73</f>
        <v>surface</v>
      </c>
      <c r="F75" s="5" t="s">
        <v>88</v>
      </c>
      <c r="G75" s="5">
        <v>0.1178</v>
      </c>
      <c r="I75" s="5">
        <v>0.1285</v>
      </c>
      <c r="L75" s="5">
        <v>0.1255</v>
      </c>
      <c r="O75" s="6">
        <f>AVERAGE(I75:K75)-G75</f>
        <v>1.0700000000000001E-2</v>
      </c>
      <c r="P75" s="6">
        <f>AVERAGE(L75:N75)-G75</f>
        <v>7.6999999999999985E-3</v>
      </c>
      <c r="Q75" s="6">
        <f>O75-P75</f>
        <v>3.0000000000000027E-3</v>
      </c>
      <c r="R75" s="6">
        <f>Q75/O75</f>
        <v>0.28037383177570113</v>
      </c>
      <c r="S75" s="6"/>
      <c r="T75" s="6"/>
      <c r="U75" s="6"/>
      <c r="V75" s="6"/>
      <c r="Y75" s="6" t="s">
        <v>30</v>
      </c>
      <c r="Z75" s="7">
        <f>Z73</f>
        <v>39219</v>
      </c>
    </row>
    <row r="77" spans="1:26">
      <c r="A77" s="6" t="s">
        <v>27</v>
      </c>
      <c r="B77" s="7">
        <v>39198</v>
      </c>
      <c r="C77" s="9">
        <v>0.61145833333333333</v>
      </c>
      <c r="D77" s="10">
        <v>0.97</v>
      </c>
      <c r="E77" s="10">
        <v>0.62</v>
      </c>
      <c r="F77" s="6" t="s">
        <v>89</v>
      </c>
      <c r="G77" s="6">
        <v>0.11749999999999999</v>
      </c>
      <c r="H77" s="8">
        <v>557</v>
      </c>
      <c r="I77" s="6">
        <v>0.1298</v>
      </c>
      <c r="J77" s="6"/>
      <c r="K77" s="6"/>
      <c r="L77" s="6">
        <v>0.1263</v>
      </c>
      <c r="M77" s="6"/>
      <c r="N77" s="6"/>
      <c r="O77" s="6">
        <f>AVERAGE(I77:K77)-G77</f>
        <v>1.2300000000000005E-2</v>
      </c>
      <c r="P77" s="6">
        <f>AVERAGE(L77:N77)-G77</f>
        <v>8.8000000000000023E-3</v>
      </c>
      <c r="Q77" s="6">
        <f>O77-P77</f>
        <v>3.5000000000000031E-3</v>
      </c>
      <c r="R77" s="6">
        <f>Q77/O77</f>
        <v>0.28455284552845539</v>
      </c>
      <c r="S77" s="6">
        <f>SUM(O77:O79)</f>
        <v>3.9800000000000016E-2</v>
      </c>
      <c r="T77" s="6">
        <f>SUM(P77:P79)</f>
        <v>2.8699999999999989E-2</v>
      </c>
      <c r="U77" s="6">
        <f>SUM(Q77:Q79)</f>
        <v>1.1100000000000027E-2</v>
      </c>
      <c r="V77" s="6">
        <f>U77/S77</f>
        <v>0.27889447236180959</v>
      </c>
      <c r="W77" s="6">
        <f>(O77+O78+O79)/H77*1000</f>
        <v>7.1454219030520669E-2</v>
      </c>
      <c r="X77" s="6">
        <f>(P77+P78+P79)/H77*1000</f>
        <v>5.1526032315978437E-2</v>
      </c>
      <c r="Y77" s="6" t="s">
        <v>30</v>
      </c>
      <c r="Z77" s="7">
        <v>39240</v>
      </c>
    </row>
    <row r="78" spans="1:26">
      <c r="A78" s="6" t="s">
        <v>27</v>
      </c>
      <c r="B78" s="7">
        <f>B77</f>
        <v>39198</v>
      </c>
      <c r="C78" s="9">
        <f>C77</f>
        <v>0.61145833333333333</v>
      </c>
      <c r="D78" s="10">
        <f>D77</f>
        <v>0.97</v>
      </c>
      <c r="E78" s="10">
        <f>E77</f>
        <v>0.62</v>
      </c>
      <c r="F78" s="5" t="s">
        <v>90</v>
      </c>
      <c r="G78" s="5">
        <v>0.11550000000000001</v>
      </c>
      <c r="I78" s="5">
        <v>0.12970000000000001</v>
      </c>
      <c r="L78" s="5">
        <v>0.12570000000000001</v>
      </c>
      <c r="O78" s="6">
        <f>AVERAGE(I78:K78)-G78</f>
        <v>1.4200000000000004E-2</v>
      </c>
      <c r="P78" s="6">
        <f>AVERAGE(L78:N78)-G78</f>
        <v>1.0200000000000001E-2</v>
      </c>
      <c r="Q78" s="6">
        <f>O78-P78</f>
        <v>4.0000000000000036E-3</v>
      </c>
      <c r="R78" s="6">
        <f>Q78/O78</f>
        <v>0.2816901408450706</v>
      </c>
      <c r="S78" s="6"/>
      <c r="T78" s="6"/>
      <c r="U78" s="6"/>
      <c r="V78" s="6"/>
      <c r="Y78" s="6" t="s">
        <v>30</v>
      </c>
      <c r="Z78" s="7">
        <f>Z77</f>
        <v>39240</v>
      </c>
    </row>
    <row r="79" spans="1:26">
      <c r="A79" s="6" t="s">
        <v>27</v>
      </c>
      <c r="B79" s="7">
        <f>B77</f>
        <v>39198</v>
      </c>
      <c r="C79" s="9">
        <f>C77</f>
        <v>0.61145833333333333</v>
      </c>
      <c r="D79" s="10">
        <f>D77</f>
        <v>0.97</v>
      </c>
      <c r="E79" s="10">
        <f>E77</f>
        <v>0.62</v>
      </c>
      <c r="F79" s="5" t="s">
        <v>91</v>
      </c>
      <c r="G79" s="5">
        <v>0.1179</v>
      </c>
      <c r="I79" s="5">
        <v>0.13120000000000001</v>
      </c>
      <c r="L79" s="5">
        <v>0.12759999999999999</v>
      </c>
      <c r="O79" s="6">
        <f>AVERAGE(I79:K79)-G79</f>
        <v>1.3300000000000006E-2</v>
      </c>
      <c r="P79" s="6">
        <f>AVERAGE(L79:N79)-G79</f>
        <v>9.6999999999999864E-3</v>
      </c>
      <c r="Q79" s="6">
        <f>O79-P79</f>
        <v>3.6000000000000199E-3</v>
      </c>
      <c r="R79" s="6">
        <f>Q79/O79</f>
        <v>0.27067669172932468</v>
      </c>
      <c r="S79" s="6"/>
      <c r="T79" s="6"/>
      <c r="U79" s="6"/>
      <c r="V79" s="6"/>
      <c r="Y79" s="6" t="s">
        <v>30</v>
      </c>
      <c r="Z79" s="7">
        <f>Z77</f>
        <v>39240</v>
      </c>
    </row>
    <row r="81" spans="1:26">
      <c r="A81" s="6" t="s">
        <v>27</v>
      </c>
      <c r="B81" s="7">
        <v>39212</v>
      </c>
      <c r="C81" s="9">
        <v>0.79172453703703705</v>
      </c>
      <c r="D81" s="10">
        <v>1.05</v>
      </c>
      <c r="E81" s="10" t="s">
        <v>28</v>
      </c>
      <c r="F81" s="6" t="s">
        <v>92</v>
      </c>
      <c r="G81" s="6">
        <v>0.11700000000000001</v>
      </c>
      <c r="H81" s="8">
        <v>556</v>
      </c>
      <c r="I81" s="6">
        <v>0.1263</v>
      </c>
      <c r="J81" s="6">
        <v>0.12620000000000001</v>
      </c>
      <c r="K81" s="6"/>
      <c r="L81" s="6">
        <v>0.1236</v>
      </c>
      <c r="M81" s="6"/>
      <c r="N81" s="6"/>
      <c r="O81" s="6">
        <f>AVERAGE(I81:K81)-G81</f>
        <v>9.2499999999999943E-3</v>
      </c>
      <c r="P81" s="6">
        <f>AVERAGE(L81:N81)-G81</f>
        <v>6.5999999999999948E-3</v>
      </c>
      <c r="Q81" s="6">
        <f>O81-P81</f>
        <v>2.6499999999999996E-3</v>
      </c>
      <c r="R81" s="6">
        <f>Q81/O81</f>
        <v>0.28648648648648661</v>
      </c>
      <c r="S81" s="6">
        <f>SUM(O81:O82)</f>
        <v>1.8749999999999989E-2</v>
      </c>
      <c r="T81" s="6">
        <f>SUM(P81:P82)</f>
        <v>1.3399999999999995E-2</v>
      </c>
      <c r="U81" s="6">
        <f>SUM(Q81:Q82)</f>
        <v>5.3499999999999936E-3</v>
      </c>
      <c r="V81" s="6">
        <f>U81/S81</f>
        <v>0.28533333333333316</v>
      </c>
      <c r="W81" s="6">
        <f>(O81+O82)/H81*1000</f>
        <v>3.3723021582733791E-2</v>
      </c>
      <c r="X81" s="6">
        <f>(P81+P82)/H81*1000</f>
        <v>2.4100719424460425E-2</v>
      </c>
      <c r="Y81" s="6" t="s">
        <v>30</v>
      </c>
      <c r="Z81" s="7">
        <v>39232</v>
      </c>
    </row>
    <row r="82" spans="1:26">
      <c r="A82" s="6" t="str">
        <f>A81</f>
        <v>BW_SSC1</v>
      </c>
      <c r="B82" s="7">
        <f>B81</f>
        <v>39212</v>
      </c>
      <c r="C82" s="9">
        <f>C81</f>
        <v>0.79172453703703705</v>
      </c>
      <c r="D82" s="10">
        <f>D81</f>
        <v>1.05</v>
      </c>
      <c r="E82" s="10" t="str">
        <f>E81</f>
        <v>surface</v>
      </c>
      <c r="F82" s="5" t="s">
        <v>93</v>
      </c>
      <c r="G82" s="5">
        <v>0.1143</v>
      </c>
      <c r="I82" s="5">
        <v>0.12379999999999999</v>
      </c>
      <c r="J82" s="5">
        <v>0.12379999999999999</v>
      </c>
      <c r="L82" s="5">
        <v>0.1211</v>
      </c>
      <c r="O82" s="6">
        <f>AVERAGE(I82:K82)-G82</f>
        <v>9.4999999999999946E-3</v>
      </c>
      <c r="P82" s="6">
        <f>AVERAGE(L82:N82)-G82</f>
        <v>6.8000000000000005E-3</v>
      </c>
      <c r="Q82" s="6">
        <f>O82-P82</f>
        <v>2.6999999999999941E-3</v>
      </c>
      <c r="R82" s="6">
        <f>Q82/O82</f>
        <v>0.28421052631578902</v>
      </c>
      <c r="S82" s="6"/>
      <c r="T82" s="6"/>
      <c r="U82" s="6"/>
      <c r="V82" s="6"/>
      <c r="Y82" s="6" t="s">
        <v>30</v>
      </c>
      <c r="Z82" s="7">
        <f>Z81</f>
        <v>39232</v>
      </c>
    </row>
    <row r="83" spans="1:26">
      <c r="A83" s="6"/>
      <c r="B83" s="7"/>
      <c r="C83" s="9"/>
      <c r="D83" s="10"/>
      <c r="E83" s="10"/>
      <c r="O83" s="6"/>
      <c r="P83" s="6"/>
      <c r="Q83" s="6"/>
      <c r="R83" s="6"/>
      <c r="S83" s="6"/>
      <c r="T83" s="6"/>
      <c r="U83" s="6"/>
      <c r="V83" s="6"/>
      <c r="Y83" s="6"/>
      <c r="Z83" s="7"/>
    </row>
    <row r="84" spans="1:26">
      <c r="A84" s="6" t="s">
        <v>27</v>
      </c>
      <c r="B84" s="7">
        <v>39212</v>
      </c>
      <c r="C84" s="9">
        <v>0.79212962962962974</v>
      </c>
      <c r="D84" s="10">
        <v>1.05</v>
      </c>
      <c r="E84" s="10">
        <v>0.7</v>
      </c>
      <c r="F84" s="6" t="s">
        <v>94</v>
      </c>
      <c r="G84" s="6">
        <v>0.1132</v>
      </c>
      <c r="H84" s="8">
        <v>561</v>
      </c>
      <c r="I84" s="6">
        <v>0.12470000000000001</v>
      </c>
      <c r="J84" s="6"/>
      <c r="K84" s="6"/>
      <c r="L84" s="21">
        <v>0.1215</v>
      </c>
      <c r="M84" s="6"/>
      <c r="N84" s="6"/>
      <c r="O84" s="6">
        <f>AVERAGE(I84:K84)-G84</f>
        <v>1.150000000000001E-2</v>
      </c>
      <c r="P84" s="6">
        <f>AVERAGE(L84:N84)-G84</f>
        <v>8.3000000000000018E-3</v>
      </c>
      <c r="Q84" s="6">
        <f>O84-P84</f>
        <v>3.2000000000000084E-3</v>
      </c>
      <c r="R84" s="6">
        <f>Q84/O84</f>
        <v>0.27826086956521789</v>
      </c>
      <c r="S84" s="6">
        <f>SUM(O84:O87)</f>
        <v>4.7099999999999975E-2</v>
      </c>
      <c r="T84" s="6">
        <f>SUM(P84:P87)</f>
        <v>3.4399999999999986E-2</v>
      </c>
      <c r="U84" s="6">
        <f>SUM(Q84:Q87)</f>
        <v>1.2699999999999989E-2</v>
      </c>
      <c r="V84" s="6">
        <f>U84/S84</f>
        <v>0.26963906581740965</v>
      </c>
      <c r="W84" s="6">
        <f>(O84+O85+O86+O87)/H84*1000</f>
        <v>8.3957219251336854E-2</v>
      </c>
      <c r="X84" s="6">
        <f>(P84+P85+P86+P87)/H84*1000</f>
        <v>6.1319073083778937E-2</v>
      </c>
      <c r="Y84" s="6" t="s">
        <v>30</v>
      </c>
      <c r="Z84" s="7">
        <v>39219</v>
      </c>
    </row>
    <row r="85" spans="1:26">
      <c r="A85" s="6" t="str">
        <f>A84</f>
        <v>BW_SSC1</v>
      </c>
      <c r="B85" s="7">
        <f>B84</f>
        <v>39212</v>
      </c>
      <c r="C85" s="9">
        <f>C84</f>
        <v>0.79212962962962974</v>
      </c>
      <c r="D85" s="10">
        <f>D84</f>
        <v>1.05</v>
      </c>
      <c r="E85" s="10">
        <f>E84</f>
        <v>0.7</v>
      </c>
      <c r="F85" s="5" t="s">
        <v>95</v>
      </c>
      <c r="G85" s="5">
        <v>0.11940000000000001</v>
      </c>
      <c r="I85" s="5">
        <v>0.12989999999999999</v>
      </c>
      <c r="L85" s="22">
        <v>0.127</v>
      </c>
      <c r="O85" s="6">
        <f>AVERAGE(I85:K85)-G85</f>
        <v>1.0499999999999982E-2</v>
      </c>
      <c r="P85" s="6">
        <f>AVERAGE(L85:N85)-G85</f>
        <v>7.5999999999999956E-3</v>
      </c>
      <c r="Q85" s="6">
        <f>O85-P85</f>
        <v>2.8999999999999859E-3</v>
      </c>
      <c r="R85" s="6">
        <f>Q85/O85</f>
        <v>0.27619047619047532</v>
      </c>
      <c r="S85" s="6"/>
      <c r="T85" s="6"/>
      <c r="U85" s="6"/>
      <c r="V85" s="6"/>
      <c r="Y85" s="6" t="s">
        <v>30</v>
      </c>
      <c r="Z85" s="7">
        <f>Z84</f>
        <v>39219</v>
      </c>
    </row>
    <row r="86" spans="1:26">
      <c r="A86" s="6" t="str">
        <f t="shared" ref="A86:E87" si="4">A84</f>
        <v>BW_SSC1</v>
      </c>
      <c r="B86" s="7">
        <f t="shared" si="4"/>
        <v>39212</v>
      </c>
      <c r="C86" s="9">
        <f t="shared" si="4"/>
        <v>0.79212962962962974</v>
      </c>
      <c r="D86" s="10">
        <f t="shared" si="4"/>
        <v>1.05</v>
      </c>
      <c r="E86" s="10">
        <f t="shared" si="4"/>
        <v>0.7</v>
      </c>
      <c r="F86" s="5" t="s">
        <v>96</v>
      </c>
      <c r="G86" s="5">
        <v>0.11650000000000001</v>
      </c>
      <c r="I86" s="5">
        <v>0.1278</v>
      </c>
      <c r="L86" s="5">
        <v>0.12479999999999999</v>
      </c>
      <c r="O86" s="6">
        <f>AVERAGE(I86:K86)-G86</f>
        <v>1.1299999999999991E-2</v>
      </c>
      <c r="P86" s="6">
        <f>AVERAGE(L86:N86)-G86</f>
        <v>8.2999999999999879E-3</v>
      </c>
      <c r="Q86" s="6">
        <f>O86-P86</f>
        <v>3.0000000000000027E-3</v>
      </c>
      <c r="R86" s="6">
        <f>Q86/O86</f>
        <v>0.26548672566371728</v>
      </c>
      <c r="S86" s="6"/>
      <c r="T86" s="6"/>
      <c r="U86" s="6"/>
      <c r="V86" s="6"/>
      <c r="Y86" s="6" t="s">
        <v>30</v>
      </c>
      <c r="Z86" s="7">
        <f>Z84</f>
        <v>39219</v>
      </c>
    </row>
    <row r="87" spans="1:26">
      <c r="A87" s="6" t="str">
        <f t="shared" si="4"/>
        <v>BW_SSC1</v>
      </c>
      <c r="B87" s="7">
        <f t="shared" si="4"/>
        <v>39212</v>
      </c>
      <c r="C87" s="9">
        <f t="shared" si="4"/>
        <v>0.79212962962962974</v>
      </c>
      <c r="D87" s="10">
        <f t="shared" si="4"/>
        <v>1.05</v>
      </c>
      <c r="E87" s="10">
        <f t="shared" si="4"/>
        <v>0.7</v>
      </c>
      <c r="F87" s="5" t="s">
        <v>97</v>
      </c>
      <c r="G87" s="5">
        <v>0.11559999999999999</v>
      </c>
      <c r="I87" s="5">
        <v>0.12939999999999999</v>
      </c>
      <c r="L87" s="5">
        <v>0.1258</v>
      </c>
      <c r="O87" s="6">
        <f>AVERAGE(I87:K87)-G87</f>
        <v>1.3799999999999993E-2</v>
      </c>
      <c r="P87" s="6">
        <f>AVERAGE(L87:N87)-G87</f>
        <v>1.0200000000000001E-2</v>
      </c>
      <c r="Q87" s="6">
        <f>O87-P87</f>
        <v>3.5999999999999921E-3</v>
      </c>
      <c r="R87" s="6">
        <f>Q87/O87</f>
        <v>0.26086956521739085</v>
      </c>
      <c r="S87" s="6"/>
      <c r="T87" s="6"/>
      <c r="U87" s="6"/>
      <c r="V87" s="6"/>
      <c r="Y87" s="6" t="s">
        <v>30</v>
      </c>
      <c r="Z87" s="7">
        <f>Z85</f>
        <v>39219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8"/>
  <sheetViews>
    <sheetView topLeftCell="A61" workbookViewId="0">
      <selection activeCell="AA11" sqref="AA11"/>
    </sheetView>
  </sheetViews>
  <sheetFormatPr defaultColWidth="10.75" defaultRowHeight="12.75"/>
  <cols>
    <col min="1" max="26" width="10.75" style="5"/>
    <col min="27" max="27" width="31.125" style="5" customWidth="1"/>
    <col min="28" max="16384" width="10.75" style="5"/>
  </cols>
  <sheetData>
    <row r="1" spans="1:27" s="4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 t="s">
        <v>25</v>
      </c>
      <c r="AA1" s="4" t="s">
        <v>26</v>
      </c>
    </row>
    <row r="2" spans="1:27">
      <c r="A2" s="6" t="s">
        <v>98</v>
      </c>
      <c r="B2" s="7">
        <v>39162</v>
      </c>
      <c r="C2" s="9">
        <v>0.69456018518518514</v>
      </c>
      <c r="D2" s="10">
        <v>0.6</v>
      </c>
      <c r="E2" s="10" t="s">
        <v>28</v>
      </c>
      <c r="F2" s="6" t="s">
        <v>99</v>
      </c>
      <c r="G2" s="6">
        <v>0.11700000000000001</v>
      </c>
      <c r="H2" s="8">
        <v>543</v>
      </c>
      <c r="I2" s="6">
        <v>0.13189999999999999</v>
      </c>
      <c r="J2" s="6">
        <v>0.1318</v>
      </c>
      <c r="K2" s="6"/>
      <c r="L2" s="6">
        <v>0.12720000000000001</v>
      </c>
      <c r="M2" s="6">
        <v>0.12720000000000001</v>
      </c>
      <c r="N2" s="6"/>
      <c r="O2" s="6">
        <f>AVERAGE(I2:K2)-G2</f>
        <v>1.4849999999999988E-2</v>
      </c>
      <c r="P2" s="6">
        <f>AVERAGE(L2:N2)-G2</f>
        <v>1.0200000000000001E-2</v>
      </c>
      <c r="Q2" s="6">
        <f>O2-P2</f>
        <v>4.6499999999999875E-3</v>
      </c>
      <c r="R2" s="6">
        <f>Q2/O2</f>
        <v>0.31313131313131254</v>
      </c>
      <c r="S2" s="6">
        <f>SUM(O2:O4)</f>
        <v>4.6850000000000017E-2</v>
      </c>
      <c r="T2" s="6">
        <f>SUM(P2:P4)</f>
        <v>3.2750000000000015E-2</v>
      </c>
      <c r="U2" s="6">
        <f>SUM(Q2:Q4)</f>
        <v>1.4100000000000001E-2</v>
      </c>
      <c r="V2" s="6">
        <f>U2/S2</f>
        <v>0.3009605122732123</v>
      </c>
      <c r="W2" s="6">
        <f>(O2+O3+O4)/H2*1000</f>
        <v>8.6279926335174978E-2</v>
      </c>
      <c r="X2" s="6">
        <f>(P2+P3+P4)/H2*1000</f>
        <v>6.0313075506445699E-2</v>
      </c>
      <c r="Y2" s="6" t="s">
        <v>30</v>
      </c>
      <c r="Z2" s="7">
        <v>39177</v>
      </c>
    </row>
    <row r="3" spans="1:27">
      <c r="A3" s="6" t="str">
        <f>A2</f>
        <v>BW_SSC2</v>
      </c>
      <c r="B3" s="7">
        <f>B2</f>
        <v>39162</v>
      </c>
      <c r="C3" s="9">
        <f>C2</f>
        <v>0.69456018518518514</v>
      </c>
      <c r="D3" s="10">
        <f>D2</f>
        <v>0.6</v>
      </c>
      <c r="E3" s="10" t="str">
        <f>E2</f>
        <v>surface</v>
      </c>
      <c r="F3" s="5" t="s">
        <v>100</v>
      </c>
      <c r="G3" s="5">
        <v>0.13059999999999999</v>
      </c>
      <c r="I3" s="5">
        <v>0.14649999999999999</v>
      </c>
      <c r="J3" s="5">
        <v>0.1464</v>
      </c>
      <c r="L3" s="5">
        <v>0.14169999999999999</v>
      </c>
      <c r="M3" s="5">
        <v>0.14180000000000001</v>
      </c>
      <c r="O3" s="6">
        <f>AVERAGE(I3:K3)-G3</f>
        <v>1.5850000000000003E-2</v>
      </c>
      <c r="P3" s="6">
        <f>AVERAGE(L3:N3)-G3</f>
        <v>1.1149999999999993E-2</v>
      </c>
      <c r="Q3" s="6">
        <f>O3-P3</f>
        <v>4.7000000000000097E-3</v>
      </c>
      <c r="R3" s="6">
        <f>Q3/O3</f>
        <v>0.29652996845425922</v>
      </c>
      <c r="S3" s="6"/>
      <c r="T3" s="6"/>
      <c r="U3" s="6"/>
      <c r="V3" s="6"/>
      <c r="Y3" s="6" t="s">
        <v>30</v>
      </c>
      <c r="Z3" s="7">
        <f>Z2</f>
        <v>39177</v>
      </c>
    </row>
    <row r="4" spans="1:27">
      <c r="A4" s="6" t="str">
        <f>A2</f>
        <v>BW_SSC2</v>
      </c>
      <c r="B4" s="7">
        <f>B2</f>
        <v>39162</v>
      </c>
      <c r="C4" s="9">
        <f>C2</f>
        <v>0.69456018518518514</v>
      </c>
      <c r="D4" s="10">
        <f>D2</f>
        <v>0.6</v>
      </c>
      <c r="E4" s="10" t="str">
        <f>E2</f>
        <v>surface</v>
      </c>
      <c r="F4" s="5" t="s">
        <v>101</v>
      </c>
      <c r="G4" s="5">
        <v>0.12939999999999999</v>
      </c>
      <c r="I4" s="5">
        <v>0.14560000000000001</v>
      </c>
      <c r="J4" s="5">
        <v>0.14549999999999999</v>
      </c>
      <c r="L4" s="5">
        <v>0.14080000000000001</v>
      </c>
      <c r="M4" s="5">
        <v>0.14080000000000001</v>
      </c>
      <c r="O4" s="6">
        <f>AVERAGE(I4:K4)-G4</f>
        <v>1.6150000000000025E-2</v>
      </c>
      <c r="P4" s="6">
        <f>AVERAGE(L4:N4)-G4</f>
        <v>1.1400000000000021E-2</v>
      </c>
      <c r="Q4" s="6">
        <f>O4-P4</f>
        <v>4.7500000000000042E-3</v>
      </c>
      <c r="R4" s="6">
        <f>Q4/O4</f>
        <v>0.29411764705882332</v>
      </c>
      <c r="S4" s="6"/>
      <c r="T4" s="6"/>
      <c r="U4" s="6"/>
      <c r="V4" s="6"/>
      <c r="Y4" s="6" t="s">
        <v>30</v>
      </c>
      <c r="Z4" s="7">
        <f>Z2</f>
        <v>39177</v>
      </c>
      <c r="AA4" s="5" t="s">
        <v>102</v>
      </c>
    </row>
    <row r="6" spans="1:27">
      <c r="A6" s="6" t="s">
        <v>98</v>
      </c>
      <c r="B6" s="7">
        <v>39162</v>
      </c>
      <c r="C6" s="9">
        <v>0.69560185185185175</v>
      </c>
      <c r="D6" s="10">
        <v>0.6</v>
      </c>
      <c r="E6" s="10">
        <v>0.25</v>
      </c>
      <c r="F6" s="6" t="s">
        <v>103</v>
      </c>
      <c r="G6" s="6">
        <v>0.1159</v>
      </c>
      <c r="H6" s="8">
        <v>540</v>
      </c>
      <c r="I6" s="6">
        <v>0.13500000000000001</v>
      </c>
      <c r="J6" s="6">
        <v>0.13500000000000001</v>
      </c>
      <c r="K6" s="6">
        <v>0.1346</v>
      </c>
      <c r="L6" s="6">
        <v>0.12909999999999999</v>
      </c>
      <c r="M6" s="6">
        <v>0.12909999999999999</v>
      </c>
      <c r="N6" s="6"/>
      <c r="O6" s="6">
        <f>AVERAGE(I6:K6)-G6</f>
        <v>1.8966666666666659E-2</v>
      </c>
      <c r="P6" s="6">
        <f>AVERAGE(L6:N6)-G6</f>
        <v>1.319999999999999E-2</v>
      </c>
      <c r="Q6" s="6">
        <f>O6-P6</f>
        <v>5.7666666666666699E-3</v>
      </c>
      <c r="R6" s="6">
        <f>Q6/O6</f>
        <v>0.30404217926186322</v>
      </c>
      <c r="S6" s="6">
        <f>SUM(O6:O8)</f>
        <v>4.7300000000000009E-2</v>
      </c>
      <c r="T6" s="6">
        <f>SUM(P6:P8)</f>
        <v>3.3000000000000002E-2</v>
      </c>
      <c r="U6" s="6">
        <f>SUM(Q6:Q8)</f>
        <v>1.4300000000000007E-2</v>
      </c>
      <c r="V6" s="6">
        <f>U6/S6</f>
        <v>0.30232558139534893</v>
      </c>
      <c r="W6" s="6">
        <f>(O6+O7+O8)/H6*1000</f>
        <v>8.7592592592592597E-2</v>
      </c>
      <c r="X6" s="6">
        <f>(P6+P7+P8)/H6*1000</f>
        <v>6.1111111111111109E-2</v>
      </c>
      <c r="Y6" s="6" t="s">
        <v>30</v>
      </c>
      <c r="Z6" s="7">
        <v>39175</v>
      </c>
    </row>
    <row r="7" spans="1:27">
      <c r="A7" s="6" t="s">
        <v>98</v>
      </c>
      <c r="B7" s="7">
        <v>39162</v>
      </c>
      <c r="C7" s="9">
        <v>0.69560185185185175</v>
      </c>
      <c r="D7" s="10">
        <v>0.6</v>
      </c>
      <c r="E7" s="10">
        <v>0.25</v>
      </c>
      <c r="F7" s="5" t="s">
        <v>104</v>
      </c>
      <c r="G7" s="5">
        <v>0.1178</v>
      </c>
      <c r="I7" s="5">
        <v>0.13100000000000001</v>
      </c>
      <c r="J7" s="5">
        <v>0.13100000000000001</v>
      </c>
      <c r="K7" s="5">
        <v>0.1308</v>
      </c>
      <c r="L7" s="5">
        <v>0.127</v>
      </c>
      <c r="M7" s="5">
        <v>0.127</v>
      </c>
      <c r="O7" s="6">
        <f>AVERAGE(I7:K7)-G7</f>
        <v>1.3133333333333344E-2</v>
      </c>
      <c r="P7" s="6">
        <f>AVERAGE(L7:N7)-G7</f>
        <v>9.1999999999999998E-3</v>
      </c>
      <c r="Q7" s="6">
        <f>O7-P7</f>
        <v>3.9333333333333442E-3</v>
      </c>
      <c r="R7" s="6">
        <f>Q7/O7</f>
        <v>0.2994923857868026</v>
      </c>
      <c r="S7" s="6"/>
      <c r="T7" s="6"/>
      <c r="U7" s="6"/>
      <c r="V7" s="6"/>
      <c r="Y7" s="6" t="s">
        <v>30</v>
      </c>
      <c r="Z7" s="7">
        <v>39175</v>
      </c>
    </row>
    <row r="8" spans="1:27">
      <c r="A8" s="6" t="s">
        <v>98</v>
      </c>
      <c r="B8" s="7">
        <v>39162</v>
      </c>
      <c r="C8" s="9">
        <v>0.69560185185185175</v>
      </c>
      <c r="D8" s="10">
        <v>0.6</v>
      </c>
      <c r="E8" s="10">
        <v>0.25</v>
      </c>
      <c r="F8" s="5" t="s">
        <v>105</v>
      </c>
      <c r="G8" s="5">
        <v>0.1236</v>
      </c>
      <c r="I8" s="5">
        <v>0.1389</v>
      </c>
      <c r="J8" s="5">
        <v>0.1389</v>
      </c>
      <c r="K8" s="5">
        <v>0.1386</v>
      </c>
      <c r="L8" s="5">
        <v>0.13420000000000001</v>
      </c>
      <c r="M8" s="5">
        <v>0.13420000000000001</v>
      </c>
      <c r="O8" s="6">
        <f>AVERAGE(I8:K8)-G8</f>
        <v>1.5200000000000005E-2</v>
      </c>
      <c r="P8" s="6">
        <f>AVERAGE(L8:N8)-G8</f>
        <v>1.0600000000000012E-2</v>
      </c>
      <c r="Q8" s="6">
        <f>O8-P8</f>
        <v>4.599999999999993E-3</v>
      </c>
      <c r="R8" s="6">
        <f>Q8/O8</f>
        <v>0.30263157894736786</v>
      </c>
      <c r="S8" s="6"/>
      <c r="T8" s="6"/>
      <c r="U8" s="6"/>
      <c r="V8" s="6"/>
      <c r="Y8" s="6" t="s">
        <v>30</v>
      </c>
      <c r="Z8" s="7">
        <v>39175</v>
      </c>
    </row>
    <row r="10" spans="1:27">
      <c r="A10" s="6" t="s">
        <v>98</v>
      </c>
      <c r="B10" s="7">
        <v>39163</v>
      </c>
      <c r="C10" s="9">
        <v>0.62505787037037031</v>
      </c>
      <c r="D10" s="10">
        <v>0.56999999999999995</v>
      </c>
      <c r="E10" s="10" t="s">
        <v>28</v>
      </c>
      <c r="F10" s="6" t="s">
        <v>106</v>
      </c>
      <c r="G10" s="6">
        <v>0.11840000000000001</v>
      </c>
      <c r="H10" s="8">
        <v>522</v>
      </c>
      <c r="I10" s="6">
        <v>0.12809999999999999</v>
      </c>
      <c r="J10" s="6">
        <v>0.128</v>
      </c>
      <c r="K10" s="6"/>
      <c r="L10" s="6">
        <v>0.1249</v>
      </c>
      <c r="M10" s="6">
        <v>0.1249</v>
      </c>
      <c r="N10" s="6"/>
      <c r="O10" s="6">
        <f>AVERAGE(I10:K10)-G10</f>
        <v>9.6499999999999919E-3</v>
      </c>
      <c r="P10" s="6">
        <f>AVERAGE(L10:N10)-G10</f>
        <v>6.4999999999999919E-3</v>
      </c>
      <c r="Q10" s="6">
        <f>O10-P10</f>
        <v>3.15E-3</v>
      </c>
      <c r="R10" s="6">
        <f>Q10/O10</f>
        <v>0.32642487046632152</v>
      </c>
      <c r="S10" s="6">
        <f>SUM(O10:O12)</f>
        <v>2.8849999999999973E-2</v>
      </c>
      <c r="T10" s="6">
        <f>SUM(P10:P12)</f>
        <v>1.9649999999999973E-2</v>
      </c>
      <c r="U10" s="6">
        <f>SUM(Q10:Q12)</f>
        <v>9.1999999999999998E-3</v>
      </c>
      <c r="V10" s="6">
        <f>U10/S10</f>
        <v>0.31889081455805923</v>
      </c>
      <c r="W10" s="6">
        <f>(O10+O11+O12)/H10*1000</f>
        <v>5.5268199233716425E-2</v>
      </c>
      <c r="X10" s="6">
        <f>(P10+P11+P12)/H10*1000</f>
        <v>3.7643678160919486E-2</v>
      </c>
      <c r="Y10" s="6" t="s">
        <v>30</v>
      </c>
      <c r="Z10" s="7">
        <v>39177</v>
      </c>
    </row>
    <row r="11" spans="1:27">
      <c r="A11" s="6" t="str">
        <f>A10</f>
        <v>BW_SSC2</v>
      </c>
      <c r="B11" s="7">
        <f>B10</f>
        <v>39163</v>
      </c>
      <c r="C11" s="9">
        <f>C10</f>
        <v>0.62505787037037031</v>
      </c>
      <c r="D11" s="10">
        <f>D10</f>
        <v>0.56999999999999995</v>
      </c>
      <c r="E11" s="10" t="str">
        <f>E10</f>
        <v>surface</v>
      </c>
      <c r="F11" s="5" t="s">
        <v>107</v>
      </c>
      <c r="G11" s="5">
        <v>0.1191</v>
      </c>
      <c r="I11" s="5">
        <v>0.128</v>
      </c>
      <c r="J11" s="5">
        <v>0.128</v>
      </c>
      <c r="L11" s="5">
        <v>0.12529999999999999</v>
      </c>
      <c r="M11" s="5">
        <v>0.12520000000000001</v>
      </c>
      <c r="O11" s="6">
        <f>AVERAGE(I11:K11)-G11</f>
        <v>8.9000000000000051E-3</v>
      </c>
      <c r="P11" s="6">
        <f>AVERAGE(L11:N11)-G11</f>
        <v>6.1500000000000027E-3</v>
      </c>
      <c r="Q11" s="6">
        <f>O11-P11</f>
        <v>2.7500000000000024E-3</v>
      </c>
      <c r="R11" s="6">
        <f>Q11/O11</f>
        <v>0.30898876404494391</v>
      </c>
      <c r="S11" s="6"/>
      <c r="T11" s="6"/>
      <c r="U11" s="6"/>
      <c r="V11" s="6"/>
      <c r="Y11" s="6" t="s">
        <v>30</v>
      </c>
      <c r="Z11" s="7">
        <f>Z10</f>
        <v>39177</v>
      </c>
    </row>
    <row r="12" spans="1:27">
      <c r="A12" s="6" t="str">
        <f>A10</f>
        <v>BW_SSC2</v>
      </c>
      <c r="B12" s="7">
        <f>B10</f>
        <v>39163</v>
      </c>
      <c r="C12" s="9">
        <f>C10</f>
        <v>0.62505787037037031</v>
      </c>
      <c r="D12" s="10">
        <f>D10</f>
        <v>0.56999999999999995</v>
      </c>
      <c r="E12" s="10" t="str">
        <f>E10</f>
        <v>surface</v>
      </c>
      <c r="F12" s="5" t="s">
        <v>108</v>
      </c>
      <c r="G12" s="5">
        <v>0.13070000000000001</v>
      </c>
      <c r="I12" s="5">
        <v>0.14099999999999999</v>
      </c>
      <c r="J12" s="5">
        <v>0.14099999999999999</v>
      </c>
      <c r="L12" s="5">
        <v>0.13780000000000001</v>
      </c>
      <c r="M12" s="5">
        <v>0.1376</v>
      </c>
      <c r="O12" s="6">
        <f>AVERAGE(I12:K12)-G12</f>
        <v>1.0299999999999976E-2</v>
      </c>
      <c r="P12" s="6">
        <f>AVERAGE(L12:N12)-G12</f>
        <v>6.9999999999999785E-3</v>
      </c>
      <c r="Q12" s="6">
        <f>O12-P12</f>
        <v>3.2999999999999974E-3</v>
      </c>
      <c r="R12" s="6">
        <f>Q12/O12</f>
        <v>0.32038834951456363</v>
      </c>
      <c r="S12" s="6"/>
      <c r="T12" s="6"/>
      <c r="U12" s="6"/>
      <c r="V12" s="6"/>
      <c r="Y12" s="6" t="s">
        <v>30</v>
      </c>
      <c r="Z12" s="7">
        <f>Z10</f>
        <v>39177</v>
      </c>
    </row>
    <row r="13" spans="1:27">
      <c r="A13" s="6"/>
      <c r="B13" s="7"/>
      <c r="C13" s="9"/>
      <c r="D13" s="10"/>
      <c r="E13" s="10"/>
      <c r="O13" s="6"/>
      <c r="P13" s="6"/>
      <c r="Q13" s="6"/>
      <c r="R13" s="6"/>
      <c r="S13" s="6"/>
      <c r="T13" s="6"/>
      <c r="U13" s="6"/>
      <c r="V13" s="6"/>
      <c r="Y13" s="6"/>
      <c r="Z13" s="7"/>
    </row>
    <row r="14" spans="1:27">
      <c r="A14" s="6" t="s">
        <v>98</v>
      </c>
      <c r="B14" s="7">
        <v>39163</v>
      </c>
      <c r="C14" s="9">
        <v>0.62618055555555563</v>
      </c>
      <c r="D14" s="10">
        <v>0.56999999999999995</v>
      </c>
      <c r="E14" s="10">
        <v>0.22</v>
      </c>
      <c r="F14" s="6" t="s">
        <v>109</v>
      </c>
      <c r="G14" s="6">
        <v>0.12239999999999999</v>
      </c>
      <c r="H14" s="8">
        <v>551</v>
      </c>
      <c r="I14" s="6">
        <v>0.13239999999999999</v>
      </c>
      <c r="J14" s="6">
        <v>0.13239999999999999</v>
      </c>
      <c r="K14" s="6">
        <v>0.13239999999999999</v>
      </c>
      <c r="L14" s="5">
        <v>0.12939999999999999</v>
      </c>
      <c r="M14" s="6">
        <v>0.1293</v>
      </c>
      <c r="N14" s="6"/>
      <c r="O14" s="6">
        <f>AVERAGE(I14:K14)-G14</f>
        <v>9.999999999999995E-3</v>
      </c>
      <c r="P14" s="6">
        <f>AVERAGE(L14:N14)-G14</f>
        <v>6.9499999999999978E-3</v>
      </c>
      <c r="Q14" s="6">
        <f>O14-P14</f>
        <v>3.0499999999999972E-3</v>
      </c>
      <c r="R14" s="6">
        <f>Q14/O14</f>
        <v>0.30499999999999988</v>
      </c>
      <c r="S14" s="6">
        <f>SUM(O14:O16)</f>
        <v>3.2266666666666666E-2</v>
      </c>
      <c r="T14" s="6">
        <f>SUM(P14:P16)</f>
        <v>2.2299999999999986E-2</v>
      </c>
      <c r="U14" s="6">
        <f>SUM(Q14:Q16)</f>
        <v>9.9666666666666792E-3</v>
      </c>
      <c r="V14" s="6">
        <f>U14/S14</f>
        <v>0.30888429752066154</v>
      </c>
      <c r="W14" s="6">
        <f>(O14+O15+O16)/H14*1000</f>
        <v>5.856019358741682E-2</v>
      </c>
      <c r="X14" s="6">
        <f>(P14+P15+P16)/H14*1000</f>
        <v>4.0471869328493622E-2</v>
      </c>
      <c r="Y14" s="6" t="s">
        <v>30</v>
      </c>
      <c r="Z14" s="7">
        <v>39176</v>
      </c>
    </row>
    <row r="15" spans="1:27">
      <c r="A15" s="6" t="str">
        <f>A14</f>
        <v>BW_SSC2</v>
      </c>
      <c r="B15" s="7">
        <f>B14</f>
        <v>39163</v>
      </c>
      <c r="C15" s="9">
        <f>C14</f>
        <v>0.62618055555555563</v>
      </c>
      <c r="D15" s="10">
        <f>D14</f>
        <v>0.56999999999999995</v>
      </c>
      <c r="E15" s="10">
        <f>E14</f>
        <v>0.22</v>
      </c>
      <c r="F15" s="5" t="s">
        <v>110</v>
      </c>
      <c r="G15" s="5">
        <v>0.1162</v>
      </c>
      <c r="I15" s="5">
        <v>0.12640000000000001</v>
      </c>
      <c r="J15" s="5">
        <v>0.12640000000000001</v>
      </c>
      <c r="L15" s="6">
        <v>0.1234</v>
      </c>
      <c r="M15" s="5">
        <v>0.1232</v>
      </c>
      <c r="O15" s="6">
        <f>AVERAGE(I15:K15)-G15</f>
        <v>1.0200000000000015E-2</v>
      </c>
      <c r="P15" s="6">
        <f>AVERAGE(L15:N15)-G15</f>
        <v>7.0999999999999952E-3</v>
      </c>
      <c r="Q15" s="6">
        <f>O15-P15</f>
        <v>3.1000000000000194E-3</v>
      </c>
      <c r="R15" s="6">
        <f>Q15/O15</f>
        <v>0.30392156862745245</v>
      </c>
      <c r="S15" s="6"/>
      <c r="T15" s="6"/>
      <c r="U15" s="6"/>
      <c r="V15" s="6"/>
      <c r="Y15" s="6" t="s">
        <v>30</v>
      </c>
      <c r="Z15" s="7">
        <f>Z14</f>
        <v>39176</v>
      </c>
    </row>
    <row r="16" spans="1:27">
      <c r="A16" s="6" t="str">
        <f>A14</f>
        <v>BW_SSC2</v>
      </c>
      <c r="B16" s="7">
        <f>B14</f>
        <v>39163</v>
      </c>
      <c r="C16" s="9">
        <f>C14</f>
        <v>0.62618055555555563</v>
      </c>
      <c r="D16" s="10">
        <f>D14</f>
        <v>0.56999999999999995</v>
      </c>
      <c r="E16" s="10">
        <f>E14</f>
        <v>0.22</v>
      </c>
      <c r="F16" s="5" t="s">
        <v>111</v>
      </c>
      <c r="G16" s="5">
        <v>0.12330000000000001</v>
      </c>
      <c r="I16" s="5">
        <v>0.13539999999999999</v>
      </c>
      <c r="J16" s="5">
        <v>0.13539999999999999</v>
      </c>
      <c r="K16" s="5">
        <v>0.1353</v>
      </c>
      <c r="L16" s="5">
        <v>0.13159999999999999</v>
      </c>
      <c r="M16" s="5">
        <v>0.13150000000000001</v>
      </c>
      <c r="O16" s="6">
        <f>AVERAGE(I16:K16)-G16</f>
        <v>1.2066666666666656E-2</v>
      </c>
      <c r="P16" s="6">
        <f>AVERAGE(L16:N16)-G16</f>
        <v>8.2499999999999934E-3</v>
      </c>
      <c r="Q16" s="6">
        <f>O16-P16</f>
        <v>3.8166666666666627E-3</v>
      </c>
      <c r="R16" s="6">
        <f>Q16/O16</f>
        <v>0.31629834254143641</v>
      </c>
      <c r="S16" s="6"/>
      <c r="T16" s="6"/>
      <c r="U16" s="6"/>
      <c r="V16" s="6"/>
      <c r="Y16" s="6" t="s">
        <v>30</v>
      </c>
      <c r="Z16" s="7">
        <f>Z14</f>
        <v>39176</v>
      </c>
    </row>
    <row r="17" spans="1:27">
      <c r="A17" s="6"/>
      <c r="B17" s="7"/>
      <c r="C17" s="9"/>
      <c r="D17" s="10"/>
      <c r="E17" s="10"/>
      <c r="O17" s="6"/>
      <c r="P17" s="6"/>
      <c r="Q17" s="6"/>
      <c r="R17" s="6"/>
      <c r="S17" s="6"/>
      <c r="T17" s="6"/>
      <c r="U17" s="6"/>
      <c r="V17" s="6"/>
      <c r="Y17" s="6"/>
      <c r="Z17" s="7"/>
    </row>
    <row r="18" spans="1:27">
      <c r="A18" s="6" t="s">
        <v>98</v>
      </c>
      <c r="B18" s="7">
        <v>39169</v>
      </c>
      <c r="C18" s="9">
        <v>0.65283564814814821</v>
      </c>
      <c r="D18" s="10">
        <v>0.45</v>
      </c>
      <c r="E18" s="10" t="s">
        <v>28</v>
      </c>
      <c r="F18" s="6" t="s">
        <v>112</v>
      </c>
      <c r="G18" s="6">
        <v>0.1179</v>
      </c>
      <c r="H18" s="8">
        <v>549</v>
      </c>
      <c r="I18" s="6">
        <v>0.124</v>
      </c>
      <c r="J18" s="6">
        <v>0.1239</v>
      </c>
      <c r="K18" s="6"/>
      <c r="L18" s="5">
        <v>0.12130000000000001</v>
      </c>
      <c r="M18" s="6">
        <v>0.1212</v>
      </c>
      <c r="N18" s="6"/>
      <c r="O18" s="6">
        <f>AVERAGE(I18:K18)-G18</f>
        <v>6.0499999999999998E-3</v>
      </c>
      <c r="P18" s="6">
        <f>AVERAGE(L18:N18)-G18</f>
        <v>3.3499999999999919E-3</v>
      </c>
      <c r="Q18" s="6">
        <f>O18-P18</f>
        <v>2.7000000000000079E-3</v>
      </c>
      <c r="R18" s="6">
        <f>Q18/O18</f>
        <v>0.44628099173553853</v>
      </c>
      <c r="S18" s="6">
        <f>SUM(O18:O20)</f>
        <v>1.8350000000000019E-2</v>
      </c>
      <c r="T18" s="6">
        <f>SUM(P18:P20)</f>
        <v>1.0449999999999973E-2</v>
      </c>
      <c r="U18" s="6">
        <f>SUM(Q18:Q20)</f>
        <v>7.9000000000000459E-3</v>
      </c>
      <c r="V18" s="6">
        <f>U18/S18</f>
        <v>0.43051771117166415</v>
      </c>
      <c r="W18" s="6">
        <f>(O18+O19+O20)/H18*1000</f>
        <v>3.3424408014571985E-2</v>
      </c>
      <c r="X18" s="6">
        <f>(P18+P19+P20)/H18*1000</f>
        <v>1.9034608378870624E-2</v>
      </c>
      <c r="Y18" s="6" t="s">
        <v>30</v>
      </c>
      <c r="Z18" s="7">
        <v>39197</v>
      </c>
      <c r="AA18" s="5" t="s">
        <v>46</v>
      </c>
    </row>
    <row r="19" spans="1:27">
      <c r="A19" s="6" t="str">
        <f>A18</f>
        <v>BW_SSC2</v>
      </c>
      <c r="B19" s="7">
        <f>B18</f>
        <v>39169</v>
      </c>
      <c r="C19" s="9">
        <f>C18</f>
        <v>0.65283564814814821</v>
      </c>
      <c r="D19" s="10">
        <f>D18</f>
        <v>0.45</v>
      </c>
      <c r="E19" s="10" t="str">
        <f>E18</f>
        <v>surface</v>
      </c>
      <c r="F19" s="5" t="s">
        <v>113</v>
      </c>
      <c r="G19" s="5">
        <v>0.1159</v>
      </c>
      <c r="I19" s="5">
        <v>0.1217</v>
      </c>
      <c r="J19" s="5">
        <v>0.1216</v>
      </c>
      <c r="L19" s="6">
        <v>0.1191</v>
      </c>
      <c r="M19" s="5">
        <v>0.11899999999999999</v>
      </c>
      <c r="O19" s="6">
        <f>AVERAGE(I19:K19)-G19</f>
        <v>5.7500000000000051E-3</v>
      </c>
      <c r="P19" s="6">
        <f>AVERAGE(L19:N19)-G19</f>
        <v>3.1499999999999861E-3</v>
      </c>
      <c r="Q19" s="6">
        <f>O19-P19</f>
        <v>2.600000000000019E-3</v>
      </c>
      <c r="R19" s="6">
        <f>Q19/O19</f>
        <v>0.45217391304348115</v>
      </c>
      <c r="S19" s="6"/>
      <c r="T19" s="6"/>
      <c r="U19" s="6"/>
      <c r="V19" s="6"/>
      <c r="Y19" s="6" t="s">
        <v>30</v>
      </c>
      <c r="Z19" s="7">
        <f>Z18</f>
        <v>39197</v>
      </c>
      <c r="AA19" s="5" t="s">
        <v>46</v>
      </c>
    </row>
    <row r="20" spans="1:27">
      <c r="A20" s="6" t="str">
        <f>A18</f>
        <v>BW_SSC2</v>
      </c>
      <c r="B20" s="7">
        <f>B18</f>
        <v>39169</v>
      </c>
      <c r="C20" s="9">
        <f>C18</f>
        <v>0.65283564814814821</v>
      </c>
      <c r="D20" s="10">
        <f>D18</f>
        <v>0.45</v>
      </c>
      <c r="E20" s="10" t="str">
        <f>E18</f>
        <v>surface</v>
      </c>
      <c r="F20" s="5" t="s">
        <v>114</v>
      </c>
      <c r="G20" s="5">
        <v>0.1193</v>
      </c>
      <c r="I20" s="5">
        <v>0.12590000000000001</v>
      </c>
      <c r="J20" s="5">
        <v>0.1258</v>
      </c>
      <c r="L20" s="5">
        <v>0.12330000000000001</v>
      </c>
      <c r="M20" s="5">
        <v>0.1232</v>
      </c>
      <c r="O20" s="6">
        <f>AVERAGE(I20:K20)-G20</f>
        <v>6.5500000000000141E-3</v>
      </c>
      <c r="P20" s="6">
        <f>AVERAGE(L20:N20)-G20</f>
        <v>3.9499999999999952E-3</v>
      </c>
      <c r="Q20" s="6">
        <f>O20-P20</f>
        <v>2.600000000000019E-3</v>
      </c>
      <c r="R20" s="6">
        <f>Q20/O20</f>
        <v>0.39694656488549823</v>
      </c>
      <c r="S20" s="6"/>
      <c r="T20" s="6"/>
      <c r="U20" s="6"/>
      <c r="V20" s="6"/>
      <c r="Y20" s="6" t="s">
        <v>30</v>
      </c>
      <c r="Z20" s="7">
        <f>Z18</f>
        <v>39197</v>
      </c>
    </row>
    <row r="21" spans="1:27">
      <c r="A21" s="6"/>
      <c r="B21" s="7"/>
      <c r="C21" s="9"/>
      <c r="D21" s="10"/>
      <c r="E21" s="10"/>
      <c r="O21" s="6"/>
      <c r="P21" s="6"/>
      <c r="Q21" s="6"/>
      <c r="R21" s="6"/>
      <c r="S21" s="6"/>
      <c r="T21" s="6"/>
      <c r="U21" s="6"/>
      <c r="V21" s="6"/>
      <c r="Y21" s="6"/>
      <c r="Z21" s="7"/>
    </row>
    <row r="22" spans="1:27">
      <c r="A22" s="6" t="s">
        <v>98</v>
      </c>
      <c r="B22" s="7">
        <v>39169</v>
      </c>
      <c r="C22" s="9">
        <v>0.65312500000000007</v>
      </c>
      <c r="D22" s="10">
        <v>0.45</v>
      </c>
      <c r="E22" s="10">
        <v>0.1</v>
      </c>
      <c r="F22" s="6" t="s">
        <v>115</v>
      </c>
      <c r="G22" s="6">
        <v>0.1183</v>
      </c>
      <c r="H22" s="8">
        <v>528</v>
      </c>
      <c r="I22" s="6">
        <v>0.1232</v>
      </c>
      <c r="J22" s="6">
        <v>0.123</v>
      </c>
      <c r="K22" s="6"/>
      <c r="L22" s="5">
        <v>0.1208</v>
      </c>
      <c r="M22" s="6">
        <v>0.1207</v>
      </c>
      <c r="N22" s="6"/>
      <c r="O22" s="6">
        <f>AVERAGE(I22:K22)-G22</f>
        <v>4.7999999999999987E-3</v>
      </c>
      <c r="P22" s="6">
        <f>AVERAGE(L22:N22)-G22</f>
        <v>2.4499999999999938E-3</v>
      </c>
      <c r="Q22" s="6">
        <f>O22-P22</f>
        <v>2.3500000000000049E-3</v>
      </c>
      <c r="R22" s="6">
        <f>Q22/O22</f>
        <v>0.48958333333333448</v>
      </c>
      <c r="S22" s="6">
        <f>SUM(O22:O24)</f>
        <v>1.6750000000000015E-2</v>
      </c>
      <c r="T22" s="6">
        <f>SUM(P22:P24)</f>
        <v>9.4500000000000001E-3</v>
      </c>
      <c r="U22" s="6">
        <f>SUM(Q22:Q24)</f>
        <v>7.3000000000000148E-3</v>
      </c>
      <c r="V22" s="6">
        <f>U22/S22</f>
        <v>0.43582089552238856</v>
      </c>
      <c r="W22" s="6">
        <f>(O22+O23+O24)/H22*1000</f>
        <v>3.1723484848484876E-2</v>
      </c>
      <c r="X22" s="6">
        <f>(P22+P23+P24)/H22*1000</f>
        <v>1.7897727272727273E-2</v>
      </c>
      <c r="Y22" s="6" t="s">
        <v>30</v>
      </c>
      <c r="Z22" s="7">
        <v>39198</v>
      </c>
      <c r="AA22" s="5" t="s">
        <v>46</v>
      </c>
    </row>
    <row r="23" spans="1:27">
      <c r="A23" s="6" t="str">
        <f>A22</f>
        <v>BW_SSC2</v>
      </c>
      <c r="B23" s="7">
        <f>B22</f>
        <v>39169</v>
      </c>
      <c r="C23" s="9">
        <f>C22</f>
        <v>0.65312500000000007</v>
      </c>
      <c r="D23" s="10">
        <f>D22</f>
        <v>0.45</v>
      </c>
      <c r="E23" s="10">
        <f>E22</f>
        <v>0.1</v>
      </c>
      <c r="F23" s="5" t="s">
        <v>116</v>
      </c>
      <c r="G23" s="5">
        <v>0.1193</v>
      </c>
      <c r="I23" s="5">
        <v>0.1255</v>
      </c>
      <c r="J23" s="5">
        <v>0.12529999999999999</v>
      </c>
      <c r="L23" s="6">
        <v>0.12280000000000001</v>
      </c>
      <c r="M23" s="5">
        <v>0.12280000000000001</v>
      </c>
      <c r="O23" s="6">
        <f>AVERAGE(I23:K23)-G23</f>
        <v>6.1000000000000082E-3</v>
      </c>
      <c r="P23" s="6">
        <f>AVERAGE(L23:N23)-G23</f>
        <v>3.5000000000000031E-3</v>
      </c>
      <c r="Q23" s="6">
        <f>O23-P23</f>
        <v>2.6000000000000051E-3</v>
      </c>
      <c r="R23" s="6">
        <f>Q23/O23</f>
        <v>0.42622950819672156</v>
      </c>
      <c r="S23" s="6"/>
      <c r="T23" s="6"/>
      <c r="U23" s="6"/>
      <c r="V23" s="6"/>
      <c r="Y23" s="6" t="s">
        <v>30</v>
      </c>
      <c r="Z23" s="7">
        <f>Z22</f>
        <v>39198</v>
      </c>
      <c r="AA23" s="5" t="s">
        <v>46</v>
      </c>
    </row>
    <row r="24" spans="1:27">
      <c r="A24" s="6" t="str">
        <f>A22</f>
        <v>BW_SSC2</v>
      </c>
      <c r="B24" s="7">
        <f>B22</f>
        <v>39169</v>
      </c>
      <c r="C24" s="9">
        <f>C22</f>
        <v>0.65312500000000007</v>
      </c>
      <c r="D24" s="10">
        <f>D22</f>
        <v>0.45</v>
      </c>
      <c r="E24" s="10">
        <f>E22</f>
        <v>0.1</v>
      </c>
      <c r="F24" s="5" t="s">
        <v>117</v>
      </c>
      <c r="G24" s="5">
        <v>0.1153</v>
      </c>
      <c r="I24" s="5">
        <v>0.1212</v>
      </c>
      <c r="J24" s="5">
        <v>0.1211</v>
      </c>
      <c r="L24" s="5">
        <v>0.1188</v>
      </c>
      <c r="M24" s="5">
        <v>0.1188</v>
      </c>
      <c r="O24" s="6">
        <f>AVERAGE(I24:K24)-G24</f>
        <v>5.850000000000008E-3</v>
      </c>
      <c r="P24" s="6">
        <f>AVERAGE(L24:N24)-G24</f>
        <v>3.5000000000000031E-3</v>
      </c>
      <c r="Q24" s="6">
        <f>O24-P24</f>
        <v>2.3500000000000049E-3</v>
      </c>
      <c r="R24" s="6">
        <f>Q24/O24</f>
        <v>0.401709401709402</v>
      </c>
      <c r="S24" s="6"/>
      <c r="T24" s="6"/>
      <c r="U24" s="6"/>
      <c r="V24" s="6"/>
      <c r="Y24" s="6" t="s">
        <v>30</v>
      </c>
      <c r="Z24" s="7">
        <f>Z22</f>
        <v>39198</v>
      </c>
    </row>
    <row r="25" spans="1:27" ht="15" customHeight="1">
      <c r="A25" s="6"/>
      <c r="B25" s="7"/>
      <c r="C25" s="9"/>
      <c r="D25" s="10"/>
      <c r="E25" s="10"/>
      <c r="O25" s="6"/>
      <c r="P25" s="6"/>
      <c r="Q25" s="6"/>
      <c r="R25" s="6"/>
      <c r="S25" s="6"/>
      <c r="T25" s="6"/>
      <c r="U25" s="6"/>
      <c r="V25" s="6"/>
      <c r="Y25" s="6"/>
      <c r="Z25" s="7"/>
    </row>
    <row r="26" spans="1:27">
      <c r="A26" s="6" t="s">
        <v>98</v>
      </c>
      <c r="B26" s="7">
        <v>39171</v>
      </c>
      <c r="C26" s="9">
        <v>0.61811342592592589</v>
      </c>
      <c r="D26" s="10">
        <v>0.44</v>
      </c>
      <c r="E26" s="10" t="s">
        <v>28</v>
      </c>
      <c r="F26" s="6" t="s">
        <v>118</v>
      </c>
      <c r="G26" s="6">
        <v>0.1173</v>
      </c>
      <c r="H26" s="8">
        <v>473</v>
      </c>
      <c r="I26" s="6">
        <v>0.1236</v>
      </c>
      <c r="J26" s="6">
        <v>0.12330000000000001</v>
      </c>
      <c r="K26" s="6"/>
      <c r="L26" s="6">
        <v>0.1212</v>
      </c>
      <c r="M26" s="6">
        <v>0.1211</v>
      </c>
      <c r="N26" s="6"/>
      <c r="O26" s="6">
        <f>AVERAGE(I26:K26)-G26</f>
        <v>6.1500000000000027E-3</v>
      </c>
      <c r="P26" s="6">
        <f>AVERAGE(L26:N26)-G26</f>
        <v>3.8500000000000062E-3</v>
      </c>
      <c r="Q26" s="6">
        <f>O26-P26</f>
        <v>2.2999999999999965E-3</v>
      </c>
      <c r="R26" s="6">
        <f>Q26/O26</f>
        <v>0.37398373983739763</v>
      </c>
      <c r="S26" s="6">
        <f>SUM(O26:O27)</f>
        <v>1.1950000000000002E-2</v>
      </c>
      <c r="T26" s="6">
        <f>SUM(P26:P27)</f>
        <v>7.6000000000000095E-3</v>
      </c>
      <c r="U26" s="6">
        <f>SUM(Q26:Q27)</f>
        <v>4.3499999999999928E-3</v>
      </c>
      <c r="V26" s="6">
        <f>U26/S26</f>
        <v>0.36401673640167298</v>
      </c>
      <c r="W26" s="6">
        <f>(O26+O27)/H26*1000</f>
        <v>2.5264270613107827E-2</v>
      </c>
      <c r="X26" s="6">
        <f>(P26+P27)/H26*1000</f>
        <v>1.6067653276955623E-2</v>
      </c>
      <c r="Y26" s="6" t="s">
        <v>30</v>
      </c>
      <c r="Z26" s="7">
        <v>39204</v>
      </c>
    </row>
    <row r="27" spans="1:27">
      <c r="A27" s="6" t="str">
        <f>A26</f>
        <v>BW_SSC2</v>
      </c>
      <c r="B27" s="7">
        <f>B26</f>
        <v>39171</v>
      </c>
      <c r="C27" s="9">
        <f>C26</f>
        <v>0.61811342592592589</v>
      </c>
      <c r="D27" s="10">
        <f>D26</f>
        <v>0.44</v>
      </c>
      <c r="E27" s="10" t="str">
        <f>E26</f>
        <v>surface</v>
      </c>
      <c r="F27" s="5" t="s">
        <v>119</v>
      </c>
      <c r="G27" s="5">
        <v>0.1157</v>
      </c>
      <c r="I27" s="5">
        <v>0.1216</v>
      </c>
      <c r="J27" s="5">
        <v>0.12139999999999999</v>
      </c>
      <c r="L27" s="5">
        <v>0.1195</v>
      </c>
      <c r="M27" s="5">
        <v>0.11940000000000001</v>
      </c>
      <c r="O27" s="6">
        <f>AVERAGE(I27:K27)-G27</f>
        <v>5.7999999999999996E-3</v>
      </c>
      <c r="P27" s="6">
        <f>AVERAGE(L27:N27)-G27</f>
        <v>3.7500000000000033E-3</v>
      </c>
      <c r="Q27" s="6">
        <f>O27-P27</f>
        <v>2.0499999999999963E-3</v>
      </c>
      <c r="R27" s="6">
        <f>Q27/O27</f>
        <v>0.35344827586206834</v>
      </c>
      <c r="S27" s="6"/>
      <c r="T27" s="6"/>
      <c r="U27" s="6"/>
      <c r="V27" s="6"/>
      <c r="Y27" s="6" t="s">
        <v>30</v>
      </c>
      <c r="Z27" s="7">
        <f>Z26</f>
        <v>39204</v>
      </c>
    </row>
    <row r="28" spans="1:27">
      <c r="A28" s="6"/>
      <c r="B28" s="7"/>
      <c r="C28" s="9"/>
      <c r="D28" s="10"/>
      <c r="E28" s="10"/>
      <c r="O28" s="6"/>
      <c r="P28" s="6"/>
      <c r="Q28" s="6"/>
      <c r="R28" s="6"/>
      <c r="S28" s="6"/>
      <c r="T28" s="6"/>
      <c r="U28" s="6"/>
      <c r="V28" s="6"/>
      <c r="Y28" s="6"/>
      <c r="Z28" s="7"/>
    </row>
    <row r="29" spans="1:27">
      <c r="A29" s="6" t="s">
        <v>98</v>
      </c>
      <c r="B29" s="7">
        <v>39171</v>
      </c>
      <c r="C29" s="9">
        <v>0.61857638888888888</v>
      </c>
      <c r="D29" s="10">
        <v>0.44</v>
      </c>
      <c r="E29" s="10">
        <v>0.09</v>
      </c>
      <c r="F29" s="6" t="s">
        <v>120</v>
      </c>
      <c r="G29" s="6">
        <v>0.1154</v>
      </c>
      <c r="H29" s="8">
        <v>416</v>
      </c>
      <c r="I29" s="6">
        <v>0.1207</v>
      </c>
      <c r="J29" s="6">
        <v>0.1207</v>
      </c>
      <c r="K29" s="6"/>
      <c r="L29" s="6">
        <v>0.1188</v>
      </c>
      <c r="M29" s="6">
        <v>0.1187</v>
      </c>
      <c r="N29" s="6"/>
      <c r="O29" s="6">
        <f>AVERAGE(I29:K29)-G29</f>
        <v>5.2999999999999992E-3</v>
      </c>
      <c r="P29" s="6">
        <f>AVERAGE(L29:N29)-G29</f>
        <v>3.3499999999999919E-3</v>
      </c>
      <c r="Q29" s="6">
        <f>O29-P29</f>
        <v>1.9500000000000073E-3</v>
      </c>
      <c r="R29" s="6">
        <f>Q29/O29</f>
        <v>0.36792452830188821</v>
      </c>
      <c r="S29" s="6">
        <f>SUM(O29:O30)</f>
        <v>1.1099999999999999E-2</v>
      </c>
      <c r="T29" s="6">
        <f>SUM(P29:P30)</f>
        <v>6.9999999999999923E-3</v>
      </c>
      <c r="U29" s="6">
        <f>SUM(Q29:Q30)</f>
        <v>4.1000000000000064E-3</v>
      </c>
      <c r="V29" s="6">
        <f>U29/S29</f>
        <v>0.36936936936936998</v>
      </c>
      <c r="W29" s="6">
        <f>(O29+O30)/H29*1000</f>
        <v>2.6682692307692303E-2</v>
      </c>
      <c r="X29" s="6">
        <f>(P29+P30)/H29*1000</f>
        <v>1.6826923076923059E-2</v>
      </c>
      <c r="Y29" s="6" t="s">
        <v>30</v>
      </c>
      <c r="Z29" s="7">
        <v>39197</v>
      </c>
    </row>
    <row r="30" spans="1:27">
      <c r="A30" s="6" t="str">
        <f>A29</f>
        <v>BW_SSC2</v>
      </c>
      <c r="B30" s="7">
        <f>B29</f>
        <v>39171</v>
      </c>
      <c r="C30" s="9">
        <f>C29</f>
        <v>0.61857638888888888</v>
      </c>
      <c r="D30" s="10">
        <f>D29</f>
        <v>0.44</v>
      </c>
      <c r="E30" s="10">
        <f>E29</f>
        <v>0.09</v>
      </c>
      <c r="F30" s="5" t="s">
        <v>121</v>
      </c>
      <c r="G30" s="5">
        <v>0.11650000000000001</v>
      </c>
      <c r="I30" s="5">
        <v>0.12230000000000001</v>
      </c>
      <c r="J30" s="5">
        <v>0.12230000000000001</v>
      </c>
      <c r="L30" s="5">
        <v>0.1202</v>
      </c>
      <c r="M30" s="5">
        <v>0.1201</v>
      </c>
      <c r="O30" s="6">
        <f>AVERAGE(I30:K30)-G30</f>
        <v>5.7999999999999996E-3</v>
      </c>
      <c r="P30" s="6">
        <f>AVERAGE(L30:N30)-G30</f>
        <v>3.6500000000000005E-3</v>
      </c>
      <c r="Q30" s="6">
        <f>O30-P30</f>
        <v>2.1499999999999991E-3</v>
      </c>
      <c r="R30" s="6">
        <f>Q30/O30</f>
        <v>0.37068965517241365</v>
      </c>
      <c r="S30" s="6"/>
      <c r="T30" s="6"/>
      <c r="U30" s="6"/>
      <c r="V30" s="6"/>
      <c r="Y30" s="6" t="s">
        <v>30</v>
      </c>
      <c r="Z30" s="7">
        <f>Z29</f>
        <v>39197</v>
      </c>
    </row>
    <row r="31" spans="1:27">
      <c r="A31" s="6"/>
      <c r="B31" s="7"/>
      <c r="C31" s="9"/>
      <c r="D31" s="10"/>
      <c r="E31" s="10"/>
      <c r="O31" s="6"/>
      <c r="P31" s="6"/>
      <c r="Q31" s="6"/>
      <c r="R31" s="6"/>
      <c r="S31" s="6"/>
      <c r="T31" s="6"/>
      <c r="U31" s="6"/>
      <c r="V31" s="6"/>
      <c r="Y31" s="6"/>
      <c r="Z31" s="7"/>
    </row>
    <row r="32" spans="1:27">
      <c r="A32" s="6" t="s">
        <v>98</v>
      </c>
      <c r="B32" s="7">
        <v>39178</v>
      </c>
      <c r="C32" s="9">
        <v>0.72228009259259263</v>
      </c>
      <c r="D32" s="10">
        <v>0.59</v>
      </c>
      <c r="E32" s="10" t="s">
        <v>28</v>
      </c>
      <c r="F32" s="6" t="s">
        <v>122</v>
      </c>
      <c r="G32" s="6">
        <v>0.11700000000000001</v>
      </c>
      <c r="H32" s="8">
        <v>554</v>
      </c>
      <c r="I32" s="6">
        <v>0.1288</v>
      </c>
      <c r="J32" s="6">
        <v>0.12859999999999999</v>
      </c>
      <c r="K32" s="6"/>
      <c r="L32" s="21">
        <v>0.125</v>
      </c>
      <c r="M32" s="6">
        <v>0.1249</v>
      </c>
      <c r="N32" s="6"/>
      <c r="O32" s="6">
        <f>AVERAGE(I32:K32)-G32</f>
        <v>1.1699999999999974E-2</v>
      </c>
      <c r="P32" s="6">
        <f>AVERAGE(L32:N32)-G32</f>
        <v>7.9499999999999987E-3</v>
      </c>
      <c r="Q32" s="6">
        <f>O32-P32</f>
        <v>3.7499999999999756E-3</v>
      </c>
      <c r="R32" s="6">
        <f>Q32/O32</f>
        <v>0.32051282051281915</v>
      </c>
      <c r="S32" s="6">
        <f>SUM(O32:O35)</f>
        <v>3.6999999999999977E-2</v>
      </c>
      <c r="T32" s="6">
        <f>SUM(P32:P35)</f>
        <v>2.4899999999999992E-2</v>
      </c>
      <c r="U32" s="6">
        <f>SUM(Q32:Q35)</f>
        <v>1.2099999999999986E-2</v>
      </c>
      <c r="V32" s="6">
        <f>U32/S32</f>
        <v>0.32702702702702685</v>
      </c>
      <c r="W32" s="6">
        <f>(O32+O33+O34+O35)/H32*1000</f>
        <v>6.6787003610108267E-2</v>
      </c>
      <c r="X32" s="6">
        <f>(P32+P33+P34+P35)/H32*1000</f>
        <v>4.494584837545125E-2</v>
      </c>
      <c r="Y32" s="6" t="s">
        <v>30</v>
      </c>
      <c r="Z32" s="7">
        <v>39199</v>
      </c>
    </row>
    <row r="33" spans="1:26">
      <c r="A33" s="6" t="str">
        <f>A32</f>
        <v>BW_SSC2</v>
      </c>
      <c r="B33" s="7">
        <f>B32</f>
        <v>39178</v>
      </c>
      <c r="C33" s="9">
        <f>C32</f>
        <v>0.72228009259259263</v>
      </c>
      <c r="D33" s="10">
        <f>D32</f>
        <v>0.59</v>
      </c>
      <c r="E33" s="10" t="str">
        <f>E32</f>
        <v>surface</v>
      </c>
      <c r="F33" s="5" t="s">
        <v>123</v>
      </c>
      <c r="G33" s="5">
        <v>0.11940000000000001</v>
      </c>
      <c r="I33" s="5">
        <v>0.12820000000000001</v>
      </c>
      <c r="J33" s="5">
        <v>0.12820000000000001</v>
      </c>
      <c r="L33" s="22">
        <v>0.12529999999999999</v>
      </c>
      <c r="M33" s="5">
        <v>0.12520000000000001</v>
      </c>
      <c r="O33" s="6">
        <f>AVERAGE(I33:K33)-G33</f>
        <v>8.8000000000000023E-3</v>
      </c>
      <c r="P33" s="6">
        <f>AVERAGE(L33:N33)-G33</f>
        <v>5.8499999999999941E-3</v>
      </c>
      <c r="Q33" s="6">
        <f>O33-P33</f>
        <v>2.9500000000000082E-3</v>
      </c>
      <c r="R33" s="6">
        <f>Q33/O33</f>
        <v>0.3352272727272736</v>
      </c>
      <c r="S33" s="6"/>
      <c r="T33" s="6"/>
      <c r="U33" s="6"/>
      <c r="V33" s="6"/>
      <c r="Y33" s="6" t="s">
        <v>30</v>
      </c>
      <c r="Z33" s="7">
        <f>Z32</f>
        <v>39199</v>
      </c>
    </row>
    <row r="34" spans="1:26">
      <c r="A34" s="6" t="str">
        <f t="shared" ref="A34:E35" si="0">A32</f>
        <v>BW_SSC2</v>
      </c>
      <c r="B34" s="7">
        <f t="shared" si="0"/>
        <v>39178</v>
      </c>
      <c r="C34" s="9">
        <f t="shared" si="0"/>
        <v>0.72228009259259263</v>
      </c>
      <c r="D34" s="10">
        <f t="shared" si="0"/>
        <v>0.59</v>
      </c>
      <c r="E34" s="10" t="str">
        <f t="shared" si="0"/>
        <v>surface</v>
      </c>
      <c r="F34" s="5" t="s">
        <v>124</v>
      </c>
      <c r="G34" s="5">
        <v>0.1181</v>
      </c>
      <c r="I34" s="5">
        <v>0.1273</v>
      </c>
      <c r="J34" s="5">
        <v>0.12720000000000001</v>
      </c>
      <c r="L34" s="5">
        <v>0.12429999999999999</v>
      </c>
      <c r="M34" s="5">
        <v>0.1242</v>
      </c>
      <c r="O34" s="6">
        <f>AVERAGE(I34:K34)-G34</f>
        <v>9.1500000000000054E-3</v>
      </c>
      <c r="P34" s="6">
        <f>AVERAGE(L34:N34)-G34</f>
        <v>6.1500000000000027E-3</v>
      </c>
      <c r="Q34" s="6">
        <f>O34-P34</f>
        <v>3.0000000000000027E-3</v>
      </c>
      <c r="R34" s="6">
        <f>Q34/O34</f>
        <v>0.32786885245901648</v>
      </c>
      <c r="S34" s="6"/>
      <c r="T34" s="6"/>
      <c r="U34" s="6"/>
      <c r="V34" s="6"/>
      <c r="Y34" s="6" t="s">
        <v>30</v>
      </c>
      <c r="Z34" s="7">
        <f>Z32</f>
        <v>39199</v>
      </c>
    </row>
    <row r="35" spans="1:26">
      <c r="A35" s="6" t="str">
        <f t="shared" si="0"/>
        <v>BW_SSC2</v>
      </c>
      <c r="B35" s="7">
        <f t="shared" si="0"/>
        <v>39178</v>
      </c>
      <c r="C35" s="9">
        <f t="shared" si="0"/>
        <v>0.72228009259259263</v>
      </c>
      <c r="D35" s="10">
        <f t="shared" si="0"/>
        <v>0.59</v>
      </c>
      <c r="E35" s="10" t="str">
        <f t="shared" si="0"/>
        <v>surface</v>
      </c>
      <c r="F35" s="5" t="s">
        <v>125</v>
      </c>
      <c r="G35" s="5">
        <v>0.11550000000000001</v>
      </c>
      <c r="I35" s="5">
        <v>0.1229</v>
      </c>
      <c r="J35" s="5">
        <v>0.12280000000000001</v>
      </c>
      <c r="L35" s="5">
        <v>0.1205</v>
      </c>
      <c r="M35" s="5">
        <v>0.12039999999999999</v>
      </c>
      <c r="O35" s="6">
        <f>AVERAGE(I35:K35)-G35</f>
        <v>7.3499999999999954E-3</v>
      </c>
      <c r="P35" s="6">
        <f>AVERAGE(L35:N35)-G35</f>
        <v>4.9499999999999961E-3</v>
      </c>
      <c r="Q35" s="6">
        <f>O35-P35</f>
        <v>2.3999999999999994E-3</v>
      </c>
      <c r="R35" s="6">
        <f>Q35/O35</f>
        <v>0.3265306122448981</v>
      </c>
      <c r="S35" s="6"/>
      <c r="T35" s="6"/>
      <c r="U35" s="6"/>
      <c r="V35" s="6"/>
      <c r="Y35" s="6" t="s">
        <v>30</v>
      </c>
      <c r="Z35" s="7">
        <f>Z33</f>
        <v>39199</v>
      </c>
    </row>
    <row r="36" spans="1:26">
      <c r="A36" s="6"/>
      <c r="B36" s="7"/>
      <c r="C36" s="9"/>
      <c r="D36" s="10"/>
      <c r="E36" s="10"/>
      <c r="O36" s="6"/>
      <c r="P36" s="6"/>
      <c r="Q36" s="6"/>
      <c r="R36" s="6"/>
      <c r="S36" s="6"/>
      <c r="T36" s="6"/>
      <c r="U36" s="6"/>
      <c r="V36" s="6"/>
      <c r="Y36" s="6"/>
      <c r="Z36" s="7"/>
    </row>
    <row r="37" spans="1:26">
      <c r="A37" s="6" t="s">
        <v>98</v>
      </c>
      <c r="B37" s="7">
        <v>39178</v>
      </c>
      <c r="C37" s="9">
        <v>0.72256944444444438</v>
      </c>
      <c r="D37" s="10">
        <v>0.59</v>
      </c>
      <c r="E37" s="10">
        <v>0.24</v>
      </c>
      <c r="F37" s="6" t="s">
        <v>126</v>
      </c>
      <c r="G37" s="6">
        <v>0.1171</v>
      </c>
      <c r="H37" s="8">
        <v>541</v>
      </c>
      <c r="I37" s="6">
        <v>0.1275</v>
      </c>
      <c r="J37" s="6">
        <v>0.1273</v>
      </c>
      <c r="K37" s="6"/>
      <c r="L37" s="21">
        <v>0.1241</v>
      </c>
      <c r="M37" s="6">
        <v>0.1241</v>
      </c>
      <c r="N37" s="6"/>
      <c r="O37" s="6">
        <f>AVERAGE(I37:K37)-G37</f>
        <v>1.0300000000000017E-2</v>
      </c>
      <c r="P37" s="6">
        <f>AVERAGE(L37:N37)-G37</f>
        <v>7.0000000000000062E-3</v>
      </c>
      <c r="Q37" s="6">
        <f>O37-P37</f>
        <v>3.3000000000000113E-3</v>
      </c>
      <c r="R37" s="6">
        <f>Q37/O37</f>
        <v>0.32038834951456363</v>
      </c>
      <c r="S37" s="6">
        <f>SUM(O37:O40)</f>
        <v>3.9550000000000002E-2</v>
      </c>
      <c r="T37" s="6">
        <f>SUM(P37:P40)</f>
        <v>2.6899999999999993E-2</v>
      </c>
      <c r="U37" s="6">
        <f>SUM(Q37:Q40)</f>
        <v>1.2650000000000008E-2</v>
      </c>
      <c r="V37" s="6">
        <f>U37/S37</f>
        <v>0.31984829329962094</v>
      </c>
      <c r="W37" s="6">
        <f>(O37+O38+O39+O40)/H37*1000</f>
        <v>7.3105360443622924E-2</v>
      </c>
      <c r="X37" s="6">
        <f>(P37+P38+P39+P40)/H37*1000</f>
        <v>4.9722735674676513E-2</v>
      </c>
      <c r="Y37" s="6" t="s">
        <v>30</v>
      </c>
      <c r="Z37" s="7">
        <v>39203</v>
      </c>
    </row>
    <row r="38" spans="1:26">
      <c r="A38" s="6" t="str">
        <f>A37</f>
        <v>BW_SSC2</v>
      </c>
      <c r="B38" s="7">
        <f>B37</f>
        <v>39178</v>
      </c>
      <c r="C38" s="9">
        <f>C37</f>
        <v>0.72256944444444438</v>
      </c>
      <c r="D38" s="10">
        <f>D37</f>
        <v>0.59</v>
      </c>
      <c r="E38" s="10">
        <f>E37</f>
        <v>0.24</v>
      </c>
      <c r="F38" s="5" t="s">
        <v>127</v>
      </c>
      <c r="G38" s="5">
        <v>0.1145</v>
      </c>
      <c r="I38" s="5">
        <v>0.12379999999999999</v>
      </c>
      <c r="J38" s="5">
        <v>0.1236</v>
      </c>
      <c r="L38" s="22">
        <v>0.1207</v>
      </c>
      <c r="M38" s="5">
        <v>0.1207</v>
      </c>
      <c r="O38" s="6">
        <f>AVERAGE(I38:K38)-G38</f>
        <v>9.1999999999999998E-3</v>
      </c>
      <c r="P38" s="6">
        <f>AVERAGE(L38:N38)-G38</f>
        <v>6.1999999999999972E-3</v>
      </c>
      <c r="Q38" s="6">
        <f>O38-P38</f>
        <v>3.0000000000000027E-3</v>
      </c>
      <c r="R38" s="6">
        <f>Q38/O38</f>
        <v>0.32608695652173941</v>
      </c>
      <c r="S38" s="6"/>
      <c r="T38" s="6"/>
      <c r="U38" s="6"/>
      <c r="V38" s="6"/>
      <c r="Y38" s="6" t="s">
        <v>30</v>
      </c>
      <c r="Z38" s="7">
        <f>Z37</f>
        <v>39203</v>
      </c>
    </row>
    <row r="39" spans="1:26">
      <c r="A39" s="6" t="str">
        <f t="shared" ref="A39:E40" si="1">A37</f>
        <v>BW_SSC2</v>
      </c>
      <c r="B39" s="7">
        <f t="shared" si="1"/>
        <v>39178</v>
      </c>
      <c r="C39" s="9">
        <f t="shared" si="1"/>
        <v>0.72256944444444438</v>
      </c>
      <c r="D39" s="10">
        <f t="shared" si="1"/>
        <v>0.59</v>
      </c>
      <c r="E39" s="10">
        <f t="shared" si="1"/>
        <v>0.24</v>
      </c>
      <c r="F39" s="5" t="s">
        <v>128</v>
      </c>
      <c r="G39" s="5">
        <v>0.11700000000000001</v>
      </c>
      <c r="I39" s="5">
        <v>0.12759999999999999</v>
      </c>
      <c r="J39" s="5">
        <v>0.1275</v>
      </c>
      <c r="L39" s="5">
        <v>0.12429999999999999</v>
      </c>
      <c r="M39" s="5">
        <v>0.1242</v>
      </c>
      <c r="O39" s="6">
        <f>AVERAGE(I39:K39)-G39</f>
        <v>1.054999999999999E-2</v>
      </c>
      <c r="P39" s="6">
        <f>AVERAGE(L39:N39)-G39</f>
        <v>7.2499999999999926E-3</v>
      </c>
      <c r="Q39" s="6">
        <f>O39-P39</f>
        <v>3.2999999999999974E-3</v>
      </c>
      <c r="R39" s="6">
        <f>Q39/O39</f>
        <v>0.31279620853080575</v>
      </c>
      <c r="S39" s="6"/>
      <c r="T39" s="6"/>
      <c r="U39" s="6"/>
      <c r="V39" s="6"/>
      <c r="Y39" s="6" t="s">
        <v>30</v>
      </c>
      <c r="Z39" s="7">
        <f>Z37</f>
        <v>39203</v>
      </c>
    </row>
    <row r="40" spans="1:26">
      <c r="A40" s="6" t="str">
        <f t="shared" si="1"/>
        <v>BW_SSC2</v>
      </c>
      <c r="B40" s="7">
        <f t="shared" si="1"/>
        <v>39178</v>
      </c>
      <c r="C40" s="9">
        <f t="shared" si="1"/>
        <v>0.72256944444444438</v>
      </c>
      <c r="D40" s="10">
        <f t="shared" si="1"/>
        <v>0.59</v>
      </c>
      <c r="E40" s="10">
        <f t="shared" si="1"/>
        <v>0.24</v>
      </c>
      <c r="F40" s="5" t="s">
        <v>129</v>
      </c>
      <c r="G40" s="5">
        <v>0.1176</v>
      </c>
      <c r="I40" s="5">
        <v>0.12720000000000001</v>
      </c>
      <c r="J40" s="5">
        <v>0.127</v>
      </c>
      <c r="L40" s="5">
        <v>0.1241</v>
      </c>
      <c r="M40" s="5">
        <v>0.124</v>
      </c>
      <c r="O40" s="6">
        <f>AVERAGE(I40:K40)-G40</f>
        <v>9.4999999999999946E-3</v>
      </c>
      <c r="P40" s="6">
        <f>AVERAGE(L40:N40)-G40</f>
        <v>6.4499999999999974E-3</v>
      </c>
      <c r="Q40" s="6">
        <f>O40-P40</f>
        <v>3.0499999999999972E-3</v>
      </c>
      <c r="R40" s="6">
        <f>Q40/O40</f>
        <v>0.32105263157894726</v>
      </c>
      <c r="S40" s="6"/>
      <c r="T40" s="6"/>
      <c r="U40" s="6"/>
      <c r="V40" s="6"/>
      <c r="Y40" s="6" t="s">
        <v>30</v>
      </c>
      <c r="Z40" s="7">
        <f>Z38</f>
        <v>39203</v>
      </c>
    </row>
    <row r="41" spans="1:26">
      <c r="A41" s="6"/>
      <c r="B41" s="7"/>
      <c r="C41" s="9"/>
      <c r="D41" s="10"/>
      <c r="E41" s="10"/>
      <c r="O41" s="6"/>
      <c r="P41" s="6"/>
      <c r="Q41" s="6"/>
      <c r="R41" s="6"/>
      <c r="S41" s="6"/>
      <c r="T41" s="6"/>
      <c r="U41" s="6"/>
      <c r="V41" s="6"/>
      <c r="Y41" s="6"/>
      <c r="Z41" s="7"/>
    </row>
    <row r="42" spans="1:26">
      <c r="A42" s="6" t="s">
        <v>98</v>
      </c>
      <c r="B42" s="7">
        <v>39184</v>
      </c>
      <c r="C42" s="9">
        <v>0.59728009259259263</v>
      </c>
      <c r="D42" s="10">
        <v>0.63</v>
      </c>
      <c r="E42" s="10" t="s">
        <v>28</v>
      </c>
      <c r="F42" s="6" t="s">
        <v>130</v>
      </c>
      <c r="G42" s="6">
        <v>0.1181</v>
      </c>
      <c r="H42" s="8">
        <v>555</v>
      </c>
      <c r="I42" s="6">
        <v>0.12540000000000001</v>
      </c>
      <c r="J42" s="6">
        <v>0.12529999999999999</v>
      </c>
      <c r="K42" s="6"/>
      <c r="L42" s="21">
        <v>0.1231</v>
      </c>
      <c r="M42" s="6">
        <v>0.123</v>
      </c>
      <c r="N42" s="6"/>
      <c r="O42" s="6">
        <f>AVERAGE(I42:K42)-G42</f>
        <v>7.2500000000000203E-3</v>
      </c>
      <c r="P42" s="6">
        <f>AVERAGE(L42:N42)-G42</f>
        <v>4.9499999999999961E-3</v>
      </c>
      <c r="Q42" s="6">
        <f>O42-P42</f>
        <v>2.3000000000000242E-3</v>
      </c>
      <c r="R42" s="6">
        <f>Q42/O42</f>
        <v>0.31724137931034729</v>
      </c>
      <c r="S42" s="6">
        <f>SUM(O42:O45)</f>
        <v>3.5050000000000039E-2</v>
      </c>
      <c r="T42" s="6">
        <f>SUM(P42:P45)</f>
        <v>2.4050000000000002E-2</v>
      </c>
      <c r="U42" s="6">
        <f>SUM(Q42:Q45)</f>
        <v>1.1000000000000038E-2</v>
      </c>
      <c r="V42" s="6">
        <f>U42/S42</f>
        <v>0.31383737517831739</v>
      </c>
      <c r="W42" s="6">
        <f>(O42+O43+O44+O45)/H42*1000</f>
        <v>6.315315315315323E-2</v>
      </c>
      <c r="X42" s="6">
        <f>(P42+P43+P44+P45)/H42*1000</f>
        <v>4.3333333333333335E-2</v>
      </c>
      <c r="Y42" s="6" t="s">
        <v>30</v>
      </c>
      <c r="Z42" s="7">
        <v>39203</v>
      </c>
    </row>
    <row r="43" spans="1:26">
      <c r="A43" s="6" t="str">
        <f>A42</f>
        <v>BW_SSC2</v>
      </c>
      <c r="B43" s="7">
        <f>B42</f>
        <v>39184</v>
      </c>
      <c r="C43" s="9">
        <f>C42</f>
        <v>0.59728009259259263</v>
      </c>
      <c r="D43" s="10">
        <f>D42</f>
        <v>0.63</v>
      </c>
      <c r="E43" s="10" t="str">
        <f>E42</f>
        <v>surface</v>
      </c>
      <c r="F43" s="5" t="s">
        <v>131</v>
      </c>
      <c r="G43" s="5">
        <v>0.1182</v>
      </c>
      <c r="I43" s="5">
        <v>0.12740000000000001</v>
      </c>
      <c r="J43" s="5">
        <v>0.12720000000000001</v>
      </c>
      <c r="L43" s="22">
        <v>0.1245</v>
      </c>
      <c r="M43" s="5">
        <v>0.1244</v>
      </c>
      <c r="O43" s="6">
        <f>AVERAGE(I43:K43)-G43</f>
        <v>9.1000000000000247E-3</v>
      </c>
      <c r="P43" s="6">
        <f>AVERAGE(L43:N43)-G43</f>
        <v>6.2500000000000056E-3</v>
      </c>
      <c r="Q43" s="6">
        <f>O43-P43</f>
        <v>2.8500000000000192E-3</v>
      </c>
      <c r="R43" s="6">
        <f>Q43/O43</f>
        <v>0.31318681318681446</v>
      </c>
      <c r="S43" s="6"/>
      <c r="T43" s="6"/>
      <c r="U43" s="6"/>
      <c r="V43" s="6"/>
      <c r="Y43" s="6" t="s">
        <v>30</v>
      </c>
      <c r="Z43" s="7">
        <f>Z42</f>
        <v>39203</v>
      </c>
    </row>
    <row r="44" spans="1:26">
      <c r="A44" s="6" t="str">
        <f t="shared" ref="A44:E45" si="2">A42</f>
        <v>BW_SSC2</v>
      </c>
      <c r="B44" s="7">
        <f t="shared" si="2"/>
        <v>39184</v>
      </c>
      <c r="C44" s="9">
        <f t="shared" si="2"/>
        <v>0.59728009259259263</v>
      </c>
      <c r="D44" s="10">
        <f t="shared" si="2"/>
        <v>0.63</v>
      </c>
      <c r="E44" s="10" t="str">
        <f t="shared" si="2"/>
        <v>surface</v>
      </c>
      <c r="F44" s="5" t="s">
        <v>132</v>
      </c>
      <c r="G44" s="5">
        <v>0.1191</v>
      </c>
      <c r="I44" s="5">
        <v>0.1275</v>
      </c>
      <c r="J44" s="5">
        <v>0.1273</v>
      </c>
      <c r="L44" s="5">
        <v>0.12470000000000001</v>
      </c>
      <c r="M44" s="5">
        <v>0.12470000000000001</v>
      </c>
      <c r="O44" s="6">
        <f>AVERAGE(I44:K44)-G44</f>
        <v>8.3000000000000157E-3</v>
      </c>
      <c r="P44" s="6">
        <f>AVERAGE(L44:N44)-G44</f>
        <v>5.6000000000000077E-3</v>
      </c>
      <c r="Q44" s="6">
        <f>O44-P44</f>
        <v>2.7000000000000079E-3</v>
      </c>
      <c r="R44" s="6">
        <f>Q44/O44</f>
        <v>0.32530120481927743</v>
      </c>
      <c r="S44" s="6"/>
      <c r="T44" s="6"/>
      <c r="U44" s="6"/>
      <c r="V44" s="6"/>
      <c r="Y44" s="6" t="s">
        <v>30</v>
      </c>
      <c r="Z44" s="7">
        <f>Z42</f>
        <v>39203</v>
      </c>
    </row>
    <row r="45" spans="1:26">
      <c r="A45" s="6" t="str">
        <f t="shared" si="2"/>
        <v>BW_SSC2</v>
      </c>
      <c r="B45" s="7">
        <f t="shared" si="2"/>
        <v>39184</v>
      </c>
      <c r="C45" s="9">
        <f t="shared" si="2"/>
        <v>0.59728009259259263</v>
      </c>
      <c r="D45" s="10">
        <f t="shared" si="2"/>
        <v>0.63</v>
      </c>
      <c r="E45" s="10" t="str">
        <f t="shared" si="2"/>
        <v>surface</v>
      </c>
      <c r="F45" s="5" t="s">
        <v>133</v>
      </c>
      <c r="G45" s="5">
        <v>0.1158</v>
      </c>
      <c r="I45" s="5">
        <v>0.1263</v>
      </c>
      <c r="J45" s="5">
        <v>0.12609999999999999</v>
      </c>
      <c r="L45" s="5">
        <v>0.1231</v>
      </c>
      <c r="M45" s="5">
        <v>0.123</v>
      </c>
      <c r="O45" s="6">
        <f>AVERAGE(I45:K45)-G45</f>
        <v>1.0399999999999979E-2</v>
      </c>
      <c r="P45" s="6">
        <f>AVERAGE(L45:N45)-G45</f>
        <v>7.2499999999999926E-3</v>
      </c>
      <c r="Q45" s="6">
        <f>O45-P45</f>
        <v>3.1499999999999861E-3</v>
      </c>
      <c r="R45" s="6">
        <f>Q45/O45</f>
        <v>0.3028846153846147</v>
      </c>
      <c r="S45" s="6"/>
      <c r="T45" s="6"/>
      <c r="U45" s="6"/>
      <c r="V45" s="6"/>
      <c r="Y45" s="6" t="s">
        <v>30</v>
      </c>
      <c r="Z45" s="7">
        <f>Z43</f>
        <v>39203</v>
      </c>
    </row>
    <row r="46" spans="1:26">
      <c r="A46" s="6"/>
      <c r="B46" s="7"/>
      <c r="C46" s="9"/>
      <c r="D46" s="10"/>
      <c r="E46" s="10"/>
      <c r="O46" s="6"/>
      <c r="P46" s="6"/>
      <c r="Q46" s="6"/>
      <c r="R46" s="6"/>
      <c r="S46" s="6"/>
      <c r="T46" s="6"/>
      <c r="U46" s="6"/>
      <c r="V46" s="6"/>
      <c r="Y46" s="6"/>
      <c r="Z46" s="7"/>
    </row>
    <row r="47" spans="1:26">
      <c r="A47" s="6" t="s">
        <v>98</v>
      </c>
      <c r="B47" s="7">
        <v>39184</v>
      </c>
      <c r="C47" s="9">
        <v>0.59762731481481479</v>
      </c>
      <c r="D47" s="10">
        <v>0.63</v>
      </c>
      <c r="E47" s="10">
        <v>0.28000000000000003</v>
      </c>
      <c r="F47" s="6" t="s">
        <v>134</v>
      </c>
      <c r="G47" s="6">
        <v>0.1174</v>
      </c>
      <c r="H47" s="8">
        <v>555</v>
      </c>
      <c r="I47" s="6">
        <v>0.12770000000000001</v>
      </c>
      <c r="J47" s="6">
        <v>0.1275</v>
      </c>
      <c r="K47" s="6"/>
      <c r="L47" s="21">
        <v>0.1245</v>
      </c>
      <c r="M47" s="6">
        <v>0.1244</v>
      </c>
      <c r="N47" s="6"/>
      <c r="O47" s="6">
        <f>AVERAGE(I47:K47)-G47</f>
        <v>1.0199999999999987E-2</v>
      </c>
      <c r="P47" s="6">
        <f>AVERAGE(L47:N47)-G47</f>
        <v>7.0500000000000007E-3</v>
      </c>
      <c r="Q47" s="6">
        <f>O47-P47</f>
        <v>3.1499999999999861E-3</v>
      </c>
      <c r="R47" s="6">
        <f>Q47/O47</f>
        <v>0.30882352941176372</v>
      </c>
      <c r="S47" s="6">
        <f>SUM(O47:O50)</f>
        <v>4.5499999999999971E-2</v>
      </c>
      <c r="T47" s="6">
        <f>SUM(P47:P50)</f>
        <v>3.1149999999999997E-2</v>
      </c>
      <c r="U47" s="6">
        <f>SUM(Q47:Q50)</f>
        <v>1.4349999999999974E-2</v>
      </c>
      <c r="V47" s="6">
        <f>U47/S47</f>
        <v>0.31538461538461499</v>
      </c>
      <c r="W47" s="6">
        <f>(O47+O48+O49+O50)/H47*1000</f>
        <v>8.1981981981981936E-2</v>
      </c>
      <c r="X47" s="6">
        <f>(P47+P48+P49+P50)/H47*1000</f>
        <v>5.6126126126126122E-2</v>
      </c>
      <c r="Y47" s="6" t="s">
        <v>30</v>
      </c>
      <c r="Z47" s="7">
        <v>39203</v>
      </c>
    </row>
    <row r="48" spans="1:26">
      <c r="A48" s="6" t="str">
        <f>A47</f>
        <v>BW_SSC2</v>
      </c>
      <c r="B48" s="7">
        <f>B47</f>
        <v>39184</v>
      </c>
      <c r="C48" s="9">
        <f>C47</f>
        <v>0.59762731481481479</v>
      </c>
      <c r="D48" s="10">
        <f>D47</f>
        <v>0.63</v>
      </c>
      <c r="E48" s="10">
        <f>E47</f>
        <v>0.28000000000000003</v>
      </c>
      <c r="F48" s="5" t="s">
        <v>135</v>
      </c>
      <c r="G48" s="5">
        <v>0.11890000000000001</v>
      </c>
      <c r="I48" s="5">
        <v>0.12989999999999999</v>
      </c>
      <c r="J48" s="5">
        <v>0.12959999999999999</v>
      </c>
      <c r="L48" s="22">
        <v>0.12640000000000001</v>
      </c>
      <c r="M48" s="5">
        <v>0.1263</v>
      </c>
      <c r="O48" s="6">
        <f>AVERAGE(I48:K48)-G48</f>
        <v>1.0849999999999971E-2</v>
      </c>
      <c r="P48" s="6">
        <f>AVERAGE(L48:N48)-G48</f>
        <v>7.4500000000000122E-3</v>
      </c>
      <c r="Q48" s="6">
        <f>O48-P48</f>
        <v>3.3999999999999586E-3</v>
      </c>
      <c r="R48" s="6">
        <f>Q48/O48</f>
        <v>0.3133640552995362</v>
      </c>
      <c r="S48" s="6"/>
      <c r="T48" s="6"/>
      <c r="U48" s="6"/>
      <c r="V48" s="6"/>
      <c r="Y48" s="6" t="s">
        <v>30</v>
      </c>
      <c r="Z48" s="7">
        <f>Z47</f>
        <v>39203</v>
      </c>
    </row>
    <row r="49" spans="1:27">
      <c r="A49" s="6" t="str">
        <f t="shared" ref="A49:E50" si="3">A47</f>
        <v>BW_SSC2</v>
      </c>
      <c r="B49" s="7">
        <f t="shared" si="3"/>
        <v>39184</v>
      </c>
      <c r="C49" s="9">
        <f t="shared" si="3"/>
        <v>0.59762731481481479</v>
      </c>
      <c r="D49" s="10">
        <f t="shared" si="3"/>
        <v>0.63</v>
      </c>
      <c r="E49" s="10">
        <f t="shared" si="3"/>
        <v>0.28000000000000003</v>
      </c>
      <c r="F49" s="5" t="s">
        <v>136</v>
      </c>
      <c r="G49" s="5">
        <v>0.1198</v>
      </c>
      <c r="I49" s="5">
        <v>0.13070000000000001</v>
      </c>
      <c r="J49" s="5">
        <v>0.1305</v>
      </c>
      <c r="L49" s="5">
        <v>0.12709999999999999</v>
      </c>
      <c r="M49" s="5">
        <v>0.12709999999999999</v>
      </c>
      <c r="O49" s="6">
        <f>AVERAGE(I49:K49)-G49</f>
        <v>1.079999999999999E-2</v>
      </c>
      <c r="P49" s="6">
        <f>AVERAGE(L49:N49)-G49</f>
        <v>7.2999999999999871E-3</v>
      </c>
      <c r="Q49" s="6">
        <f>O49-P49</f>
        <v>3.5000000000000031E-3</v>
      </c>
      <c r="R49" s="6">
        <f>Q49/O49</f>
        <v>0.32407407407407468</v>
      </c>
      <c r="S49" s="6"/>
      <c r="T49" s="6"/>
      <c r="U49" s="6"/>
      <c r="V49" s="6"/>
      <c r="Y49" s="6" t="s">
        <v>30</v>
      </c>
      <c r="Z49" s="7">
        <f>Z47</f>
        <v>39203</v>
      </c>
    </row>
    <row r="50" spans="1:27">
      <c r="A50" s="6" t="str">
        <f t="shared" si="3"/>
        <v>BW_SSC2</v>
      </c>
      <c r="B50" s="7">
        <f t="shared" si="3"/>
        <v>39184</v>
      </c>
      <c r="C50" s="9">
        <f t="shared" si="3"/>
        <v>0.59762731481481479</v>
      </c>
      <c r="D50" s="10">
        <f t="shared" si="3"/>
        <v>0.63</v>
      </c>
      <c r="E50" s="10">
        <f t="shared" si="3"/>
        <v>0.28000000000000003</v>
      </c>
      <c r="F50" s="5" t="s">
        <v>137</v>
      </c>
      <c r="G50" s="5">
        <v>0.1192</v>
      </c>
      <c r="I50" s="5">
        <v>0.13300000000000001</v>
      </c>
      <c r="J50" s="5">
        <v>0.13270000000000001</v>
      </c>
      <c r="L50" s="5">
        <v>0.12870000000000001</v>
      </c>
      <c r="M50" s="5">
        <v>0.12839999999999999</v>
      </c>
      <c r="O50" s="6">
        <f>AVERAGE(I50:K50)-G50</f>
        <v>1.3650000000000023E-2</v>
      </c>
      <c r="P50" s="6">
        <f>AVERAGE(L50:N50)-G50</f>
        <v>9.3499999999999972E-3</v>
      </c>
      <c r="Q50" s="6">
        <f>O50-P50</f>
        <v>4.300000000000026E-3</v>
      </c>
      <c r="R50" s="6">
        <f>Q50/O50</f>
        <v>0.3150183150183164</v>
      </c>
      <c r="S50" s="6"/>
      <c r="T50" s="6"/>
      <c r="U50" s="6"/>
      <c r="V50" s="6"/>
      <c r="Y50" s="6" t="s">
        <v>30</v>
      </c>
      <c r="Z50" s="7">
        <f>Z48</f>
        <v>39203</v>
      </c>
    </row>
    <row r="52" spans="1:27" ht="14.1" customHeight="1">
      <c r="A52" s="6" t="s">
        <v>98</v>
      </c>
      <c r="B52" s="7">
        <v>39192</v>
      </c>
      <c r="C52" s="9">
        <v>0.87505787037037042</v>
      </c>
      <c r="D52" s="10">
        <v>0.75</v>
      </c>
      <c r="E52" s="10" t="s">
        <v>28</v>
      </c>
      <c r="F52" s="6" t="s">
        <v>138</v>
      </c>
      <c r="G52" s="6">
        <v>0.1176</v>
      </c>
      <c r="H52" s="8">
        <v>537</v>
      </c>
      <c r="I52" s="6">
        <v>0.1278</v>
      </c>
      <c r="J52" s="6"/>
      <c r="K52" s="6"/>
      <c r="L52" s="6">
        <v>0.1245</v>
      </c>
      <c r="M52" s="6"/>
      <c r="N52" s="6"/>
      <c r="O52" s="6">
        <f>AVERAGE(I52:K52)-G52</f>
        <v>1.0200000000000001E-2</v>
      </c>
      <c r="P52" s="6">
        <f>AVERAGE(L52:N52)-G52</f>
        <v>6.9000000000000034E-3</v>
      </c>
      <c r="Q52" s="6">
        <f>O52-P52</f>
        <v>3.2999999999999974E-3</v>
      </c>
      <c r="R52" s="6">
        <f>Q52/O52</f>
        <v>0.32352941176470562</v>
      </c>
      <c r="S52" s="6">
        <f>SUM(O52:O53)</f>
        <v>1.9099999999999992E-2</v>
      </c>
      <c r="T52" s="6">
        <f>SUM(P52:P53)</f>
        <v>1.2899999999999995E-2</v>
      </c>
      <c r="U52" s="6">
        <f>SUM(Q52:Q53)</f>
        <v>6.1999999999999972E-3</v>
      </c>
      <c r="V52" s="6">
        <f>U52/S52</f>
        <v>0.32460732984293195</v>
      </c>
      <c r="W52" s="6">
        <f>(O52+O53)/H52*1000</f>
        <v>3.5567970204841697E-2</v>
      </c>
      <c r="X52" s="6">
        <f>(P52+P53)/H52*1000</f>
        <v>2.4022346368715072E-2</v>
      </c>
      <c r="Y52" s="6" t="s">
        <v>30</v>
      </c>
      <c r="Z52" s="7">
        <v>39253</v>
      </c>
    </row>
    <row r="53" spans="1:27">
      <c r="A53" s="6" t="str">
        <f>A52</f>
        <v>BW_SSC2</v>
      </c>
      <c r="B53" s="7">
        <f>B52</f>
        <v>39192</v>
      </c>
      <c r="C53" s="9">
        <f>C52</f>
        <v>0.87505787037037042</v>
      </c>
      <c r="D53" s="10">
        <f>D52</f>
        <v>0.75</v>
      </c>
      <c r="E53" s="10" t="str">
        <f>E52</f>
        <v>surface</v>
      </c>
      <c r="F53" s="5" t="s">
        <v>139</v>
      </c>
      <c r="G53" s="5">
        <v>0.1179</v>
      </c>
      <c r="I53" s="5">
        <v>0.1268</v>
      </c>
      <c r="L53" s="5">
        <v>0.1239</v>
      </c>
      <c r="O53" s="6">
        <f>AVERAGE(I53:K53)-G53</f>
        <v>8.8999999999999913E-3</v>
      </c>
      <c r="P53" s="6">
        <f>AVERAGE(L53:N53)-G53</f>
        <v>5.9999999999999915E-3</v>
      </c>
      <c r="Q53" s="6">
        <f>O53-P53</f>
        <v>2.8999999999999998E-3</v>
      </c>
      <c r="R53" s="6">
        <f>Q53/O53</f>
        <v>0.32584269662921378</v>
      </c>
      <c r="S53" s="6"/>
      <c r="T53" s="6"/>
      <c r="U53" s="6"/>
      <c r="V53" s="6"/>
      <c r="Y53" s="6" t="s">
        <v>30</v>
      </c>
      <c r="Z53" s="7">
        <f>Z52</f>
        <v>39253</v>
      </c>
    </row>
    <row r="54" spans="1:27">
      <c r="A54" s="6"/>
      <c r="B54" s="7"/>
      <c r="C54" s="9"/>
      <c r="D54" s="10"/>
      <c r="E54" s="10"/>
      <c r="O54" s="6"/>
      <c r="P54" s="6"/>
      <c r="Q54" s="6"/>
      <c r="R54" s="6"/>
      <c r="S54" s="6"/>
      <c r="T54" s="6"/>
      <c r="U54" s="6"/>
      <c r="V54" s="6"/>
      <c r="Y54" s="6"/>
      <c r="Z54" s="7"/>
    </row>
    <row r="55" spans="1:27" ht="14.1" customHeight="1">
      <c r="A55" s="6" t="s">
        <v>98</v>
      </c>
      <c r="B55" s="7">
        <v>39192</v>
      </c>
      <c r="C55" s="9">
        <v>0.875462962962963</v>
      </c>
      <c r="D55" s="10">
        <v>0.75</v>
      </c>
      <c r="E55" s="10">
        <v>0.4</v>
      </c>
      <c r="F55" s="6" t="s">
        <v>140</v>
      </c>
      <c r="G55" s="6">
        <v>0.1181</v>
      </c>
      <c r="H55" s="8">
        <v>538</v>
      </c>
      <c r="I55" s="6">
        <v>0.12859999999999999</v>
      </c>
      <c r="J55" s="6">
        <v>0.1285</v>
      </c>
      <c r="K55" s="6"/>
      <c r="L55" s="6">
        <v>0.12509999999999999</v>
      </c>
      <c r="M55" s="6">
        <v>0.1249</v>
      </c>
      <c r="N55" s="6"/>
      <c r="O55" s="6">
        <f>AVERAGE(I55:K55)-G55</f>
        <v>1.0450000000000001E-2</v>
      </c>
      <c r="P55" s="6">
        <f>AVERAGE(L55:N55)-G55</f>
        <v>6.9000000000000034E-3</v>
      </c>
      <c r="Q55" s="6">
        <f>O55-P55</f>
        <v>3.5499999999999976E-3</v>
      </c>
      <c r="R55" s="6">
        <f>Q55/O55</f>
        <v>0.3397129186602868</v>
      </c>
      <c r="S55" s="6">
        <f>SUM(O55:O56)</f>
        <v>2.0900000000000016E-2</v>
      </c>
      <c r="T55" s="6">
        <f>SUM(P55:P56)</f>
        <v>1.3850000000000015E-2</v>
      </c>
      <c r="U55" s="6">
        <f>SUM(Q55:Q56)</f>
        <v>7.0500000000000007E-3</v>
      </c>
      <c r="V55" s="6">
        <f>U55/S55</f>
        <v>0.33732057416267919</v>
      </c>
      <c r="W55" s="6">
        <f>(O55+O56)/H55*1000</f>
        <v>3.8847583643122706E-2</v>
      </c>
      <c r="X55" s="6">
        <f>(P55+P56)/H55*1000</f>
        <v>2.5743494423791851E-2</v>
      </c>
      <c r="Y55" s="6" t="s">
        <v>30</v>
      </c>
      <c r="Z55" s="7">
        <v>39249</v>
      </c>
    </row>
    <row r="56" spans="1:27">
      <c r="A56" s="6" t="str">
        <f>A55</f>
        <v>BW_SSC2</v>
      </c>
      <c r="B56" s="7">
        <f>B55</f>
        <v>39192</v>
      </c>
      <c r="C56" s="9">
        <f>C55</f>
        <v>0.875462962962963</v>
      </c>
      <c r="D56" s="10">
        <f>D55</f>
        <v>0.75</v>
      </c>
      <c r="E56" s="10">
        <f>E55</f>
        <v>0.4</v>
      </c>
      <c r="F56" s="5" t="s">
        <v>141</v>
      </c>
      <c r="G56" s="5">
        <v>0.11899999999999999</v>
      </c>
      <c r="I56" s="5">
        <v>0.1295</v>
      </c>
      <c r="J56" s="5">
        <v>0.12939999999999999</v>
      </c>
      <c r="L56" s="5">
        <v>0.126</v>
      </c>
      <c r="M56" s="5">
        <v>0.12590000000000001</v>
      </c>
      <c r="O56" s="6">
        <f>AVERAGE(I56:K56)-G56</f>
        <v>1.0450000000000015E-2</v>
      </c>
      <c r="P56" s="6">
        <f>AVERAGE(L56:N56)-G56</f>
        <v>6.9500000000000117E-3</v>
      </c>
      <c r="Q56" s="6">
        <f>O56-P56</f>
        <v>3.5000000000000031E-3</v>
      </c>
      <c r="R56" s="6">
        <f>Q56/O56</f>
        <v>0.33492822966507158</v>
      </c>
      <c r="S56" s="6"/>
      <c r="T56" s="6"/>
      <c r="U56" s="6"/>
      <c r="V56" s="6"/>
      <c r="Y56" s="6" t="s">
        <v>30</v>
      </c>
      <c r="Z56" s="7">
        <f>Z55</f>
        <v>39249</v>
      </c>
    </row>
    <row r="57" spans="1:27">
      <c r="A57" s="6"/>
      <c r="B57" s="7"/>
      <c r="C57" s="9"/>
      <c r="D57" s="10"/>
      <c r="E57" s="10"/>
      <c r="O57" s="6"/>
      <c r="P57" s="6"/>
      <c r="Q57" s="6"/>
      <c r="R57" s="6"/>
      <c r="S57" s="6"/>
      <c r="T57" s="6"/>
      <c r="U57" s="6"/>
      <c r="V57" s="6"/>
      <c r="Y57" s="6"/>
      <c r="Z57" s="7"/>
    </row>
    <row r="58" spans="1:27">
      <c r="A58" s="6" t="s">
        <v>98</v>
      </c>
      <c r="B58" s="7">
        <v>39193</v>
      </c>
      <c r="C58" s="9">
        <v>0.7362847222222223</v>
      </c>
      <c r="D58" s="10">
        <v>0.65</v>
      </c>
      <c r="E58" s="10" t="s">
        <v>28</v>
      </c>
      <c r="F58" s="6" t="s">
        <v>142</v>
      </c>
      <c r="G58" s="6">
        <v>0.1143</v>
      </c>
      <c r="H58" s="8">
        <v>550</v>
      </c>
      <c r="I58" s="6">
        <v>0.123</v>
      </c>
      <c r="J58" s="6">
        <v>0.1229</v>
      </c>
      <c r="K58" s="6"/>
      <c r="L58" s="6">
        <v>0.1203</v>
      </c>
      <c r="M58" s="6">
        <v>0.1202</v>
      </c>
      <c r="N58" s="6"/>
      <c r="O58" s="6">
        <f>AVERAGE(I58:K58)-G58</f>
        <v>8.6500000000000049E-3</v>
      </c>
      <c r="P58" s="6">
        <f>AVERAGE(L58:N58)-G58</f>
        <v>5.949999999999997E-3</v>
      </c>
      <c r="Q58" s="6">
        <f>O58-P58</f>
        <v>2.7000000000000079E-3</v>
      </c>
      <c r="R58" s="6">
        <f>Q58/O58</f>
        <v>0.31213872832370015</v>
      </c>
      <c r="S58" s="6">
        <f>SUM(O58:O60)</f>
        <v>2.565000000000002E-2</v>
      </c>
      <c r="T58" s="6">
        <f>SUM(P58:P60)</f>
        <v>1.7700000000000007E-2</v>
      </c>
      <c r="U58" s="6">
        <f>SUM(Q58:Q60)</f>
        <v>7.9500000000000126E-3</v>
      </c>
      <c r="V58" s="6">
        <f>U58/S58</f>
        <v>0.30994152046783652</v>
      </c>
      <c r="W58" s="6">
        <f>(O58+O59+O60)/H58*1000</f>
        <v>4.6636363636363677E-2</v>
      </c>
      <c r="X58" s="6">
        <f>(P58+P59+P60)/H58*1000</f>
        <v>3.21818181818182E-2</v>
      </c>
      <c r="Y58" s="6" t="s">
        <v>30</v>
      </c>
      <c r="Z58" s="7">
        <v>39253</v>
      </c>
      <c r="AA58" s="5" t="s">
        <v>143</v>
      </c>
    </row>
    <row r="59" spans="1:27">
      <c r="A59" s="6" t="str">
        <f>A58</f>
        <v>BW_SSC2</v>
      </c>
      <c r="B59" s="7">
        <f>B58</f>
        <v>39193</v>
      </c>
      <c r="C59" s="9">
        <f>C58</f>
        <v>0.7362847222222223</v>
      </c>
      <c r="D59" s="10">
        <f>D58</f>
        <v>0.65</v>
      </c>
      <c r="E59" s="10" t="str">
        <f>E58</f>
        <v>surface</v>
      </c>
      <c r="F59" s="5" t="s">
        <v>144</v>
      </c>
      <c r="G59" s="5">
        <v>0.1187</v>
      </c>
      <c r="I59" s="5">
        <v>0.1265</v>
      </c>
      <c r="J59" s="5">
        <v>0.1265</v>
      </c>
      <c r="L59" s="5">
        <v>0.1241</v>
      </c>
      <c r="M59" s="5">
        <v>0.124</v>
      </c>
      <c r="O59" s="6">
        <f>AVERAGE(I59:K59)-G59</f>
        <v>7.8000000000000014E-3</v>
      </c>
      <c r="P59" s="6">
        <f>AVERAGE(L59:N59)-G59</f>
        <v>5.3499999999999936E-3</v>
      </c>
      <c r="Q59" s="6">
        <f>O59-P59</f>
        <v>2.4500000000000077E-3</v>
      </c>
      <c r="R59" s="6">
        <f>Q59/O59</f>
        <v>0.31410256410256504</v>
      </c>
      <c r="S59" s="6"/>
      <c r="T59" s="6"/>
      <c r="U59" s="6"/>
      <c r="V59" s="6"/>
      <c r="Y59" s="6" t="s">
        <v>30</v>
      </c>
      <c r="Z59" s="7">
        <f>Z58</f>
        <v>39253</v>
      </c>
    </row>
    <row r="60" spans="1:27">
      <c r="A60" s="6" t="str">
        <f>A58</f>
        <v>BW_SSC2</v>
      </c>
      <c r="B60" s="7">
        <f>B58</f>
        <v>39193</v>
      </c>
      <c r="C60" s="9">
        <f>C58</f>
        <v>0.7362847222222223</v>
      </c>
      <c r="D60" s="10">
        <f>D58</f>
        <v>0.65</v>
      </c>
      <c r="E60" s="10" t="str">
        <f>E58</f>
        <v>surface</v>
      </c>
      <c r="F60" s="5" t="s">
        <v>145</v>
      </c>
      <c r="G60" s="5">
        <v>0.11899999999999999</v>
      </c>
      <c r="I60" s="5">
        <v>0.12820000000000001</v>
      </c>
      <c r="L60" s="22">
        <v>0.12540000000000001</v>
      </c>
      <c r="O60" s="6">
        <f>AVERAGE(I60:K60)-G60</f>
        <v>9.2000000000000137E-3</v>
      </c>
      <c r="P60" s="6">
        <f>AVERAGE(L60:N60)-G60</f>
        <v>6.4000000000000168E-3</v>
      </c>
      <c r="Q60" s="6">
        <f>O60-P60</f>
        <v>2.7999999999999969E-3</v>
      </c>
      <c r="R60" s="6">
        <f>Q60/O60</f>
        <v>0.30434782608695571</v>
      </c>
      <c r="S60" s="6"/>
      <c r="T60" s="6"/>
      <c r="U60" s="6"/>
      <c r="V60" s="6"/>
      <c r="Y60" s="6" t="s">
        <v>30</v>
      </c>
      <c r="Z60" s="7">
        <f>Z58</f>
        <v>39253</v>
      </c>
    </row>
    <row r="62" spans="1:27">
      <c r="A62" s="6" t="s">
        <v>98</v>
      </c>
      <c r="B62" s="7">
        <v>39193</v>
      </c>
      <c r="C62" s="9">
        <v>0.73645833333333333</v>
      </c>
      <c r="D62" s="10">
        <v>0.65</v>
      </c>
      <c r="E62" s="10">
        <v>0.3</v>
      </c>
      <c r="F62" s="6" t="s">
        <v>146</v>
      </c>
      <c r="G62" s="6">
        <v>0.1206</v>
      </c>
      <c r="H62" s="8">
        <v>554</v>
      </c>
      <c r="I62" s="6">
        <v>0.1305</v>
      </c>
      <c r="J62" s="6"/>
      <c r="K62" s="6"/>
      <c r="L62" s="6">
        <v>0.1275</v>
      </c>
      <c r="M62" s="6"/>
      <c r="N62" s="6"/>
      <c r="O62" s="6">
        <f>AVERAGE(I62:K62)-G62</f>
        <v>9.900000000000006E-3</v>
      </c>
      <c r="P62" s="6">
        <f>AVERAGE(L62:N62)-G62</f>
        <v>6.9000000000000034E-3</v>
      </c>
      <c r="Q62" s="6">
        <f>O62-P62</f>
        <v>3.0000000000000027E-3</v>
      </c>
      <c r="R62" s="6">
        <f>Q62/O62</f>
        <v>0.30303030303030309</v>
      </c>
      <c r="S62" s="6">
        <f>SUM(O62:O64)</f>
        <v>2.7500000000000011E-2</v>
      </c>
      <c r="T62" s="6">
        <f>SUM(P62:P64)</f>
        <v>1.9100000000000006E-2</v>
      </c>
      <c r="U62" s="6">
        <f>SUM(Q62:Q64)</f>
        <v>8.4000000000000047E-3</v>
      </c>
      <c r="V62" s="6">
        <f>U62/S62</f>
        <v>0.30545454545454553</v>
      </c>
      <c r="W62" s="6">
        <f>(O62+O63+O64)/H62*1000</f>
        <v>4.9638989169675116E-2</v>
      </c>
      <c r="X62" s="6">
        <f>(P62+P63+P64)/H62*1000</f>
        <v>3.4476534296028885E-2</v>
      </c>
      <c r="Y62" s="6" t="s">
        <v>30</v>
      </c>
      <c r="Z62" s="7">
        <v>39232</v>
      </c>
    </row>
    <row r="63" spans="1:27">
      <c r="A63" s="6" t="str">
        <f>A62</f>
        <v>BW_SSC2</v>
      </c>
      <c r="B63" s="7">
        <f>B62</f>
        <v>39193</v>
      </c>
      <c r="C63" s="9">
        <f>C62</f>
        <v>0.73645833333333333</v>
      </c>
      <c r="D63" s="10">
        <f>D62</f>
        <v>0.65</v>
      </c>
      <c r="E63" s="10">
        <f>E62</f>
        <v>0.3</v>
      </c>
      <c r="F63" s="5" t="s">
        <v>147</v>
      </c>
      <c r="G63" s="5">
        <v>0.1157</v>
      </c>
      <c r="I63" s="5">
        <v>0.12379999999999999</v>
      </c>
      <c r="L63" s="5">
        <v>0.12130000000000001</v>
      </c>
      <c r="O63" s="6">
        <f>AVERAGE(I63:K63)-G63</f>
        <v>8.0999999999999961E-3</v>
      </c>
      <c r="P63" s="6">
        <f>AVERAGE(L63:N63)-G63</f>
        <v>5.6000000000000077E-3</v>
      </c>
      <c r="Q63" s="6">
        <f>O63-P63</f>
        <v>2.4999999999999883E-3</v>
      </c>
      <c r="R63" s="6">
        <f>Q63/O63</f>
        <v>0.30864197530864068</v>
      </c>
      <c r="S63" s="6"/>
      <c r="T63" s="6"/>
      <c r="U63" s="6"/>
      <c r="V63" s="6"/>
      <c r="Y63" s="6" t="s">
        <v>30</v>
      </c>
      <c r="Z63" s="7">
        <f>Z62</f>
        <v>39232</v>
      </c>
    </row>
    <row r="64" spans="1:27">
      <c r="A64" s="6" t="str">
        <f>A62</f>
        <v>BW_SSC2</v>
      </c>
      <c r="B64" s="7">
        <f>B62</f>
        <v>39193</v>
      </c>
      <c r="C64" s="9">
        <f>C62</f>
        <v>0.73645833333333333</v>
      </c>
      <c r="D64" s="10">
        <f>D62</f>
        <v>0.65</v>
      </c>
      <c r="E64" s="10">
        <f>E62</f>
        <v>0.3</v>
      </c>
      <c r="F64" s="5" t="s">
        <v>148</v>
      </c>
      <c r="G64" s="5">
        <v>0.11899999999999999</v>
      </c>
      <c r="I64" s="5">
        <v>0.1285</v>
      </c>
      <c r="L64" s="22">
        <v>0.12559999999999999</v>
      </c>
      <c r="O64" s="6">
        <f>AVERAGE(I64:K64)-G64</f>
        <v>9.5000000000000084E-3</v>
      </c>
      <c r="P64" s="6">
        <f>AVERAGE(L64:N64)-G64</f>
        <v>6.5999999999999948E-3</v>
      </c>
      <c r="Q64" s="6">
        <f>O64-P64</f>
        <v>2.9000000000000137E-3</v>
      </c>
      <c r="R64" s="6">
        <f>Q64/O64</f>
        <v>0.30526315789473801</v>
      </c>
      <c r="S64" s="6"/>
      <c r="T64" s="6"/>
      <c r="U64" s="6"/>
      <c r="V64" s="6"/>
      <c r="Y64" s="6" t="s">
        <v>30</v>
      </c>
      <c r="Z64" s="7">
        <f>Z62</f>
        <v>39232</v>
      </c>
    </row>
    <row r="66" spans="1:26">
      <c r="A66" s="6" t="s">
        <v>98</v>
      </c>
      <c r="B66" s="7">
        <v>39197</v>
      </c>
      <c r="C66" s="9">
        <v>0.63200231481481484</v>
      </c>
      <c r="D66" s="10">
        <v>0.67</v>
      </c>
      <c r="E66" s="10" t="s">
        <v>28</v>
      </c>
      <c r="F66" s="6" t="s">
        <v>149</v>
      </c>
      <c r="G66" s="6">
        <v>0.1181</v>
      </c>
      <c r="H66" s="8">
        <v>549</v>
      </c>
      <c r="I66" s="6">
        <v>0.1318</v>
      </c>
      <c r="J66" s="6"/>
      <c r="K66" s="6"/>
      <c r="L66" s="5">
        <v>0.1278</v>
      </c>
      <c r="M66" s="6">
        <v>0.1278</v>
      </c>
      <c r="N66" s="6"/>
      <c r="O66" s="6">
        <f>AVERAGE(I66:K66)-G66</f>
        <v>1.3700000000000004E-2</v>
      </c>
      <c r="P66" s="6">
        <f>AVERAGE(L66:N66)-G66</f>
        <v>9.7000000000000003E-3</v>
      </c>
      <c r="Q66" s="6">
        <f>O66-P66</f>
        <v>4.0000000000000036E-3</v>
      </c>
      <c r="R66" s="6">
        <f>Q66/O66</f>
        <v>0.29197080291970823</v>
      </c>
      <c r="S66" s="6">
        <f>SUM(O66:O68)</f>
        <v>4.3099999999999999E-2</v>
      </c>
      <c r="T66" s="6">
        <f>SUM(P66:P68)</f>
        <v>3.075E-2</v>
      </c>
      <c r="U66" s="6">
        <f>SUM(Q66:Q68)</f>
        <v>1.235E-2</v>
      </c>
      <c r="V66" s="6">
        <f>U66/S66</f>
        <v>0.28654292343387472</v>
      </c>
      <c r="W66" s="6">
        <f>(O66+O67+O68)/H66*1000</f>
        <v>7.8506375227686706E-2</v>
      </c>
      <c r="X66" s="6">
        <f>(P66+P67+P68)/H66*1000</f>
        <v>5.6010928961748634E-2</v>
      </c>
      <c r="Y66" s="6" t="s">
        <v>30</v>
      </c>
      <c r="Z66" s="7">
        <v>39234</v>
      </c>
    </row>
    <row r="67" spans="1:26">
      <c r="A67" s="6" t="str">
        <f>A66</f>
        <v>BW_SSC2</v>
      </c>
      <c r="B67" s="7">
        <f>B66</f>
        <v>39197</v>
      </c>
      <c r="C67" s="9">
        <f>C66</f>
        <v>0.63200231481481484</v>
      </c>
      <c r="D67" s="10">
        <f>D66</f>
        <v>0.67</v>
      </c>
      <c r="E67" s="10" t="str">
        <f>E66</f>
        <v>surface</v>
      </c>
      <c r="F67" s="5" t="s">
        <v>150</v>
      </c>
      <c r="G67" s="5">
        <v>0.1159</v>
      </c>
      <c r="I67" s="5">
        <v>0.13139999999999999</v>
      </c>
      <c r="L67" s="6">
        <v>0.12709999999999999</v>
      </c>
      <c r="M67" s="5">
        <v>0.127</v>
      </c>
      <c r="O67" s="6">
        <f>AVERAGE(I67:K67)-G67</f>
        <v>1.5499999999999986E-2</v>
      </c>
      <c r="P67" s="6">
        <f>AVERAGE(L67:N67)-G67</f>
        <v>1.1149999999999993E-2</v>
      </c>
      <c r="Q67" s="6">
        <f>O67-P67</f>
        <v>4.3499999999999928E-3</v>
      </c>
      <c r="R67" s="6">
        <f>Q67/O67</f>
        <v>0.28064516129032235</v>
      </c>
      <c r="S67" s="6"/>
      <c r="T67" s="6"/>
      <c r="U67" s="6"/>
      <c r="V67" s="6"/>
      <c r="Y67" s="6" t="s">
        <v>30</v>
      </c>
      <c r="Z67" s="7">
        <f>Z66</f>
        <v>39234</v>
      </c>
    </row>
    <row r="68" spans="1:26">
      <c r="A68" s="6" t="str">
        <f>A66</f>
        <v>BW_SSC2</v>
      </c>
      <c r="B68" s="7">
        <f>B66</f>
        <v>39197</v>
      </c>
      <c r="C68" s="9">
        <f>C66</f>
        <v>0.63200231481481484</v>
      </c>
      <c r="D68" s="10">
        <f>D66</f>
        <v>0.67</v>
      </c>
      <c r="E68" s="10" t="str">
        <f>E66</f>
        <v>surface</v>
      </c>
      <c r="F68" s="5" t="s">
        <v>151</v>
      </c>
      <c r="G68" s="5">
        <v>0.1171</v>
      </c>
      <c r="I68" s="5">
        <v>0.13100000000000001</v>
      </c>
      <c r="L68" s="5">
        <v>0.127</v>
      </c>
      <c r="M68" s="5">
        <v>0.127</v>
      </c>
      <c r="O68" s="6">
        <f>AVERAGE(I68:K68)-G68</f>
        <v>1.390000000000001E-2</v>
      </c>
      <c r="P68" s="6">
        <f>AVERAGE(L68:N68)-G68</f>
        <v>9.900000000000006E-3</v>
      </c>
      <c r="Q68" s="6">
        <f>O68-P68</f>
        <v>4.0000000000000036E-3</v>
      </c>
      <c r="R68" s="6">
        <f>Q68/O68</f>
        <v>0.28776978417266191</v>
      </c>
      <c r="S68" s="6"/>
      <c r="T68" s="6"/>
      <c r="U68" s="6"/>
      <c r="V68" s="6"/>
      <c r="Y68" s="6" t="s">
        <v>30</v>
      </c>
      <c r="Z68" s="7">
        <f>Z66</f>
        <v>39234</v>
      </c>
    </row>
    <row r="70" spans="1:26">
      <c r="A70" s="6" t="s">
        <v>98</v>
      </c>
      <c r="B70" s="7">
        <v>39197</v>
      </c>
      <c r="C70" s="9">
        <v>0.63217592592592597</v>
      </c>
      <c r="D70" s="10">
        <v>0.67</v>
      </c>
      <c r="E70" s="10">
        <v>0.32</v>
      </c>
      <c r="F70" s="6" t="s">
        <v>152</v>
      </c>
      <c r="G70" s="6">
        <v>0.1174</v>
      </c>
      <c r="H70" s="8">
        <v>539</v>
      </c>
      <c r="I70" s="6">
        <v>0.1308</v>
      </c>
      <c r="J70" s="6"/>
      <c r="K70" s="6"/>
      <c r="L70" s="5">
        <v>0.1268</v>
      </c>
      <c r="M70" s="6"/>
      <c r="N70" s="6"/>
      <c r="O70" s="6">
        <f>AVERAGE(I70:K70)-G70</f>
        <v>1.3399999999999995E-2</v>
      </c>
      <c r="P70" s="6">
        <f>AVERAGE(L70:N70)-G70</f>
        <v>9.3999999999999917E-3</v>
      </c>
      <c r="Q70" s="6">
        <f>O70-P70</f>
        <v>4.0000000000000036E-3</v>
      </c>
      <c r="R70" s="6">
        <f>Q70/O70</f>
        <v>0.29850746268656753</v>
      </c>
      <c r="S70" s="6">
        <f>SUM(O70:O72)</f>
        <v>4.3700000000000003E-2</v>
      </c>
      <c r="T70" s="6">
        <f>SUM(P70:P72)</f>
        <v>3.0699999999999991E-2</v>
      </c>
      <c r="U70" s="6">
        <f>SUM(Q70:Q72)</f>
        <v>1.3000000000000012E-2</v>
      </c>
      <c r="V70" s="6">
        <f>U70/S70</f>
        <v>0.29748283752860438</v>
      </c>
      <c r="W70" s="6">
        <f>(O70+O71+O72)/H70*1000</f>
        <v>8.1076066790352508E-2</v>
      </c>
      <c r="X70" s="6">
        <f>(P70+P71+P72)/H70*1000</f>
        <v>5.6957328385899793E-2</v>
      </c>
      <c r="Y70" s="6" t="s">
        <v>30</v>
      </c>
      <c r="Z70" s="7">
        <v>39235</v>
      </c>
    </row>
    <row r="71" spans="1:26">
      <c r="A71" s="6" t="str">
        <f>A70</f>
        <v>BW_SSC2</v>
      </c>
      <c r="B71" s="7">
        <f>B70</f>
        <v>39197</v>
      </c>
      <c r="C71" s="9">
        <f>C70</f>
        <v>0.63217592592592597</v>
      </c>
      <c r="D71" s="10">
        <f>D70</f>
        <v>0.67</v>
      </c>
      <c r="E71" s="10">
        <f>E70</f>
        <v>0.32</v>
      </c>
      <c r="F71" s="5" t="s">
        <v>153</v>
      </c>
      <c r="G71" s="5">
        <v>0.1192</v>
      </c>
      <c r="I71" s="5">
        <v>0.1338</v>
      </c>
      <c r="L71" s="6">
        <v>0.1295</v>
      </c>
      <c r="O71" s="6">
        <f>AVERAGE(I71:K71)-G71</f>
        <v>1.4600000000000002E-2</v>
      </c>
      <c r="P71" s="6">
        <f>AVERAGE(L71:N71)-G71</f>
        <v>1.0300000000000004E-2</v>
      </c>
      <c r="Q71" s="6">
        <f>O71-P71</f>
        <v>4.2999999999999983E-3</v>
      </c>
      <c r="R71" s="6">
        <f>Q71/O71</f>
        <v>0.29452054794520532</v>
      </c>
      <c r="S71" s="6"/>
      <c r="T71" s="6"/>
      <c r="U71" s="6"/>
      <c r="V71" s="6"/>
      <c r="Y71" s="6" t="s">
        <v>30</v>
      </c>
      <c r="Z71" s="7">
        <f>Z70</f>
        <v>39235</v>
      </c>
    </row>
    <row r="72" spans="1:26">
      <c r="A72" s="6" t="str">
        <f>A70</f>
        <v>BW_SSC2</v>
      </c>
      <c r="B72" s="7">
        <f>B70</f>
        <v>39197</v>
      </c>
      <c r="C72" s="9">
        <f>C70</f>
        <v>0.63217592592592597</v>
      </c>
      <c r="D72" s="10">
        <f>D70</f>
        <v>0.67</v>
      </c>
      <c r="E72" s="10">
        <f>E70</f>
        <v>0.32</v>
      </c>
      <c r="F72" s="5" t="s">
        <v>154</v>
      </c>
      <c r="G72" s="5">
        <v>0.11700000000000001</v>
      </c>
      <c r="I72" s="5">
        <v>0.13270000000000001</v>
      </c>
      <c r="L72" s="5">
        <v>0.128</v>
      </c>
      <c r="O72" s="6">
        <f>AVERAGE(I72:K72)-G72</f>
        <v>1.5700000000000006E-2</v>
      </c>
      <c r="P72" s="6">
        <f>AVERAGE(L72:N72)-G72</f>
        <v>1.0999999999999996E-2</v>
      </c>
      <c r="Q72" s="6">
        <f>O72-P72</f>
        <v>4.7000000000000097E-3</v>
      </c>
      <c r="R72" s="6">
        <f>Q72/O72</f>
        <v>0.29936305732484125</v>
      </c>
      <c r="S72" s="6"/>
      <c r="T72" s="6"/>
      <c r="U72" s="6"/>
      <c r="V72" s="6"/>
      <c r="Y72" s="6" t="s">
        <v>30</v>
      </c>
      <c r="Z72" s="7">
        <f>Z70</f>
        <v>39235</v>
      </c>
    </row>
    <row r="74" spans="1:26">
      <c r="A74" s="6" t="s">
        <v>98</v>
      </c>
      <c r="B74" s="7">
        <v>39198</v>
      </c>
      <c r="C74" s="9">
        <v>0.59728009259259263</v>
      </c>
      <c r="D74" s="10">
        <v>0.67</v>
      </c>
      <c r="E74" s="10" t="s">
        <v>28</v>
      </c>
      <c r="F74" s="6" t="s">
        <v>155</v>
      </c>
      <c r="G74" s="6">
        <v>0.1167</v>
      </c>
      <c r="H74" s="8">
        <v>544</v>
      </c>
      <c r="I74" s="6">
        <v>0.1305</v>
      </c>
      <c r="J74" s="6"/>
      <c r="K74" s="6"/>
      <c r="L74" s="5">
        <v>0.12659999999999999</v>
      </c>
      <c r="M74" s="6"/>
      <c r="N74" s="6"/>
      <c r="O74" s="6">
        <f>AVERAGE(I74:K74)-G74</f>
        <v>1.3800000000000007E-2</v>
      </c>
      <c r="P74" s="6">
        <f>AVERAGE(L74:N74)-G74</f>
        <v>9.8999999999999921E-3</v>
      </c>
      <c r="Q74" s="6">
        <f>O74-P74</f>
        <v>3.9000000000000146E-3</v>
      </c>
      <c r="R74" s="6">
        <f>Q74/O74</f>
        <v>0.28260869565217484</v>
      </c>
      <c r="S74" s="6">
        <f>SUM(O74:O76)</f>
        <v>4.0999999999999995E-2</v>
      </c>
      <c r="T74" s="6">
        <f>SUM(P74:P76)</f>
        <v>2.9399999999999982E-2</v>
      </c>
      <c r="U74" s="6">
        <f>SUM(Q74:Q76)</f>
        <v>1.1600000000000013E-2</v>
      </c>
      <c r="V74" s="6">
        <f>U74/S74</f>
        <v>0.28292682926829305</v>
      </c>
      <c r="W74" s="6">
        <f>(O74+O75+O76)/H74*1000</f>
        <v>7.5367647058823525E-2</v>
      </c>
      <c r="X74" s="6">
        <f>(P74+P75+P76)/H74*1000</f>
        <v>5.4044117647058791E-2</v>
      </c>
      <c r="Y74" s="6" t="s">
        <v>30</v>
      </c>
      <c r="Z74" s="7">
        <v>39240</v>
      </c>
    </row>
    <row r="75" spans="1:26">
      <c r="A75" s="6" t="str">
        <f>A74</f>
        <v>BW_SSC2</v>
      </c>
      <c r="B75" s="7">
        <f>B74</f>
        <v>39198</v>
      </c>
      <c r="C75" s="9">
        <f>C74</f>
        <v>0.59728009259259263</v>
      </c>
      <c r="D75" s="10">
        <f>D74</f>
        <v>0.67</v>
      </c>
      <c r="E75" s="10" t="str">
        <f>E74</f>
        <v>surface</v>
      </c>
      <c r="F75" s="5" t="s">
        <v>156</v>
      </c>
      <c r="G75" s="5">
        <v>0.1192</v>
      </c>
      <c r="I75" s="5">
        <v>0.1321</v>
      </c>
      <c r="L75" s="6">
        <v>0.12839999999999999</v>
      </c>
      <c r="O75" s="6">
        <f>AVERAGE(I75:K75)-G75</f>
        <v>1.2899999999999995E-2</v>
      </c>
      <c r="P75" s="6">
        <f>AVERAGE(L75:N75)-G75</f>
        <v>9.199999999999986E-3</v>
      </c>
      <c r="Q75" s="6">
        <f>O75-P75</f>
        <v>3.7000000000000088E-3</v>
      </c>
      <c r="R75" s="6">
        <f>Q75/O75</f>
        <v>0.28682170542635738</v>
      </c>
      <c r="S75" s="6"/>
      <c r="T75" s="6"/>
      <c r="U75" s="6"/>
      <c r="V75" s="6"/>
      <c r="Y75" s="6" t="s">
        <v>30</v>
      </c>
      <c r="Z75" s="7">
        <f>Z74</f>
        <v>39240</v>
      </c>
    </row>
    <row r="76" spans="1:26">
      <c r="A76" s="6" t="str">
        <f>A74</f>
        <v>BW_SSC2</v>
      </c>
      <c r="B76" s="7">
        <f>B74</f>
        <v>39198</v>
      </c>
      <c r="C76" s="9">
        <f>C74</f>
        <v>0.59728009259259263</v>
      </c>
      <c r="D76" s="10">
        <f>D74</f>
        <v>0.67</v>
      </c>
      <c r="E76" s="10" t="str">
        <f>E74</f>
        <v>surface</v>
      </c>
      <c r="F76" s="5" t="s">
        <v>157</v>
      </c>
      <c r="G76" s="5">
        <v>0.1128</v>
      </c>
      <c r="I76" s="5">
        <v>0.12709999999999999</v>
      </c>
      <c r="L76" s="5">
        <v>0.1231</v>
      </c>
      <c r="O76" s="6">
        <f>AVERAGE(I76:K76)-G76</f>
        <v>1.4299999999999993E-2</v>
      </c>
      <c r="P76" s="6">
        <f>AVERAGE(L76:N76)-G76</f>
        <v>1.0300000000000004E-2</v>
      </c>
      <c r="Q76" s="6">
        <f>O76-P76</f>
        <v>3.9999999999999897E-3</v>
      </c>
      <c r="R76" s="6">
        <f>Q76/O76</f>
        <v>0.27972027972027913</v>
      </c>
      <c r="S76" s="6"/>
      <c r="T76" s="6"/>
      <c r="U76" s="6"/>
      <c r="V76" s="6"/>
      <c r="Y76" s="6" t="s">
        <v>30</v>
      </c>
      <c r="Z76" s="7">
        <f>Z74</f>
        <v>39240</v>
      </c>
    </row>
    <row r="78" spans="1:26">
      <c r="A78" s="6" t="s">
        <v>98</v>
      </c>
      <c r="B78" s="7">
        <v>39198</v>
      </c>
      <c r="C78" s="9">
        <v>0.59768518518518521</v>
      </c>
      <c r="D78" s="10">
        <v>0.67</v>
      </c>
      <c r="E78" s="10">
        <v>0.32</v>
      </c>
      <c r="F78" s="6" t="s">
        <v>158</v>
      </c>
      <c r="G78" s="6">
        <v>0.11609999999999999</v>
      </c>
      <c r="H78" s="8">
        <v>548</v>
      </c>
      <c r="I78" s="6">
        <v>0.13189999999999999</v>
      </c>
      <c r="J78" s="6"/>
      <c r="K78" s="6"/>
      <c r="L78" s="5">
        <v>0.12709999999999999</v>
      </c>
      <c r="M78" s="6"/>
      <c r="N78" s="6"/>
      <c r="O78" s="6">
        <f>AVERAGE(I78:K78)-G78</f>
        <v>1.5799999999999995E-2</v>
      </c>
      <c r="P78" s="6">
        <f>AVERAGE(L78:N78)-G78</f>
        <v>1.0999999999999996E-2</v>
      </c>
      <c r="Q78" s="6">
        <f>O78-P78</f>
        <v>4.7999999999999987E-3</v>
      </c>
      <c r="R78" s="6">
        <f>Q78/O78</f>
        <v>0.30379746835443039</v>
      </c>
      <c r="S78" s="6">
        <f>SUM(O78:O80)</f>
        <v>4.8999999999999988E-2</v>
      </c>
      <c r="T78" s="6">
        <f>SUM(P78:P80)</f>
        <v>3.4400000000000014E-2</v>
      </c>
      <c r="U78" s="6">
        <f>SUM(Q78:Q80)</f>
        <v>1.4599999999999974E-2</v>
      </c>
      <c r="V78" s="6">
        <f>U78/S78</f>
        <v>0.29795918367346891</v>
      </c>
      <c r="W78" s="6">
        <f>(O78+O79+O80)/H78*1000</f>
        <v>8.9416058394160558E-2</v>
      </c>
      <c r="X78" s="6">
        <f>(P78+P79+P80)/H78*1000</f>
        <v>6.2773722627737241E-2</v>
      </c>
      <c r="Y78" s="6" t="s">
        <v>30</v>
      </c>
      <c r="Z78" s="7">
        <v>39253</v>
      </c>
    </row>
    <row r="79" spans="1:26">
      <c r="A79" s="6" t="str">
        <f>A78</f>
        <v>BW_SSC2</v>
      </c>
      <c r="B79" s="7">
        <f>B78</f>
        <v>39198</v>
      </c>
      <c r="C79" s="9">
        <f>C78</f>
        <v>0.59768518518518521</v>
      </c>
      <c r="D79" s="10">
        <f>D78</f>
        <v>0.67</v>
      </c>
      <c r="E79" s="10">
        <f>E78</f>
        <v>0.32</v>
      </c>
      <c r="F79" s="5" t="s">
        <v>159</v>
      </c>
      <c r="G79" s="5">
        <v>0.1176</v>
      </c>
      <c r="I79" s="5">
        <v>0.1321</v>
      </c>
      <c r="L79" s="6">
        <v>0.12770000000000001</v>
      </c>
      <c r="O79" s="6">
        <f>AVERAGE(I79:K79)-G79</f>
        <v>1.4499999999999999E-2</v>
      </c>
      <c r="P79" s="6">
        <f>AVERAGE(L79:N79)-G79</f>
        <v>1.0100000000000012E-2</v>
      </c>
      <c r="Q79" s="6">
        <f>O79-P79</f>
        <v>4.3999999999999873E-3</v>
      </c>
      <c r="R79" s="6">
        <f>Q79/O79</f>
        <v>0.30344827586206813</v>
      </c>
      <c r="S79" s="6"/>
      <c r="T79" s="6"/>
      <c r="U79" s="6"/>
      <c r="V79" s="6"/>
      <c r="Y79" s="6" t="s">
        <v>30</v>
      </c>
      <c r="Z79" s="7">
        <f>Z78</f>
        <v>39253</v>
      </c>
    </row>
    <row r="80" spans="1:26">
      <c r="A80" s="6" t="str">
        <f>A78</f>
        <v>BW_SSC2</v>
      </c>
      <c r="B80" s="7">
        <f>B78</f>
        <v>39198</v>
      </c>
      <c r="C80" s="9">
        <f>C78</f>
        <v>0.59768518518518521</v>
      </c>
      <c r="D80" s="10">
        <f>D78</f>
        <v>0.67</v>
      </c>
      <c r="E80" s="10">
        <f>E78</f>
        <v>0.32</v>
      </c>
      <c r="F80" s="5" t="s">
        <v>160</v>
      </c>
      <c r="G80" s="5">
        <v>0.11840000000000001</v>
      </c>
      <c r="I80" s="5">
        <v>0.1371</v>
      </c>
      <c r="L80" s="5">
        <v>0.13170000000000001</v>
      </c>
      <c r="O80" s="6">
        <f>AVERAGE(I80:K80)-G80</f>
        <v>1.8699999999999994E-2</v>
      </c>
      <c r="P80" s="6">
        <f>AVERAGE(L80:N80)-G80</f>
        <v>1.3300000000000006E-2</v>
      </c>
      <c r="Q80" s="6">
        <f>O80-P80</f>
        <v>5.3999999999999881E-3</v>
      </c>
      <c r="R80" s="6">
        <f>Q80/O80</f>
        <v>0.28877005347593526</v>
      </c>
      <c r="S80" s="6"/>
      <c r="T80" s="6"/>
      <c r="U80" s="6"/>
      <c r="V80" s="6"/>
      <c r="Y80" s="6" t="s">
        <v>30</v>
      </c>
      <c r="Z80" s="7">
        <f>Z78</f>
        <v>39253</v>
      </c>
    </row>
    <row r="82" spans="1:26">
      <c r="A82" s="6" t="s">
        <v>98</v>
      </c>
      <c r="B82" s="7">
        <v>39212</v>
      </c>
      <c r="C82" s="9">
        <v>0.79866898148148147</v>
      </c>
      <c r="D82" s="10">
        <v>0.79</v>
      </c>
      <c r="E82" s="10" t="s">
        <v>28</v>
      </c>
      <c r="F82" s="6" t="s">
        <v>161</v>
      </c>
      <c r="G82" s="6">
        <v>0.11749999999999999</v>
      </c>
      <c r="H82" s="8">
        <v>550</v>
      </c>
      <c r="I82" s="6">
        <v>0.1222</v>
      </c>
      <c r="J82" s="6"/>
      <c r="K82" s="6"/>
      <c r="L82" s="5">
        <v>0.1208</v>
      </c>
      <c r="M82" s="6"/>
      <c r="N82" s="6"/>
      <c r="O82" s="6">
        <f>AVERAGE(I82:K82)-G82</f>
        <v>4.7000000000000097E-3</v>
      </c>
      <c r="P82" s="6">
        <f>AVERAGE(L82:N82)-G82</f>
        <v>3.3000000000000113E-3</v>
      </c>
      <c r="Q82" s="6">
        <f>O82-P82</f>
        <v>1.3999999999999985E-3</v>
      </c>
      <c r="R82" s="6">
        <f>Q82/O82</f>
        <v>0.29787234042553096</v>
      </c>
      <c r="S82" s="6">
        <f>SUM(O82:O84)</f>
        <v>1.6500000000000015E-2</v>
      </c>
      <c r="T82" s="6">
        <f>SUM(P82:P84)</f>
        <v>1.1700000000000002E-2</v>
      </c>
      <c r="U82" s="6">
        <f>SUM(Q82:Q84)</f>
        <v>4.8000000000000126E-3</v>
      </c>
      <c r="V82" s="6">
        <f>U82/S82</f>
        <v>0.29090909090909139</v>
      </c>
      <c r="W82" s="6">
        <f>(O82+O83+O84)/H82*1000</f>
        <v>3.0000000000000027E-2</v>
      </c>
      <c r="X82" s="6">
        <f>(P82+P83+P84)/H82*1000</f>
        <v>2.1272727272727276E-2</v>
      </c>
      <c r="Y82" s="6" t="s">
        <v>30</v>
      </c>
      <c r="Z82" s="7">
        <v>39219</v>
      </c>
    </row>
    <row r="83" spans="1:26">
      <c r="A83" s="6" t="str">
        <f>A82</f>
        <v>BW_SSC2</v>
      </c>
      <c r="B83" s="7">
        <f>B82</f>
        <v>39212</v>
      </c>
      <c r="C83" s="9">
        <f>C82</f>
        <v>0.79866898148148147</v>
      </c>
      <c r="D83" s="10">
        <f>D82</f>
        <v>0.79</v>
      </c>
      <c r="E83" s="10" t="str">
        <f>E82</f>
        <v>surface</v>
      </c>
      <c r="F83" s="5" t="s">
        <v>162</v>
      </c>
      <c r="G83" s="5">
        <v>0.1169</v>
      </c>
      <c r="I83" s="5">
        <v>0.12330000000000001</v>
      </c>
      <c r="L83" s="6">
        <v>0.1215</v>
      </c>
      <c r="O83" s="6">
        <f>AVERAGE(I83:K83)-G83</f>
        <v>6.4000000000000029E-3</v>
      </c>
      <c r="P83" s="6">
        <f>AVERAGE(L83:N83)-G83</f>
        <v>4.599999999999993E-3</v>
      </c>
      <c r="Q83" s="6">
        <f>O83-P83</f>
        <v>1.8000000000000099E-3</v>
      </c>
      <c r="R83" s="6">
        <f>Q83/O83</f>
        <v>0.28125000000000144</v>
      </c>
      <c r="S83" s="6"/>
      <c r="T83" s="6"/>
      <c r="U83" s="6"/>
      <c r="V83" s="6"/>
      <c r="Y83" s="6" t="s">
        <v>30</v>
      </c>
      <c r="Z83" s="7">
        <f>Z82</f>
        <v>39219</v>
      </c>
    </row>
    <row r="84" spans="1:26">
      <c r="A84" s="6" t="str">
        <f>A82</f>
        <v>BW_SSC2</v>
      </c>
      <c r="B84" s="7">
        <f>B82</f>
        <v>39212</v>
      </c>
      <c r="C84" s="9">
        <f>C82</f>
        <v>0.79866898148148147</v>
      </c>
      <c r="D84" s="10">
        <f>D82</f>
        <v>0.79</v>
      </c>
      <c r="E84" s="10" t="str">
        <f>E82</f>
        <v>surface</v>
      </c>
      <c r="F84" s="5" t="s">
        <v>163</v>
      </c>
      <c r="G84" s="5">
        <v>0.1182</v>
      </c>
      <c r="I84" s="5">
        <v>0.1236</v>
      </c>
      <c r="L84" s="5">
        <v>0.122</v>
      </c>
      <c r="O84" s="6">
        <f>AVERAGE(I84:K84)-G84</f>
        <v>5.400000000000002E-3</v>
      </c>
      <c r="P84" s="6">
        <f>AVERAGE(L84:N84)-G84</f>
        <v>3.7999999999999978E-3</v>
      </c>
      <c r="Q84" s="6">
        <f>O84-P84</f>
        <v>1.6000000000000042E-3</v>
      </c>
      <c r="R84" s="6">
        <f>Q84/O84</f>
        <v>0.29629629629629695</v>
      </c>
      <c r="S84" s="6"/>
      <c r="T84" s="6"/>
      <c r="U84" s="6"/>
      <c r="V84" s="6"/>
      <c r="Y84" s="6" t="s">
        <v>30</v>
      </c>
      <c r="Z84" s="7">
        <f>Z82</f>
        <v>39219</v>
      </c>
    </row>
    <row r="86" spans="1:26">
      <c r="A86" s="6" t="s">
        <v>98</v>
      </c>
      <c r="B86" s="7">
        <v>39212</v>
      </c>
      <c r="C86" s="9">
        <v>0.79913194444444446</v>
      </c>
      <c r="D86" s="10">
        <v>0.79</v>
      </c>
      <c r="E86" s="10">
        <v>0.44</v>
      </c>
      <c r="F86" s="6" t="s">
        <v>164</v>
      </c>
      <c r="G86" s="6">
        <v>0.1166</v>
      </c>
      <c r="H86" s="8">
        <v>536</v>
      </c>
      <c r="I86" s="6">
        <v>0.1249</v>
      </c>
      <c r="J86" s="6"/>
      <c r="K86" s="6"/>
      <c r="L86" s="5">
        <v>0.12239999999999999</v>
      </c>
      <c r="M86" s="6"/>
      <c r="N86" s="6"/>
      <c r="O86" s="6">
        <f>AVERAGE(I86:K86)-G86</f>
        <v>8.3000000000000018E-3</v>
      </c>
      <c r="P86" s="6">
        <f>AVERAGE(L86:N86)-G86</f>
        <v>5.7999999999999996E-3</v>
      </c>
      <c r="Q86" s="6">
        <f>O86-P86</f>
        <v>2.5000000000000022E-3</v>
      </c>
      <c r="R86" s="6">
        <f>Q86/O86</f>
        <v>0.30120481927710863</v>
      </c>
      <c r="S86" s="6">
        <f>SUM(O86:O88)</f>
        <v>2.5000000000000022E-2</v>
      </c>
      <c r="T86" s="6">
        <f>SUM(P86:P88)</f>
        <v>1.7400000000000013E-2</v>
      </c>
      <c r="U86" s="6">
        <f>SUM(Q86:Q88)</f>
        <v>7.6000000000000095E-3</v>
      </c>
      <c r="V86" s="6">
        <f>U86/S86</f>
        <v>0.3040000000000001</v>
      </c>
      <c r="W86" s="6">
        <f>(O86+O87+O88)/H86*1000</f>
        <v>4.6641791044776164E-2</v>
      </c>
      <c r="X86" s="6">
        <f>(P86+P87+P88)/H86*1000</f>
        <v>3.2462686567164202E-2</v>
      </c>
      <c r="Y86" s="6" t="s">
        <v>30</v>
      </c>
      <c r="Z86" s="7">
        <v>39235</v>
      </c>
    </row>
    <row r="87" spans="1:26">
      <c r="A87" s="6" t="str">
        <f>A86</f>
        <v>BW_SSC2</v>
      </c>
      <c r="B87" s="7">
        <f>B86</f>
        <v>39212</v>
      </c>
      <c r="C87" s="9">
        <f>C86</f>
        <v>0.79913194444444446</v>
      </c>
      <c r="D87" s="10">
        <f>D86</f>
        <v>0.79</v>
      </c>
      <c r="E87" s="10">
        <f>E86</f>
        <v>0.44</v>
      </c>
      <c r="F87" s="5" t="s">
        <v>165</v>
      </c>
      <c r="G87" s="5">
        <v>0.1162</v>
      </c>
      <c r="I87" s="5">
        <v>0.12470000000000001</v>
      </c>
      <c r="L87" s="6">
        <v>0.1221</v>
      </c>
      <c r="O87" s="6">
        <f>AVERAGE(I87:K87)-G87</f>
        <v>8.5000000000000075E-3</v>
      </c>
      <c r="P87" s="6">
        <f>AVERAGE(L87:N87)-G87</f>
        <v>5.9000000000000025E-3</v>
      </c>
      <c r="Q87" s="6">
        <f>O87-P87</f>
        <v>2.6000000000000051E-3</v>
      </c>
      <c r="R87" s="6">
        <f>Q87/O87</f>
        <v>0.30588235294117677</v>
      </c>
      <c r="S87" s="6"/>
      <c r="T87" s="6"/>
      <c r="U87" s="6"/>
      <c r="V87" s="6"/>
      <c r="Y87" s="6" t="s">
        <v>30</v>
      </c>
      <c r="Z87" s="7">
        <f>Z86</f>
        <v>39235</v>
      </c>
    </row>
    <row r="88" spans="1:26">
      <c r="A88" s="6" t="str">
        <f>A86</f>
        <v>BW_SSC2</v>
      </c>
      <c r="B88" s="7">
        <f>B86</f>
        <v>39212</v>
      </c>
      <c r="C88" s="9">
        <f>C86</f>
        <v>0.79913194444444446</v>
      </c>
      <c r="D88" s="10">
        <f>D86</f>
        <v>0.79</v>
      </c>
      <c r="E88" s="10">
        <f>E86</f>
        <v>0.44</v>
      </c>
      <c r="F88" s="5" t="s">
        <v>166</v>
      </c>
      <c r="G88" s="5">
        <v>0.11749999999999999</v>
      </c>
      <c r="I88" s="5">
        <v>0.12570000000000001</v>
      </c>
      <c r="L88" s="5">
        <v>0.1232</v>
      </c>
      <c r="O88" s="6">
        <f>AVERAGE(I88:K88)-G88</f>
        <v>8.2000000000000128E-3</v>
      </c>
      <c r="P88" s="6">
        <f>AVERAGE(L88:N88)-G88</f>
        <v>5.7000000000000106E-3</v>
      </c>
      <c r="Q88" s="6">
        <f>O88-P88</f>
        <v>2.5000000000000022E-3</v>
      </c>
      <c r="R88" s="6">
        <f>Q88/O88</f>
        <v>0.30487804878048758</v>
      </c>
      <c r="S88" s="6"/>
      <c r="T88" s="6"/>
      <c r="U88" s="6"/>
      <c r="V88" s="6"/>
      <c r="Y88" s="6" t="s">
        <v>30</v>
      </c>
      <c r="Z88" s="7">
        <f>Z86</f>
        <v>39235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6"/>
  <sheetViews>
    <sheetView tabSelected="1" topLeftCell="G1" workbookViewId="0">
      <selection activeCell="P4" sqref="P4"/>
    </sheetView>
  </sheetViews>
  <sheetFormatPr defaultColWidth="10.75" defaultRowHeight="12.75"/>
  <cols>
    <col min="1" max="26" width="10.75" style="5"/>
    <col min="27" max="27" width="55.25" style="5" customWidth="1"/>
    <col min="28" max="16384" width="10.75" style="5"/>
  </cols>
  <sheetData>
    <row r="1" spans="1:27" s="4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 t="s">
        <v>25</v>
      </c>
      <c r="AA1" s="4" t="s">
        <v>26</v>
      </c>
    </row>
    <row r="2" spans="1:27">
      <c r="A2" s="6" t="s">
        <v>167</v>
      </c>
      <c r="B2" s="7">
        <v>39162</v>
      </c>
      <c r="C2" s="9">
        <v>0.68055555555555547</v>
      </c>
      <c r="D2" s="10">
        <v>0.55000000000000004</v>
      </c>
      <c r="E2" s="10" t="s">
        <v>28</v>
      </c>
      <c r="F2" s="6" t="s">
        <v>168</v>
      </c>
      <c r="G2" s="6">
        <v>0.12139999999999999</v>
      </c>
      <c r="H2" s="8">
        <v>515</v>
      </c>
      <c r="I2" s="6">
        <v>0.1313</v>
      </c>
      <c r="J2" s="6">
        <v>0.13120000000000001</v>
      </c>
      <c r="K2" s="6"/>
      <c r="L2" s="6">
        <v>0.12839999999999999</v>
      </c>
      <c r="M2" s="6">
        <v>0.1285</v>
      </c>
      <c r="N2" s="6"/>
      <c r="O2" s="6">
        <f>AVERAGE(I2:K2)-G2</f>
        <v>9.8500000000000115E-3</v>
      </c>
      <c r="P2" s="6">
        <f>AVERAGE(L2:N2)-G2</f>
        <v>7.0500000000000146E-3</v>
      </c>
      <c r="Q2" s="6">
        <f>O2-P2</f>
        <v>2.7999999999999969E-3</v>
      </c>
      <c r="R2" s="6">
        <f>Q2/O2</f>
        <v>0.2842639593908623</v>
      </c>
      <c r="S2" s="6">
        <f>SUM(O2:O4)</f>
        <v>2.7150000000000007E-2</v>
      </c>
      <c r="T2" s="6">
        <f>SUM(P2:P4)</f>
        <v>1.9449999999999995E-2</v>
      </c>
      <c r="U2" s="6">
        <f>SUM(Q2:Q4)</f>
        <v>7.7000000000000124E-3</v>
      </c>
      <c r="V2" s="6">
        <f>U2/S2</f>
        <v>0.28360957642725637</v>
      </c>
      <c r="W2" s="6">
        <f>(O2+O3+O4)/H2*1000</f>
        <v>5.2718446601941762E-2</v>
      </c>
      <c r="X2" s="6">
        <f>(P2+P3+P4)/H2*1000</f>
        <v>3.7766990291262126E-2</v>
      </c>
      <c r="Y2" s="6" t="s">
        <v>30</v>
      </c>
      <c r="Z2" s="7">
        <v>39177</v>
      </c>
    </row>
    <row r="3" spans="1:27">
      <c r="A3" s="6" t="str">
        <f>A2</f>
        <v>BW_SSC3</v>
      </c>
      <c r="B3" s="7">
        <f>B2</f>
        <v>39162</v>
      </c>
      <c r="C3" s="9">
        <f>C2</f>
        <v>0.68055555555555547</v>
      </c>
      <c r="D3" s="10">
        <f>D2</f>
        <v>0.55000000000000004</v>
      </c>
      <c r="E3" s="10" t="str">
        <f>E2</f>
        <v>surface</v>
      </c>
      <c r="F3" s="5" t="s">
        <v>169</v>
      </c>
      <c r="G3" s="5">
        <v>0.1193</v>
      </c>
      <c r="I3" s="5">
        <v>0.1283</v>
      </c>
      <c r="J3" s="5">
        <v>0.1283</v>
      </c>
      <c r="L3" s="5">
        <v>0.1258</v>
      </c>
      <c r="M3" s="5">
        <v>0.1258</v>
      </c>
      <c r="O3" s="6">
        <f>AVERAGE(I3:K3)-G3</f>
        <v>8.9999999999999941E-3</v>
      </c>
      <c r="P3" s="6">
        <f>AVERAGE(L3:N3)-G3</f>
        <v>6.4999999999999919E-3</v>
      </c>
      <c r="Q3" s="6">
        <f>O3-P3</f>
        <v>2.5000000000000022E-3</v>
      </c>
      <c r="R3" s="6">
        <f>Q3/O3</f>
        <v>0.27777777777777818</v>
      </c>
      <c r="S3" s="6"/>
      <c r="T3" s="6"/>
      <c r="U3" s="6"/>
      <c r="V3" s="6"/>
      <c r="Y3" s="6" t="s">
        <v>30</v>
      </c>
      <c r="Z3" s="7">
        <f>Z2</f>
        <v>39177</v>
      </c>
    </row>
    <row r="4" spans="1:27">
      <c r="A4" s="6" t="str">
        <f>A2</f>
        <v>BW_SSC3</v>
      </c>
      <c r="B4" s="7">
        <f>B2</f>
        <v>39162</v>
      </c>
      <c r="C4" s="9">
        <f>C2</f>
        <v>0.68055555555555547</v>
      </c>
      <c r="D4" s="10">
        <f>D2</f>
        <v>0.55000000000000004</v>
      </c>
      <c r="E4" s="10" t="str">
        <f>E2</f>
        <v>surface</v>
      </c>
      <c r="F4" s="5" t="s">
        <v>170</v>
      </c>
      <c r="G4" s="5">
        <v>0.1318</v>
      </c>
      <c r="I4" s="5">
        <v>0.1401</v>
      </c>
      <c r="J4" s="5">
        <v>0.1401</v>
      </c>
      <c r="L4" s="5">
        <v>0.13769999999999999</v>
      </c>
      <c r="M4" s="5">
        <v>0.13769999999999999</v>
      </c>
      <c r="O4" s="6">
        <f>AVERAGE(I4:K4)-G4</f>
        <v>8.3000000000000018E-3</v>
      </c>
      <c r="P4" s="6">
        <f>AVERAGE(L4:N4)-G4</f>
        <v>5.8999999999999886E-3</v>
      </c>
      <c r="Q4" s="6">
        <f>O4-P4</f>
        <v>2.4000000000000132E-3</v>
      </c>
      <c r="R4" s="6">
        <f>Q4/O4</f>
        <v>0.28915662650602564</v>
      </c>
      <c r="S4" s="6"/>
      <c r="T4" s="6"/>
      <c r="U4" s="6"/>
      <c r="V4" s="6"/>
      <c r="Y4" s="6" t="s">
        <v>30</v>
      </c>
      <c r="Z4" s="7">
        <f>Z2</f>
        <v>39177</v>
      </c>
    </row>
    <row r="5" spans="1:27">
      <c r="A5" s="6"/>
      <c r="B5" s="7"/>
      <c r="C5" s="9"/>
      <c r="D5" s="10"/>
      <c r="E5" s="10"/>
      <c r="O5" s="6"/>
      <c r="P5" s="6"/>
      <c r="Q5" s="6"/>
      <c r="R5" s="6"/>
      <c r="S5" s="6"/>
      <c r="T5" s="6"/>
      <c r="U5" s="6"/>
      <c r="V5" s="6"/>
      <c r="Y5" s="6"/>
      <c r="Z5" s="7"/>
    </row>
    <row r="6" spans="1:27">
      <c r="A6" s="6" t="s">
        <v>167</v>
      </c>
      <c r="B6" s="7">
        <v>39162</v>
      </c>
      <c r="C6" s="9">
        <v>0.68055555555555547</v>
      </c>
      <c r="D6" s="10">
        <v>0.55000000000000004</v>
      </c>
      <c r="E6" s="10">
        <v>0.2</v>
      </c>
      <c r="F6" s="6" t="s">
        <v>171</v>
      </c>
      <c r="G6" s="6">
        <v>0.1176</v>
      </c>
      <c r="H6" s="8">
        <v>507</v>
      </c>
      <c r="I6" s="6">
        <v>0.12759999999999999</v>
      </c>
      <c r="J6" s="6">
        <v>0.12759999999999999</v>
      </c>
      <c r="K6" s="6"/>
      <c r="L6" s="6">
        <v>0.1245</v>
      </c>
      <c r="M6" s="6">
        <v>0.1245</v>
      </c>
      <c r="N6" s="6"/>
      <c r="O6" s="6">
        <f>AVERAGE(I6:K6)-G6</f>
        <v>9.999999999999995E-3</v>
      </c>
      <c r="P6" s="6">
        <f>AVERAGE(L6:N6)-G6</f>
        <v>6.9000000000000034E-3</v>
      </c>
      <c r="Q6" s="6">
        <f>O6-P6</f>
        <v>3.0999999999999917E-3</v>
      </c>
      <c r="R6" s="6">
        <f>Q6/O6</f>
        <v>0.30999999999999933</v>
      </c>
      <c r="S6" s="6">
        <f>SUM(O6:O8)</f>
        <v>2.8149999999999981E-2</v>
      </c>
      <c r="T6" s="6">
        <f>SUM(P6:P8)</f>
        <v>1.9199999999999981E-2</v>
      </c>
      <c r="U6" s="6">
        <f>SUM(Q6:Q8)</f>
        <v>8.9499999999999996E-3</v>
      </c>
      <c r="V6" s="6">
        <f>U6/S6</f>
        <v>0.31793960923623465</v>
      </c>
      <c r="W6" s="6">
        <f>(O6+O7+O8)/H6*1000</f>
        <v>5.5522682445759329E-2</v>
      </c>
      <c r="X6" s="6">
        <f>(P6+P7+P8)/H6*1000</f>
        <v>3.7869822485207066E-2</v>
      </c>
      <c r="Y6" s="6" t="s">
        <v>30</v>
      </c>
      <c r="Z6" s="7">
        <v>39177</v>
      </c>
    </row>
    <row r="7" spans="1:27">
      <c r="A7" s="6" t="str">
        <f>A6</f>
        <v>BW_SSC3</v>
      </c>
      <c r="B7" s="7">
        <f>B6</f>
        <v>39162</v>
      </c>
      <c r="C7" s="9">
        <f>C6</f>
        <v>0.68055555555555547</v>
      </c>
      <c r="D7" s="10">
        <f>D6</f>
        <v>0.55000000000000004</v>
      </c>
      <c r="E7" s="10">
        <f>E6</f>
        <v>0.2</v>
      </c>
      <c r="F7" s="5" t="s">
        <v>172</v>
      </c>
      <c r="G7" s="5">
        <v>0.13220000000000001</v>
      </c>
      <c r="I7" s="5">
        <v>0.14169999999999999</v>
      </c>
      <c r="J7" s="5">
        <v>0.1416</v>
      </c>
      <c r="L7" s="5">
        <v>0.13869999999999999</v>
      </c>
      <c r="M7" s="5">
        <v>0.13869999999999999</v>
      </c>
      <c r="O7" s="6">
        <f>AVERAGE(I7:K7)-G7</f>
        <v>9.4499999999999862E-3</v>
      </c>
      <c r="P7" s="6">
        <f>AVERAGE(L7:N7)-G7</f>
        <v>6.499999999999978E-3</v>
      </c>
      <c r="Q7" s="6">
        <f>O7-P7</f>
        <v>2.9500000000000082E-3</v>
      </c>
      <c r="R7" s="6">
        <f>Q7/O7</f>
        <v>0.31216931216931348</v>
      </c>
      <c r="S7" s="6"/>
      <c r="T7" s="6"/>
      <c r="U7" s="6"/>
      <c r="V7" s="6"/>
      <c r="Y7" s="6" t="s">
        <v>30</v>
      </c>
      <c r="Z7" s="7">
        <f>Z6</f>
        <v>39177</v>
      </c>
    </row>
    <row r="8" spans="1:27">
      <c r="A8" s="6" t="str">
        <f>A6</f>
        <v>BW_SSC3</v>
      </c>
      <c r="B8" s="7">
        <f>B6</f>
        <v>39162</v>
      </c>
      <c r="C8" s="9">
        <f>C6</f>
        <v>0.68055555555555547</v>
      </c>
      <c r="D8" s="10">
        <f>D6</f>
        <v>0.55000000000000004</v>
      </c>
      <c r="E8" s="10">
        <f>E6</f>
        <v>0.2</v>
      </c>
      <c r="F8" s="5" t="s">
        <v>173</v>
      </c>
      <c r="G8" s="5">
        <v>0.1188</v>
      </c>
      <c r="I8" s="5">
        <v>0.12759999999999999</v>
      </c>
      <c r="J8" s="5">
        <v>0.12740000000000001</v>
      </c>
      <c r="L8" s="5">
        <v>0.1246</v>
      </c>
      <c r="M8" s="5">
        <v>0.1246</v>
      </c>
      <c r="O8" s="6">
        <f>AVERAGE(I8:K8)-G8</f>
        <v>8.6999999999999994E-3</v>
      </c>
      <c r="P8" s="6">
        <f>AVERAGE(L8:N8)-G8</f>
        <v>5.7999999999999996E-3</v>
      </c>
      <c r="Q8" s="6">
        <f>O8-P8</f>
        <v>2.8999999999999998E-3</v>
      </c>
      <c r="R8" s="6">
        <f>Q8/O8</f>
        <v>0.33333333333333331</v>
      </c>
      <c r="S8" s="6"/>
      <c r="T8" s="6"/>
      <c r="U8" s="6"/>
      <c r="V8" s="6"/>
      <c r="Y8" s="6" t="s">
        <v>30</v>
      </c>
      <c r="Z8" s="7">
        <f>Z6</f>
        <v>39177</v>
      </c>
    </row>
    <row r="9" spans="1:27">
      <c r="A9" s="6"/>
      <c r="B9" s="7"/>
      <c r="C9" s="9"/>
      <c r="D9" s="10"/>
      <c r="E9" s="10"/>
      <c r="O9" s="6"/>
      <c r="P9" s="6"/>
      <c r="Q9" s="6"/>
      <c r="R9" s="6"/>
      <c r="S9" s="6"/>
      <c r="T9" s="6"/>
      <c r="U9" s="6"/>
      <c r="V9" s="6"/>
      <c r="Y9" s="6"/>
      <c r="Z9" s="7"/>
    </row>
    <row r="10" spans="1:27">
      <c r="A10" s="6" t="s">
        <v>167</v>
      </c>
      <c r="B10" s="7">
        <v>39163</v>
      </c>
      <c r="C10" s="9">
        <v>0.63199074074074069</v>
      </c>
      <c r="D10" s="10">
        <v>0.52</v>
      </c>
      <c r="E10" s="10" t="s">
        <v>28</v>
      </c>
      <c r="F10" s="6" t="s">
        <v>174</v>
      </c>
      <c r="G10" s="6">
        <v>0.1237</v>
      </c>
      <c r="H10" s="8">
        <v>523</v>
      </c>
      <c r="I10" s="6">
        <v>0.13170000000000001</v>
      </c>
      <c r="J10" s="6">
        <v>0.13170000000000001</v>
      </c>
      <c r="K10" s="6"/>
      <c r="L10" s="11"/>
      <c r="M10" s="6">
        <v>0.1288</v>
      </c>
      <c r="N10" s="6">
        <v>0.12870000000000001</v>
      </c>
      <c r="O10" s="6">
        <f>AVERAGE(I10:K10)-G10</f>
        <v>8.0000000000000071E-3</v>
      </c>
      <c r="P10" s="6">
        <f>AVERAGE(L10:N10)-G10</f>
        <v>5.0499999999999989E-3</v>
      </c>
      <c r="Q10" s="6">
        <f>O10-P10</f>
        <v>2.9500000000000082E-3</v>
      </c>
      <c r="R10" s="6">
        <f>Q10/O10</f>
        <v>0.36875000000000069</v>
      </c>
      <c r="S10" s="6">
        <f>SUM(O10:O12)</f>
        <v>2.3199999999999998E-2</v>
      </c>
      <c r="T10" s="6">
        <f>SUM(P10:P12)</f>
        <v>1.525E-2</v>
      </c>
      <c r="U10" s="6">
        <f>SUM(Q10:Q12)</f>
        <v>7.9499999999999987E-3</v>
      </c>
      <c r="V10" s="6">
        <f>U10/S10</f>
        <v>0.34267241379310343</v>
      </c>
      <c r="W10" s="6">
        <f>(O10+O11+O12)/H10*1000</f>
        <v>4.4359464627151048E-2</v>
      </c>
      <c r="X10" s="6">
        <f>(P10+P11+P12)/H10*1000</f>
        <v>2.9158699808795409E-2</v>
      </c>
      <c r="Y10" s="6" t="s">
        <v>30</v>
      </c>
      <c r="Z10" s="7">
        <v>39176</v>
      </c>
      <c r="AA10" s="5" t="s">
        <v>175</v>
      </c>
    </row>
    <row r="11" spans="1:27">
      <c r="A11" s="6" t="str">
        <f>A10</f>
        <v>BW_SSC3</v>
      </c>
      <c r="B11" s="7">
        <f>B10</f>
        <v>39163</v>
      </c>
      <c r="C11" s="9">
        <f>C10</f>
        <v>0.63199074074074069</v>
      </c>
      <c r="D11" s="10">
        <f>D10</f>
        <v>0.52</v>
      </c>
      <c r="E11" s="10" t="str">
        <f>E10</f>
        <v>surface</v>
      </c>
      <c r="F11" s="5" t="s">
        <v>176</v>
      </c>
      <c r="G11" s="5">
        <v>0.1158</v>
      </c>
      <c r="I11" s="5">
        <v>0.124</v>
      </c>
      <c r="J11" s="5">
        <v>0.124</v>
      </c>
      <c r="L11" s="14">
        <v>0.12139999999999999</v>
      </c>
      <c r="M11" s="5">
        <v>0.12130000000000001</v>
      </c>
      <c r="O11" s="6">
        <f>AVERAGE(I11:K11)-G11</f>
        <v>8.199999999999999E-3</v>
      </c>
      <c r="P11" s="6">
        <f>AVERAGE(L11:N11)-G11</f>
        <v>5.5499999999999994E-3</v>
      </c>
      <c r="Q11" s="6">
        <f>O11-P11</f>
        <v>2.6499999999999996E-3</v>
      </c>
      <c r="R11" s="6">
        <f>Q11/O11</f>
        <v>0.32317073170731708</v>
      </c>
      <c r="S11" s="6"/>
      <c r="T11" s="6"/>
      <c r="U11" s="6"/>
      <c r="V11" s="6"/>
      <c r="Y11" s="6" t="s">
        <v>30</v>
      </c>
      <c r="Z11" s="7">
        <f>Z10</f>
        <v>39176</v>
      </c>
      <c r="AA11" s="5" t="s">
        <v>177</v>
      </c>
    </row>
    <row r="12" spans="1:27">
      <c r="A12" s="6" t="str">
        <f>A10</f>
        <v>BW_SSC3</v>
      </c>
      <c r="B12" s="7">
        <f>B10</f>
        <v>39163</v>
      </c>
      <c r="C12" s="9">
        <f>C10</f>
        <v>0.63199074074074069</v>
      </c>
      <c r="D12" s="10">
        <f>D10</f>
        <v>0.52</v>
      </c>
      <c r="E12" s="10" t="str">
        <f>E10</f>
        <v>surface</v>
      </c>
      <c r="F12" s="5" t="s">
        <v>178</v>
      </c>
      <c r="G12" s="5">
        <v>0.1234</v>
      </c>
      <c r="I12" s="5">
        <v>0.13039999999999999</v>
      </c>
      <c r="J12" s="5">
        <v>0.13039999999999999</v>
      </c>
      <c r="L12" s="14">
        <v>0.12809999999999999</v>
      </c>
      <c r="M12" s="5">
        <v>0.128</v>
      </c>
      <c r="O12" s="6">
        <f>AVERAGE(I12:K12)-G12</f>
        <v>6.9999999999999923E-3</v>
      </c>
      <c r="P12" s="6">
        <f>AVERAGE(L12:N12)-G12</f>
        <v>4.6500000000000014E-3</v>
      </c>
      <c r="Q12" s="6">
        <f>O12-P12</f>
        <v>2.349999999999991E-3</v>
      </c>
      <c r="R12" s="6">
        <f>Q12/O12</f>
        <v>0.3357142857142848</v>
      </c>
      <c r="S12" s="6"/>
      <c r="T12" s="6"/>
      <c r="U12" s="6"/>
      <c r="V12" s="6"/>
      <c r="Y12" s="6" t="s">
        <v>30</v>
      </c>
      <c r="Z12" s="7">
        <f>Z10</f>
        <v>39176</v>
      </c>
      <c r="AA12" s="5" t="s">
        <v>177</v>
      </c>
    </row>
    <row r="13" spans="1:27">
      <c r="A13" s="6"/>
      <c r="B13" s="7"/>
      <c r="C13" s="9"/>
      <c r="D13" s="10"/>
      <c r="E13" s="10"/>
      <c r="O13" s="6"/>
      <c r="P13" s="6"/>
      <c r="Q13" s="6"/>
      <c r="R13" s="6"/>
      <c r="S13" s="6"/>
      <c r="T13" s="6"/>
      <c r="U13" s="6"/>
      <c r="V13" s="6"/>
      <c r="Y13" s="6"/>
      <c r="Z13" s="7"/>
    </row>
    <row r="14" spans="1:27">
      <c r="A14" s="6" t="s">
        <v>167</v>
      </c>
      <c r="B14" s="7">
        <v>39163</v>
      </c>
      <c r="C14" s="9">
        <v>0.6328125</v>
      </c>
      <c r="D14" s="10">
        <v>0.52</v>
      </c>
      <c r="E14" s="10">
        <v>0.17</v>
      </c>
      <c r="F14" s="6" t="s">
        <v>179</v>
      </c>
      <c r="G14" s="6">
        <v>0.124</v>
      </c>
      <c r="H14" s="8">
        <v>519</v>
      </c>
      <c r="I14" s="6">
        <v>0.1384</v>
      </c>
      <c r="J14" s="6">
        <v>0.1384</v>
      </c>
      <c r="K14" s="6">
        <v>0.13789999999999999</v>
      </c>
      <c r="L14" s="6">
        <v>0.13370000000000001</v>
      </c>
      <c r="M14" s="6">
        <v>0.1336</v>
      </c>
      <c r="N14" s="6"/>
      <c r="O14" s="6">
        <f>AVERAGE(I14:K14)-G14</f>
        <v>1.423333333333332E-2</v>
      </c>
      <c r="P14" s="6">
        <f>AVERAGE(L14:N14)-G14</f>
        <v>9.6499999999999919E-3</v>
      </c>
      <c r="Q14" s="6">
        <f>O14-P14</f>
        <v>4.5833333333333282E-3</v>
      </c>
      <c r="R14" s="6">
        <f>Q14/O14</f>
        <v>0.32201405152224816</v>
      </c>
      <c r="S14" s="6">
        <f>SUM(O14:O15)</f>
        <v>2.3633333333333326E-2</v>
      </c>
      <c r="T14" s="6">
        <f>SUM(P14:P15)</f>
        <v>1.5899999999999984E-2</v>
      </c>
      <c r="U14" s="6">
        <f>SUM(Q14:Q15)</f>
        <v>7.7333333333333421E-3</v>
      </c>
      <c r="V14" s="6">
        <f>U14/S14</f>
        <v>0.32722143864598074</v>
      </c>
      <c r="W14" s="6">
        <f>(O14+O15)/H14*1000</f>
        <v>4.5536287732819508E-2</v>
      </c>
      <c r="X14" s="6">
        <f>(P14+P15)/H14*1000</f>
        <v>3.0635838150288988E-2</v>
      </c>
      <c r="Y14" s="6" t="s">
        <v>30</v>
      </c>
      <c r="Z14" s="7">
        <v>39175</v>
      </c>
    </row>
    <row r="15" spans="1:27">
      <c r="A15" s="6" t="s">
        <v>167</v>
      </c>
      <c r="B15" s="7">
        <v>39163</v>
      </c>
      <c r="C15" s="9">
        <v>0.6328125</v>
      </c>
      <c r="D15" s="10">
        <v>0.52</v>
      </c>
      <c r="E15" s="10">
        <v>0.17</v>
      </c>
      <c r="F15" s="5" t="s">
        <v>180</v>
      </c>
      <c r="G15" s="5">
        <v>0.12280000000000001</v>
      </c>
      <c r="I15" s="5">
        <v>0.1323</v>
      </c>
      <c r="J15" s="5">
        <v>0.1323</v>
      </c>
      <c r="K15" s="5">
        <v>0.13200000000000001</v>
      </c>
      <c r="L15" s="5">
        <v>0.12909999999999999</v>
      </c>
      <c r="M15" s="5">
        <v>0.129</v>
      </c>
      <c r="O15" s="6">
        <f>AVERAGE(I15:K15)-G15</f>
        <v>9.4000000000000056E-3</v>
      </c>
      <c r="P15" s="6">
        <f>AVERAGE(L15:N15)-G15</f>
        <v>6.2499999999999917E-3</v>
      </c>
      <c r="Q15" s="6">
        <f>O15-P15</f>
        <v>3.1500000000000139E-3</v>
      </c>
      <c r="R15" s="6">
        <f>Q15/O15</f>
        <v>0.33510638297872469</v>
      </c>
      <c r="S15" s="6"/>
      <c r="T15" s="6"/>
      <c r="U15" s="6"/>
      <c r="V15" s="6"/>
      <c r="Y15" s="6" t="s">
        <v>30</v>
      </c>
      <c r="Z15" s="7">
        <v>39175</v>
      </c>
    </row>
    <row r="17" spans="1:26">
      <c r="A17" s="6" t="s">
        <v>167</v>
      </c>
      <c r="B17" s="7">
        <v>39169</v>
      </c>
      <c r="C17" s="9">
        <v>0.66672453703703705</v>
      </c>
      <c r="D17" s="10">
        <v>0.4</v>
      </c>
      <c r="E17" s="10" t="s">
        <v>28</v>
      </c>
      <c r="F17" s="6" t="s">
        <v>181</v>
      </c>
      <c r="G17" s="6">
        <v>0.1173</v>
      </c>
      <c r="H17" s="8">
        <v>537</v>
      </c>
      <c r="I17" s="6">
        <v>0.1255</v>
      </c>
      <c r="J17" s="6">
        <v>0.12529999999999999</v>
      </c>
      <c r="K17" s="6"/>
      <c r="L17" s="21">
        <v>0.12239999999999999</v>
      </c>
      <c r="M17" s="6">
        <v>0.12239999999999999</v>
      </c>
      <c r="N17" s="6"/>
      <c r="O17" s="6">
        <f>AVERAGE(I17:K17)-G17</f>
        <v>8.10000000000001E-3</v>
      </c>
      <c r="P17" s="6">
        <f>AVERAGE(L17:N17)-G17</f>
        <v>5.0999999999999934E-3</v>
      </c>
      <c r="Q17" s="6">
        <f>O17-P17</f>
        <v>3.0000000000000165E-3</v>
      </c>
      <c r="R17" s="6">
        <f>Q17/O17</f>
        <v>0.37037037037037196</v>
      </c>
      <c r="S17" s="6">
        <f>SUM(O17:O19)</f>
        <v>2.4650000000000033E-2</v>
      </c>
      <c r="T17" s="6">
        <f>SUM(P17:P19)</f>
        <v>1.5850000000000003E-2</v>
      </c>
      <c r="U17" s="6">
        <f>SUM(Q17:Q19)</f>
        <v>8.80000000000003E-3</v>
      </c>
      <c r="V17" s="6">
        <f>U17/S17</f>
        <v>0.35699797160243479</v>
      </c>
      <c r="W17" s="6">
        <f>(O17+O18+O19)/H17*1000</f>
        <v>4.5903165735568033E-2</v>
      </c>
      <c r="X17" s="6">
        <f>(P17+P18+P19)/H17*1000</f>
        <v>2.9515828677839858E-2</v>
      </c>
      <c r="Y17" s="6" t="s">
        <v>30</v>
      </c>
      <c r="Z17" s="7">
        <v>39204</v>
      </c>
    </row>
    <row r="18" spans="1:26">
      <c r="A18" s="6" t="str">
        <f>A17</f>
        <v>BW_SSC3</v>
      </c>
      <c r="B18" s="7">
        <f>B17</f>
        <v>39169</v>
      </c>
      <c r="C18" s="9">
        <f>C17</f>
        <v>0.66672453703703705</v>
      </c>
      <c r="D18" s="10">
        <f>D17</f>
        <v>0.4</v>
      </c>
      <c r="E18" s="10" t="str">
        <f>E17</f>
        <v>surface</v>
      </c>
      <c r="F18" s="5" t="s">
        <v>182</v>
      </c>
      <c r="G18" s="5">
        <v>0.1173</v>
      </c>
      <c r="I18" s="5">
        <v>0.125</v>
      </c>
      <c r="J18" s="5">
        <v>0.1249</v>
      </c>
      <c r="L18" s="22">
        <v>0.1222</v>
      </c>
      <c r="M18" s="5">
        <v>0.1222</v>
      </c>
      <c r="O18" s="6">
        <f>AVERAGE(I18:K18)-G18</f>
        <v>7.650000000000004E-3</v>
      </c>
      <c r="P18" s="6">
        <f>AVERAGE(L18:N18)-G18</f>
        <v>4.9000000000000016E-3</v>
      </c>
      <c r="Q18" s="6">
        <f>O18-P18</f>
        <v>2.7500000000000024E-3</v>
      </c>
      <c r="R18" s="6">
        <f>Q18/O18</f>
        <v>0.35947712418300665</v>
      </c>
      <c r="S18" s="6"/>
      <c r="T18" s="6"/>
      <c r="U18" s="6"/>
      <c r="V18" s="6"/>
      <c r="Y18" s="6" t="s">
        <v>30</v>
      </c>
      <c r="Z18" s="7">
        <f>Z17</f>
        <v>39204</v>
      </c>
    </row>
    <row r="19" spans="1:26">
      <c r="A19" s="6" t="str">
        <f>A17</f>
        <v>BW_SSC3</v>
      </c>
      <c r="B19" s="7">
        <f>B17</f>
        <v>39169</v>
      </c>
      <c r="C19" s="9">
        <f>C17</f>
        <v>0.66672453703703705</v>
      </c>
      <c r="D19" s="10">
        <f>D17</f>
        <v>0.4</v>
      </c>
      <c r="E19" s="10" t="str">
        <f>E17</f>
        <v>surface</v>
      </c>
      <c r="F19" s="5" t="s">
        <v>183</v>
      </c>
      <c r="G19" s="5">
        <v>0.11749999999999999</v>
      </c>
      <c r="I19" s="5">
        <v>0.1265</v>
      </c>
      <c r="J19" s="5">
        <v>0.1263</v>
      </c>
      <c r="L19" s="22">
        <v>0.1234</v>
      </c>
      <c r="M19" s="5">
        <v>0.12330000000000001</v>
      </c>
      <c r="O19" s="6">
        <f>AVERAGE(I19:K19)-G19</f>
        <v>8.900000000000019E-3</v>
      </c>
      <c r="P19" s="6">
        <f>AVERAGE(L19:N19)-G19</f>
        <v>5.850000000000008E-3</v>
      </c>
      <c r="Q19" s="6">
        <f>O19-P19</f>
        <v>3.050000000000011E-3</v>
      </c>
      <c r="R19" s="6">
        <f>Q19/O19</f>
        <v>0.34269662921348365</v>
      </c>
      <c r="S19" s="6"/>
      <c r="T19" s="6"/>
      <c r="U19" s="6"/>
      <c r="V19" s="6"/>
      <c r="Y19" s="6" t="s">
        <v>30</v>
      </c>
      <c r="Z19" s="7">
        <f>Z17</f>
        <v>39204</v>
      </c>
    </row>
    <row r="21" spans="1:26">
      <c r="A21" s="6" t="s">
        <v>167</v>
      </c>
      <c r="B21" s="7">
        <v>39169</v>
      </c>
      <c r="C21" s="9">
        <v>0.66701388888888891</v>
      </c>
      <c r="D21" s="10">
        <v>0.4</v>
      </c>
      <c r="E21" s="10">
        <v>0.05</v>
      </c>
      <c r="F21" s="6" t="s">
        <v>184</v>
      </c>
      <c r="G21" s="6">
        <v>0.11600000000000001</v>
      </c>
      <c r="H21" s="8">
        <v>476</v>
      </c>
      <c r="I21" s="6">
        <v>0.12429999999999999</v>
      </c>
      <c r="J21" s="6">
        <v>0.1242</v>
      </c>
      <c r="K21" s="6"/>
      <c r="L21" s="21">
        <v>0.12130000000000001</v>
      </c>
      <c r="M21" s="6">
        <v>0.1212</v>
      </c>
      <c r="N21" s="6"/>
      <c r="O21" s="6">
        <f>AVERAGE(I21:K21)-G21</f>
        <v>8.2499999999999934E-3</v>
      </c>
      <c r="P21" s="6">
        <f>AVERAGE(L21:N21)-G21</f>
        <v>5.2499999999999908E-3</v>
      </c>
      <c r="Q21" s="6">
        <f>O21-P21</f>
        <v>3.0000000000000027E-3</v>
      </c>
      <c r="R21" s="6">
        <f>Q21/O21</f>
        <v>0.36363636363636426</v>
      </c>
      <c r="S21" s="6">
        <f>SUM(O21:O23)</f>
        <v>2.2449999999999998E-2</v>
      </c>
      <c r="T21" s="6">
        <f>SUM(P21:P23)</f>
        <v>1.394999999999999E-2</v>
      </c>
      <c r="U21" s="6">
        <f>SUM(Q21:Q23)</f>
        <v>8.5000000000000075E-3</v>
      </c>
      <c r="V21" s="6">
        <f>U21/S21</f>
        <v>0.37861915367483334</v>
      </c>
      <c r="W21" s="6">
        <f>(O21+O22+O23)/H21*1000</f>
        <v>4.7163865546218479E-2</v>
      </c>
      <c r="X21" s="6">
        <f>(P21+P22+P23)/H21*1000</f>
        <v>2.9306722689075609E-2</v>
      </c>
      <c r="Y21" s="6" t="s">
        <v>30</v>
      </c>
      <c r="Z21" s="7">
        <v>39195</v>
      </c>
    </row>
    <row r="22" spans="1:26">
      <c r="A22" s="6" t="str">
        <f>A21</f>
        <v>BW_SSC3</v>
      </c>
      <c r="B22" s="7">
        <f>B21</f>
        <v>39169</v>
      </c>
      <c r="C22" s="9">
        <f>C21</f>
        <v>0.66701388888888891</v>
      </c>
      <c r="D22" s="10">
        <f>D21</f>
        <v>0.4</v>
      </c>
      <c r="E22" s="10">
        <f>E21</f>
        <v>0.05</v>
      </c>
      <c r="F22" s="5" t="s">
        <v>185</v>
      </c>
      <c r="G22" s="5">
        <v>0.1187</v>
      </c>
      <c r="I22" s="5">
        <v>0.1283</v>
      </c>
      <c r="J22" s="5">
        <v>0.12820000000000001</v>
      </c>
      <c r="L22" s="22">
        <v>0.12470000000000001</v>
      </c>
      <c r="M22" s="5">
        <v>0.1246</v>
      </c>
      <c r="O22" s="6">
        <f>AVERAGE(I22:K22)-G22</f>
        <v>9.5500000000000029E-3</v>
      </c>
      <c r="P22" s="6">
        <f>AVERAGE(L22:N22)-G22</f>
        <v>5.9500000000000108E-3</v>
      </c>
      <c r="Q22" s="6">
        <f>O22-P22</f>
        <v>3.5999999999999921E-3</v>
      </c>
      <c r="R22" s="6">
        <f>Q22/O22</f>
        <v>0.37696335078533938</v>
      </c>
      <c r="S22" s="6"/>
      <c r="T22" s="6"/>
      <c r="U22" s="6"/>
      <c r="V22" s="6"/>
      <c r="Y22" s="6" t="s">
        <v>30</v>
      </c>
      <c r="Z22" s="7">
        <f>Z21</f>
        <v>39195</v>
      </c>
    </row>
    <row r="23" spans="1:26">
      <c r="A23" s="6" t="str">
        <f>A21</f>
        <v>BW_SSC3</v>
      </c>
      <c r="B23" s="7">
        <f>B21</f>
        <v>39169</v>
      </c>
      <c r="C23" s="9">
        <f>C21</f>
        <v>0.66701388888888891</v>
      </c>
      <c r="D23" s="10">
        <f>D21</f>
        <v>0.4</v>
      </c>
      <c r="E23" s="10">
        <f>E21</f>
        <v>0.05</v>
      </c>
      <c r="F23" s="5" t="s">
        <v>186</v>
      </c>
      <c r="G23" s="5">
        <v>0.11600000000000001</v>
      </c>
      <c r="I23" s="5">
        <v>0.1207</v>
      </c>
      <c r="J23" s="5">
        <v>0.1206</v>
      </c>
      <c r="L23" s="22">
        <v>0.1188</v>
      </c>
      <c r="M23" s="5">
        <v>0.1187</v>
      </c>
      <c r="O23" s="6">
        <f>AVERAGE(I23:K23)-G23</f>
        <v>4.6500000000000014E-3</v>
      </c>
      <c r="P23" s="6">
        <f>AVERAGE(L23:N23)-G23</f>
        <v>2.7499999999999886E-3</v>
      </c>
      <c r="Q23" s="6">
        <f>O23-P23</f>
        <v>1.9000000000000128E-3</v>
      </c>
      <c r="R23" s="6">
        <f>Q23/O23</f>
        <v>0.40860215053763704</v>
      </c>
      <c r="S23" s="6"/>
      <c r="T23" s="6"/>
      <c r="U23" s="6"/>
      <c r="V23" s="6"/>
      <c r="Y23" s="6" t="s">
        <v>30</v>
      </c>
      <c r="Z23" s="7">
        <f>Z21</f>
        <v>39195</v>
      </c>
    </row>
    <row r="25" spans="1:26">
      <c r="A25" s="6" t="s">
        <v>167</v>
      </c>
      <c r="B25" s="7">
        <v>39171</v>
      </c>
      <c r="C25" s="9">
        <v>0.62505787037037031</v>
      </c>
      <c r="D25" s="10">
        <v>0.37</v>
      </c>
      <c r="E25" s="10" t="s">
        <v>28</v>
      </c>
      <c r="F25" s="6" t="s">
        <v>187</v>
      </c>
      <c r="G25" s="6">
        <v>0.1164</v>
      </c>
      <c r="H25" s="8">
        <v>510</v>
      </c>
      <c r="I25" s="6">
        <v>0.1229</v>
      </c>
      <c r="J25" s="6">
        <v>0.12280000000000001</v>
      </c>
      <c r="K25" s="6"/>
      <c r="L25" s="6">
        <v>0.1206</v>
      </c>
      <c r="M25" s="6">
        <v>0.1205</v>
      </c>
      <c r="N25" s="6"/>
      <c r="O25" s="6">
        <f>AVERAGE(I25:K25)-G25</f>
        <v>6.4499999999999974E-3</v>
      </c>
      <c r="P25" s="6">
        <f>AVERAGE(L25:N25)-G25</f>
        <v>4.149999999999987E-3</v>
      </c>
      <c r="Q25" s="6">
        <f>O25-P25</f>
        <v>2.3000000000000104E-3</v>
      </c>
      <c r="R25" s="6">
        <f>Q25/O25</f>
        <v>0.35658914728682345</v>
      </c>
      <c r="S25" s="6">
        <f>SUM(O25:O26)</f>
        <v>1.3649999999999995E-2</v>
      </c>
      <c r="T25" s="6">
        <f>SUM(P25:P26)</f>
        <v>8.7499999999999939E-3</v>
      </c>
      <c r="U25" s="6">
        <f>SUM(Q25:Q26)</f>
        <v>4.9000000000000016E-3</v>
      </c>
      <c r="V25" s="6">
        <f>U25/S25</f>
        <v>0.3589743589743592</v>
      </c>
      <c r="W25" s="6">
        <f>(O25+O26)/H25*1000</f>
        <v>2.6764705882352934E-2</v>
      </c>
      <c r="X25" s="6">
        <f>(P25+P26)/H25*1000</f>
        <v>1.715686274509803E-2</v>
      </c>
      <c r="Y25" s="6" t="s">
        <v>30</v>
      </c>
      <c r="Z25" s="7">
        <v>39204</v>
      </c>
    </row>
    <row r="26" spans="1:26">
      <c r="A26" s="6" t="str">
        <f>A25</f>
        <v>BW_SSC3</v>
      </c>
      <c r="B26" s="7">
        <f>B25</f>
        <v>39171</v>
      </c>
      <c r="C26" s="9">
        <f>C25</f>
        <v>0.62505787037037031</v>
      </c>
      <c r="D26" s="10">
        <f>D25</f>
        <v>0.37</v>
      </c>
      <c r="E26" s="10" t="str">
        <f>E25</f>
        <v>surface</v>
      </c>
      <c r="F26" s="5" t="s">
        <v>188</v>
      </c>
      <c r="G26" s="5">
        <v>0.11459999999999999</v>
      </c>
      <c r="I26" s="5">
        <v>0.12189999999999999</v>
      </c>
      <c r="J26" s="5">
        <v>0.1217</v>
      </c>
      <c r="L26" s="5">
        <v>0.1192</v>
      </c>
      <c r="M26" s="5">
        <v>0.1192</v>
      </c>
      <c r="O26" s="6">
        <f>AVERAGE(I26:K26)-G26</f>
        <v>7.1999999999999981E-3</v>
      </c>
      <c r="P26" s="6">
        <f>AVERAGE(L26:N26)-G26</f>
        <v>4.6000000000000069E-3</v>
      </c>
      <c r="Q26" s="6">
        <f>O26-P26</f>
        <v>2.5999999999999912E-3</v>
      </c>
      <c r="R26" s="6">
        <f>Q26/O26</f>
        <v>0.36111111111110999</v>
      </c>
      <c r="S26" s="6"/>
      <c r="T26" s="6"/>
      <c r="U26" s="6"/>
      <c r="V26" s="6"/>
      <c r="Y26" s="6" t="s">
        <v>30</v>
      </c>
      <c r="Z26" s="7">
        <f>Z25</f>
        <v>39204</v>
      </c>
    </row>
    <row r="27" spans="1:26">
      <c r="A27" s="6"/>
      <c r="B27" s="7"/>
      <c r="C27" s="9"/>
      <c r="D27" s="10"/>
      <c r="E27" s="10"/>
      <c r="O27" s="6"/>
      <c r="P27" s="6"/>
      <c r="Q27" s="6"/>
      <c r="R27" s="6"/>
      <c r="S27" s="6"/>
      <c r="T27" s="6"/>
      <c r="U27" s="6"/>
      <c r="V27" s="6"/>
      <c r="Y27" s="6"/>
      <c r="Z27" s="7"/>
    </row>
    <row r="28" spans="1:26">
      <c r="A28" s="6" t="s">
        <v>167</v>
      </c>
      <c r="B28" s="7">
        <v>39171</v>
      </c>
      <c r="C28" s="9">
        <v>0.62534722222222217</v>
      </c>
      <c r="D28" s="10">
        <v>0.37</v>
      </c>
      <c r="E28" s="10">
        <v>0.02</v>
      </c>
      <c r="F28" s="6" t="s">
        <v>189</v>
      </c>
      <c r="G28" s="6">
        <v>0.1153</v>
      </c>
      <c r="H28" s="8">
        <v>516</v>
      </c>
      <c r="I28" s="6">
        <v>0.1202</v>
      </c>
      <c r="J28" s="6">
        <v>0.1201</v>
      </c>
      <c r="K28" s="6"/>
      <c r="L28" s="21">
        <v>0.11840000000000001</v>
      </c>
      <c r="M28" s="6">
        <v>0.1183</v>
      </c>
      <c r="N28" s="6"/>
      <c r="O28" s="6">
        <f>AVERAGE(I28:K28)-G28</f>
        <v>4.8500000000000071E-3</v>
      </c>
      <c r="P28" s="6">
        <f>AVERAGE(L28:N28)-G28</f>
        <v>3.050000000000011E-3</v>
      </c>
      <c r="Q28" s="6">
        <f>O28-P28</f>
        <v>1.799999999999996E-3</v>
      </c>
      <c r="R28" s="6">
        <f>Q28/O28</f>
        <v>0.37113402061855533</v>
      </c>
      <c r="S28" s="6">
        <f>SUM(O28:O30)</f>
        <v>1.6550000000000009E-2</v>
      </c>
      <c r="T28" s="6">
        <f>SUM(P28:P30)</f>
        <v>1.0600000000000012E-2</v>
      </c>
      <c r="U28" s="6">
        <f>SUM(Q28:Q30)</f>
        <v>5.949999999999997E-3</v>
      </c>
      <c r="V28" s="6">
        <f>U28/S28</f>
        <v>0.35951661631419901</v>
      </c>
      <c r="W28" s="6">
        <f>(O28+O29+O30)/H28*1000</f>
        <v>3.2073643410852733E-2</v>
      </c>
      <c r="X28" s="6">
        <f>(P28+P29+P30)/H28*1000</f>
        <v>2.0542635658914749E-2</v>
      </c>
      <c r="Y28" s="6" t="s">
        <v>30</v>
      </c>
      <c r="Z28" s="7">
        <v>39197</v>
      </c>
    </row>
    <row r="29" spans="1:26">
      <c r="A29" s="6" t="str">
        <f>A28</f>
        <v>BW_SSC3</v>
      </c>
      <c r="B29" s="7">
        <f>B28</f>
        <v>39171</v>
      </c>
      <c r="C29" s="9">
        <f>C28</f>
        <v>0.62534722222222217</v>
      </c>
      <c r="D29" s="10">
        <f>D28</f>
        <v>0.37</v>
      </c>
      <c r="E29" s="10">
        <f>E28</f>
        <v>0.02</v>
      </c>
      <c r="F29" s="5" t="s">
        <v>190</v>
      </c>
      <c r="G29" s="5">
        <v>0.12</v>
      </c>
      <c r="I29" s="5">
        <v>0.126</v>
      </c>
      <c r="J29" s="5">
        <v>0.126</v>
      </c>
      <c r="L29" s="22">
        <v>0.1239</v>
      </c>
      <c r="M29" s="5">
        <v>0.1239</v>
      </c>
      <c r="O29" s="6">
        <f>AVERAGE(I29:K29)-G29</f>
        <v>6.0000000000000053E-3</v>
      </c>
      <c r="P29" s="6">
        <f>AVERAGE(L29:N29)-G29</f>
        <v>3.9000000000000007E-3</v>
      </c>
      <c r="Q29" s="6">
        <f>O29-P29</f>
        <v>2.1000000000000046E-3</v>
      </c>
      <c r="R29" s="6">
        <f>Q29/O29</f>
        <v>0.35000000000000048</v>
      </c>
      <c r="S29" s="6"/>
      <c r="T29" s="6"/>
      <c r="U29" s="6"/>
      <c r="V29" s="6"/>
      <c r="Y29" s="6" t="s">
        <v>30</v>
      </c>
      <c r="Z29" s="7">
        <f>Z28</f>
        <v>39197</v>
      </c>
    </row>
    <row r="30" spans="1:26">
      <c r="A30" s="6" t="str">
        <f>A28</f>
        <v>BW_SSC3</v>
      </c>
      <c r="B30" s="7">
        <f>B28</f>
        <v>39171</v>
      </c>
      <c r="C30" s="9">
        <f>C28</f>
        <v>0.62534722222222217</v>
      </c>
      <c r="D30" s="10">
        <f>D28</f>
        <v>0.37</v>
      </c>
      <c r="E30" s="10">
        <f>E28</f>
        <v>0.02</v>
      </c>
      <c r="F30" s="5" t="s">
        <v>191</v>
      </c>
      <c r="G30" s="5">
        <v>0.1193</v>
      </c>
      <c r="I30" s="5">
        <v>0.125</v>
      </c>
      <c r="J30" s="5">
        <v>0.125</v>
      </c>
      <c r="L30" s="22">
        <v>0.123</v>
      </c>
      <c r="M30" s="5">
        <v>0.1229</v>
      </c>
      <c r="O30" s="6">
        <f>AVERAGE(I30:K30)-G30</f>
        <v>5.6999999999999967E-3</v>
      </c>
      <c r="P30" s="6">
        <f>AVERAGE(L30:N30)-G30</f>
        <v>3.6500000000000005E-3</v>
      </c>
      <c r="Q30" s="6">
        <f>O30-P30</f>
        <v>2.0499999999999963E-3</v>
      </c>
      <c r="R30" s="6">
        <f>Q30/O30</f>
        <v>0.35964912280701711</v>
      </c>
      <c r="S30" s="6"/>
      <c r="T30" s="6"/>
      <c r="U30" s="6"/>
      <c r="V30" s="6"/>
      <c r="Y30" s="6" t="s">
        <v>30</v>
      </c>
      <c r="Z30" s="7">
        <f>Z28</f>
        <v>39197</v>
      </c>
    </row>
    <row r="32" spans="1:26">
      <c r="A32" s="6" t="s">
        <v>167</v>
      </c>
      <c r="B32" s="7">
        <v>39178</v>
      </c>
      <c r="C32" s="9">
        <v>0.72922453703703705</v>
      </c>
      <c r="D32" s="10">
        <v>0.45</v>
      </c>
      <c r="E32" s="10" t="s">
        <v>28</v>
      </c>
      <c r="F32" s="6" t="s">
        <v>192</v>
      </c>
      <c r="G32" s="6">
        <v>0.1163</v>
      </c>
      <c r="H32" s="8">
        <v>555</v>
      </c>
      <c r="I32" s="6">
        <v>0.12609999999999999</v>
      </c>
      <c r="J32" s="6">
        <v>0.12590000000000001</v>
      </c>
      <c r="K32" s="6"/>
      <c r="L32" s="21">
        <v>0.12280000000000001</v>
      </c>
      <c r="M32" s="6">
        <v>0.1227</v>
      </c>
      <c r="N32" s="6"/>
      <c r="O32" s="6">
        <f>AVERAGE(I32:K32)-G32</f>
        <v>9.7000000000000003E-3</v>
      </c>
      <c r="P32" s="6">
        <f>AVERAGE(L32:N32)-G32</f>
        <v>6.4499999999999974E-3</v>
      </c>
      <c r="Q32" s="6">
        <f>O32-P32</f>
        <v>3.2500000000000029E-3</v>
      </c>
      <c r="R32" s="6">
        <f>Q32/O32</f>
        <v>0.33505154639175289</v>
      </c>
      <c r="S32" s="6">
        <f>SUM(O32:O35)</f>
        <v>4.5050000000000034E-2</v>
      </c>
      <c r="T32" s="6">
        <f>SUM(P32:P35)</f>
        <v>3.0199999999999991E-2</v>
      </c>
      <c r="U32" s="6">
        <f>SUM(Q32:Q35)</f>
        <v>1.4850000000000044E-2</v>
      </c>
      <c r="V32" s="6">
        <f>U32/S32</f>
        <v>0.32963374028856895</v>
      </c>
      <c r="W32" s="6">
        <f>(O32+O33+O34+O35)/H32*1000</f>
        <v>8.117117117117123E-2</v>
      </c>
      <c r="X32" s="6">
        <f>(P32+P33+P34+P35)/H32*1000</f>
        <v>5.44144144144144E-2</v>
      </c>
      <c r="Y32" s="6" t="s">
        <v>30</v>
      </c>
      <c r="Z32" s="7">
        <v>39203</v>
      </c>
    </row>
    <row r="33" spans="1:26">
      <c r="A33" s="6" t="str">
        <f>A32</f>
        <v>BW_SSC3</v>
      </c>
      <c r="B33" s="7">
        <f>B32</f>
        <v>39178</v>
      </c>
      <c r="C33" s="9">
        <f>C32</f>
        <v>0.72922453703703705</v>
      </c>
      <c r="D33" s="10">
        <f>D32</f>
        <v>0.45</v>
      </c>
      <c r="E33" s="10" t="str">
        <f>E32</f>
        <v>surface</v>
      </c>
      <c r="F33" s="5" t="s">
        <v>193</v>
      </c>
      <c r="G33" s="5">
        <v>0.11550000000000001</v>
      </c>
      <c r="I33" s="5">
        <v>0.1265</v>
      </c>
      <c r="J33" s="5">
        <v>0.1263</v>
      </c>
      <c r="L33" s="22">
        <v>0.1229</v>
      </c>
      <c r="M33" s="5">
        <v>0.12280000000000001</v>
      </c>
      <c r="O33" s="6">
        <f>AVERAGE(I33:K33)-G33</f>
        <v>1.0900000000000007E-2</v>
      </c>
      <c r="P33" s="6">
        <f>AVERAGE(L33:N33)-G33</f>
        <v>7.3499999999999954E-3</v>
      </c>
      <c r="Q33" s="6">
        <f>O33-P33</f>
        <v>3.5500000000000115E-3</v>
      </c>
      <c r="R33" s="6">
        <f>Q33/O33</f>
        <v>0.32568807339449624</v>
      </c>
      <c r="S33" s="6"/>
      <c r="T33" s="6"/>
      <c r="U33" s="6"/>
      <c r="V33" s="6"/>
      <c r="Y33" s="6" t="s">
        <v>30</v>
      </c>
      <c r="Z33" s="7">
        <f>Z32</f>
        <v>39203</v>
      </c>
    </row>
    <row r="34" spans="1:26">
      <c r="A34" s="6" t="str">
        <f t="shared" ref="A34:E35" si="0">A32</f>
        <v>BW_SSC3</v>
      </c>
      <c r="B34" s="7">
        <f t="shared" si="0"/>
        <v>39178</v>
      </c>
      <c r="C34" s="9">
        <f t="shared" si="0"/>
        <v>0.72922453703703705</v>
      </c>
      <c r="D34" s="10">
        <f t="shared" si="0"/>
        <v>0.45</v>
      </c>
      <c r="E34" s="10" t="str">
        <f t="shared" si="0"/>
        <v>surface</v>
      </c>
      <c r="F34" s="5" t="s">
        <v>194</v>
      </c>
      <c r="G34" s="5">
        <v>0.1186</v>
      </c>
      <c r="I34" s="5">
        <v>0.128</v>
      </c>
      <c r="J34" s="5">
        <v>0.1278</v>
      </c>
      <c r="L34" s="5">
        <v>0.12479999999999999</v>
      </c>
      <c r="M34" s="5">
        <v>0.12470000000000001</v>
      </c>
      <c r="O34" s="6">
        <f>AVERAGE(I34:K34)-G34</f>
        <v>9.3000000000000166E-3</v>
      </c>
      <c r="P34" s="6">
        <f>AVERAGE(L34:N34)-G34</f>
        <v>6.1500000000000027E-3</v>
      </c>
      <c r="Q34" s="6">
        <f>O34-P34</f>
        <v>3.1500000000000139E-3</v>
      </c>
      <c r="R34" s="6">
        <f>Q34/O34</f>
        <v>0.3387096774193557</v>
      </c>
      <c r="S34" s="6"/>
      <c r="T34" s="6"/>
      <c r="U34" s="6"/>
      <c r="V34" s="6"/>
      <c r="Y34" s="6" t="s">
        <v>30</v>
      </c>
      <c r="Z34" s="7">
        <f>Z32</f>
        <v>39203</v>
      </c>
    </row>
    <row r="35" spans="1:26">
      <c r="A35" s="6" t="str">
        <f t="shared" si="0"/>
        <v>BW_SSC3</v>
      </c>
      <c r="B35" s="7">
        <f t="shared" si="0"/>
        <v>39178</v>
      </c>
      <c r="C35" s="9">
        <f t="shared" si="0"/>
        <v>0.72922453703703705</v>
      </c>
      <c r="D35" s="10">
        <f t="shared" si="0"/>
        <v>0.45</v>
      </c>
      <c r="E35" s="10" t="str">
        <f t="shared" si="0"/>
        <v>surface</v>
      </c>
      <c r="F35" s="5" t="s">
        <v>195</v>
      </c>
      <c r="G35" s="5">
        <v>0.1163</v>
      </c>
      <c r="I35" s="5">
        <v>0.13159999999999999</v>
      </c>
      <c r="J35" s="5">
        <v>0.1313</v>
      </c>
      <c r="L35" s="5">
        <v>0.12659999999999999</v>
      </c>
      <c r="M35" s="5">
        <v>0.1265</v>
      </c>
      <c r="O35" s="6">
        <f>AVERAGE(I35:K35)-G35</f>
        <v>1.5150000000000011E-2</v>
      </c>
      <c r="P35" s="6">
        <f>AVERAGE(L35:N35)-G35</f>
        <v>1.0249999999999995E-2</v>
      </c>
      <c r="Q35" s="6">
        <f>O35-P35</f>
        <v>4.9000000000000155E-3</v>
      </c>
      <c r="R35" s="6">
        <f>Q35/O35</f>
        <v>0.32343234323432424</v>
      </c>
      <c r="S35" s="6"/>
      <c r="T35" s="6"/>
      <c r="U35" s="6"/>
      <c r="V35" s="6"/>
      <c r="Y35" s="6" t="s">
        <v>30</v>
      </c>
      <c r="Z35" s="7">
        <f>Z33</f>
        <v>39203</v>
      </c>
    </row>
    <row r="36" spans="1:26">
      <c r="A36" s="6"/>
      <c r="B36" s="7"/>
      <c r="C36" s="9"/>
      <c r="D36" s="10"/>
      <c r="E36" s="10"/>
      <c r="O36" s="6"/>
      <c r="P36" s="6"/>
      <c r="Q36" s="6"/>
      <c r="R36" s="6"/>
      <c r="S36" s="6"/>
      <c r="T36" s="6"/>
      <c r="U36" s="6"/>
      <c r="V36" s="6"/>
      <c r="Y36" s="6"/>
      <c r="Z36" s="7"/>
    </row>
    <row r="37" spans="1:26">
      <c r="A37" s="6" t="s">
        <v>167</v>
      </c>
      <c r="B37" s="7">
        <v>39178</v>
      </c>
      <c r="C37" s="9">
        <v>0.72962962962962974</v>
      </c>
      <c r="D37" s="10">
        <v>0.45</v>
      </c>
      <c r="E37" s="10">
        <v>0.1</v>
      </c>
      <c r="F37" s="6" t="s">
        <v>196</v>
      </c>
      <c r="G37" s="6">
        <v>0.11749999999999999</v>
      </c>
      <c r="H37" s="8">
        <v>533</v>
      </c>
      <c r="I37" s="6">
        <v>0.128</v>
      </c>
      <c r="J37" s="6">
        <v>0.1278</v>
      </c>
      <c r="K37" s="6"/>
      <c r="L37" s="21">
        <v>0.1246</v>
      </c>
      <c r="M37" s="6">
        <v>0.1245</v>
      </c>
      <c r="N37" s="6"/>
      <c r="O37" s="6">
        <f>AVERAGE(I37:K37)-G37</f>
        <v>1.040000000000002E-2</v>
      </c>
      <c r="P37" s="6">
        <f>AVERAGE(L37:N37)-G37</f>
        <v>7.0500000000000007E-3</v>
      </c>
      <c r="Q37" s="6">
        <f>O37-P37</f>
        <v>3.3500000000000196E-3</v>
      </c>
      <c r="R37" s="6">
        <f>Q37/O37</f>
        <v>0.32211538461538586</v>
      </c>
      <c r="S37" s="6">
        <f>SUM(O37:O40)</f>
        <v>4.5750000000000013E-2</v>
      </c>
      <c r="T37" s="6">
        <f>SUM(P37:P40)</f>
        <v>3.1450000000000033E-2</v>
      </c>
      <c r="U37" s="6">
        <f>SUM(Q37:Q40)</f>
        <v>1.4299999999999979E-2</v>
      </c>
      <c r="V37" s="6">
        <f>U37/S37</f>
        <v>0.31256830601092844</v>
      </c>
      <c r="W37" s="6">
        <f>(O37+O38+O39+O40)/H37*1000</f>
        <v>8.5834896810506586E-2</v>
      </c>
      <c r="X37" s="6">
        <f>(P37+P38+P39+P40)/H37*1000</f>
        <v>5.9005628517823705E-2</v>
      </c>
      <c r="Y37" s="6" t="s">
        <v>30</v>
      </c>
      <c r="Z37" s="7">
        <v>39203</v>
      </c>
    </row>
    <row r="38" spans="1:26">
      <c r="A38" s="6" t="str">
        <f>A37</f>
        <v>BW_SSC3</v>
      </c>
      <c r="B38" s="7">
        <f>B37</f>
        <v>39178</v>
      </c>
      <c r="C38" s="9">
        <f>C37</f>
        <v>0.72962962962962974</v>
      </c>
      <c r="D38" s="10">
        <f>D37</f>
        <v>0.45</v>
      </c>
      <c r="E38" s="10">
        <f>E37</f>
        <v>0.1</v>
      </c>
      <c r="F38" s="5" t="s">
        <v>197</v>
      </c>
      <c r="G38" s="5">
        <v>0.1187</v>
      </c>
      <c r="I38" s="5">
        <v>0.13009999999999999</v>
      </c>
      <c r="J38" s="5">
        <v>0.12989999999999999</v>
      </c>
      <c r="L38" s="22">
        <v>0.1265</v>
      </c>
      <c r="M38" s="5">
        <v>0.1265</v>
      </c>
      <c r="O38" s="6">
        <f>AVERAGE(I38:K38)-G38</f>
        <v>1.1300000000000004E-2</v>
      </c>
      <c r="P38" s="6">
        <f>AVERAGE(L38:N38)-G38</f>
        <v>7.8000000000000014E-3</v>
      </c>
      <c r="Q38" s="6">
        <f>O38-P38</f>
        <v>3.5000000000000031E-3</v>
      </c>
      <c r="R38" s="6">
        <f>Q38/O38</f>
        <v>0.30973451327433643</v>
      </c>
      <c r="S38" s="6"/>
      <c r="T38" s="6"/>
      <c r="U38" s="6"/>
      <c r="V38" s="6"/>
      <c r="Y38" s="6" t="s">
        <v>30</v>
      </c>
      <c r="Z38" s="7">
        <f>Z37</f>
        <v>39203</v>
      </c>
    </row>
    <row r="39" spans="1:26">
      <c r="A39" s="6" t="str">
        <f t="shared" ref="A39:E40" si="1">A37</f>
        <v>BW_SSC3</v>
      </c>
      <c r="B39" s="7">
        <f t="shared" si="1"/>
        <v>39178</v>
      </c>
      <c r="C39" s="9">
        <f t="shared" si="1"/>
        <v>0.72962962962962974</v>
      </c>
      <c r="D39" s="10">
        <f t="shared" si="1"/>
        <v>0.45</v>
      </c>
      <c r="E39" s="10">
        <f t="shared" si="1"/>
        <v>0.1</v>
      </c>
      <c r="F39" s="5" t="s">
        <v>198</v>
      </c>
      <c r="G39" s="5">
        <v>0.1182</v>
      </c>
      <c r="I39" s="5">
        <v>0.13</v>
      </c>
      <c r="J39" s="5">
        <v>0.12989999999999999</v>
      </c>
      <c r="L39" s="5">
        <v>0.12640000000000001</v>
      </c>
      <c r="M39" s="5">
        <v>0.1263</v>
      </c>
      <c r="O39" s="6">
        <f>AVERAGE(I39:K39)-G39</f>
        <v>1.175000000000001E-2</v>
      </c>
      <c r="P39" s="6">
        <f>AVERAGE(L39:N39)-G39</f>
        <v>8.1500000000000183E-3</v>
      </c>
      <c r="Q39" s="6">
        <f>O39-P39</f>
        <v>3.5999999999999921E-3</v>
      </c>
      <c r="R39" s="6">
        <f>Q39/O39</f>
        <v>0.30638297872340331</v>
      </c>
      <c r="S39" s="6"/>
      <c r="T39" s="6"/>
      <c r="U39" s="6"/>
      <c r="V39" s="6"/>
      <c r="Y39" s="6" t="s">
        <v>30</v>
      </c>
      <c r="Z39" s="7">
        <f>Z37</f>
        <v>39203</v>
      </c>
    </row>
    <row r="40" spans="1:26">
      <c r="A40" s="6" t="str">
        <f t="shared" si="1"/>
        <v>BW_SSC3</v>
      </c>
      <c r="B40" s="7">
        <f t="shared" si="1"/>
        <v>39178</v>
      </c>
      <c r="C40" s="9">
        <f t="shared" si="1"/>
        <v>0.72962962962962974</v>
      </c>
      <c r="D40" s="10">
        <f t="shared" si="1"/>
        <v>0.45</v>
      </c>
      <c r="E40" s="10">
        <f t="shared" si="1"/>
        <v>0.1</v>
      </c>
      <c r="F40" s="5" t="s">
        <v>199</v>
      </c>
      <c r="G40" s="5">
        <v>0.1174</v>
      </c>
      <c r="I40" s="5">
        <v>0.1298</v>
      </c>
      <c r="J40" s="5">
        <v>0.12959999999999999</v>
      </c>
      <c r="L40" s="5">
        <v>0.12590000000000001</v>
      </c>
      <c r="M40" s="5">
        <v>0.1258</v>
      </c>
      <c r="O40" s="6">
        <f>AVERAGE(I40:K40)-G40</f>
        <v>1.2299999999999978E-2</v>
      </c>
      <c r="P40" s="6">
        <f>AVERAGE(L40:N40)-G40</f>
        <v>8.4500000000000131E-3</v>
      </c>
      <c r="Q40" s="6">
        <f>O40-P40</f>
        <v>3.8499999999999646E-3</v>
      </c>
      <c r="R40" s="6">
        <f>Q40/O40</f>
        <v>0.31300813008129852</v>
      </c>
      <c r="S40" s="6"/>
      <c r="T40" s="6"/>
      <c r="U40" s="6"/>
      <c r="V40" s="6"/>
      <c r="Y40" s="6" t="s">
        <v>30</v>
      </c>
      <c r="Z40" s="7">
        <f>Z38</f>
        <v>39203</v>
      </c>
    </row>
    <row r="41" spans="1:26">
      <c r="A41" s="6"/>
      <c r="B41" s="7"/>
      <c r="C41" s="9"/>
      <c r="D41" s="10"/>
      <c r="E41" s="10"/>
      <c r="O41" s="6"/>
      <c r="P41" s="6"/>
      <c r="Q41" s="6"/>
      <c r="R41" s="6"/>
      <c r="S41" s="6"/>
      <c r="T41" s="6"/>
      <c r="U41" s="6"/>
      <c r="V41" s="6"/>
      <c r="Y41" s="6"/>
      <c r="Z41" s="7"/>
    </row>
    <row r="42" spans="1:26">
      <c r="A42" s="6" t="s">
        <v>167</v>
      </c>
      <c r="B42" s="7">
        <v>39184</v>
      </c>
      <c r="C42" s="9">
        <v>0.60422453703703705</v>
      </c>
      <c r="D42" s="10">
        <v>0.5</v>
      </c>
      <c r="E42" s="10" t="s">
        <v>28</v>
      </c>
      <c r="F42" s="6" t="s">
        <v>200</v>
      </c>
      <c r="G42" s="6">
        <v>0.11849999999999999</v>
      </c>
      <c r="H42" s="8">
        <v>545</v>
      </c>
      <c r="I42" s="6">
        <v>0.1293</v>
      </c>
      <c r="J42" s="6">
        <v>0.1293</v>
      </c>
      <c r="K42" s="6"/>
      <c r="L42" s="21">
        <v>0.12570000000000001</v>
      </c>
      <c r="M42" s="6">
        <v>0.12559999999999999</v>
      </c>
      <c r="N42" s="6"/>
      <c r="O42" s="6">
        <f>AVERAGE(I42:K42)-G42</f>
        <v>1.0800000000000004E-2</v>
      </c>
      <c r="P42" s="6">
        <f>AVERAGE(L42:N42)-G42</f>
        <v>7.1499999999999897E-3</v>
      </c>
      <c r="Q42" s="6">
        <f>O42-P42</f>
        <v>3.6500000000000143E-3</v>
      </c>
      <c r="R42" s="6">
        <f>Q42/O42</f>
        <v>0.33796296296296419</v>
      </c>
      <c r="S42" s="6">
        <f>SUM(O42:O44)</f>
        <v>3.330000000000001E-2</v>
      </c>
      <c r="T42" s="6">
        <f>SUM(P42:P44)</f>
        <v>2.205E-2</v>
      </c>
      <c r="U42" s="6">
        <f>SUM(Q42:Q44)</f>
        <v>1.125000000000001E-2</v>
      </c>
      <c r="V42" s="6">
        <f>U42/S42</f>
        <v>0.33783783783783805</v>
      </c>
      <c r="W42" s="6">
        <f>(O42+O43+O44)/H42*1000</f>
        <v>6.1100917431192683E-2</v>
      </c>
      <c r="X42" s="6">
        <f>(P42+P43+P44)/H42*1000</f>
        <v>4.0458715596330276E-2</v>
      </c>
      <c r="Y42" s="6" t="s">
        <v>30</v>
      </c>
      <c r="Z42" s="7">
        <v>39197</v>
      </c>
    </row>
    <row r="43" spans="1:26">
      <c r="A43" s="6" t="str">
        <f>A42</f>
        <v>BW_SSC3</v>
      </c>
      <c r="B43" s="7">
        <f>B42</f>
        <v>39184</v>
      </c>
      <c r="C43" s="9">
        <f>C42</f>
        <v>0.60422453703703705</v>
      </c>
      <c r="D43" s="10">
        <f>D42</f>
        <v>0.5</v>
      </c>
      <c r="E43" s="10" t="str">
        <f>E42</f>
        <v>surface</v>
      </c>
      <c r="F43" s="5" t="s">
        <v>201</v>
      </c>
      <c r="G43" s="5">
        <v>0.1181</v>
      </c>
      <c r="I43" s="5">
        <v>0.12920000000000001</v>
      </c>
      <c r="J43" s="5">
        <v>0.12909999999999999</v>
      </c>
      <c r="L43" s="22">
        <v>0.12540000000000001</v>
      </c>
      <c r="M43" s="5">
        <v>0.12529999999999999</v>
      </c>
      <c r="O43" s="6">
        <f>AVERAGE(I43:K43)-G43</f>
        <v>1.104999999999999E-2</v>
      </c>
      <c r="P43" s="6">
        <f>AVERAGE(L43:N43)-G43</f>
        <v>7.2500000000000203E-3</v>
      </c>
      <c r="Q43" s="6">
        <f>O43-P43</f>
        <v>3.7999999999999701E-3</v>
      </c>
      <c r="R43" s="6">
        <f>Q43/O43</f>
        <v>0.34389140271492974</v>
      </c>
      <c r="S43" s="6"/>
      <c r="T43" s="6"/>
      <c r="U43" s="6"/>
      <c r="V43" s="6"/>
      <c r="Y43" s="6" t="s">
        <v>30</v>
      </c>
      <c r="Z43" s="7">
        <f>Z42</f>
        <v>39197</v>
      </c>
    </row>
    <row r="44" spans="1:26">
      <c r="A44" s="6" t="str">
        <f>A42</f>
        <v>BW_SSC3</v>
      </c>
      <c r="B44" s="7">
        <f>B42</f>
        <v>39184</v>
      </c>
      <c r="C44" s="9">
        <f>C42</f>
        <v>0.60422453703703705</v>
      </c>
      <c r="D44" s="10">
        <f>D42</f>
        <v>0.5</v>
      </c>
      <c r="E44" s="10" t="str">
        <f>E42</f>
        <v>surface</v>
      </c>
      <c r="F44" s="5" t="s">
        <v>202</v>
      </c>
      <c r="G44" s="5">
        <v>0.1164</v>
      </c>
      <c r="I44" s="5">
        <v>0.12790000000000001</v>
      </c>
      <c r="J44" s="5">
        <v>0.1278</v>
      </c>
      <c r="L44" s="22">
        <v>0.1241</v>
      </c>
      <c r="M44" s="5">
        <v>0.124</v>
      </c>
      <c r="O44" s="6">
        <f>AVERAGE(I44:K44)-G44</f>
        <v>1.1450000000000016E-2</v>
      </c>
      <c r="P44" s="6">
        <f>AVERAGE(L44:N44)-G44</f>
        <v>7.6499999999999901E-3</v>
      </c>
      <c r="Q44" s="6">
        <f>O44-P44</f>
        <v>3.8000000000000256E-3</v>
      </c>
      <c r="R44" s="6">
        <f>Q44/O44</f>
        <v>0.33187772925764369</v>
      </c>
      <c r="S44" s="6"/>
      <c r="T44" s="6"/>
      <c r="U44" s="6"/>
      <c r="V44" s="6"/>
      <c r="Y44" s="6" t="s">
        <v>30</v>
      </c>
      <c r="Z44" s="7">
        <f>Z42</f>
        <v>39197</v>
      </c>
    </row>
    <row r="46" spans="1:26">
      <c r="A46" s="6" t="s">
        <v>167</v>
      </c>
      <c r="B46" s="7">
        <v>39184</v>
      </c>
      <c r="C46" s="9">
        <v>0.60474537037037035</v>
      </c>
      <c r="D46" s="10">
        <v>0.5</v>
      </c>
      <c r="E46" s="10">
        <v>0.15</v>
      </c>
      <c r="F46" s="6" t="s">
        <v>203</v>
      </c>
      <c r="G46" s="6">
        <v>0.1144</v>
      </c>
      <c r="H46" s="8">
        <v>555</v>
      </c>
      <c r="I46" s="6">
        <v>0.12280000000000001</v>
      </c>
      <c r="J46" s="6">
        <v>0.1226</v>
      </c>
      <c r="K46" s="6"/>
      <c r="L46" s="21">
        <v>0.1201</v>
      </c>
      <c r="M46" s="6">
        <v>0.1201</v>
      </c>
      <c r="N46" s="6"/>
      <c r="O46" s="6">
        <f>AVERAGE(I46:K46)-G46</f>
        <v>8.3000000000000018E-3</v>
      </c>
      <c r="P46" s="6">
        <f>AVERAGE(L46:N46)-G46</f>
        <v>5.6999999999999967E-3</v>
      </c>
      <c r="Q46" s="6">
        <f>O46-P46</f>
        <v>2.6000000000000051E-3</v>
      </c>
      <c r="R46" s="6">
        <f>Q46/O46</f>
        <v>0.31325301204819334</v>
      </c>
      <c r="S46" s="6">
        <f>SUM(O46:O49)</f>
        <v>4.0049999999999988E-2</v>
      </c>
      <c r="T46" s="6">
        <f>SUM(P46:P49)</f>
        <v>2.7700000000000002E-2</v>
      </c>
      <c r="U46" s="6">
        <f>SUM(Q46:Q49)</f>
        <v>1.2349999999999986E-2</v>
      </c>
      <c r="V46" s="6">
        <f>U46/S46</f>
        <v>0.30836454431960025</v>
      </c>
      <c r="W46" s="6">
        <f>(O46+O47+O48+O49)/H46*1000</f>
        <v>7.2162162162162133E-2</v>
      </c>
      <c r="X46" s="6">
        <f>(P46+P47+P48+P49)/H46*1000</f>
        <v>4.9909909909909914E-2</v>
      </c>
      <c r="Y46" s="6" t="s">
        <v>30</v>
      </c>
      <c r="Z46" s="7">
        <v>39204</v>
      </c>
    </row>
    <row r="47" spans="1:26">
      <c r="A47" s="6" t="str">
        <f>A46</f>
        <v>BW_SSC3</v>
      </c>
      <c r="B47" s="7">
        <f>B46</f>
        <v>39184</v>
      </c>
      <c r="C47" s="9">
        <f>C46</f>
        <v>0.60474537037037035</v>
      </c>
      <c r="D47" s="10">
        <f>D46</f>
        <v>0.5</v>
      </c>
      <c r="E47" s="10">
        <f>E46</f>
        <v>0.15</v>
      </c>
      <c r="F47" s="5" t="s">
        <v>204</v>
      </c>
      <c r="G47" s="5">
        <v>0.1157</v>
      </c>
      <c r="I47" s="5">
        <v>0.1235</v>
      </c>
      <c r="J47" s="5">
        <v>0.12330000000000001</v>
      </c>
      <c r="L47" s="22">
        <v>0.121</v>
      </c>
      <c r="M47" s="5">
        <v>0.121</v>
      </c>
      <c r="O47" s="6">
        <f>AVERAGE(I47:K47)-G47</f>
        <v>7.7000000000000124E-3</v>
      </c>
      <c r="P47" s="6">
        <f>AVERAGE(L47:N47)-G47</f>
        <v>5.2999999999999992E-3</v>
      </c>
      <c r="Q47" s="6">
        <f>O47-P47</f>
        <v>2.4000000000000132E-3</v>
      </c>
      <c r="R47" s="6">
        <f>Q47/O47</f>
        <v>0.3116883116883129</v>
      </c>
      <c r="S47" s="6"/>
      <c r="T47" s="6"/>
      <c r="U47" s="6"/>
      <c r="V47" s="6"/>
      <c r="Y47" s="6" t="s">
        <v>30</v>
      </c>
      <c r="Z47" s="7">
        <f>Z46</f>
        <v>39204</v>
      </c>
    </row>
    <row r="48" spans="1:26">
      <c r="A48" s="6" t="str">
        <f t="shared" ref="A48:E49" si="2">A46</f>
        <v>BW_SSC3</v>
      </c>
      <c r="B48" s="7">
        <f t="shared" si="2"/>
        <v>39184</v>
      </c>
      <c r="C48" s="9">
        <f t="shared" si="2"/>
        <v>0.60474537037037035</v>
      </c>
      <c r="D48" s="10">
        <f t="shared" si="2"/>
        <v>0.5</v>
      </c>
      <c r="E48" s="10">
        <f t="shared" si="2"/>
        <v>0.15</v>
      </c>
      <c r="F48" s="5" t="s">
        <v>205</v>
      </c>
      <c r="G48" s="5">
        <v>0.1198</v>
      </c>
      <c r="I48" s="5">
        <v>0.13070000000000001</v>
      </c>
      <c r="J48" s="5">
        <v>0.1305</v>
      </c>
      <c r="L48" s="5">
        <v>0.1273</v>
      </c>
      <c r="M48" s="5">
        <v>0.12720000000000001</v>
      </c>
      <c r="O48" s="6">
        <f>AVERAGE(I48:K48)-G48</f>
        <v>1.079999999999999E-2</v>
      </c>
      <c r="P48" s="6">
        <f>AVERAGE(L48:N48)-G48</f>
        <v>7.4499999999999983E-3</v>
      </c>
      <c r="Q48" s="6">
        <f>O48-P48</f>
        <v>3.3499999999999919E-3</v>
      </c>
      <c r="R48" s="6">
        <f>Q48/O48</f>
        <v>0.31018518518518473</v>
      </c>
      <c r="S48" s="6"/>
      <c r="T48" s="6"/>
      <c r="U48" s="6"/>
      <c r="V48" s="6"/>
      <c r="Y48" s="6" t="s">
        <v>30</v>
      </c>
      <c r="Z48" s="7">
        <f>Z46</f>
        <v>39204</v>
      </c>
    </row>
    <row r="49" spans="1:26">
      <c r="A49" s="6" t="str">
        <f t="shared" si="2"/>
        <v>BW_SSC3</v>
      </c>
      <c r="B49" s="7">
        <f t="shared" si="2"/>
        <v>39184</v>
      </c>
      <c r="C49" s="9">
        <f t="shared" si="2"/>
        <v>0.60474537037037035</v>
      </c>
      <c r="D49" s="10">
        <f t="shared" si="2"/>
        <v>0.5</v>
      </c>
      <c r="E49" s="10">
        <f t="shared" si="2"/>
        <v>0.15</v>
      </c>
      <c r="F49" s="5" t="s">
        <v>206</v>
      </c>
      <c r="G49" s="5">
        <v>0.1149</v>
      </c>
      <c r="I49" s="5">
        <v>0.1283</v>
      </c>
      <c r="J49" s="5">
        <v>0.128</v>
      </c>
      <c r="L49" s="5">
        <v>0.1242</v>
      </c>
      <c r="M49" s="5">
        <v>0.1241</v>
      </c>
      <c r="O49" s="6">
        <f>AVERAGE(I49:K49)-G49</f>
        <v>1.3249999999999984E-2</v>
      </c>
      <c r="P49" s="6">
        <f>AVERAGE(L49:N49)-G49</f>
        <v>9.2500000000000082E-3</v>
      </c>
      <c r="Q49" s="6">
        <f>O49-P49</f>
        <v>3.9999999999999758E-3</v>
      </c>
      <c r="R49" s="6">
        <f>Q49/O49</f>
        <v>0.30188679245282873</v>
      </c>
      <c r="S49" s="6"/>
      <c r="T49" s="6"/>
      <c r="U49" s="6"/>
      <c r="V49" s="6"/>
      <c r="Y49" s="6" t="s">
        <v>30</v>
      </c>
      <c r="Z49" s="7">
        <f>Z47</f>
        <v>39204</v>
      </c>
    </row>
    <row r="51" spans="1:26">
      <c r="A51" s="6" t="s">
        <v>167</v>
      </c>
      <c r="B51" s="7">
        <v>39192</v>
      </c>
      <c r="C51" s="9">
        <v>0.88200231481481473</v>
      </c>
      <c r="D51" s="10">
        <v>0.65</v>
      </c>
      <c r="E51" s="10" t="s">
        <v>28</v>
      </c>
      <c r="F51" s="6" t="s">
        <v>207</v>
      </c>
      <c r="G51" s="6">
        <v>0.1179</v>
      </c>
      <c r="H51" s="8">
        <v>535</v>
      </c>
      <c r="I51" s="6">
        <v>0.13059999999999999</v>
      </c>
      <c r="J51" s="6"/>
      <c r="K51" s="6"/>
      <c r="L51" s="6">
        <v>0.1263</v>
      </c>
      <c r="M51" s="6"/>
      <c r="N51" s="6"/>
      <c r="O51" s="6">
        <f>AVERAGE(I51:K51)-G51</f>
        <v>1.2699999999999989E-2</v>
      </c>
      <c r="P51" s="6">
        <f>AVERAGE(L51:N51)-G51</f>
        <v>8.3999999999999908E-3</v>
      </c>
      <c r="Q51" s="6">
        <f>O51-P51</f>
        <v>4.2999999999999983E-3</v>
      </c>
      <c r="R51" s="6">
        <f>Q51/O51</f>
        <v>0.33858267716535451</v>
      </c>
      <c r="S51" s="6">
        <f>SUM(O51:O52)</f>
        <v>2.3699999999999971E-2</v>
      </c>
      <c r="T51" s="6">
        <f>SUM(P51:P52)</f>
        <v>1.5699999999999992E-2</v>
      </c>
      <c r="U51" s="6">
        <f>SUM(Q51:Q52)</f>
        <v>7.9999999999999793E-3</v>
      </c>
      <c r="V51" s="6">
        <f>U51/S51</f>
        <v>0.3375527426160333</v>
      </c>
      <c r="W51" s="6">
        <f>(O51+O52)/H51*1000</f>
        <v>4.4299065420560696E-2</v>
      </c>
      <c r="X51" s="6">
        <f>(P51+P52)/H51*1000</f>
        <v>2.9345794392523349E-2</v>
      </c>
      <c r="Y51" s="6" t="s">
        <v>30</v>
      </c>
      <c r="Z51" s="7">
        <v>39235</v>
      </c>
    </row>
    <row r="52" spans="1:26">
      <c r="A52" s="6" t="str">
        <f>A51</f>
        <v>BW_SSC3</v>
      </c>
      <c r="B52" s="7">
        <f>B51</f>
        <v>39192</v>
      </c>
      <c r="C52" s="9">
        <f>C51</f>
        <v>0.88200231481481473</v>
      </c>
      <c r="D52" s="10">
        <f>D51</f>
        <v>0.65</v>
      </c>
      <c r="E52" s="10" t="str">
        <f>E51</f>
        <v>surface</v>
      </c>
      <c r="F52" s="5" t="s">
        <v>208</v>
      </c>
      <c r="G52" s="5">
        <v>0.11890000000000001</v>
      </c>
      <c r="I52" s="5">
        <v>0.12989999999999999</v>
      </c>
      <c r="L52" s="5">
        <v>0.12620000000000001</v>
      </c>
      <c r="O52" s="6">
        <f>AVERAGE(I52:K52)-G52</f>
        <v>1.0999999999999982E-2</v>
      </c>
      <c r="P52" s="6">
        <f>AVERAGE(L52:N52)-G52</f>
        <v>7.3000000000000009E-3</v>
      </c>
      <c r="Q52" s="6">
        <f>O52-P52</f>
        <v>3.6999999999999811E-3</v>
      </c>
      <c r="R52" s="6">
        <f>Q52/O52</f>
        <v>0.3363636363636352</v>
      </c>
      <c r="S52" s="6"/>
      <c r="T52" s="6"/>
      <c r="U52" s="6"/>
      <c r="V52" s="6"/>
      <c r="Y52" s="6" t="s">
        <v>30</v>
      </c>
      <c r="Z52" s="7">
        <f>Z51</f>
        <v>39235</v>
      </c>
    </row>
    <row r="53" spans="1:26">
      <c r="A53" s="6"/>
      <c r="B53" s="7"/>
      <c r="C53" s="9"/>
      <c r="D53" s="10"/>
      <c r="E53" s="10"/>
      <c r="O53" s="6"/>
      <c r="P53" s="6"/>
      <c r="Q53" s="6"/>
      <c r="R53" s="6"/>
      <c r="S53" s="6"/>
      <c r="T53" s="6"/>
      <c r="U53" s="6"/>
      <c r="V53" s="6"/>
      <c r="Y53" s="6"/>
      <c r="Z53" s="7"/>
    </row>
    <row r="54" spans="1:26">
      <c r="A54" s="6" t="s">
        <v>167</v>
      </c>
      <c r="B54" s="7">
        <v>39192</v>
      </c>
      <c r="C54" s="9">
        <v>0.88246527777777783</v>
      </c>
      <c r="D54" s="10">
        <v>0.65</v>
      </c>
      <c r="E54" s="10">
        <v>0.3</v>
      </c>
      <c r="F54" s="6" t="s">
        <v>209</v>
      </c>
      <c r="G54" s="6">
        <v>0.1171</v>
      </c>
      <c r="H54" s="8">
        <v>545</v>
      </c>
      <c r="I54" s="6">
        <v>0.13189999999999999</v>
      </c>
      <c r="J54" s="6"/>
      <c r="K54" s="6"/>
      <c r="L54" s="6">
        <v>0.1273</v>
      </c>
      <c r="M54" s="6"/>
      <c r="N54" s="6"/>
      <c r="O54" s="6">
        <f>AVERAGE(I54:K54)-G54</f>
        <v>1.4799999999999994E-2</v>
      </c>
      <c r="P54" s="6">
        <f>AVERAGE(L54:N54)-G54</f>
        <v>1.0200000000000001E-2</v>
      </c>
      <c r="Q54" s="6">
        <f>O54-P54</f>
        <v>4.599999999999993E-3</v>
      </c>
      <c r="R54" s="6">
        <f>Q54/O54</f>
        <v>0.31081081081081047</v>
      </c>
      <c r="S54" s="6">
        <f>SUM(O54:O55)</f>
        <v>3.0899999999999983E-2</v>
      </c>
      <c r="T54" s="6">
        <f>SUM(P54:P55)</f>
        <v>2.1400000000000002E-2</v>
      </c>
      <c r="U54" s="6">
        <f>SUM(Q54:Q55)</f>
        <v>9.4999999999999807E-3</v>
      </c>
      <c r="V54" s="6">
        <f>U54/S54</f>
        <v>0.30744336569579245</v>
      </c>
      <c r="W54" s="6">
        <f>(O54+O55)/H54*1000</f>
        <v>5.669724770642199E-2</v>
      </c>
      <c r="X54" s="6">
        <f>(P54+P55)/H54*1000</f>
        <v>3.9266055045871558E-2</v>
      </c>
      <c r="Y54" s="6" t="s">
        <v>30</v>
      </c>
      <c r="Z54" s="7">
        <v>39253</v>
      </c>
    </row>
    <row r="55" spans="1:26">
      <c r="A55" s="6" t="str">
        <f>A54</f>
        <v>BW_SSC3</v>
      </c>
      <c r="B55" s="7">
        <f>B54</f>
        <v>39192</v>
      </c>
      <c r="C55" s="9">
        <f>C54</f>
        <v>0.88246527777777783</v>
      </c>
      <c r="D55" s="10">
        <f>D54</f>
        <v>0.65</v>
      </c>
      <c r="E55" s="10">
        <f>E54</f>
        <v>0.3</v>
      </c>
      <c r="F55" s="5" t="s">
        <v>210</v>
      </c>
      <c r="G55" s="5">
        <v>0.1203</v>
      </c>
      <c r="I55" s="5">
        <v>0.13639999999999999</v>
      </c>
      <c r="L55" s="5">
        <v>0.13150000000000001</v>
      </c>
      <c r="O55" s="6">
        <f>AVERAGE(I55:K55)-G55</f>
        <v>1.6099999999999989E-2</v>
      </c>
      <c r="P55" s="6">
        <f>AVERAGE(L55:N55)-G55</f>
        <v>1.1200000000000002E-2</v>
      </c>
      <c r="Q55" s="6">
        <f>O55-P55</f>
        <v>4.8999999999999877E-3</v>
      </c>
      <c r="R55" s="6">
        <f>Q55/O55</f>
        <v>0.30434782608695599</v>
      </c>
      <c r="S55" s="6"/>
      <c r="T55" s="6"/>
      <c r="U55" s="6"/>
      <c r="V55" s="6"/>
      <c r="Y55" s="6" t="s">
        <v>30</v>
      </c>
      <c r="Z55" s="7">
        <f>Z54</f>
        <v>39253</v>
      </c>
    </row>
    <row r="56" spans="1:26">
      <c r="A56" s="6"/>
      <c r="B56" s="7"/>
      <c r="C56" s="9"/>
      <c r="D56" s="10"/>
      <c r="E56" s="10"/>
      <c r="O56" s="6"/>
      <c r="P56" s="6"/>
      <c r="Q56" s="6"/>
      <c r="R56" s="6"/>
      <c r="S56" s="6"/>
      <c r="T56" s="6"/>
      <c r="U56" s="6"/>
      <c r="V56" s="6"/>
      <c r="Y56" s="6"/>
      <c r="Z56" s="7"/>
    </row>
    <row r="57" spans="1:26">
      <c r="A57" s="6" t="s">
        <v>167</v>
      </c>
      <c r="B57" s="7">
        <v>39193</v>
      </c>
      <c r="C57" s="9">
        <v>0.74311342592592589</v>
      </c>
      <c r="D57" s="10">
        <v>0.55000000000000004</v>
      </c>
      <c r="E57" s="10" t="s">
        <v>28</v>
      </c>
      <c r="F57" s="6" t="s">
        <v>211</v>
      </c>
      <c r="G57" s="6">
        <v>0.11600000000000001</v>
      </c>
      <c r="H57" s="8">
        <v>534</v>
      </c>
      <c r="I57" s="6">
        <v>0.1222</v>
      </c>
      <c r="J57" s="6"/>
      <c r="K57" s="6"/>
      <c r="L57" s="6">
        <v>0.12</v>
      </c>
      <c r="M57" s="6"/>
      <c r="N57" s="6"/>
      <c r="O57" s="6">
        <f>AVERAGE(I57:K57)-G57</f>
        <v>6.1999999999999972E-3</v>
      </c>
      <c r="P57" s="6">
        <f>AVERAGE(L57:N57)-G57</f>
        <v>3.9999999999999897E-3</v>
      </c>
      <c r="Q57" s="6">
        <f>O57-P57</f>
        <v>2.2000000000000075E-3</v>
      </c>
      <c r="R57" s="6">
        <f>Q57/O57</f>
        <v>0.35483870967742071</v>
      </c>
      <c r="S57" s="6">
        <f>SUM(O57:O58)</f>
        <v>1.2099999999999986E-2</v>
      </c>
      <c r="T57" s="6">
        <f>SUM(P57:P58)</f>
        <v>7.7999999999999875E-3</v>
      </c>
      <c r="U57" s="6">
        <f>SUM(Q57:Q58)</f>
        <v>4.2999999999999983E-3</v>
      </c>
      <c r="V57" s="6">
        <f>U57/S57</f>
        <v>0.35537190082644654</v>
      </c>
      <c r="W57" s="6">
        <f>(O57+O58)/H57*1000</f>
        <v>2.2659176029962518E-2</v>
      </c>
      <c r="X57" s="6">
        <f>(P57+P58)/H57*1000</f>
        <v>1.4606741573033684E-2</v>
      </c>
      <c r="Y57" s="6" t="s">
        <v>30</v>
      </c>
      <c r="Z57" s="7">
        <v>39234</v>
      </c>
    </row>
    <row r="58" spans="1:26" s="19" customFormat="1">
      <c r="A58" s="16" t="str">
        <f>A57</f>
        <v>BW_SSC3</v>
      </c>
      <c r="B58" s="20">
        <f>B57</f>
        <v>39193</v>
      </c>
      <c r="C58" s="17">
        <f>C57</f>
        <v>0.74311342592592589</v>
      </c>
      <c r="D58" s="18">
        <f>D57</f>
        <v>0.55000000000000004</v>
      </c>
      <c r="E58" s="18" t="str">
        <f>E57</f>
        <v>surface</v>
      </c>
      <c r="F58" s="19" t="s">
        <v>212</v>
      </c>
      <c r="G58" s="19">
        <v>0.11840000000000001</v>
      </c>
      <c r="I58" s="19">
        <v>0.12429999999999999</v>
      </c>
      <c r="L58" s="19">
        <v>0.1222</v>
      </c>
      <c r="O58" s="16">
        <f>AVERAGE(I58:K58)-G58</f>
        <v>5.8999999999999886E-3</v>
      </c>
      <c r="P58" s="16">
        <f>AVERAGE(L58:N58)-G58</f>
        <v>3.7999999999999978E-3</v>
      </c>
      <c r="Q58" s="16">
        <f>O58-P58</f>
        <v>2.0999999999999908E-3</v>
      </c>
      <c r="R58" s="16">
        <f>Q58/O58</f>
        <v>0.35593220338982962</v>
      </c>
      <c r="S58" s="16"/>
      <c r="T58" s="16"/>
      <c r="U58" s="16"/>
      <c r="V58" s="16"/>
      <c r="Y58" s="16" t="s">
        <v>30</v>
      </c>
      <c r="Z58" s="20">
        <f>Z57</f>
        <v>39234</v>
      </c>
    </row>
    <row r="60" spans="1:26">
      <c r="A60" s="6" t="s">
        <v>167</v>
      </c>
      <c r="B60" s="7">
        <v>39193</v>
      </c>
      <c r="C60" s="9">
        <v>0.74322916666666661</v>
      </c>
      <c r="D60" s="10">
        <v>0.55000000000000004</v>
      </c>
      <c r="E60" s="10">
        <v>0.2</v>
      </c>
      <c r="F60" s="6" t="s">
        <v>213</v>
      </c>
      <c r="G60" s="6">
        <v>0.1169</v>
      </c>
      <c r="H60" s="8">
        <v>554</v>
      </c>
      <c r="I60" s="6">
        <v>0.1258</v>
      </c>
      <c r="J60" s="6"/>
      <c r="K60" s="6"/>
      <c r="L60" s="6">
        <v>0.1231</v>
      </c>
      <c r="M60" s="6"/>
      <c r="N60" s="6"/>
      <c r="O60" s="6">
        <f>AVERAGE(I60:K60)-G60</f>
        <v>8.8999999999999913E-3</v>
      </c>
      <c r="P60" s="6">
        <f>AVERAGE(L60:N60)-G60</f>
        <v>6.1999999999999972E-3</v>
      </c>
      <c r="Q60" s="6">
        <f>O60-P60</f>
        <v>2.6999999999999941E-3</v>
      </c>
      <c r="R60" s="6">
        <f>Q60/O60</f>
        <v>0.30337078651685356</v>
      </c>
      <c r="S60" s="6">
        <f>SUM(O60:O61)</f>
        <v>1.5399999999999983E-2</v>
      </c>
      <c r="T60" s="6">
        <f>SUM(P60:P61)</f>
        <v>1.0699999999999987E-2</v>
      </c>
      <c r="U60" s="6">
        <f>SUM(Q60:Q61)</f>
        <v>4.6999999999999958E-3</v>
      </c>
      <c r="V60" s="6">
        <f>U60/S60</f>
        <v>0.30519480519480524</v>
      </c>
      <c r="W60" s="6">
        <f>(O60+O61)/H60*1000</f>
        <v>2.7797833935018022E-2</v>
      </c>
      <c r="X60" s="6">
        <f>(P60+P61)/H60*1000</f>
        <v>1.9314079422382651E-2</v>
      </c>
      <c r="Y60" s="6" t="s">
        <v>30</v>
      </c>
      <c r="Z60" s="7">
        <v>39240</v>
      </c>
    </row>
    <row r="61" spans="1:26" s="19" customFormat="1">
      <c r="A61" s="16" t="str">
        <f>A60</f>
        <v>BW_SSC3</v>
      </c>
      <c r="B61" s="20">
        <f>B60</f>
        <v>39193</v>
      </c>
      <c r="C61" s="17">
        <f>C60</f>
        <v>0.74322916666666661</v>
      </c>
      <c r="D61" s="18">
        <f>D60</f>
        <v>0.55000000000000004</v>
      </c>
      <c r="E61" s="18">
        <f>E60</f>
        <v>0.2</v>
      </c>
      <c r="F61" s="19" t="s">
        <v>214</v>
      </c>
      <c r="G61" s="19">
        <v>0.11840000000000001</v>
      </c>
      <c r="I61" s="19">
        <v>0.1249</v>
      </c>
      <c r="L61" s="19">
        <v>0.1229</v>
      </c>
      <c r="O61" s="16">
        <f>AVERAGE(I61:K61)-G61</f>
        <v>6.4999999999999919E-3</v>
      </c>
      <c r="P61" s="16">
        <f>AVERAGE(L61:N61)-G61</f>
        <v>4.4999999999999901E-3</v>
      </c>
      <c r="Q61" s="16">
        <f>O61-P61</f>
        <v>2.0000000000000018E-3</v>
      </c>
      <c r="R61" s="16">
        <f>Q61/O61</f>
        <v>0.30769230769230838</v>
      </c>
      <c r="S61" s="16"/>
      <c r="T61" s="16"/>
      <c r="U61" s="16"/>
      <c r="V61" s="16"/>
      <c r="Y61" s="16" t="s">
        <v>30</v>
      </c>
      <c r="Z61" s="20">
        <f>Z60</f>
        <v>39240</v>
      </c>
    </row>
    <row r="63" spans="1:26">
      <c r="A63" s="6" t="s">
        <v>167</v>
      </c>
      <c r="B63" s="7">
        <v>39197</v>
      </c>
      <c r="C63" s="9">
        <v>0.63891203703703703</v>
      </c>
      <c r="D63" s="10">
        <v>0.6</v>
      </c>
      <c r="E63" s="10" t="s">
        <v>28</v>
      </c>
      <c r="F63" s="6" t="s">
        <v>215</v>
      </c>
      <c r="G63" s="6">
        <v>0.11840000000000001</v>
      </c>
      <c r="H63" s="8">
        <v>556</v>
      </c>
      <c r="I63" s="6">
        <v>0.13070000000000001</v>
      </c>
      <c r="J63" s="6">
        <v>0.13059999999999999</v>
      </c>
      <c r="K63" s="6"/>
      <c r="L63" s="21">
        <v>0.12690000000000001</v>
      </c>
      <c r="M63" s="6"/>
      <c r="N63" s="6"/>
      <c r="O63" s="6">
        <f>AVERAGE(I63:K63)-G63</f>
        <v>1.2249999999999983E-2</v>
      </c>
      <c r="P63" s="6">
        <f>AVERAGE(L63:N63)-G63</f>
        <v>8.5000000000000075E-3</v>
      </c>
      <c r="Q63" s="6">
        <f>O63-P63</f>
        <v>3.7499999999999756E-3</v>
      </c>
      <c r="R63" s="6">
        <f>Q63/O63</f>
        <v>0.30612244897959029</v>
      </c>
      <c r="S63" s="6">
        <f>SUM(O63:O65)</f>
        <v>3.4349999999999992E-2</v>
      </c>
      <c r="T63" s="6">
        <f>SUM(P63:P65)</f>
        <v>2.3699999999999999E-2</v>
      </c>
      <c r="U63" s="6">
        <f>SUM(Q63:Q65)</f>
        <v>1.0649999999999993E-2</v>
      </c>
      <c r="V63" s="6">
        <f>U63/S63</f>
        <v>0.31004366812227063</v>
      </c>
      <c r="W63" s="6">
        <f>(O63+O64+O65)/H63*1000</f>
        <v>6.1780575539568339E-2</v>
      </c>
      <c r="X63" s="6">
        <f>(P63+P64+P65)/H63*1000</f>
        <v>4.2625899280575537E-2</v>
      </c>
      <c r="Y63" s="6" t="s">
        <v>30</v>
      </c>
      <c r="Z63" s="7">
        <v>39219</v>
      </c>
    </row>
    <row r="64" spans="1:26">
      <c r="A64" s="6" t="str">
        <f>A63</f>
        <v>BW_SSC3</v>
      </c>
      <c r="B64" s="7">
        <f>B63</f>
        <v>39197</v>
      </c>
      <c r="C64" s="9">
        <f>C63</f>
        <v>0.63891203703703703</v>
      </c>
      <c r="D64" s="10">
        <f>D63</f>
        <v>0.6</v>
      </c>
      <c r="E64" s="10" t="str">
        <f>E63</f>
        <v>surface</v>
      </c>
      <c r="F64" s="5" t="s">
        <v>216</v>
      </c>
      <c r="G64" s="5">
        <v>0.1186</v>
      </c>
      <c r="I64" s="5">
        <v>0.129</v>
      </c>
      <c r="J64" s="5">
        <v>0.12889999999999999</v>
      </c>
      <c r="L64" s="22">
        <v>0.12559999999999999</v>
      </c>
      <c r="O64" s="6">
        <f>AVERAGE(I64:K64)-G64</f>
        <v>1.0350000000000012E-2</v>
      </c>
      <c r="P64" s="6">
        <f>AVERAGE(L64:N64)-G64</f>
        <v>6.9999999999999923E-3</v>
      </c>
      <c r="Q64" s="6">
        <f>O64-P64</f>
        <v>3.3500000000000196E-3</v>
      </c>
      <c r="R64" s="6">
        <f>Q64/O64</f>
        <v>0.32367149758454261</v>
      </c>
      <c r="S64" s="6"/>
      <c r="T64" s="6"/>
      <c r="U64" s="6"/>
      <c r="V64" s="6"/>
      <c r="Y64" s="6" t="s">
        <v>30</v>
      </c>
      <c r="Z64" s="7">
        <f>Z63</f>
        <v>39219</v>
      </c>
    </row>
    <row r="65" spans="1:26">
      <c r="A65" s="6" t="str">
        <f>A63</f>
        <v>BW_SSC3</v>
      </c>
      <c r="B65" s="7">
        <f>B63</f>
        <v>39197</v>
      </c>
      <c r="C65" s="9">
        <f>C63</f>
        <v>0.63891203703703703</v>
      </c>
      <c r="D65" s="10">
        <f>D63</f>
        <v>0.6</v>
      </c>
      <c r="E65" s="10" t="str">
        <f>E63</f>
        <v>surface</v>
      </c>
      <c r="F65" s="5" t="s">
        <v>217</v>
      </c>
      <c r="G65" s="5">
        <v>0.1166</v>
      </c>
      <c r="I65" s="5">
        <v>0.12839999999999999</v>
      </c>
      <c r="J65" s="5">
        <v>0.1283</v>
      </c>
      <c r="L65" s="22">
        <v>0.12479999999999999</v>
      </c>
      <c r="O65" s="6">
        <f>AVERAGE(I65:K65)-G65</f>
        <v>1.1749999999999997E-2</v>
      </c>
      <c r="P65" s="6">
        <f>AVERAGE(L65:N65)-G65</f>
        <v>8.199999999999999E-3</v>
      </c>
      <c r="Q65" s="6">
        <f>O65-P65</f>
        <v>3.5499999999999976E-3</v>
      </c>
      <c r="R65" s="6">
        <f>Q65/O65</f>
        <v>0.30212765957446797</v>
      </c>
      <c r="S65" s="6"/>
      <c r="T65" s="6"/>
      <c r="U65" s="6"/>
      <c r="V65" s="6"/>
      <c r="Y65" s="6" t="s">
        <v>30</v>
      </c>
      <c r="Z65" s="7">
        <f>Z63</f>
        <v>39219</v>
      </c>
    </row>
    <row r="67" spans="1:26">
      <c r="A67" s="6" t="s">
        <v>167</v>
      </c>
      <c r="B67" s="7">
        <v>39197</v>
      </c>
      <c r="C67" s="9">
        <v>0.63912037037037039</v>
      </c>
      <c r="D67" s="10">
        <v>0.6</v>
      </c>
      <c r="E67" s="10">
        <v>0.25</v>
      </c>
      <c r="F67" s="6" t="s">
        <v>218</v>
      </c>
      <c r="G67" s="6">
        <v>0.1177</v>
      </c>
      <c r="H67" s="8">
        <v>549</v>
      </c>
      <c r="I67" s="6">
        <v>0.1283</v>
      </c>
      <c r="J67" s="6"/>
      <c r="K67" s="6"/>
      <c r="L67" s="21">
        <v>0.12509999999999999</v>
      </c>
      <c r="M67" s="6"/>
      <c r="N67" s="6"/>
      <c r="O67" s="6">
        <f>AVERAGE(I67:K67)-G67</f>
        <v>1.0599999999999998E-2</v>
      </c>
      <c r="P67" s="6">
        <f>AVERAGE(L67:N67)-G67</f>
        <v>7.3999999999999899E-3</v>
      </c>
      <c r="Q67" s="6">
        <f>O67-P67</f>
        <v>3.2000000000000084E-3</v>
      </c>
      <c r="R67" s="6">
        <f>Q67/O67</f>
        <v>0.30188679245283101</v>
      </c>
      <c r="S67" s="6">
        <f>SUM(O67:O69)</f>
        <v>3.5799999999999985E-2</v>
      </c>
      <c r="T67" s="6">
        <f>SUM(P67:P69)</f>
        <v>2.5199999999999986E-2</v>
      </c>
      <c r="U67" s="6">
        <f>SUM(Q67:Q69)</f>
        <v>1.0599999999999998E-2</v>
      </c>
      <c r="V67" s="6">
        <f>U67/S67</f>
        <v>0.29608938547486041</v>
      </c>
      <c r="W67" s="6">
        <f>(O67+O68+O69)/H67*1000</f>
        <v>6.5209471766848784E-2</v>
      </c>
      <c r="X67" s="6">
        <f>(P67+P68+P69)/H67*1000</f>
        <v>4.5901639344262272E-2</v>
      </c>
      <c r="Y67" s="6" t="s">
        <v>30</v>
      </c>
      <c r="Z67" s="7">
        <v>39253</v>
      </c>
    </row>
    <row r="68" spans="1:26">
      <c r="A68" s="6" t="str">
        <f>A67</f>
        <v>BW_SSC3</v>
      </c>
      <c r="B68" s="7">
        <f>B67</f>
        <v>39197</v>
      </c>
      <c r="C68" s="9">
        <f>C67</f>
        <v>0.63912037037037039</v>
      </c>
      <c r="D68" s="10">
        <f>D67</f>
        <v>0.6</v>
      </c>
      <c r="E68" s="10">
        <f>E67</f>
        <v>0.25</v>
      </c>
      <c r="F68" s="5" t="s">
        <v>219</v>
      </c>
      <c r="G68" s="5">
        <v>0.1183</v>
      </c>
      <c r="I68" s="5">
        <v>0.13009999999999999</v>
      </c>
      <c r="L68" s="22">
        <v>0.1265</v>
      </c>
      <c r="O68" s="6">
        <f>AVERAGE(I68:K68)-G68</f>
        <v>1.1799999999999991E-2</v>
      </c>
      <c r="P68" s="6">
        <f>AVERAGE(L68:N68)-G68</f>
        <v>8.199999999999999E-3</v>
      </c>
      <c r="Q68" s="6">
        <f>O68-P68</f>
        <v>3.5999999999999921E-3</v>
      </c>
      <c r="R68" s="6">
        <f>Q68/O68</f>
        <v>0.30508474576271144</v>
      </c>
      <c r="S68" s="6"/>
      <c r="T68" s="6"/>
      <c r="U68" s="6"/>
      <c r="V68" s="6"/>
      <c r="Y68" s="6" t="s">
        <v>30</v>
      </c>
      <c r="Z68" s="7">
        <f>Z67</f>
        <v>39253</v>
      </c>
    </row>
    <row r="69" spans="1:26">
      <c r="A69" s="6" t="str">
        <f>A67</f>
        <v>BW_SSC3</v>
      </c>
      <c r="B69" s="7">
        <f>B67</f>
        <v>39197</v>
      </c>
      <c r="C69" s="9">
        <f>C67</f>
        <v>0.63912037037037039</v>
      </c>
      <c r="D69" s="10">
        <f>D67</f>
        <v>0.6</v>
      </c>
      <c r="E69" s="10">
        <f>E67</f>
        <v>0.25</v>
      </c>
      <c r="F69" s="5" t="s">
        <v>220</v>
      </c>
      <c r="G69" s="5">
        <v>0.1157</v>
      </c>
      <c r="I69" s="5">
        <v>0.12909999999999999</v>
      </c>
      <c r="L69" s="22">
        <v>0.12529999999999999</v>
      </c>
      <c r="O69" s="6">
        <f>AVERAGE(I69:K69)-G69</f>
        <v>1.3399999999999995E-2</v>
      </c>
      <c r="P69" s="6">
        <f>AVERAGE(L69:N69)-G69</f>
        <v>9.5999999999999974E-3</v>
      </c>
      <c r="Q69" s="6">
        <f>O69-P69</f>
        <v>3.7999999999999978E-3</v>
      </c>
      <c r="R69" s="6">
        <f>Q69/O69</f>
        <v>0.28358208955223874</v>
      </c>
      <c r="S69" s="6"/>
      <c r="T69" s="6"/>
      <c r="U69" s="6"/>
      <c r="V69" s="6"/>
      <c r="Y69" s="6" t="s">
        <v>30</v>
      </c>
      <c r="Z69" s="7">
        <f>Z67</f>
        <v>39253</v>
      </c>
    </row>
    <row r="71" spans="1:26">
      <c r="A71" s="6" t="s">
        <v>167</v>
      </c>
      <c r="B71" s="7">
        <v>39198</v>
      </c>
      <c r="C71" s="9">
        <v>0.60422453703703705</v>
      </c>
      <c r="D71" s="10">
        <v>0.55000000000000004</v>
      </c>
      <c r="E71" s="10" t="s">
        <v>28</v>
      </c>
      <c r="F71" s="6" t="s">
        <v>221</v>
      </c>
      <c r="G71" s="6">
        <v>0.1179</v>
      </c>
      <c r="H71" s="8">
        <v>557</v>
      </c>
      <c r="I71" s="6">
        <v>0.12740000000000001</v>
      </c>
      <c r="K71" s="6"/>
      <c r="L71" s="21">
        <v>0.1245</v>
      </c>
      <c r="M71" s="6"/>
      <c r="N71" s="6"/>
      <c r="O71" s="6">
        <f>AVERAGE(I71:K71)-G71</f>
        <v>9.5000000000000084E-3</v>
      </c>
      <c r="P71" s="6">
        <f>AVERAGE(L71:N71)-G71</f>
        <v>6.5999999999999948E-3</v>
      </c>
      <c r="Q71" s="6">
        <f>O71-P71</f>
        <v>2.9000000000000137E-3</v>
      </c>
      <c r="R71" s="6">
        <f>Q71/O71</f>
        <v>0.30526315789473801</v>
      </c>
      <c r="S71" s="6">
        <f>SUM(O71:O74)</f>
        <v>3.5900000000000015E-2</v>
      </c>
      <c r="T71" s="6">
        <f>SUM(P71:P74)</f>
        <v>2.5099999999999997E-2</v>
      </c>
      <c r="U71" s="6">
        <f>SUM(Q71:Q74)</f>
        <v>1.0800000000000018E-2</v>
      </c>
      <c r="V71" s="6">
        <f>U71/S71</f>
        <v>0.30083565459610068</v>
      </c>
      <c r="W71" s="6">
        <f>(O71+O72+O73+O74)/H71*1000</f>
        <v>6.445242369838422E-2</v>
      </c>
      <c r="X71" s="6">
        <f>(P71+P72+P73+P74)/H71*1000</f>
        <v>4.506283662477558E-2</v>
      </c>
      <c r="Y71" s="6" t="s">
        <v>30</v>
      </c>
      <c r="Z71" s="7">
        <v>39223</v>
      </c>
    </row>
    <row r="72" spans="1:26">
      <c r="A72" s="6" t="str">
        <f>A71</f>
        <v>BW_SSC3</v>
      </c>
      <c r="B72" s="7">
        <f>B71</f>
        <v>39198</v>
      </c>
      <c r="C72" s="9">
        <f>C71</f>
        <v>0.60422453703703705</v>
      </c>
      <c r="D72" s="10">
        <f>D71</f>
        <v>0.55000000000000004</v>
      </c>
      <c r="E72" s="10" t="str">
        <f>E71</f>
        <v>surface</v>
      </c>
      <c r="F72" s="5" t="s">
        <v>222</v>
      </c>
      <c r="G72" s="5">
        <v>0.1172</v>
      </c>
      <c r="I72" s="5">
        <v>0.12529999999999999</v>
      </c>
      <c r="L72" s="22">
        <v>0.12280000000000001</v>
      </c>
      <c r="O72" s="6">
        <f>AVERAGE(I72:K72)-G72</f>
        <v>8.0999999999999961E-3</v>
      </c>
      <c r="P72" s="6">
        <f>AVERAGE(L72:N72)-G72</f>
        <v>5.6000000000000077E-3</v>
      </c>
      <c r="Q72" s="6">
        <f>O72-P72</f>
        <v>2.4999999999999883E-3</v>
      </c>
      <c r="R72" s="6">
        <f>Q72/O72</f>
        <v>0.30864197530864068</v>
      </c>
      <c r="S72" s="6"/>
      <c r="T72" s="6"/>
      <c r="U72" s="6"/>
      <c r="V72" s="6"/>
      <c r="Y72" s="6" t="s">
        <v>30</v>
      </c>
      <c r="Z72" s="7">
        <f>Z71</f>
        <v>39223</v>
      </c>
    </row>
    <row r="73" spans="1:26">
      <c r="A73" s="6" t="str">
        <f t="shared" ref="A73:E74" si="3">A71</f>
        <v>BW_SSC3</v>
      </c>
      <c r="B73" s="7">
        <f t="shared" si="3"/>
        <v>39198</v>
      </c>
      <c r="C73" s="9">
        <f t="shared" si="3"/>
        <v>0.60422453703703705</v>
      </c>
      <c r="D73" s="10">
        <f t="shared" si="3"/>
        <v>0.55000000000000004</v>
      </c>
      <c r="E73" s="10" t="str">
        <f t="shared" si="3"/>
        <v>surface</v>
      </c>
      <c r="F73" s="5" t="s">
        <v>223</v>
      </c>
      <c r="G73" s="5">
        <v>0.11700000000000001</v>
      </c>
      <c r="I73" s="5">
        <v>0.12470000000000001</v>
      </c>
      <c r="L73" s="5">
        <v>0.12239999999999999</v>
      </c>
      <c r="O73" s="6">
        <f>AVERAGE(I73:K73)-G73</f>
        <v>7.6999999999999985E-3</v>
      </c>
      <c r="P73" s="6">
        <f>AVERAGE(L73:N73)-G73</f>
        <v>5.3999999999999881E-3</v>
      </c>
      <c r="Q73" s="6">
        <f>O73-P73</f>
        <v>2.3000000000000104E-3</v>
      </c>
      <c r="R73" s="6">
        <f>Q73/O73</f>
        <v>0.29870129870130013</v>
      </c>
      <c r="S73" s="6"/>
      <c r="T73" s="6"/>
      <c r="U73" s="6"/>
      <c r="V73" s="6"/>
      <c r="Y73" s="6" t="s">
        <v>30</v>
      </c>
      <c r="Z73" s="7">
        <f>Z71</f>
        <v>39223</v>
      </c>
    </row>
    <row r="74" spans="1:26">
      <c r="A74" s="6" t="str">
        <f t="shared" si="3"/>
        <v>BW_SSC3</v>
      </c>
      <c r="B74" s="7">
        <f t="shared" si="3"/>
        <v>39198</v>
      </c>
      <c r="C74" s="9">
        <f t="shared" si="3"/>
        <v>0.60422453703703705</v>
      </c>
      <c r="D74" s="10">
        <f t="shared" si="3"/>
        <v>0.55000000000000004</v>
      </c>
      <c r="E74" s="10" t="str">
        <f t="shared" si="3"/>
        <v>surface</v>
      </c>
      <c r="F74" s="5" t="s">
        <v>224</v>
      </c>
      <c r="G74" s="5">
        <v>0.1171</v>
      </c>
      <c r="I74" s="5">
        <v>0.12770000000000001</v>
      </c>
      <c r="L74" s="5">
        <v>0.1246</v>
      </c>
      <c r="O74" s="6">
        <f>AVERAGE(I74:K74)-G74</f>
        <v>1.0600000000000012E-2</v>
      </c>
      <c r="P74" s="6">
        <f>AVERAGE(L74:N74)-G74</f>
        <v>7.5000000000000067E-3</v>
      </c>
      <c r="Q74" s="6">
        <f>O74-P74</f>
        <v>3.1000000000000055E-3</v>
      </c>
      <c r="R74" s="6">
        <f>Q74/O74</f>
        <v>0.29245283018867946</v>
      </c>
      <c r="S74" s="6"/>
      <c r="T74" s="6"/>
      <c r="U74" s="6"/>
      <c r="V74" s="6"/>
      <c r="Y74" s="6" t="s">
        <v>30</v>
      </c>
      <c r="Z74" s="7">
        <f>Z72</f>
        <v>39223</v>
      </c>
    </row>
    <row r="75" spans="1:26">
      <c r="A75" s="6"/>
      <c r="B75" s="7"/>
      <c r="C75" s="9"/>
      <c r="D75" s="10"/>
      <c r="E75" s="10"/>
      <c r="O75" s="6"/>
      <c r="P75" s="6"/>
      <c r="Q75" s="6"/>
      <c r="R75" s="6"/>
      <c r="S75" s="6"/>
      <c r="T75" s="6"/>
      <c r="U75" s="6"/>
      <c r="V75" s="6"/>
      <c r="Y75" s="6"/>
      <c r="Z75" s="7"/>
    </row>
    <row r="76" spans="1:26">
      <c r="A76" s="6" t="s">
        <v>167</v>
      </c>
      <c r="B76" s="7">
        <v>39198</v>
      </c>
      <c r="C76" s="9">
        <v>0.60451388888888891</v>
      </c>
      <c r="D76" s="10">
        <v>0.55000000000000004</v>
      </c>
      <c r="E76" s="10">
        <v>0.2</v>
      </c>
      <c r="F76" s="6" t="s">
        <v>225</v>
      </c>
      <c r="G76" s="6">
        <v>0.121</v>
      </c>
      <c r="H76" s="8">
        <v>533</v>
      </c>
      <c r="I76" s="6">
        <v>0.1323</v>
      </c>
      <c r="J76" s="6"/>
      <c r="K76" s="6"/>
      <c r="L76" s="21">
        <v>0.1288</v>
      </c>
      <c r="M76" s="6"/>
      <c r="N76" s="6"/>
      <c r="O76" s="6">
        <f>AVERAGE(I76:K76)-G76</f>
        <v>1.1300000000000004E-2</v>
      </c>
      <c r="P76" s="6">
        <f>AVERAGE(L76:N76)-G76</f>
        <v>7.8000000000000014E-3</v>
      </c>
      <c r="Q76" s="6">
        <f>O76-P76</f>
        <v>3.5000000000000031E-3</v>
      </c>
      <c r="R76" s="6">
        <f>Q76/O76</f>
        <v>0.30973451327433643</v>
      </c>
      <c r="S76" s="6">
        <f>SUM(O76:O78)</f>
        <v>3.5300000000000012E-2</v>
      </c>
      <c r="T76" s="6">
        <f>SUM(P76:P78)</f>
        <v>2.4599999999999997E-2</v>
      </c>
      <c r="U76" s="6">
        <f>SUM(Q76:Q78)</f>
        <v>1.0700000000000015E-2</v>
      </c>
      <c r="V76" s="6">
        <f>U76/S76</f>
        <v>0.30311614730878217</v>
      </c>
      <c r="W76" s="6">
        <f>(O76+O77+O78)/H76*1000</f>
        <v>6.6228893058161376E-2</v>
      </c>
      <c r="X76" s="6">
        <f>(P76+P77+P78)/H76*1000</f>
        <v>4.6153846153846143E-2</v>
      </c>
      <c r="Y76" s="6" t="s">
        <v>30</v>
      </c>
      <c r="Z76" s="7">
        <v>39235</v>
      </c>
    </row>
    <row r="77" spans="1:26">
      <c r="A77" s="6" t="str">
        <f>A76</f>
        <v>BW_SSC3</v>
      </c>
      <c r="B77" s="7">
        <f>B76</f>
        <v>39198</v>
      </c>
      <c r="C77" s="9">
        <f>C76</f>
        <v>0.60451388888888891</v>
      </c>
      <c r="D77" s="10">
        <f>D76</f>
        <v>0.55000000000000004</v>
      </c>
      <c r="E77" s="10">
        <f>E76</f>
        <v>0.2</v>
      </c>
      <c r="F77" s="5" t="s">
        <v>226</v>
      </c>
      <c r="G77" s="5">
        <v>0.1183</v>
      </c>
      <c r="I77" s="5">
        <v>0.13</v>
      </c>
      <c r="L77" s="22">
        <v>0.12640000000000001</v>
      </c>
      <c r="O77" s="6">
        <f>AVERAGE(I77:K77)-G77</f>
        <v>1.1700000000000002E-2</v>
      </c>
      <c r="P77" s="6">
        <f>AVERAGE(L77:N77)-G77</f>
        <v>8.10000000000001E-3</v>
      </c>
      <c r="Q77" s="6">
        <f>O77-P77</f>
        <v>3.5999999999999921E-3</v>
      </c>
      <c r="R77" s="6">
        <f>Q77/O77</f>
        <v>0.30769230769230699</v>
      </c>
      <c r="S77" s="6"/>
      <c r="T77" s="6"/>
      <c r="U77" s="6"/>
      <c r="V77" s="6"/>
      <c r="Y77" s="6" t="s">
        <v>30</v>
      </c>
      <c r="Z77" s="7">
        <f>Z76</f>
        <v>39235</v>
      </c>
    </row>
    <row r="78" spans="1:26">
      <c r="A78" s="6" t="str">
        <f>A76</f>
        <v>BW_SSC3</v>
      </c>
      <c r="B78" s="7">
        <f>B76</f>
        <v>39198</v>
      </c>
      <c r="C78" s="9">
        <f>C76</f>
        <v>0.60451388888888891</v>
      </c>
      <c r="D78" s="10">
        <f>D76</f>
        <v>0.55000000000000004</v>
      </c>
      <c r="E78" s="10">
        <f>E76</f>
        <v>0.2</v>
      </c>
      <c r="F78" s="5" t="s">
        <v>227</v>
      </c>
      <c r="G78" s="5">
        <v>0.11840000000000001</v>
      </c>
      <c r="I78" s="5">
        <v>0.13070000000000001</v>
      </c>
      <c r="L78" s="22">
        <v>0.12709999999999999</v>
      </c>
      <c r="O78" s="6">
        <f>AVERAGE(I78:K78)-G78</f>
        <v>1.2300000000000005E-2</v>
      </c>
      <c r="P78" s="6">
        <f>AVERAGE(L78:N78)-G78</f>
        <v>8.6999999999999855E-3</v>
      </c>
      <c r="Q78" s="6">
        <f>O78-P78</f>
        <v>3.6000000000000199E-3</v>
      </c>
      <c r="R78" s="6">
        <f>Q78/O78</f>
        <v>0.29268292682926977</v>
      </c>
      <c r="S78" s="6"/>
      <c r="T78" s="6"/>
      <c r="U78" s="6"/>
      <c r="V78" s="6"/>
      <c r="Y78" s="6" t="s">
        <v>30</v>
      </c>
      <c r="Z78" s="7">
        <f>Z76</f>
        <v>39235</v>
      </c>
    </row>
    <row r="80" spans="1:26">
      <c r="A80" s="6" t="s">
        <v>167</v>
      </c>
      <c r="B80" s="7">
        <v>39212</v>
      </c>
      <c r="C80" s="9">
        <v>0.80561342592592589</v>
      </c>
      <c r="D80" s="10">
        <v>0.71</v>
      </c>
      <c r="E80" s="10" t="s">
        <v>28</v>
      </c>
      <c r="F80" s="6" t="s">
        <v>228</v>
      </c>
      <c r="G80" s="6">
        <v>0.1182</v>
      </c>
      <c r="H80" s="8">
        <v>542</v>
      </c>
      <c r="I80" s="6">
        <v>0.12939999999999999</v>
      </c>
      <c r="J80" s="6"/>
      <c r="K80" s="6"/>
      <c r="L80" s="21">
        <v>0.12570000000000001</v>
      </c>
      <c r="M80" s="6">
        <v>0.12559999999999999</v>
      </c>
      <c r="N80" s="6"/>
      <c r="O80" s="6">
        <f>AVERAGE(I80:K80)-G80</f>
        <v>1.1199999999999988E-2</v>
      </c>
      <c r="P80" s="6">
        <f>AVERAGE(L80:N80)-G80</f>
        <v>7.4499999999999844E-3</v>
      </c>
      <c r="Q80" s="6">
        <f>O80-P80</f>
        <v>3.7500000000000033E-3</v>
      </c>
      <c r="R80" s="6">
        <f>Q80/O80</f>
        <v>0.33482142857142921</v>
      </c>
      <c r="S80" s="6">
        <f>SUM(O80:O82)</f>
        <v>3.3599999999999991E-2</v>
      </c>
      <c r="T80" s="6">
        <f>SUM(P80:P82)</f>
        <v>2.2650000000000003E-2</v>
      </c>
      <c r="U80" s="6">
        <f>SUM(Q80:Q82)</f>
        <v>1.0949999999999988E-2</v>
      </c>
      <c r="V80" s="6">
        <f>U80/S80</f>
        <v>0.32589285714285687</v>
      </c>
      <c r="W80" s="6">
        <f>(O80+O81+O82)/H80*1000</f>
        <v>6.1992619926199241E-2</v>
      </c>
      <c r="X80" s="6">
        <f>(P80+P81+P82)/H80*1000</f>
        <v>4.178966789667897E-2</v>
      </c>
      <c r="Y80" s="6" t="s">
        <v>30</v>
      </c>
      <c r="Z80" s="7">
        <v>39219</v>
      </c>
    </row>
    <row r="81" spans="1:26">
      <c r="A81" s="6" t="str">
        <f>A80</f>
        <v>BW_SSC3</v>
      </c>
      <c r="B81" s="7">
        <f>B80</f>
        <v>39212</v>
      </c>
      <c r="C81" s="9">
        <f>C80</f>
        <v>0.80561342592592589</v>
      </c>
      <c r="D81" s="10">
        <f>D80</f>
        <v>0.71</v>
      </c>
      <c r="E81" s="10" t="str">
        <f>E80</f>
        <v>surface</v>
      </c>
      <c r="F81" s="5" t="s">
        <v>229</v>
      </c>
      <c r="G81" s="5">
        <v>0.1192</v>
      </c>
      <c r="I81" s="5">
        <v>0.12920000000000001</v>
      </c>
      <c r="L81" s="22">
        <v>0.12590000000000001</v>
      </c>
      <c r="M81" s="5">
        <v>0.1258</v>
      </c>
      <c r="O81" s="6">
        <f>AVERAGE(I81:K81)-G81</f>
        <v>1.0000000000000009E-2</v>
      </c>
      <c r="P81" s="6">
        <f>AVERAGE(L81:N81)-G81</f>
        <v>6.650000000000017E-3</v>
      </c>
      <c r="Q81" s="6">
        <f>O81-P81</f>
        <v>3.3499999999999919E-3</v>
      </c>
      <c r="R81" s="6">
        <f>Q81/O81</f>
        <v>0.33499999999999891</v>
      </c>
      <c r="S81" s="6"/>
      <c r="T81" s="6"/>
      <c r="U81" s="6"/>
      <c r="V81" s="6"/>
      <c r="Y81" s="6" t="s">
        <v>30</v>
      </c>
      <c r="Z81" s="7">
        <f>Z80</f>
        <v>39219</v>
      </c>
    </row>
    <row r="82" spans="1:26">
      <c r="A82" s="6" t="str">
        <f>A80</f>
        <v>BW_SSC3</v>
      </c>
      <c r="B82" s="7">
        <f>B80</f>
        <v>39212</v>
      </c>
      <c r="C82" s="9">
        <f>C80</f>
        <v>0.80561342592592589</v>
      </c>
      <c r="D82" s="10">
        <f>D80</f>
        <v>0.71</v>
      </c>
      <c r="E82" s="10" t="str">
        <f>E80</f>
        <v>surface</v>
      </c>
      <c r="F82" s="5" t="s">
        <v>230</v>
      </c>
      <c r="G82" s="5">
        <v>0.1169</v>
      </c>
      <c r="I82" s="5">
        <v>0.1293</v>
      </c>
      <c r="L82" s="22">
        <v>0.1255</v>
      </c>
      <c r="M82" s="5">
        <v>0.12540000000000001</v>
      </c>
      <c r="O82" s="6">
        <f>AVERAGE(I82:K82)-G82</f>
        <v>1.2399999999999994E-2</v>
      </c>
      <c r="P82" s="6">
        <f>AVERAGE(L82:N82)-G82</f>
        <v>8.550000000000002E-3</v>
      </c>
      <c r="Q82" s="6">
        <f>O82-P82</f>
        <v>3.8499999999999923E-3</v>
      </c>
      <c r="R82" s="6">
        <f>Q82/O82</f>
        <v>0.31048387096774144</v>
      </c>
      <c r="S82" s="6"/>
      <c r="T82" s="6"/>
      <c r="U82" s="6"/>
      <c r="V82" s="6"/>
      <c r="Y82" s="6" t="s">
        <v>30</v>
      </c>
      <c r="Z82" s="7">
        <f>Z80</f>
        <v>39219</v>
      </c>
    </row>
    <row r="84" spans="1:26">
      <c r="A84" s="6" t="s">
        <v>167</v>
      </c>
      <c r="B84" s="7">
        <v>39212</v>
      </c>
      <c r="C84" s="9">
        <v>0.80596064814814816</v>
      </c>
      <c r="D84" s="10">
        <v>0.71</v>
      </c>
      <c r="E84" s="10">
        <v>0.36</v>
      </c>
      <c r="F84" s="6" t="s">
        <v>231</v>
      </c>
      <c r="G84" s="6">
        <v>0.11559999999999999</v>
      </c>
      <c r="H84" s="8">
        <v>565</v>
      </c>
      <c r="I84" s="6">
        <v>0.1236</v>
      </c>
      <c r="J84" s="6"/>
      <c r="K84" s="6"/>
      <c r="L84" s="6">
        <v>0.1212</v>
      </c>
      <c r="M84" s="6"/>
      <c r="N84" s="6"/>
      <c r="O84" s="6">
        <f>AVERAGE(I84:K84)-G84</f>
        <v>8.0000000000000071E-3</v>
      </c>
      <c r="P84" s="6">
        <f>AVERAGE(L84:N84)-G84</f>
        <v>5.6000000000000077E-3</v>
      </c>
      <c r="Q84" s="6">
        <f>O84-P84</f>
        <v>2.3999999999999994E-3</v>
      </c>
      <c r="R84" s="6">
        <f>Q84/O84</f>
        <v>0.29999999999999966</v>
      </c>
      <c r="S84" s="6">
        <f>SUM(O84:O86)</f>
        <v>2.18E-2</v>
      </c>
      <c r="T84" s="6">
        <f>SUM(P84:P86)</f>
        <v>1.5199999999999991E-2</v>
      </c>
      <c r="U84" s="6">
        <f>SUM(Q84:Q86)</f>
        <v>6.6000000000000086E-3</v>
      </c>
      <c r="V84" s="6">
        <f>U84/S84</f>
        <v>0.30275229357798206</v>
      </c>
      <c r="W84" s="6">
        <f>(O84+O85+O86)/H84*1000</f>
        <v>3.8584070796460174E-2</v>
      </c>
      <c r="X84" s="6">
        <f>(P84+P85+P86)/H84*1000</f>
        <v>2.6902654867256622E-2</v>
      </c>
      <c r="Y84" s="6" t="s">
        <v>30</v>
      </c>
      <c r="Z84" s="7">
        <v>39223</v>
      </c>
    </row>
    <row r="85" spans="1:26">
      <c r="A85" s="6" t="str">
        <f>A84</f>
        <v>BW_SSC3</v>
      </c>
      <c r="B85" s="7">
        <f>B84</f>
        <v>39212</v>
      </c>
      <c r="C85" s="9">
        <f>C84</f>
        <v>0.80596064814814816</v>
      </c>
      <c r="D85" s="10">
        <f>D84</f>
        <v>0.71</v>
      </c>
      <c r="E85" s="10">
        <f>E84</f>
        <v>0.36</v>
      </c>
      <c r="F85" s="5" t="s">
        <v>232</v>
      </c>
      <c r="G85" s="5">
        <v>0.1164</v>
      </c>
      <c r="I85" s="5">
        <v>0.1229</v>
      </c>
      <c r="L85" s="5">
        <v>0.12089999999999999</v>
      </c>
      <c r="O85" s="6">
        <f>AVERAGE(I85:K85)-G85</f>
        <v>6.4999999999999919E-3</v>
      </c>
      <c r="P85" s="6">
        <f>AVERAGE(L85:N85)-G85</f>
        <v>4.4999999999999901E-3</v>
      </c>
      <c r="Q85" s="6">
        <f>O85-P85</f>
        <v>2.0000000000000018E-3</v>
      </c>
      <c r="R85" s="6">
        <f>Q85/O85</f>
        <v>0.30769230769230838</v>
      </c>
      <c r="S85" s="6"/>
      <c r="T85" s="6"/>
      <c r="U85" s="6"/>
      <c r="V85" s="6"/>
      <c r="Y85" s="6" t="s">
        <v>30</v>
      </c>
      <c r="Z85" s="7">
        <f>Z84</f>
        <v>39223</v>
      </c>
    </row>
    <row r="86" spans="1:26">
      <c r="A86" s="6" t="str">
        <f>A84</f>
        <v>BW_SSC3</v>
      </c>
      <c r="B86" s="7">
        <f>B84</f>
        <v>39212</v>
      </c>
      <c r="C86" s="9">
        <f>C84</f>
        <v>0.80596064814814816</v>
      </c>
      <c r="D86" s="10">
        <f>D84</f>
        <v>0.71</v>
      </c>
      <c r="E86" s="10">
        <f>E84</f>
        <v>0.36</v>
      </c>
      <c r="F86" s="5" t="s">
        <v>233</v>
      </c>
      <c r="G86" s="5">
        <v>0.1179</v>
      </c>
      <c r="I86" s="5">
        <v>0.12520000000000001</v>
      </c>
      <c r="L86" s="22">
        <v>0.123</v>
      </c>
      <c r="O86" s="6">
        <f>AVERAGE(I86:K86)-G86</f>
        <v>7.3000000000000009E-3</v>
      </c>
      <c r="P86" s="6">
        <f>AVERAGE(L86:N86)-G86</f>
        <v>5.0999999999999934E-3</v>
      </c>
      <c r="Q86" s="6">
        <f>O86-P86</f>
        <v>2.2000000000000075E-3</v>
      </c>
      <c r="R86" s="6">
        <f>Q86/O86</f>
        <v>0.30136986301369961</v>
      </c>
      <c r="S86" s="6"/>
      <c r="T86" s="6"/>
      <c r="U86" s="6"/>
      <c r="V86" s="6"/>
      <c r="Y86" s="6" t="s">
        <v>30</v>
      </c>
      <c r="Z86" s="7">
        <f>Z84</f>
        <v>39223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2"/>
  <sheetViews>
    <sheetView topLeftCell="A64" workbookViewId="0">
      <selection activeCell="J84" sqref="J84"/>
    </sheetView>
  </sheetViews>
  <sheetFormatPr defaultColWidth="10.75" defaultRowHeight="12.75"/>
  <cols>
    <col min="1" max="26" width="10.75" style="5"/>
    <col min="27" max="27" width="50.375" style="5" customWidth="1"/>
    <col min="28" max="16384" width="10.75" style="5"/>
  </cols>
  <sheetData>
    <row r="1" spans="1:27" s="4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 t="s">
        <v>25</v>
      </c>
      <c r="AA1" s="4" t="s">
        <v>26</v>
      </c>
    </row>
    <row r="2" spans="1:27">
      <c r="A2" s="6" t="s">
        <v>234</v>
      </c>
      <c r="B2" s="7">
        <v>39162</v>
      </c>
      <c r="C2" s="9">
        <v>0.89690972222222232</v>
      </c>
      <c r="D2" s="10">
        <v>1.5</v>
      </c>
      <c r="E2" s="10" t="s">
        <v>28</v>
      </c>
      <c r="F2" s="6" t="s">
        <v>235</v>
      </c>
      <c r="G2" s="6">
        <v>0.13020000000000001</v>
      </c>
      <c r="H2" s="8">
        <v>528</v>
      </c>
      <c r="I2" s="6">
        <v>0.13750000000000001</v>
      </c>
      <c r="J2" s="6">
        <v>0.13750000000000001</v>
      </c>
      <c r="K2" s="6"/>
      <c r="L2" s="21">
        <v>0.1358</v>
      </c>
      <c r="M2" s="6">
        <v>0.13569999999999999</v>
      </c>
      <c r="N2" s="6"/>
      <c r="O2" s="6">
        <f>AVERAGE(I2:K2)-G2</f>
        <v>7.3000000000000009E-3</v>
      </c>
      <c r="P2" s="6">
        <f>AVERAGE(L2:N2)-G2</f>
        <v>5.5499999999999716E-3</v>
      </c>
      <c r="Q2" s="6">
        <f>O2-P2</f>
        <v>1.7500000000000293E-3</v>
      </c>
      <c r="R2" s="6">
        <f>Q2/O2</f>
        <v>0.23972602739726426</v>
      </c>
      <c r="S2" s="6">
        <f>SUM(O2:O4)</f>
        <v>2.2600000000000009E-2</v>
      </c>
      <c r="T2" s="6">
        <f>SUM(P2:P4)</f>
        <v>1.684999999999999E-2</v>
      </c>
      <c r="U2" s="6">
        <f>SUM(Q2:Q4)</f>
        <v>5.750000000000019E-3</v>
      </c>
      <c r="V2" s="6">
        <f>U2/S2</f>
        <v>0.25442477876106268</v>
      </c>
      <c r="W2" s="6">
        <f>(O2+O3+O4)/H2*1000</f>
        <v>4.2803030303030315E-2</v>
      </c>
      <c r="X2" s="6">
        <f>(P2+P3+P4)/H2*1000</f>
        <v>3.1912878787878775E-2</v>
      </c>
      <c r="Y2" s="6" t="s">
        <v>30</v>
      </c>
      <c r="Z2" s="7">
        <v>39176</v>
      </c>
      <c r="AA2" s="5" t="s">
        <v>177</v>
      </c>
    </row>
    <row r="3" spans="1:27">
      <c r="A3" s="6" t="s">
        <v>234</v>
      </c>
      <c r="B3" s="7">
        <v>39162</v>
      </c>
      <c r="C3" s="9">
        <f>C2</f>
        <v>0.89690972222222232</v>
      </c>
      <c r="D3" s="10">
        <v>1.5</v>
      </c>
      <c r="E3" s="10" t="str">
        <f>E2</f>
        <v>surface</v>
      </c>
      <c r="F3" s="5" t="s">
        <v>236</v>
      </c>
      <c r="G3" s="5">
        <v>0.1313</v>
      </c>
      <c r="I3" s="5">
        <v>0.1414</v>
      </c>
      <c r="J3" s="5">
        <v>0.1414</v>
      </c>
      <c r="L3" s="22">
        <v>0.13900000000000001</v>
      </c>
      <c r="M3" s="5">
        <v>0.1389</v>
      </c>
      <c r="O3" s="6">
        <f>AVERAGE(I3:K3)-G3</f>
        <v>1.0099999999999998E-2</v>
      </c>
      <c r="P3" s="6">
        <f>AVERAGE(L3:N3)-G3</f>
        <v>7.6500000000000179E-3</v>
      </c>
      <c r="Q3" s="6">
        <f>O3-P3</f>
        <v>2.44999999999998E-3</v>
      </c>
      <c r="R3" s="6">
        <f>Q3/O3</f>
        <v>0.24257425742574065</v>
      </c>
      <c r="S3" s="6"/>
      <c r="T3" s="6"/>
      <c r="U3" s="6"/>
      <c r="V3" s="6"/>
      <c r="Y3" s="6" t="s">
        <v>30</v>
      </c>
      <c r="Z3" s="7">
        <f>Z2</f>
        <v>39176</v>
      </c>
      <c r="AA3" s="5" t="s">
        <v>237</v>
      </c>
    </row>
    <row r="4" spans="1:27">
      <c r="A4" s="6" t="s">
        <v>234</v>
      </c>
      <c r="B4" s="7">
        <v>39162</v>
      </c>
      <c r="C4" s="9">
        <f>C2</f>
        <v>0.89690972222222232</v>
      </c>
      <c r="D4" s="10">
        <v>1.5</v>
      </c>
      <c r="E4" s="10" t="str">
        <f>E2</f>
        <v>surface</v>
      </c>
      <c r="F4" s="5" t="s">
        <v>238</v>
      </c>
      <c r="G4" s="5">
        <v>0.1181</v>
      </c>
      <c r="I4" s="5">
        <v>0.12330000000000001</v>
      </c>
      <c r="J4" s="5">
        <v>0.12330000000000001</v>
      </c>
      <c r="L4" s="22">
        <v>0.12189999999999999</v>
      </c>
      <c r="M4" s="5">
        <v>0.1216</v>
      </c>
      <c r="O4" s="6">
        <f>AVERAGE(I4:K4)-G4</f>
        <v>5.2000000000000102E-3</v>
      </c>
      <c r="P4" s="6">
        <f>AVERAGE(L4:N4)-G4</f>
        <v>3.6500000000000005E-3</v>
      </c>
      <c r="Q4" s="6">
        <f>O4-P4</f>
        <v>1.5500000000000097E-3</v>
      </c>
      <c r="R4" s="6">
        <f>Q4/O4</f>
        <v>0.29807692307692435</v>
      </c>
      <c r="S4" s="6"/>
      <c r="T4" s="6"/>
      <c r="U4" s="6"/>
      <c r="V4" s="6"/>
      <c r="Y4" s="6" t="s">
        <v>30</v>
      </c>
      <c r="Z4" s="7">
        <f>Z2</f>
        <v>39176</v>
      </c>
      <c r="AA4" s="5" t="s">
        <v>237</v>
      </c>
    </row>
    <row r="5" spans="1:27">
      <c r="A5" s="6"/>
      <c r="B5" s="7"/>
      <c r="C5" s="9"/>
      <c r="D5" s="10"/>
      <c r="E5" s="10"/>
      <c r="O5" s="6"/>
      <c r="P5" s="6"/>
      <c r="Q5" s="6"/>
      <c r="R5" s="6"/>
      <c r="S5" s="6"/>
      <c r="T5" s="6"/>
      <c r="U5" s="6"/>
      <c r="V5" s="6"/>
      <c r="Y5" s="6"/>
      <c r="Z5" s="7"/>
    </row>
    <row r="6" spans="1:27">
      <c r="A6" s="6" t="s">
        <v>234</v>
      </c>
      <c r="B6" s="7">
        <v>39162</v>
      </c>
      <c r="C6" s="9">
        <v>0.8965277777777777</v>
      </c>
      <c r="D6" s="10">
        <v>1.5</v>
      </c>
      <c r="E6" s="10">
        <v>1.1499999999999999</v>
      </c>
      <c r="F6" s="6" t="s">
        <v>239</v>
      </c>
      <c r="G6" s="6">
        <v>0.1188</v>
      </c>
      <c r="H6" s="8">
        <v>505</v>
      </c>
      <c r="I6" s="6">
        <v>0.128</v>
      </c>
      <c r="J6" s="6">
        <v>0.128</v>
      </c>
      <c r="K6" s="6"/>
      <c r="L6" s="6">
        <v>0.12609999999999999</v>
      </c>
      <c r="M6" s="6">
        <v>0.126</v>
      </c>
      <c r="N6" s="6"/>
      <c r="O6" s="6">
        <f>AVERAGE(I6:K6)-G6</f>
        <v>9.1999999999999998E-3</v>
      </c>
      <c r="P6" s="6">
        <f>AVERAGE(L6:N6)-G6</f>
        <v>7.2499999999999926E-3</v>
      </c>
      <c r="Q6" s="6">
        <f>O6-P6</f>
        <v>1.9500000000000073E-3</v>
      </c>
      <c r="R6" s="6">
        <f>Q6/O6</f>
        <v>0.21195652173913124</v>
      </c>
      <c r="S6" s="6">
        <f>SUM(O6:O8)</f>
        <v>2.4899999999999992E-2</v>
      </c>
      <c r="T6" s="6">
        <f>SUM(P6:P8)</f>
        <v>1.9249999999999989E-2</v>
      </c>
      <c r="U6" s="6">
        <f>SUM(Q6:Q8)</f>
        <v>5.6500000000000022E-3</v>
      </c>
      <c r="V6" s="6">
        <f>U6/S6</f>
        <v>0.22690763052208851</v>
      </c>
      <c r="W6" s="6">
        <f>(O6+O7+O8)/H6*1000</f>
        <v>4.9306930693069288E-2</v>
      </c>
      <c r="X6" s="6">
        <f>(P6+P7+P8)/H6*1000</f>
        <v>3.8118811881188097E-2</v>
      </c>
      <c r="Y6" s="6" t="s">
        <v>30</v>
      </c>
      <c r="Z6" s="7"/>
    </row>
    <row r="7" spans="1:27">
      <c r="A7" s="6" t="s">
        <v>234</v>
      </c>
      <c r="B7" s="7">
        <v>39162</v>
      </c>
      <c r="C7" s="9">
        <v>0.8965277777777777</v>
      </c>
      <c r="D7" s="10">
        <f>D6</f>
        <v>1.5</v>
      </c>
      <c r="E7" s="10">
        <f>E6</f>
        <v>1.1499999999999999</v>
      </c>
      <c r="F7" s="5" t="s">
        <v>240</v>
      </c>
      <c r="G7" s="5">
        <v>0.11609999999999999</v>
      </c>
      <c r="I7" s="5">
        <v>0.1258</v>
      </c>
      <c r="J7" s="5">
        <v>0.1258</v>
      </c>
      <c r="L7" s="5">
        <v>0.1236</v>
      </c>
      <c r="M7" s="5">
        <v>0.1235</v>
      </c>
      <c r="O7" s="6">
        <f>AVERAGE(I7:K7)-G7</f>
        <v>9.7000000000000003E-3</v>
      </c>
      <c r="P7" s="6">
        <f>AVERAGE(L7:N7)-G7</f>
        <v>7.4499999999999983E-3</v>
      </c>
      <c r="Q7" s="6">
        <f>O7-P7</f>
        <v>2.250000000000002E-3</v>
      </c>
      <c r="R7" s="6">
        <f>Q7/O7</f>
        <v>0.23195876288659814</v>
      </c>
      <c r="S7" s="6"/>
      <c r="T7" s="6"/>
      <c r="U7" s="6"/>
      <c r="V7" s="6"/>
      <c r="Y7" s="6" t="s">
        <v>30</v>
      </c>
      <c r="Z7" s="7"/>
    </row>
    <row r="8" spans="1:27">
      <c r="A8" s="6" t="s">
        <v>234</v>
      </c>
      <c r="B8" s="7">
        <v>39162</v>
      </c>
      <c r="C8" s="9">
        <v>0.8965277777777777</v>
      </c>
      <c r="D8" s="10">
        <f>D7</f>
        <v>1.5</v>
      </c>
      <c r="E8" s="10">
        <f>E6</f>
        <v>1.1499999999999999</v>
      </c>
      <c r="F8" s="5" t="s">
        <v>241</v>
      </c>
      <c r="G8" s="5">
        <v>0.11840000000000001</v>
      </c>
      <c r="I8" s="5">
        <v>0.1244</v>
      </c>
      <c r="J8" s="5">
        <v>0.1244</v>
      </c>
      <c r="L8" s="5">
        <v>0.123</v>
      </c>
      <c r="M8" s="5">
        <v>0.1229</v>
      </c>
      <c r="O8" s="6">
        <f>AVERAGE(I8:K8)-G8</f>
        <v>5.9999999999999915E-3</v>
      </c>
      <c r="P8" s="6">
        <f>AVERAGE(L8:N8)-G8</f>
        <v>4.5499999999999985E-3</v>
      </c>
      <c r="Q8" s="6">
        <f>O8-P8</f>
        <v>1.449999999999993E-3</v>
      </c>
      <c r="R8" s="6">
        <f>Q8/O8</f>
        <v>0.24166666666666584</v>
      </c>
      <c r="S8" s="6"/>
      <c r="T8" s="6"/>
      <c r="U8" s="6"/>
      <c r="V8" s="6"/>
      <c r="Y8" s="6" t="s">
        <v>30</v>
      </c>
      <c r="Z8" s="7"/>
    </row>
    <row r="9" spans="1:27">
      <c r="A9" s="6"/>
      <c r="B9" s="7"/>
      <c r="C9" s="9"/>
      <c r="D9" s="10"/>
      <c r="E9" s="10"/>
      <c r="O9" s="6"/>
      <c r="P9" s="6"/>
      <c r="Q9" s="6"/>
      <c r="R9" s="6"/>
      <c r="S9" s="6"/>
      <c r="T9" s="6"/>
      <c r="U9" s="6"/>
      <c r="V9" s="6"/>
      <c r="Y9" s="6"/>
      <c r="Z9" s="7"/>
    </row>
    <row r="10" spans="1:27">
      <c r="A10" s="6" t="s">
        <v>234</v>
      </c>
      <c r="B10" s="7">
        <v>39163</v>
      </c>
      <c r="C10" s="9">
        <v>0.54174768518518512</v>
      </c>
      <c r="D10" s="10">
        <v>1.3</v>
      </c>
      <c r="E10" s="10" t="s">
        <v>28</v>
      </c>
      <c r="F10" s="6" t="s">
        <v>242</v>
      </c>
      <c r="G10" s="6">
        <v>0.12330000000000001</v>
      </c>
      <c r="H10" s="8">
        <v>536</v>
      </c>
      <c r="I10" s="6">
        <v>0.1323</v>
      </c>
      <c r="J10" s="6">
        <v>0.1323</v>
      </c>
      <c r="K10" s="6"/>
      <c r="L10" s="6">
        <v>0.13039999999999999</v>
      </c>
      <c r="M10" s="6">
        <v>0.1303</v>
      </c>
      <c r="N10" s="6"/>
      <c r="O10" s="6">
        <f>AVERAGE(I10:K10)-G10</f>
        <v>8.9999999999999941E-3</v>
      </c>
      <c r="P10" s="6">
        <f>AVERAGE(L10:N10)-G10</f>
        <v>7.0499999999999868E-3</v>
      </c>
      <c r="Q10" s="6">
        <f>O10-P10</f>
        <v>1.9500000000000073E-3</v>
      </c>
      <c r="R10" s="6">
        <f>Q10/O10</f>
        <v>0.21666666666666762</v>
      </c>
      <c r="S10" s="6">
        <f>SUM(O10:O12)</f>
        <v>2.6899999999999979E-2</v>
      </c>
      <c r="T10" s="6">
        <f>SUM(P10:P12)</f>
        <v>2.0599999999999979E-2</v>
      </c>
      <c r="U10" s="6">
        <f>SUM(Q10:Q12)</f>
        <v>6.3E-3</v>
      </c>
      <c r="V10" s="6">
        <f>U10/S10</f>
        <v>0.23420074349442396</v>
      </c>
      <c r="W10" s="6">
        <f>(O10+O11+O12)/H10*1000</f>
        <v>5.0186567164179068E-2</v>
      </c>
      <c r="X10" s="6">
        <f>(P10+P11+P12)/H10*1000</f>
        <v>3.8432835820895489E-2</v>
      </c>
      <c r="Y10" s="6" t="s">
        <v>30</v>
      </c>
      <c r="Z10" s="7">
        <v>39176</v>
      </c>
    </row>
    <row r="11" spans="1:27">
      <c r="A11" s="6" t="str">
        <f>A10</f>
        <v>FB_SSC1</v>
      </c>
      <c r="B11" s="7">
        <f>B10</f>
        <v>39163</v>
      </c>
      <c r="C11" s="9">
        <f>C10</f>
        <v>0.54174768518518512</v>
      </c>
      <c r="D11" s="10">
        <f>D10</f>
        <v>1.3</v>
      </c>
      <c r="E11" s="10" t="str">
        <f>E10</f>
        <v>surface</v>
      </c>
      <c r="F11" s="5" t="s">
        <v>243</v>
      </c>
      <c r="G11" s="5">
        <v>0.12180000000000001</v>
      </c>
      <c r="I11" s="5">
        <v>0.13139999999999999</v>
      </c>
      <c r="J11" s="5">
        <v>0.1313</v>
      </c>
      <c r="L11" s="5">
        <v>0.1293</v>
      </c>
      <c r="M11" s="5">
        <v>0.12920000000000001</v>
      </c>
      <c r="O11" s="6">
        <f>AVERAGE(I11:K11)-G11</f>
        <v>9.5499999999999891E-3</v>
      </c>
      <c r="P11" s="6">
        <f>AVERAGE(L11:N11)-G11</f>
        <v>7.4499999999999983E-3</v>
      </c>
      <c r="Q11" s="6">
        <f>O11-P11</f>
        <v>2.0999999999999908E-3</v>
      </c>
      <c r="R11" s="6">
        <f>Q11/O11</f>
        <v>0.21989528795811447</v>
      </c>
      <c r="S11" s="6"/>
      <c r="T11" s="6"/>
      <c r="U11" s="6"/>
      <c r="V11" s="6"/>
      <c r="Y11" s="6" t="s">
        <v>30</v>
      </c>
      <c r="Z11" s="7">
        <f>Z10</f>
        <v>39176</v>
      </c>
    </row>
    <row r="12" spans="1:27">
      <c r="A12" s="6" t="str">
        <f>A10</f>
        <v>FB_SSC1</v>
      </c>
      <c r="B12" s="7">
        <f>B10</f>
        <v>39163</v>
      </c>
      <c r="C12" s="9">
        <f>C10</f>
        <v>0.54174768518518512</v>
      </c>
      <c r="D12" s="10">
        <f>D10</f>
        <v>1.3</v>
      </c>
      <c r="E12" s="10" t="str">
        <f>E10</f>
        <v>surface</v>
      </c>
      <c r="F12" s="5" t="s">
        <v>244</v>
      </c>
      <c r="G12" s="5">
        <v>0.12540000000000001</v>
      </c>
      <c r="I12" s="5">
        <v>0.1338</v>
      </c>
      <c r="J12" s="5">
        <v>0.13370000000000001</v>
      </c>
      <c r="L12" s="5">
        <v>0.13170000000000001</v>
      </c>
      <c r="M12" s="5">
        <v>0.1313</v>
      </c>
      <c r="O12" s="6">
        <f>AVERAGE(I12:K12)-G12</f>
        <v>8.3499999999999963E-3</v>
      </c>
      <c r="P12" s="6">
        <f>AVERAGE(L12:N12)-G12</f>
        <v>6.0999999999999943E-3</v>
      </c>
      <c r="Q12" s="6">
        <f>O12-P12</f>
        <v>2.250000000000002E-3</v>
      </c>
      <c r="R12" s="6">
        <f>Q12/O12</f>
        <v>0.26946107784431172</v>
      </c>
      <c r="S12" s="6"/>
      <c r="T12" s="6"/>
      <c r="U12" s="6"/>
      <c r="V12" s="6"/>
      <c r="Y12" s="6" t="s">
        <v>30</v>
      </c>
      <c r="Z12" s="7">
        <f>Z10</f>
        <v>39176</v>
      </c>
      <c r="AA12" s="5" t="s">
        <v>237</v>
      </c>
    </row>
    <row r="13" spans="1:27">
      <c r="A13" s="6"/>
      <c r="B13" s="7"/>
      <c r="C13" s="9"/>
      <c r="D13" s="10"/>
      <c r="E13" s="10"/>
      <c r="O13" s="6"/>
      <c r="P13" s="6"/>
      <c r="Q13" s="6"/>
      <c r="R13" s="6"/>
      <c r="S13" s="6"/>
      <c r="T13" s="6"/>
      <c r="U13" s="6"/>
      <c r="V13" s="6"/>
      <c r="Y13" s="6"/>
      <c r="Z13" s="7"/>
    </row>
    <row r="14" spans="1:27">
      <c r="A14" s="6" t="s">
        <v>234</v>
      </c>
      <c r="B14" s="7">
        <v>39163</v>
      </c>
      <c r="C14" s="9">
        <v>0.54212962962962963</v>
      </c>
      <c r="D14" s="10">
        <v>1.3</v>
      </c>
      <c r="E14" s="10">
        <v>0.95</v>
      </c>
      <c r="F14" s="6" t="s">
        <v>245</v>
      </c>
      <c r="G14" s="6">
        <v>0.12039999999999999</v>
      </c>
      <c r="H14" s="8">
        <v>554</v>
      </c>
      <c r="I14" s="6">
        <v>0.1305</v>
      </c>
      <c r="J14" s="6">
        <v>0.1305</v>
      </c>
      <c r="K14" s="6"/>
      <c r="L14" s="21">
        <v>0.12839999999999999</v>
      </c>
      <c r="M14" s="6">
        <v>0.1283</v>
      </c>
      <c r="N14" s="6"/>
      <c r="O14" s="6">
        <f>AVERAGE(I14:K14)-G14</f>
        <v>1.0100000000000012E-2</v>
      </c>
      <c r="P14" s="6">
        <f>AVERAGE(L14:N14)-G14</f>
        <v>7.9499999999999987E-3</v>
      </c>
      <c r="Q14" s="6">
        <f>O14-P14</f>
        <v>2.150000000000013E-3</v>
      </c>
      <c r="R14" s="6">
        <f>Q14/O14</f>
        <v>0.21287128712871392</v>
      </c>
      <c r="S14" s="6">
        <f>SUM(O14:O16)</f>
        <v>3.0699999999999991E-2</v>
      </c>
      <c r="T14" s="6">
        <f>SUM(P14:P16)</f>
        <v>2.4000000000000007E-2</v>
      </c>
      <c r="U14" s="6">
        <f>SUM(Q14:Q16)</f>
        <v>6.6999999999999837E-3</v>
      </c>
      <c r="V14" s="6">
        <f>U14/S14</f>
        <v>0.21824104234527641</v>
      </c>
      <c r="W14" s="6">
        <f>(O14+O15+O16)/H14*1000</f>
        <v>5.5415162454873636E-2</v>
      </c>
      <c r="X14" s="6">
        <f>(P14+P15+P16)/H14*1000</f>
        <v>4.3321299638989189E-2</v>
      </c>
      <c r="Y14" s="6" t="s">
        <v>30</v>
      </c>
      <c r="Z14" s="7">
        <v>39176</v>
      </c>
      <c r="AA14" s="5" t="s">
        <v>237</v>
      </c>
    </row>
    <row r="15" spans="1:27">
      <c r="A15" s="6" t="str">
        <f>A14</f>
        <v>FB_SSC1</v>
      </c>
      <c r="B15" s="7">
        <f>B14</f>
        <v>39163</v>
      </c>
      <c r="C15" s="9">
        <f>C14</f>
        <v>0.54212962962962963</v>
      </c>
      <c r="D15" s="10">
        <f>D14</f>
        <v>1.3</v>
      </c>
      <c r="E15" s="10">
        <f>E14</f>
        <v>0.95</v>
      </c>
      <c r="F15" s="5" t="s">
        <v>246</v>
      </c>
      <c r="G15" s="5">
        <v>0.13370000000000001</v>
      </c>
      <c r="I15" s="5">
        <v>0.1424</v>
      </c>
      <c r="J15" s="5">
        <v>0.1424</v>
      </c>
      <c r="K15" s="5">
        <v>0.1424</v>
      </c>
      <c r="L15" s="22">
        <v>0.1406</v>
      </c>
      <c r="M15" s="5">
        <v>0.14050000000000001</v>
      </c>
      <c r="O15" s="6">
        <f>AVERAGE(I15:K15)-G15</f>
        <v>8.6999999999999855E-3</v>
      </c>
      <c r="P15" s="6">
        <f>AVERAGE(L15:N15)-G15</f>
        <v>6.849999999999995E-3</v>
      </c>
      <c r="Q15" s="6">
        <f>O15-P15</f>
        <v>1.8499999999999905E-3</v>
      </c>
      <c r="R15" s="6">
        <f>Q15/O15</f>
        <v>0.21264367816091881</v>
      </c>
      <c r="S15" s="6"/>
      <c r="T15" s="6"/>
      <c r="U15" s="6"/>
      <c r="V15" s="6"/>
      <c r="Y15" s="6" t="s">
        <v>30</v>
      </c>
      <c r="Z15" s="7">
        <f>Z14</f>
        <v>39176</v>
      </c>
      <c r="AA15" s="5" t="s">
        <v>177</v>
      </c>
    </row>
    <row r="16" spans="1:27">
      <c r="A16" s="6" t="str">
        <f>A14</f>
        <v>FB_SSC1</v>
      </c>
      <c r="B16" s="7">
        <f>B14</f>
        <v>39163</v>
      </c>
      <c r="C16" s="9">
        <f>C14</f>
        <v>0.54212962962962963</v>
      </c>
      <c r="D16" s="10">
        <f>D14</f>
        <v>1.3</v>
      </c>
      <c r="E16" s="10">
        <f>E14</f>
        <v>0.95</v>
      </c>
      <c r="F16" s="5" t="s">
        <v>247</v>
      </c>
      <c r="G16" s="5">
        <v>0.1313</v>
      </c>
      <c r="I16" s="5">
        <v>0.14319999999999999</v>
      </c>
      <c r="J16" s="5">
        <v>0.14319999999999999</v>
      </c>
      <c r="L16" s="5">
        <v>0.1406</v>
      </c>
      <c r="M16" s="5">
        <v>0.1404</v>
      </c>
      <c r="O16" s="6">
        <f>AVERAGE(I16:K16)-G16</f>
        <v>1.1899999999999994E-2</v>
      </c>
      <c r="P16" s="6">
        <f>AVERAGE(L16:N16)-G16</f>
        <v>9.2000000000000137E-3</v>
      </c>
      <c r="Q16" s="6">
        <f>O16-P16</f>
        <v>2.6999999999999802E-3</v>
      </c>
      <c r="R16" s="6">
        <f>Q16/O16</f>
        <v>0.22689075630251945</v>
      </c>
      <c r="S16" s="6"/>
      <c r="T16" s="6"/>
      <c r="U16" s="6"/>
      <c r="V16" s="6"/>
      <c r="Y16" s="6" t="s">
        <v>30</v>
      </c>
      <c r="Z16" s="7">
        <f>Z14</f>
        <v>39176</v>
      </c>
    </row>
    <row r="17" spans="1:26">
      <c r="A17" s="6"/>
      <c r="B17" s="7"/>
      <c r="C17" s="9"/>
      <c r="D17" s="10"/>
      <c r="E17" s="10"/>
      <c r="O17" s="6"/>
      <c r="P17" s="6"/>
      <c r="Q17" s="6"/>
      <c r="R17" s="6"/>
      <c r="S17" s="6"/>
      <c r="T17" s="6"/>
      <c r="U17" s="6"/>
      <c r="V17" s="6"/>
      <c r="Y17" s="6"/>
      <c r="Z17" s="7"/>
    </row>
    <row r="18" spans="1:26">
      <c r="A18" s="6" t="s">
        <v>234</v>
      </c>
      <c r="B18" s="7">
        <v>39170</v>
      </c>
      <c r="C18" s="9">
        <v>0.56255787037037031</v>
      </c>
      <c r="D18" s="10">
        <v>1.1499999999999999</v>
      </c>
      <c r="E18" s="10" t="s">
        <v>28</v>
      </c>
      <c r="F18" s="6" t="s">
        <v>248</v>
      </c>
      <c r="G18" s="6">
        <v>0.122</v>
      </c>
      <c r="H18" s="8">
        <v>537</v>
      </c>
      <c r="I18" s="6">
        <v>0.1321</v>
      </c>
      <c r="J18" s="6">
        <v>0.13100000000000001</v>
      </c>
      <c r="K18" s="6"/>
      <c r="L18" s="21">
        <v>0.1295</v>
      </c>
      <c r="M18" s="6">
        <v>0.12939999999999999</v>
      </c>
      <c r="N18" s="6"/>
      <c r="O18" s="6">
        <f>AVERAGE(I18:K18)-G18</f>
        <v>9.5500000000000029E-3</v>
      </c>
      <c r="P18" s="6">
        <f>AVERAGE(L18:N18)-G18</f>
        <v>7.4500000000000122E-3</v>
      </c>
      <c r="Q18" s="6">
        <f>O18-P18</f>
        <v>2.0999999999999908E-3</v>
      </c>
      <c r="R18" s="6">
        <f>Q18/O18</f>
        <v>0.21989528795811414</v>
      </c>
      <c r="S18" s="6">
        <f>SUM(O18:O20)</f>
        <v>3.209999999999999E-2</v>
      </c>
      <c r="T18" s="6">
        <f>SUM(P18:P20)</f>
        <v>2.4249999999999994E-2</v>
      </c>
      <c r="U18" s="6">
        <f>SUM(Q18:Q20)</f>
        <v>7.8499999999999959E-3</v>
      </c>
      <c r="V18" s="6">
        <f>U18/S18</f>
        <v>0.24454828660436131</v>
      </c>
      <c r="W18" s="6">
        <f>(O18+O19+O20)/H18*1000</f>
        <v>5.9776536312849141E-2</v>
      </c>
      <c r="X18" s="6">
        <f>(P18+P19+P20)/H18*1000</f>
        <v>4.5158286778398497E-2</v>
      </c>
      <c r="Y18" s="6" t="s">
        <v>30</v>
      </c>
      <c r="Z18" s="7">
        <v>39195</v>
      </c>
    </row>
    <row r="19" spans="1:26">
      <c r="A19" s="6" t="str">
        <f>A18</f>
        <v>FB_SSC1</v>
      </c>
      <c r="B19" s="7">
        <f>B18</f>
        <v>39170</v>
      </c>
      <c r="C19" s="9">
        <f>C18</f>
        <v>0.56255787037037031</v>
      </c>
      <c r="D19" s="10">
        <f>D18</f>
        <v>1.1499999999999999</v>
      </c>
      <c r="E19" s="10" t="str">
        <f>E18</f>
        <v>surface</v>
      </c>
      <c r="F19" s="5" t="s">
        <v>249</v>
      </c>
      <c r="G19" s="5">
        <v>0.1206</v>
      </c>
      <c r="I19" s="5">
        <v>0.13100000000000001</v>
      </c>
      <c r="J19" s="5">
        <v>0.13089999999999999</v>
      </c>
      <c r="L19" s="22">
        <v>0.12839999999999999</v>
      </c>
      <c r="M19" s="5">
        <v>0.1283</v>
      </c>
      <c r="O19" s="6">
        <f>AVERAGE(I19:K19)-G19</f>
        <v>1.0350000000000012E-2</v>
      </c>
      <c r="P19" s="6">
        <f>AVERAGE(L19:N19)-G19</f>
        <v>7.749999999999993E-3</v>
      </c>
      <c r="Q19" s="6">
        <f>O19-P19</f>
        <v>2.600000000000019E-3</v>
      </c>
      <c r="R19" s="6">
        <f>Q19/O19</f>
        <v>0.25120772946860059</v>
      </c>
      <c r="S19" s="6"/>
      <c r="T19" s="6"/>
      <c r="U19" s="6"/>
      <c r="V19" s="6"/>
      <c r="Y19" s="6" t="s">
        <v>30</v>
      </c>
      <c r="Z19" s="7">
        <f>Z18</f>
        <v>39195</v>
      </c>
    </row>
    <row r="20" spans="1:26">
      <c r="A20" s="6" t="str">
        <f>A18</f>
        <v>FB_SSC1</v>
      </c>
      <c r="B20" s="7">
        <f>B18</f>
        <v>39170</v>
      </c>
      <c r="C20" s="9">
        <f>C18</f>
        <v>0.56255787037037031</v>
      </c>
      <c r="D20" s="10">
        <f>D18</f>
        <v>1.1499999999999999</v>
      </c>
      <c r="E20" s="10" t="str">
        <f>E18</f>
        <v>surface</v>
      </c>
      <c r="F20" s="5" t="s">
        <v>250</v>
      </c>
      <c r="G20" s="5">
        <v>0.11600000000000001</v>
      </c>
      <c r="I20" s="5">
        <v>0.1283</v>
      </c>
      <c r="J20" s="5">
        <v>0.12809999999999999</v>
      </c>
      <c r="L20" s="5">
        <v>0.12509999999999999</v>
      </c>
      <c r="M20" s="5">
        <v>0.125</v>
      </c>
      <c r="O20" s="6">
        <f>AVERAGE(I20:K20)-G20</f>
        <v>1.2199999999999975E-2</v>
      </c>
      <c r="P20" s="6">
        <f>AVERAGE(L20:N20)-G20</f>
        <v>9.0499999999999886E-3</v>
      </c>
      <c r="Q20" s="6">
        <f>O20-P20</f>
        <v>3.1499999999999861E-3</v>
      </c>
      <c r="R20" s="6">
        <f>Q20/O20</f>
        <v>0.25819672131147481</v>
      </c>
      <c r="S20" s="6"/>
      <c r="T20" s="6"/>
      <c r="U20" s="6"/>
      <c r="V20" s="6"/>
      <c r="Y20" s="6" t="s">
        <v>30</v>
      </c>
      <c r="Z20" s="7">
        <f>Z18</f>
        <v>39195</v>
      </c>
    </row>
    <row r="21" spans="1:26">
      <c r="A21" s="6"/>
      <c r="B21" s="7"/>
      <c r="C21" s="9"/>
      <c r="D21" s="10"/>
      <c r="E21" s="10"/>
      <c r="O21" s="6"/>
      <c r="P21" s="6"/>
      <c r="Q21" s="6"/>
      <c r="R21" s="6"/>
      <c r="S21" s="6"/>
      <c r="T21" s="6"/>
      <c r="U21" s="6"/>
      <c r="V21" s="6"/>
      <c r="Y21" s="6"/>
      <c r="Z21" s="7"/>
    </row>
    <row r="22" spans="1:26">
      <c r="A22" s="6" t="s">
        <v>234</v>
      </c>
      <c r="B22" s="7">
        <v>39170</v>
      </c>
      <c r="C22" s="9">
        <v>0.56377314814814816</v>
      </c>
      <c r="D22" s="10">
        <v>1.1499999999999999</v>
      </c>
      <c r="E22" s="10">
        <v>0.8</v>
      </c>
      <c r="F22" s="6" t="s">
        <v>251</v>
      </c>
      <c r="G22" s="6">
        <v>0.1174</v>
      </c>
      <c r="H22" s="8">
        <v>536</v>
      </c>
      <c r="I22" s="6">
        <v>0.1278</v>
      </c>
      <c r="J22" s="6">
        <v>0.12759999999999999</v>
      </c>
      <c r="K22" s="6"/>
      <c r="L22" s="21">
        <v>0.12520000000000001</v>
      </c>
      <c r="M22" s="6">
        <v>0.12509999999999999</v>
      </c>
      <c r="N22" s="6"/>
      <c r="O22" s="6">
        <f>AVERAGE(I22:K22)-G22</f>
        <v>1.0299999999999976E-2</v>
      </c>
      <c r="P22" s="6">
        <f>AVERAGE(L22:N22)-G22</f>
        <v>7.7499999999999791E-3</v>
      </c>
      <c r="Q22" s="6">
        <f>O22-P22</f>
        <v>2.5499999999999967E-3</v>
      </c>
      <c r="R22" s="6">
        <f>Q22/O22</f>
        <v>0.24757281553398083</v>
      </c>
      <c r="S22" s="6">
        <f>SUM(O22:O24)</f>
        <v>2.9049999999999951E-2</v>
      </c>
      <c r="T22" s="6">
        <f>SUM(P22:P24)</f>
        <v>2.1749999999999978E-2</v>
      </c>
      <c r="U22" s="6">
        <f>SUM(Q22:Q24)</f>
        <v>7.2999999999999732E-3</v>
      </c>
      <c r="V22" s="6">
        <f>U22/S22</f>
        <v>0.2512908777969014</v>
      </c>
      <c r="W22" s="6">
        <f>(O22+O23+O24)/H22*1000</f>
        <v>5.4197761194029762E-2</v>
      </c>
      <c r="X22" s="6">
        <f>(P22+P23+P24)/H22*1000</f>
        <v>4.0578358208955181E-2</v>
      </c>
      <c r="Y22" s="6" t="s">
        <v>30</v>
      </c>
      <c r="Z22" s="7">
        <v>39195</v>
      </c>
    </row>
    <row r="23" spans="1:26">
      <c r="A23" s="6" t="str">
        <f>A22</f>
        <v>FB_SSC1</v>
      </c>
      <c r="B23" s="7">
        <f>B22</f>
        <v>39170</v>
      </c>
      <c r="C23" s="9">
        <f>C22</f>
        <v>0.56377314814814816</v>
      </c>
      <c r="D23" s="10">
        <f>D22</f>
        <v>1.1499999999999999</v>
      </c>
      <c r="E23" s="10">
        <f>E22</f>
        <v>0.8</v>
      </c>
      <c r="F23" s="5" t="s">
        <v>252</v>
      </c>
      <c r="G23" s="5">
        <v>0.1196</v>
      </c>
      <c r="I23" s="5">
        <v>0.1293</v>
      </c>
      <c r="J23" s="5">
        <v>0.12909999999999999</v>
      </c>
      <c r="L23" s="22">
        <v>0.1268</v>
      </c>
      <c r="M23" s="5">
        <v>0.12670000000000001</v>
      </c>
      <c r="O23" s="6">
        <f>AVERAGE(I23:K23)-G23</f>
        <v>9.5999999999999835E-3</v>
      </c>
      <c r="P23" s="6">
        <f>AVERAGE(L23:N23)-G23</f>
        <v>7.1500000000000036E-3</v>
      </c>
      <c r="Q23" s="6">
        <f>O23-P23</f>
        <v>2.44999999999998E-3</v>
      </c>
      <c r="R23" s="6">
        <f>Q23/O23</f>
        <v>0.25520833333333171</v>
      </c>
      <c r="S23" s="6"/>
      <c r="T23" s="6"/>
      <c r="U23" s="6"/>
      <c r="V23" s="6"/>
      <c r="Y23" s="6" t="s">
        <v>30</v>
      </c>
      <c r="Z23" s="7">
        <f>Z22</f>
        <v>39195</v>
      </c>
    </row>
    <row r="24" spans="1:26">
      <c r="A24" s="6" t="str">
        <f>A22</f>
        <v>FB_SSC1</v>
      </c>
      <c r="B24" s="7">
        <f>B22</f>
        <v>39170</v>
      </c>
      <c r="C24" s="9">
        <f>C22</f>
        <v>0.56377314814814816</v>
      </c>
      <c r="D24" s="10">
        <f>D22</f>
        <v>1.1499999999999999</v>
      </c>
      <c r="E24" s="10">
        <f>E22</f>
        <v>0.8</v>
      </c>
      <c r="F24" s="5" t="s">
        <v>253</v>
      </c>
      <c r="G24" s="5">
        <v>0.1179</v>
      </c>
      <c r="I24" s="5">
        <v>0.12709999999999999</v>
      </c>
      <c r="J24" s="5">
        <v>0.127</v>
      </c>
      <c r="L24" s="5">
        <v>0.12479999999999999</v>
      </c>
      <c r="M24" s="5">
        <v>0.12470000000000001</v>
      </c>
      <c r="O24" s="6">
        <f>AVERAGE(I24:K24)-G24</f>
        <v>9.1499999999999915E-3</v>
      </c>
      <c r="P24" s="6">
        <f>AVERAGE(L24:N24)-G24</f>
        <v>6.849999999999995E-3</v>
      </c>
      <c r="Q24" s="6">
        <f>O24-P24</f>
        <v>2.2999999999999965E-3</v>
      </c>
      <c r="R24" s="6">
        <f>Q24/O24</f>
        <v>0.25136612021857907</v>
      </c>
      <c r="S24" s="6"/>
      <c r="T24" s="6"/>
      <c r="U24" s="6"/>
      <c r="V24" s="6"/>
      <c r="Y24" s="6" t="s">
        <v>30</v>
      </c>
      <c r="Z24" s="7">
        <f>Z22</f>
        <v>39195</v>
      </c>
    </row>
    <row r="25" spans="1:26">
      <c r="A25" s="6"/>
      <c r="B25" s="7"/>
      <c r="C25" s="9"/>
      <c r="D25" s="10"/>
      <c r="E25" s="10"/>
      <c r="O25" s="6"/>
      <c r="P25" s="6"/>
      <c r="Q25" s="6"/>
      <c r="R25" s="6"/>
      <c r="S25" s="6"/>
      <c r="T25" s="6"/>
      <c r="U25" s="6"/>
      <c r="V25" s="6"/>
      <c r="Y25" s="6"/>
      <c r="Z25" s="7"/>
    </row>
    <row r="26" spans="1:26">
      <c r="A26" s="6" t="s">
        <v>234</v>
      </c>
      <c r="B26" s="7">
        <v>39171</v>
      </c>
      <c r="C26" s="9">
        <v>0.54172453703703705</v>
      </c>
      <c r="D26" s="10">
        <v>1.01</v>
      </c>
      <c r="E26" s="10" t="s">
        <v>28</v>
      </c>
      <c r="F26" s="6" t="s">
        <v>254</v>
      </c>
      <c r="G26" s="6">
        <v>0.1178</v>
      </c>
      <c r="H26" s="8">
        <v>553</v>
      </c>
      <c r="I26" s="6">
        <v>0.1258</v>
      </c>
      <c r="J26" s="6">
        <v>0.12570000000000001</v>
      </c>
      <c r="K26" s="6"/>
      <c r="L26" s="21">
        <v>0.1239</v>
      </c>
      <c r="M26" s="6">
        <v>0.1239</v>
      </c>
      <c r="N26" s="6"/>
      <c r="O26" s="6">
        <f>AVERAGE(I26:K26)-G26</f>
        <v>7.9499999999999987E-3</v>
      </c>
      <c r="P26" s="6">
        <f>AVERAGE(L26:N26)-G26</f>
        <v>6.0999999999999943E-3</v>
      </c>
      <c r="Q26" s="6">
        <f>O26-P26</f>
        <v>1.8500000000000044E-3</v>
      </c>
      <c r="R26" s="6">
        <f>Q26/O26</f>
        <v>0.23270440251572386</v>
      </c>
      <c r="S26" s="6">
        <f>SUM(O26:O28)</f>
        <v>2.5349999999999998E-2</v>
      </c>
      <c r="T26" s="6">
        <f>SUM(P26:P28)</f>
        <v>1.9549999999999984E-2</v>
      </c>
      <c r="U26" s="6">
        <f>SUM(Q26:Q28)</f>
        <v>5.8000000000000135E-3</v>
      </c>
      <c r="V26" s="6">
        <f>U26/S26</f>
        <v>0.22879684418146012</v>
      </c>
      <c r="W26" s="6">
        <f>(O26+O27+O28)/H26*1000</f>
        <v>4.5840867992766723E-2</v>
      </c>
      <c r="X26" s="6">
        <f>(P26+P27+P28)/H26*1000</f>
        <v>3.5352622061482791E-2</v>
      </c>
      <c r="Y26" s="6" t="s">
        <v>30</v>
      </c>
      <c r="Z26" s="7">
        <v>39195</v>
      </c>
    </row>
    <row r="27" spans="1:26">
      <c r="A27" s="6" t="str">
        <f>A26</f>
        <v>FB_SSC1</v>
      </c>
      <c r="B27" s="7">
        <f>B26</f>
        <v>39171</v>
      </c>
      <c r="C27" s="9">
        <f>C26</f>
        <v>0.54172453703703705</v>
      </c>
      <c r="D27" s="10">
        <f>D26</f>
        <v>1.01</v>
      </c>
      <c r="E27" s="10" t="str">
        <f>E26</f>
        <v>surface</v>
      </c>
      <c r="F27" s="5" t="s">
        <v>255</v>
      </c>
      <c r="G27" s="5">
        <v>0.1158</v>
      </c>
      <c r="I27" s="5">
        <v>0.12429999999999999</v>
      </c>
      <c r="J27" s="5">
        <v>0.1242</v>
      </c>
      <c r="L27" s="22">
        <v>0.12230000000000001</v>
      </c>
      <c r="M27" s="5">
        <v>0.1222</v>
      </c>
      <c r="O27" s="6">
        <f>AVERAGE(I27:K27)-G27</f>
        <v>8.4499999999999992E-3</v>
      </c>
      <c r="P27" s="6">
        <f>AVERAGE(L27:N27)-G27</f>
        <v>6.4499999999999974E-3</v>
      </c>
      <c r="Q27" s="6">
        <f>O27-P27</f>
        <v>2.0000000000000018E-3</v>
      </c>
      <c r="R27" s="6">
        <f>Q27/O27</f>
        <v>0.23668639053254462</v>
      </c>
      <c r="S27" s="6"/>
      <c r="T27" s="6"/>
      <c r="U27" s="6"/>
      <c r="V27" s="6"/>
      <c r="Y27" s="6" t="s">
        <v>30</v>
      </c>
      <c r="Z27" s="7">
        <f>Z26</f>
        <v>39195</v>
      </c>
    </row>
    <row r="28" spans="1:26">
      <c r="A28" s="6" t="str">
        <f>A26</f>
        <v>FB_SSC1</v>
      </c>
      <c r="B28" s="7">
        <f>B26</f>
        <v>39171</v>
      </c>
      <c r="C28" s="9">
        <f>C26</f>
        <v>0.54172453703703705</v>
      </c>
      <c r="D28" s="10">
        <f>D26</f>
        <v>1.01</v>
      </c>
      <c r="E28" s="10" t="str">
        <f>E26</f>
        <v>surface</v>
      </c>
      <c r="F28" s="5" t="s">
        <v>256</v>
      </c>
      <c r="G28" s="5">
        <v>0.1198</v>
      </c>
      <c r="I28" s="5">
        <v>0.1288</v>
      </c>
      <c r="J28" s="5">
        <v>0.12870000000000001</v>
      </c>
      <c r="L28" s="5">
        <v>0.1268</v>
      </c>
      <c r="M28" s="5">
        <v>0.1268</v>
      </c>
      <c r="O28" s="6">
        <f>AVERAGE(I28:K28)-G28</f>
        <v>8.9499999999999996E-3</v>
      </c>
      <c r="P28" s="6">
        <f>AVERAGE(L28:N28)-G28</f>
        <v>6.9999999999999923E-3</v>
      </c>
      <c r="Q28" s="6">
        <f>O28-P28</f>
        <v>1.9500000000000073E-3</v>
      </c>
      <c r="R28" s="6">
        <f>Q28/O28</f>
        <v>0.21787709497206786</v>
      </c>
      <c r="S28" s="6"/>
      <c r="T28" s="6"/>
      <c r="U28" s="6"/>
      <c r="V28" s="6"/>
      <c r="Y28" s="6" t="s">
        <v>30</v>
      </c>
      <c r="Z28" s="7">
        <f>Z26</f>
        <v>39195</v>
      </c>
    </row>
    <row r="29" spans="1:26">
      <c r="A29" s="6"/>
      <c r="B29" s="7"/>
      <c r="C29" s="9"/>
      <c r="D29" s="10"/>
      <c r="E29" s="10"/>
      <c r="O29" s="6"/>
      <c r="P29" s="6"/>
      <c r="Q29" s="6"/>
      <c r="R29" s="6"/>
      <c r="S29" s="6"/>
      <c r="T29" s="6"/>
      <c r="U29" s="6"/>
      <c r="V29" s="6"/>
      <c r="Y29" s="6"/>
      <c r="Z29" s="7"/>
    </row>
    <row r="30" spans="1:26">
      <c r="A30" s="6" t="s">
        <v>234</v>
      </c>
      <c r="B30" s="7">
        <v>39171</v>
      </c>
      <c r="C30" s="9">
        <v>0.54189814814814818</v>
      </c>
      <c r="D30" s="10">
        <v>1.01</v>
      </c>
      <c r="E30" s="10">
        <v>0.66</v>
      </c>
      <c r="F30" s="6" t="s">
        <v>257</v>
      </c>
      <c r="G30" s="6">
        <v>0.11609999999999999</v>
      </c>
      <c r="H30" s="8">
        <v>489</v>
      </c>
      <c r="I30" s="6">
        <v>0.12839999999999999</v>
      </c>
      <c r="J30" s="6">
        <v>0.1283</v>
      </c>
      <c r="K30" s="6"/>
      <c r="L30" s="6">
        <v>0.1255</v>
      </c>
      <c r="M30" s="6">
        <v>0.12540000000000001</v>
      </c>
      <c r="N30" s="6"/>
      <c r="O30" s="6">
        <f>AVERAGE(I30:K30)-G30</f>
        <v>1.2249999999999997E-2</v>
      </c>
      <c r="P30" s="6">
        <f>AVERAGE(L30:N30)-G30</f>
        <v>9.3500000000000111E-3</v>
      </c>
      <c r="Q30" s="6">
        <f>O30-P30</f>
        <v>2.8999999999999859E-3</v>
      </c>
      <c r="R30" s="6">
        <f>Q30/O30</f>
        <v>0.23673469387754992</v>
      </c>
      <c r="S30" s="6">
        <f>SUM(O30:O31)</f>
        <v>2.2050000000000014E-2</v>
      </c>
      <c r="T30" s="6">
        <f>SUM(P30:P31)</f>
        <v>1.6800000000000009E-2</v>
      </c>
      <c r="U30" s="6">
        <f>SUM(Q30:Q31)</f>
        <v>5.2500000000000047E-3</v>
      </c>
      <c r="V30" s="6">
        <f>U30/S30</f>
        <v>0.23809523809523817</v>
      </c>
      <c r="W30" s="6">
        <f>(O30+O31)/H30*1000</f>
        <v>4.5092024539877325E-2</v>
      </c>
      <c r="X30" s="6">
        <f>(P30+P31)/H30*1000</f>
        <v>3.4355828220858912E-2</v>
      </c>
      <c r="Y30" s="6" t="s">
        <v>30</v>
      </c>
      <c r="Z30" s="7">
        <v>39195</v>
      </c>
    </row>
    <row r="31" spans="1:26">
      <c r="A31" s="6" t="str">
        <f>A30</f>
        <v>FB_SSC1</v>
      </c>
      <c r="B31" s="7">
        <f>B30</f>
        <v>39171</v>
      </c>
      <c r="C31" s="9">
        <f>C30</f>
        <v>0.54189814814814818</v>
      </c>
      <c r="D31" s="10">
        <f>D30</f>
        <v>1.01</v>
      </c>
      <c r="E31" s="10">
        <f>E30</f>
        <v>0.66</v>
      </c>
      <c r="F31" s="5" t="s">
        <v>258</v>
      </c>
      <c r="G31" s="5">
        <v>0.1229</v>
      </c>
      <c r="I31" s="5">
        <v>0.13270000000000001</v>
      </c>
      <c r="J31" s="5">
        <v>0.13270000000000001</v>
      </c>
      <c r="L31" s="5">
        <v>0.13039999999999999</v>
      </c>
      <c r="M31" s="5">
        <v>0.1303</v>
      </c>
      <c r="O31" s="6">
        <f>AVERAGE(I31:K31)-G31</f>
        <v>9.800000000000017E-3</v>
      </c>
      <c r="P31" s="6">
        <f>AVERAGE(L31:N31)-G31</f>
        <v>7.4499999999999983E-3</v>
      </c>
      <c r="Q31" s="6">
        <f>O31-P31</f>
        <v>2.3500000000000187E-3</v>
      </c>
      <c r="R31" s="6">
        <f>Q31/O31</f>
        <v>0.23979591836734843</v>
      </c>
      <c r="S31" s="6"/>
      <c r="T31" s="6"/>
      <c r="U31" s="6"/>
      <c r="V31" s="6"/>
      <c r="Y31" s="6" t="s">
        <v>30</v>
      </c>
      <c r="Z31" s="7">
        <f>Z30</f>
        <v>39195</v>
      </c>
    </row>
    <row r="32" spans="1:26">
      <c r="A32" s="6"/>
      <c r="B32" s="7"/>
      <c r="C32" s="9"/>
      <c r="D32" s="10"/>
      <c r="E32" s="10"/>
      <c r="O32" s="6"/>
      <c r="P32" s="6"/>
      <c r="Q32" s="6"/>
      <c r="R32" s="6"/>
      <c r="S32" s="6"/>
      <c r="T32" s="6"/>
      <c r="U32" s="6"/>
      <c r="V32" s="6"/>
      <c r="Y32" s="6"/>
      <c r="Z32" s="7"/>
    </row>
    <row r="33" spans="1:27">
      <c r="A33" s="6" t="s">
        <v>234</v>
      </c>
      <c r="B33" s="7">
        <v>39178</v>
      </c>
      <c r="C33" s="9">
        <v>0.65978009259259263</v>
      </c>
      <c r="D33" s="10">
        <v>0.73</v>
      </c>
      <c r="E33" s="10" t="s">
        <v>28</v>
      </c>
      <c r="F33" s="6" t="s">
        <v>259</v>
      </c>
      <c r="G33" s="6">
        <v>0.1157</v>
      </c>
      <c r="H33" s="8">
        <v>549</v>
      </c>
      <c r="I33" s="6">
        <v>0.1333</v>
      </c>
      <c r="J33" s="6">
        <v>0.13320000000000001</v>
      </c>
      <c r="K33" s="6"/>
      <c r="L33" s="21">
        <v>0.12970000000000001</v>
      </c>
      <c r="M33" s="6">
        <v>0.12959999999999999</v>
      </c>
      <c r="N33" s="6"/>
      <c r="O33" s="6">
        <f>AVERAGE(I33:K33)-G33</f>
        <v>1.755000000000001E-2</v>
      </c>
      <c r="P33" s="6">
        <f>AVERAGE(L33:N33)-G33</f>
        <v>1.394999999999999E-2</v>
      </c>
      <c r="Q33" s="6">
        <f>O33-P33</f>
        <v>3.6000000000000199E-3</v>
      </c>
      <c r="R33" s="6">
        <f>Q33/O33</f>
        <v>0.20512820512820615</v>
      </c>
      <c r="S33" s="6">
        <f>SUM(O33:O36)</f>
        <v>7.400000000000001E-2</v>
      </c>
      <c r="T33" s="6">
        <f>SUM(P33:P36)</f>
        <v>5.8449999999999974E-2</v>
      </c>
      <c r="U33" s="6">
        <f>SUM(Q33:Q36)</f>
        <v>1.5550000000000036E-2</v>
      </c>
      <c r="V33" s="6">
        <f>U33/S33</f>
        <v>0.2101351351351356</v>
      </c>
      <c r="W33" s="6">
        <f>(O33+O34+O35+O36)/H33*1000</f>
        <v>0.13479052823315121</v>
      </c>
      <c r="X33" s="6">
        <f>(P33+P34+P35+P36)/H33*1000</f>
        <v>0.10646630236794166</v>
      </c>
      <c r="Y33" s="6" t="s">
        <v>30</v>
      </c>
      <c r="Z33" s="7">
        <v>39197</v>
      </c>
    </row>
    <row r="34" spans="1:27">
      <c r="A34" s="6" t="str">
        <f>A33</f>
        <v>FB_SSC1</v>
      </c>
      <c r="B34" s="7">
        <f>B33</f>
        <v>39178</v>
      </c>
      <c r="C34" s="9">
        <f>C33</f>
        <v>0.65978009259259263</v>
      </c>
      <c r="D34" s="10">
        <f>D33</f>
        <v>0.73</v>
      </c>
      <c r="E34" s="10" t="str">
        <f>E33</f>
        <v>surface</v>
      </c>
      <c r="F34" s="5" t="s">
        <v>260</v>
      </c>
      <c r="G34" s="5">
        <v>0.1179</v>
      </c>
      <c r="I34" s="5">
        <v>0.13550000000000001</v>
      </c>
      <c r="J34" s="5">
        <v>0.13539999999999999</v>
      </c>
      <c r="L34" s="22">
        <v>0.1318</v>
      </c>
      <c r="M34" s="5">
        <v>0.13170000000000001</v>
      </c>
      <c r="O34" s="6">
        <f>AVERAGE(I34:K34)-G34</f>
        <v>1.755000000000001E-2</v>
      </c>
      <c r="P34" s="6">
        <f>AVERAGE(L34:N34)-G34</f>
        <v>1.3850000000000001E-2</v>
      </c>
      <c r="Q34" s="6">
        <f>O34-P34</f>
        <v>3.7000000000000088E-3</v>
      </c>
      <c r="R34" s="6">
        <f>Q34/O34</f>
        <v>0.2108262108262112</v>
      </c>
      <c r="S34" s="6"/>
      <c r="T34" s="6"/>
      <c r="U34" s="6"/>
      <c r="V34" s="6"/>
      <c r="Y34" s="6" t="s">
        <v>30</v>
      </c>
      <c r="Z34" s="7">
        <f>Z33</f>
        <v>39197</v>
      </c>
    </row>
    <row r="35" spans="1:27">
      <c r="A35" s="6" t="str">
        <f t="shared" ref="A35:E36" si="0">A33</f>
        <v>FB_SSC1</v>
      </c>
      <c r="B35" s="7">
        <f t="shared" si="0"/>
        <v>39178</v>
      </c>
      <c r="C35" s="9">
        <f t="shared" si="0"/>
        <v>0.65978009259259263</v>
      </c>
      <c r="D35" s="10">
        <f t="shared" si="0"/>
        <v>0.73</v>
      </c>
      <c r="E35" s="10" t="str">
        <f t="shared" si="0"/>
        <v>surface</v>
      </c>
      <c r="F35" s="5" t="s">
        <v>261</v>
      </c>
      <c r="G35" s="5">
        <v>0.1179</v>
      </c>
      <c r="I35" s="5">
        <v>0.1336</v>
      </c>
      <c r="J35" s="5">
        <v>0.13350000000000001</v>
      </c>
      <c r="L35" s="5">
        <v>0.1303</v>
      </c>
      <c r="M35" s="5">
        <v>0.13020000000000001</v>
      </c>
      <c r="O35" s="6">
        <f>AVERAGE(I35:K35)-G35</f>
        <v>1.5649999999999997E-2</v>
      </c>
      <c r="P35" s="6">
        <f>AVERAGE(L35:N35)-G35</f>
        <v>1.235E-2</v>
      </c>
      <c r="Q35" s="6">
        <f>O35-P35</f>
        <v>3.2999999999999974E-3</v>
      </c>
      <c r="R35" s="6">
        <f>Q35/O35</f>
        <v>0.21086261980830659</v>
      </c>
      <c r="S35" s="6"/>
      <c r="T35" s="6"/>
      <c r="U35" s="6"/>
      <c r="V35" s="6"/>
      <c r="Y35" s="6" t="s">
        <v>30</v>
      </c>
      <c r="Z35" s="7">
        <f>Z33</f>
        <v>39197</v>
      </c>
    </row>
    <row r="36" spans="1:27">
      <c r="A36" s="6" t="str">
        <f t="shared" si="0"/>
        <v>FB_SSC1</v>
      </c>
      <c r="B36" s="7">
        <f t="shared" si="0"/>
        <v>39178</v>
      </c>
      <c r="C36" s="9">
        <f t="shared" si="0"/>
        <v>0.65978009259259263</v>
      </c>
      <c r="D36" s="10">
        <f t="shared" si="0"/>
        <v>0.73</v>
      </c>
      <c r="E36" s="10" t="str">
        <f t="shared" si="0"/>
        <v>surface</v>
      </c>
      <c r="F36" s="5" t="s">
        <v>262</v>
      </c>
      <c r="G36" s="5">
        <v>0.1174</v>
      </c>
      <c r="I36" s="5">
        <v>0.14069999999999999</v>
      </c>
      <c r="J36" s="5">
        <v>0.1406</v>
      </c>
      <c r="L36" s="5">
        <v>0.1358</v>
      </c>
      <c r="M36" s="5">
        <v>0.1356</v>
      </c>
      <c r="O36" s="6">
        <f>AVERAGE(I36:K36)-G36</f>
        <v>2.3249999999999993E-2</v>
      </c>
      <c r="P36" s="6">
        <f>AVERAGE(L36:N36)-G36</f>
        <v>1.8299999999999983E-2</v>
      </c>
      <c r="Q36" s="6">
        <f>O36-P36</f>
        <v>4.9500000000000099E-3</v>
      </c>
      <c r="R36" s="6">
        <f>Q36/O36</f>
        <v>0.2129032258064521</v>
      </c>
      <c r="S36" s="6"/>
      <c r="T36" s="6"/>
      <c r="U36" s="6"/>
      <c r="V36" s="6"/>
      <c r="Y36" s="6" t="s">
        <v>30</v>
      </c>
      <c r="Z36" s="7">
        <f>Z34</f>
        <v>39197</v>
      </c>
    </row>
    <row r="38" spans="1:27">
      <c r="A38" s="6" t="s">
        <v>234</v>
      </c>
      <c r="B38" s="7">
        <v>39178</v>
      </c>
      <c r="C38" s="9">
        <v>0.66006944444444449</v>
      </c>
      <c r="D38" s="10">
        <v>0.73</v>
      </c>
      <c r="E38" s="10">
        <v>0.38</v>
      </c>
      <c r="F38" s="6" t="s">
        <v>263</v>
      </c>
      <c r="G38" s="6">
        <v>0.1174</v>
      </c>
      <c r="H38" s="8">
        <v>538</v>
      </c>
      <c r="I38" s="6">
        <v>0.13769999999999999</v>
      </c>
      <c r="J38" s="6">
        <v>0.13750000000000001</v>
      </c>
      <c r="K38" s="6"/>
      <c r="L38" s="21">
        <v>0.13350000000000001</v>
      </c>
      <c r="M38" s="6">
        <v>0.13320000000000001</v>
      </c>
      <c r="N38" s="6"/>
      <c r="O38" s="6">
        <f>AVERAGE(I38:K38)-G38</f>
        <v>2.0199999999999996E-2</v>
      </c>
      <c r="P38" s="6">
        <f>AVERAGE(L38:N38)-G38</f>
        <v>1.595000000000002E-2</v>
      </c>
      <c r="Q38" s="6">
        <f>O38-P38</f>
        <v>4.249999999999976E-3</v>
      </c>
      <c r="R38" s="6">
        <f>Q38/O38</f>
        <v>0.21039603960395925</v>
      </c>
      <c r="S38" s="6">
        <f>SUM(O38:O41)</f>
        <v>7.0700000000000027E-2</v>
      </c>
      <c r="T38" s="6">
        <f>SUM(P38:P41)</f>
        <v>5.574999999999998E-2</v>
      </c>
      <c r="U38" s="6">
        <f>SUM(Q38:Q41)</f>
        <v>1.4950000000000047E-2</v>
      </c>
      <c r="V38" s="6">
        <f>U38/S38</f>
        <v>0.21145685997171204</v>
      </c>
      <c r="W38" s="6">
        <f>(O38+O39+O40+O41)/H38*1000</f>
        <v>0.13141263940520451</v>
      </c>
      <c r="X38" s="6">
        <f>(P38+P39+P40+P41)/H38*1000</f>
        <v>0.1036245353159851</v>
      </c>
      <c r="Y38" s="6" t="s">
        <v>30</v>
      </c>
      <c r="Z38" s="7">
        <v>39198</v>
      </c>
    </row>
    <row r="39" spans="1:27">
      <c r="A39" s="6" t="str">
        <f>A38</f>
        <v>FB_SSC1</v>
      </c>
      <c r="B39" s="7">
        <f>B38</f>
        <v>39178</v>
      </c>
      <c r="C39" s="9">
        <f>C38</f>
        <v>0.66006944444444449</v>
      </c>
      <c r="D39" s="10">
        <f>D38</f>
        <v>0.73</v>
      </c>
      <c r="E39" s="10">
        <f>E38</f>
        <v>0.38</v>
      </c>
      <c r="F39" s="5" t="s">
        <v>264</v>
      </c>
      <c r="G39" s="5">
        <v>0.1172</v>
      </c>
      <c r="I39" s="5">
        <v>0.13339999999999999</v>
      </c>
      <c r="J39" s="5">
        <v>0.1333</v>
      </c>
      <c r="L39" s="22">
        <v>0.13020000000000001</v>
      </c>
      <c r="M39" s="5">
        <v>0.13</v>
      </c>
      <c r="O39" s="6">
        <f>AVERAGE(I39:K39)-G39</f>
        <v>1.6149999999999998E-2</v>
      </c>
      <c r="P39" s="6">
        <f>AVERAGE(L39:N39)-G39</f>
        <v>1.2899999999999995E-2</v>
      </c>
      <c r="Q39" s="6">
        <f>O39-P39</f>
        <v>3.2500000000000029E-3</v>
      </c>
      <c r="R39" s="6">
        <f>Q39/O39</f>
        <v>0.20123839009287947</v>
      </c>
      <c r="S39" s="6"/>
      <c r="T39" s="6"/>
      <c r="U39" s="6"/>
      <c r="V39" s="6"/>
      <c r="Y39" s="6" t="s">
        <v>30</v>
      </c>
      <c r="Z39" s="7">
        <f>Z38</f>
        <v>39198</v>
      </c>
    </row>
    <row r="40" spans="1:27">
      <c r="A40" s="6" t="str">
        <f t="shared" ref="A40:E41" si="1">A38</f>
        <v>FB_SSC1</v>
      </c>
      <c r="B40" s="7">
        <f t="shared" si="1"/>
        <v>39178</v>
      </c>
      <c r="C40" s="9">
        <f t="shared" si="1"/>
        <v>0.66006944444444449</v>
      </c>
      <c r="D40" s="10">
        <f t="shared" si="1"/>
        <v>0.73</v>
      </c>
      <c r="E40" s="10">
        <f t="shared" si="1"/>
        <v>0.38</v>
      </c>
      <c r="F40" s="5" t="s">
        <v>265</v>
      </c>
      <c r="G40" s="5">
        <v>0.1167</v>
      </c>
      <c r="I40" s="5">
        <v>0.13200000000000001</v>
      </c>
      <c r="J40" s="5">
        <v>0.13189999999999999</v>
      </c>
      <c r="L40" s="5">
        <v>0.1288</v>
      </c>
      <c r="M40" s="5">
        <v>0.12859999999999999</v>
      </c>
      <c r="O40" s="6">
        <f>AVERAGE(I40:K40)-G40</f>
        <v>1.5250000000000014E-2</v>
      </c>
      <c r="P40" s="6">
        <f>AVERAGE(L40:N40)-G40</f>
        <v>1.1999999999999983E-2</v>
      </c>
      <c r="Q40" s="6">
        <f>O40-P40</f>
        <v>3.2500000000000306E-3</v>
      </c>
      <c r="R40" s="6">
        <f>Q40/O40</f>
        <v>0.21311475409836247</v>
      </c>
      <c r="S40" s="6"/>
      <c r="T40" s="6"/>
      <c r="U40" s="6"/>
      <c r="V40" s="6"/>
      <c r="Y40" s="6" t="s">
        <v>30</v>
      </c>
      <c r="Z40" s="7">
        <f>Z38</f>
        <v>39198</v>
      </c>
    </row>
    <row r="41" spans="1:27">
      <c r="A41" s="6" t="str">
        <f t="shared" si="1"/>
        <v>FB_SSC1</v>
      </c>
      <c r="B41" s="7">
        <f t="shared" si="1"/>
        <v>39178</v>
      </c>
      <c r="C41" s="9">
        <f t="shared" si="1"/>
        <v>0.66006944444444449</v>
      </c>
      <c r="D41" s="10">
        <f t="shared" si="1"/>
        <v>0.73</v>
      </c>
      <c r="E41" s="10">
        <f t="shared" si="1"/>
        <v>0.38</v>
      </c>
      <c r="F41" s="5" t="s">
        <v>266</v>
      </c>
      <c r="G41" s="5">
        <v>0.1163</v>
      </c>
      <c r="I41" s="5">
        <v>0.13550000000000001</v>
      </c>
      <c r="J41" s="5">
        <v>0.1353</v>
      </c>
      <c r="L41" s="5">
        <v>0.1313</v>
      </c>
      <c r="M41" s="5">
        <v>0.13109999999999999</v>
      </c>
      <c r="O41" s="6">
        <f>AVERAGE(I41:K41)-G41</f>
        <v>1.910000000000002E-2</v>
      </c>
      <c r="P41" s="6">
        <f>AVERAGE(L41:N41)-G41</f>
        <v>1.4899999999999983E-2</v>
      </c>
      <c r="Q41" s="6">
        <f>O41-P41</f>
        <v>4.200000000000037E-3</v>
      </c>
      <c r="R41" s="6">
        <f>Q41/O41</f>
        <v>0.21989528795811689</v>
      </c>
      <c r="S41" s="6"/>
      <c r="T41" s="6"/>
      <c r="U41" s="6"/>
      <c r="V41" s="6"/>
      <c r="Y41" s="6" t="s">
        <v>30</v>
      </c>
      <c r="Z41" s="7">
        <f>Z39</f>
        <v>39198</v>
      </c>
    </row>
    <row r="43" spans="1:27">
      <c r="A43" s="6" t="s">
        <v>234</v>
      </c>
      <c r="B43" s="7">
        <v>39184</v>
      </c>
      <c r="C43" s="9">
        <v>0.7153356481481481</v>
      </c>
      <c r="D43" s="10">
        <v>1.55</v>
      </c>
      <c r="E43" s="10" t="s">
        <v>28</v>
      </c>
      <c r="F43" s="6" t="s">
        <v>267</v>
      </c>
      <c r="G43" s="6">
        <v>0.1154</v>
      </c>
      <c r="H43" s="8">
        <v>555</v>
      </c>
      <c r="I43" s="6">
        <v>0.1231</v>
      </c>
      <c r="J43" s="6">
        <v>0.123</v>
      </c>
      <c r="K43" s="6"/>
      <c r="L43" s="21">
        <v>0.121</v>
      </c>
      <c r="M43" s="6">
        <v>0.1208</v>
      </c>
      <c r="N43" s="6"/>
      <c r="O43" s="6">
        <f>AVERAGE(I43:K43)-G43</f>
        <v>7.6499999999999901E-3</v>
      </c>
      <c r="P43" s="6">
        <f>AVERAGE(L43:N43)-G43</f>
        <v>5.5000000000000049E-3</v>
      </c>
      <c r="Q43" s="6">
        <f>O43-P43</f>
        <v>2.1499999999999853E-3</v>
      </c>
      <c r="R43" s="6">
        <f>Q43/O43</f>
        <v>0.28104575163398537</v>
      </c>
      <c r="S43" s="6">
        <f>SUM(O43:O45)</f>
        <v>2.3500000000000021E-2</v>
      </c>
      <c r="T43" s="6">
        <f>SUM(P43:P45)</f>
        <v>1.7450000000000007E-2</v>
      </c>
      <c r="U43" s="6">
        <f>SUM(Q43:Q45)</f>
        <v>6.0500000000000137E-3</v>
      </c>
      <c r="V43" s="6">
        <f>U43/S43</f>
        <v>0.25744680851063867</v>
      </c>
      <c r="W43" s="6">
        <f>(O43+O44+O45)/H43*1000</f>
        <v>4.2342342342342375E-2</v>
      </c>
      <c r="X43" s="6">
        <f>(P43+P44+P45)/H43*1000</f>
        <v>3.1441441441441453E-2</v>
      </c>
      <c r="Y43" s="6" t="s">
        <v>30</v>
      </c>
      <c r="Z43" s="7">
        <v>39199</v>
      </c>
      <c r="AA43" s="5" t="s">
        <v>46</v>
      </c>
    </row>
    <row r="44" spans="1:27">
      <c r="A44" s="6" t="str">
        <f>A43</f>
        <v>FB_SSC1</v>
      </c>
      <c r="B44" s="7">
        <f>B43</f>
        <v>39184</v>
      </c>
      <c r="C44" s="9">
        <f>C43</f>
        <v>0.7153356481481481</v>
      </c>
      <c r="D44" s="10">
        <f>D43</f>
        <v>1.55</v>
      </c>
      <c r="E44" s="10" t="str">
        <f>E43</f>
        <v>surface</v>
      </c>
      <c r="F44" s="5" t="s">
        <v>268</v>
      </c>
      <c r="G44" s="5">
        <v>0.1195</v>
      </c>
      <c r="I44" s="5">
        <v>0.12690000000000001</v>
      </c>
      <c r="J44" s="5">
        <v>0.1268</v>
      </c>
      <c r="L44" s="22">
        <v>0.125</v>
      </c>
      <c r="M44" s="5">
        <v>0.1249</v>
      </c>
      <c r="O44" s="6">
        <f>AVERAGE(I44:K44)-G44</f>
        <v>7.3500000000000232E-3</v>
      </c>
      <c r="P44" s="6">
        <f>AVERAGE(L44:N44)-G44</f>
        <v>5.4500000000000104E-3</v>
      </c>
      <c r="Q44" s="6">
        <f>O44-P44</f>
        <v>1.9000000000000128E-3</v>
      </c>
      <c r="R44" s="6">
        <f>Q44/O44</f>
        <v>0.25850340136054512</v>
      </c>
      <c r="S44" s="6"/>
      <c r="T44" s="6"/>
      <c r="U44" s="6"/>
      <c r="V44" s="6"/>
      <c r="Y44" s="6" t="s">
        <v>30</v>
      </c>
      <c r="Z44" s="7">
        <f>Z43</f>
        <v>39199</v>
      </c>
      <c r="AA44" s="5" t="s">
        <v>46</v>
      </c>
    </row>
    <row r="45" spans="1:27">
      <c r="A45" s="6" t="str">
        <f>A43</f>
        <v>FB_SSC1</v>
      </c>
      <c r="B45" s="7">
        <f>B43</f>
        <v>39184</v>
      </c>
      <c r="C45" s="9">
        <f>C43</f>
        <v>0.7153356481481481</v>
      </c>
      <c r="D45" s="10">
        <f>D43</f>
        <v>1.55</v>
      </c>
      <c r="E45" s="10" t="str">
        <f>E43</f>
        <v>surface</v>
      </c>
      <c r="F45" s="5" t="s">
        <v>269</v>
      </c>
      <c r="G45" s="5">
        <v>0.11840000000000001</v>
      </c>
      <c r="I45" s="5">
        <v>0.12690000000000001</v>
      </c>
      <c r="J45" s="5">
        <v>0.12690000000000001</v>
      </c>
      <c r="L45" s="5">
        <v>0.125</v>
      </c>
      <c r="M45" s="5">
        <v>0.12479999999999999</v>
      </c>
      <c r="O45" s="6">
        <f>AVERAGE(I45:K45)-G45</f>
        <v>8.5000000000000075E-3</v>
      </c>
      <c r="P45" s="6">
        <f>AVERAGE(L45:N45)-G45</f>
        <v>6.4999999999999919E-3</v>
      </c>
      <c r="Q45" s="6">
        <f>O45-P45</f>
        <v>2.0000000000000157E-3</v>
      </c>
      <c r="R45" s="6">
        <f>Q45/O45</f>
        <v>0.23529411764706046</v>
      </c>
      <c r="S45" s="6"/>
      <c r="T45" s="6"/>
      <c r="U45" s="6"/>
      <c r="V45" s="6"/>
      <c r="Y45" s="6" t="s">
        <v>30</v>
      </c>
      <c r="Z45" s="7">
        <f>Z43</f>
        <v>39199</v>
      </c>
    </row>
    <row r="47" spans="1:27">
      <c r="A47" s="6" t="s">
        <v>234</v>
      </c>
      <c r="B47" s="7">
        <v>39184</v>
      </c>
      <c r="C47" s="9">
        <v>0.71574074074074068</v>
      </c>
      <c r="D47" s="10">
        <v>1.55</v>
      </c>
      <c r="E47" s="10">
        <v>1.2</v>
      </c>
      <c r="F47" s="6" t="s">
        <v>270</v>
      </c>
      <c r="G47" s="6">
        <v>0.1181</v>
      </c>
      <c r="H47" s="8">
        <v>547</v>
      </c>
      <c r="I47" s="6">
        <v>0.13189999999999999</v>
      </c>
      <c r="J47" s="6">
        <v>0.13189999999999999</v>
      </c>
      <c r="K47" s="6"/>
      <c r="L47" s="21">
        <v>0.1288</v>
      </c>
      <c r="M47" s="6">
        <v>0.12870000000000001</v>
      </c>
      <c r="N47" s="6"/>
      <c r="O47" s="6">
        <f>AVERAGE(I47:K47)-G47</f>
        <v>1.3799999999999993E-2</v>
      </c>
      <c r="P47" s="6">
        <f>AVERAGE(L47:N47)-G47</f>
        <v>1.0650000000000007E-2</v>
      </c>
      <c r="Q47" s="6">
        <f>O47-P47</f>
        <v>3.1499999999999861E-3</v>
      </c>
      <c r="R47" s="6">
        <f>Q47/O47</f>
        <v>0.22826086956521652</v>
      </c>
      <c r="S47" s="6">
        <f>SUM(O47:O49)</f>
        <v>3.7499999999999992E-2</v>
      </c>
      <c r="T47" s="6">
        <f>SUM(P47:P49)</f>
        <v>2.8850000000000001E-2</v>
      </c>
      <c r="U47" s="6">
        <f>SUM(Q47:Q49)</f>
        <v>8.649999999999991E-3</v>
      </c>
      <c r="V47" s="6">
        <f>U47/S47</f>
        <v>0.23066666666666649</v>
      </c>
      <c r="W47" s="6">
        <f>(O47+O48+O49)/H47*1000</f>
        <v>6.8555758683729415E-2</v>
      </c>
      <c r="X47" s="6">
        <f>(P47+P48+P49)/H47*1000</f>
        <v>5.2742230347349178E-2</v>
      </c>
      <c r="Y47" s="6" t="s">
        <v>30</v>
      </c>
      <c r="Z47" s="7">
        <v>39197</v>
      </c>
      <c r="AA47" s="5" t="s">
        <v>46</v>
      </c>
    </row>
    <row r="48" spans="1:27">
      <c r="A48" s="6" t="str">
        <f>A47</f>
        <v>FB_SSC1</v>
      </c>
      <c r="B48" s="7">
        <f>B47</f>
        <v>39184</v>
      </c>
      <c r="C48" s="9">
        <f>C47</f>
        <v>0.71574074074074068</v>
      </c>
      <c r="D48" s="10">
        <f>D47</f>
        <v>1.55</v>
      </c>
      <c r="E48" s="10">
        <f>E47</f>
        <v>1.2</v>
      </c>
      <c r="F48" s="5" t="s">
        <v>271</v>
      </c>
      <c r="G48" s="5">
        <v>0.1169</v>
      </c>
      <c r="I48" s="5">
        <v>0.12809999999999999</v>
      </c>
      <c r="J48" s="5">
        <v>0.128</v>
      </c>
      <c r="L48" s="22">
        <v>0.1255</v>
      </c>
      <c r="M48" s="5">
        <v>0.12529999999999999</v>
      </c>
      <c r="O48" s="6">
        <f>AVERAGE(I48:K48)-G48</f>
        <v>1.1149999999999993E-2</v>
      </c>
      <c r="P48" s="6">
        <f>AVERAGE(L48:N48)-G48</f>
        <v>8.5000000000000075E-3</v>
      </c>
      <c r="Q48" s="6">
        <f>O48-P48</f>
        <v>2.6499999999999857E-3</v>
      </c>
      <c r="R48" s="6">
        <f>Q48/O48</f>
        <v>0.23766816143497643</v>
      </c>
      <c r="S48" s="6"/>
      <c r="T48" s="6"/>
      <c r="U48" s="6"/>
      <c r="V48" s="6"/>
      <c r="Y48" s="6" t="s">
        <v>30</v>
      </c>
      <c r="Z48" s="7">
        <f>Z47</f>
        <v>39197</v>
      </c>
      <c r="AA48" s="5" t="s">
        <v>46</v>
      </c>
    </row>
    <row r="49" spans="1:26">
      <c r="A49" s="6" t="str">
        <f>A47</f>
        <v>FB_SSC1</v>
      </c>
      <c r="B49" s="7">
        <f>B47</f>
        <v>39184</v>
      </c>
      <c r="C49" s="9">
        <f>C47</f>
        <v>0.71574074074074068</v>
      </c>
      <c r="D49" s="10">
        <f>D47</f>
        <v>1.55</v>
      </c>
      <c r="E49" s="10">
        <f>E47</f>
        <v>1.2</v>
      </c>
      <c r="F49" s="5" t="s">
        <v>272</v>
      </c>
      <c r="G49" s="5">
        <v>0.1195</v>
      </c>
      <c r="I49" s="5">
        <v>0.1321</v>
      </c>
      <c r="J49" s="5">
        <v>0.13200000000000001</v>
      </c>
      <c r="L49" s="5">
        <v>0.1293</v>
      </c>
      <c r="M49" s="5">
        <v>0.12909999999999999</v>
      </c>
      <c r="O49" s="6">
        <f>AVERAGE(I49:K49)-G49</f>
        <v>1.2550000000000006E-2</v>
      </c>
      <c r="P49" s="6">
        <f>AVERAGE(L49:N49)-G49</f>
        <v>9.6999999999999864E-3</v>
      </c>
      <c r="Q49" s="6">
        <f>O49-P49</f>
        <v>2.8500000000000192E-3</v>
      </c>
      <c r="R49" s="6">
        <f>Q49/O49</f>
        <v>0.22709163346613689</v>
      </c>
      <c r="S49" s="6"/>
      <c r="T49" s="6"/>
      <c r="U49" s="6"/>
      <c r="V49" s="6"/>
      <c r="Y49" s="6" t="s">
        <v>30</v>
      </c>
      <c r="Z49" s="7">
        <f>Z47</f>
        <v>39197</v>
      </c>
    </row>
    <row r="51" spans="1:26">
      <c r="A51" s="6" t="s">
        <v>234</v>
      </c>
      <c r="B51" s="7">
        <v>39192</v>
      </c>
      <c r="C51" s="9">
        <v>0.65978009259259263</v>
      </c>
      <c r="D51" s="10">
        <v>0.87</v>
      </c>
      <c r="E51" s="10" t="s">
        <v>28</v>
      </c>
      <c r="F51" s="6" t="s">
        <v>273</v>
      </c>
      <c r="G51" s="6">
        <v>0.11749999999999999</v>
      </c>
      <c r="H51" s="8">
        <v>550</v>
      </c>
      <c r="I51" s="6">
        <v>0.14510000000000001</v>
      </c>
      <c r="J51" s="6"/>
      <c r="K51" s="6"/>
      <c r="L51" s="21">
        <v>0.13969999999999999</v>
      </c>
      <c r="M51" s="6"/>
      <c r="N51" s="6"/>
      <c r="O51" s="6">
        <f>AVERAGE(I51:K51)-G51</f>
        <v>2.7600000000000013E-2</v>
      </c>
      <c r="P51" s="6">
        <f>AVERAGE(L51:N51)-G51</f>
        <v>2.2199999999999998E-2</v>
      </c>
      <c r="Q51" s="6">
        <f>O51-P51</f>
        <v>5.4000000000000159E-3</v>
      </c>
      <c r="R51" s="6">
        <f>Q51/O51</f>
        <v>0.19565217391304396</v>
      </c>
      <c r="S51" s="6">
        <f>SUM(O51:O54)</f>
        <v>0.11410000000000003</v>
      </c>
      <c r="T51" s="6">
        <f>SUM(P51:P54)</f>
        <v>9.2099999999999987E-2</v>
      </c>
      <c r="U51" s="6">
        <f>SUM(Q51:Q54)</f>
        <v>2.2000000000000047E-2</v>
      </c>
      <c r="V51" s="6">
        <f>U51/S51</f>
        <v>0.19281332164767784</v>
      </c>
      <c r="W51" s="6">
        <f>(O51+O52+O53+O54)/H51*1000</f>
        <v>0.20745454545454553</v>
      </c>
      <c r="X51" s="6">
        <f>(P51+P52+P53+P54)/H51*1000</f>
        <v>0.16745454545454541</v>
      </c>
      <c r="Y51" s="6" t="s">
        <v>30</v>
      </c>
      <c r="Z51" s="7">
        <v>39238</v>
      </c>
    </row>
    <row r="52" spans="1:26">
      <c r="A52" s="6" t="str">
        <f>A51</f>
        <v>FB_SSC1</v>
      </c>
      <c r="B52" s="7">
        <f>B51</f>
        <v>39192</v>
      </c>
      <c r="C52" s="9">
        <f>C51</f>
        <v>0.65978009259259263</v>
      </c>
      <c r="D52" s="10">
        <f>D51</f>
        <v>0.87</v>
      </c>
      <c r="E52" s="10" t="str">
        <f>E51</f>
        <v>surface</v>
      </c>
      <c r="F52" s="5" t="s">
        <v>274</v>
      </c>
      <c r="G52" s="5">
        <v>0.1171</v>
      </c>
      <c r="I52" s="5">
        <v>0.14330000000000001</v>
      </c>
      <c r="L52" s="22">
        <v>0.13819999999999999</v>
      </c>
      <c r="O52" s="6">
        <f>AVERAGE(I52:K52)-G52</f>
        <v>2.6200000000000015E-2</v>
      </c>
      <c r="P52" s="6">
        <f>AVERAGE(L52:N52)-G52</f>
        <v>2.1099999999999994E-2</v>
      </c>
      <c r="Q52" s="6">
        <f>O52-P52</f>
        <v>5.1000000000000212E-3</v>
      </c>
      <c r="R52" s="6">
        <f>Q52/O52</f>
        <v>0.19465648854961901</v>
      </c>
      <c r="S52" s="6"/>
      <c r="T52" s="6"/>
      <c r="U52" s="6"/>
      <c r="V52" s="6"/>
      <c r="Y52" s="6" t="s">
        <v>30</v>
      </c>
      <c r="Z52" s="7">
        <f>Z51</f>
        <v>39238</v>
      </c>
    </row>
    <row r="53" spans="1:26">
      <c r="A53" s="6" t="str">
        <f t="shared" ref="A53:E54" si="2">A51</f>
        <v>FB_SSC1</v>
      </c>
      <c r="B53" s="7">
        <f t="shared" si="2"/>
        <v>39192</v>
      </c>
      <c r="C53" s="9">
        <f t="shared" si="2"/>
        <v>0.65978009259259263</v>
      </c>
      <c r="D53" s="10">
        <f t="shared" si="2"/>
        <v>0.87</v>
      </c>
      <c r="E53" s="10" t="str">
        <f t="shared" si="2"/>
        <v>surface</v>
      </c>
      <c r="F53" s="5" t="s">
        <v>275</v>
      </c>
      <c r="G53" s="5">
        <v>0.1153</v>
      </c>
      <c r="I53" s="5">
        <v>0.14360000000000001</v>
      </c>
      <c r="L53" s="5">
        <v>0.13830000000000001</v>
      </c>
      <c r="O53" s="6">
        <f>AVERAGE(I53:K53)-G53</f>
        <v>2.8300000000000006E-2</v>
      </c>
      <c r="P53" s="6">
        <f>AVERAGE(L53:N53)-G53</f>
        <v>2.3000000000000007E-2</v>
      </c>
      <c r="Q53" s="6">
        <f>O53-P53</f>
        <v>5.2999999999999992E-3</v>
      </c>
      <c r="R53" s="6">
        <f>Q53/O53</f>
        <v>0.18727915194346284</v>
      </c>
      <c r="S53" s="6"/>
      <c r="T53" s="6"/>
      <c r="U53" s="6"/>
      <c r="V53" s="6"/>
      <c r="Y53" s="6" t="s">
        <v>30</v>
      </c>
      <c r="Z53" s="7">
        <f>Z51</f>
        <v>39238</v>
      </c>
    </row>
    <row r="54" spans="1:26">
      <c r="A54" s="6" t="str">
        <f t="shared" si="2"/>
        <v>FB_SSC1</v>
      </c>
      <c r="B54" s="7">
        <f t="shared" si="2"/>
        <v>39192</v>
      </c>
      <c r="C54" s="9">
        <f t="shared" si="2"/>
        <v>0.65978009259259263</v>
      </c>
      <c r="D54" s="10">
        <f t="shared" si="2"/>
        <v>0.87</v>
      </c>
      <c r="E54" s="10" t="str">
        <f t="shared" si="2"/>
        <v>surface</v>
      </c>
      <c r="F54" s="5" t="s">
        <v>276</v>
      </c>
      <c r="G54" s="5">
        <v>0.1157</v>
      </c>
      <c r="I54" s="5">
        <v>0.1477</v>
      </c>
      <c r="L54" s="5">
        <v>0.14149999999999999</v>
      </c>
      <c r="O54" s="6">
        <f>AVERAGE(I54:K54)-G54</f>
        <v>3.2000000000000001E-2</v>
      </c>
      <c r="P54" s="6">
        <f>AVERAGE(L54:N54)-G54</f>
        <v>2.579999999999999E-2</v>
      </c>
      <c r="Q54" s="6">
        <f>O54-P54</f>
        <v>6.2000000000000111E-3</v>
      </c>
      <c r="R54" s="6">
        <f>Q54/O54</f>
        <v>0.19375000000000034</v>
      </c>
      <c r="S54" s="6"/>
      <c r="T54" s="6"/>
      <c r="U54" s="6"/>
      <c r="V54" s="6"/>
      <c r="Y54" s="6" t="s">
        <v>30</v>
      </c>
      <c r="Z54" s="7">
        <f>Z52</f>
        <v>39238</v>
      </c>
    </row>
    <row r="56" spans="1:26">
      <c r="A56" s="6" t="s">
        <v>234</v>
      </c>
      <c r="B56" s="7">
        <v>39192</v>
      </c>
      <c r="C56" s="9">
        <v>0.66012731481481479</v>
      </c>
      <c r="D56" s="10">
        <v>0.87</v>
      </c>
      <c r="E56" s="10">
        <v>0.52</v>
      </c>
      <c r="F56" s="6" t="s">
        <v>277</v>
      </c>
      <c r="G56" s="6">
        <v>0.11600000000000001</v>
      </c>
      <c r="H56" s="8">
        <v>510</v>
      </c>
      <c r="I56" s="6">
        <v>0.1444</v>
      </c>
      <c r="J56" s="6"/>
      <c r="K56" s="6"/>
      <c r="L56" s="21">
        <v>0.1391</v>
      </c>
      <c r="M56" s="6"/>
      <c r="N56" s="6"/>
      <c r="O56" s="6">
        <f>AVERAGE(I56:K56)-G56</f>
        <v>2.8399999999999995E-2</v>
      </c>
      <c r="P56" s="6">
        <f>AVERAGE(L56:N56)-G56</f>
        <v>2.3099999999999996E-2</v>
      </c>
      <c r="Q56" s="6">
        <f>O56-P56</f>
        <v>5.2999999999999992E-3</v>
      </c>
      <c r="R56" s="6">
        <f>Q56/O56</f>
        <v>0.18661971830985916</v>
      </c>
      <c r="S56" s="6">
        <f>SUM(O56:O58)</f>
        <v>0.1042</v>
      </c>
      <c r="T56" s="6">
        <f>SUM(P56:P58)</f>
        <v>8.4400000000000017E-2</v>
      </c>
      <c r="U56" s="6">
        <f>SUM(Q56:Q58)</f>
        <v>1.9799999999999984E-2</v>
      </c>
      <c r="V56" s="6">
        <f>U56/S56</f>
        <v>0.19001919385796529</v>
      </c>
      <c r="W56" s="6">
        <f>(O56+O57+O58)/H56*1000</f>
        <v>0.20431372549019608</v>
      </c>
      <c r="X56" s="6">
        <f>(P56+P57+P58)/H56*1000</f>
        <v>0.16549019607843141</v>
      </c>
      <c r="Y56" s="6" t="s">
        <v>30</v>
      </c>
      <c r="Z56" s="7">
        <v>39232</v>
      </c>
    </row>
    <row r="57" spans="1:26">
      <c r="A57" s="6" t="str">
        <f>A56</f>
        <v>FB_SSC1</v>
      </c>
      <c r="B57" s="7">
        <f>B56</f>
        <v>39192</v>
      </c>
      <c r="C57" s="9">
        <f>C56</f>
        <v>0.66012731481481479</v>
      </c>
      <c r="D57" s="10">
        <f>D56</f>
        <v>0.87</v>
      </c>
      <c r="E57" s="10">
        <f>E56</f>
        <v>0.52</v>
      </c>
      <c r="F57" s="5" t="s">
        <v>278</v>
      </c>
      <c r="G57" s="5">
        <v>0.1188</v>
      </c>
      <c r="I57" s="5">
        <v>0.1464</v>
      </c>
      <c r="L57" s="22">
        <v>0.14130000000000001</v>
      </c>
      <c r="O57" s="6">
        <f>AVERAGE(I57:K57)-G57</f>
        <v>2.76E-2</v>
      </c>
      <c r="P57" s="6">
        <f>AVERAGE(L57:N57)-G57</f>
        <v>2.2500000000000006E-2</v>
      </c>
      <c r="Q57" s="6">
        <f>O57-P57</f>
        <v>5.0999999999999934E-3</v>
      </c>
      <c r="R57" s="6">
        <f>Q57/O57</f>
        <v>0.18478260869565194</v>
      </c>
      <c r="S57" s="6"/>
      <c r="T57" s="6"/>
      <c r="U57" s="6"/>
      <c r="V57" s="6"/>
      <c r="Y57" s="6" t="s">
        <v>30</v>
      </c>
      <c r="Z57" s="7">
        <f>Z56</f>
        <v>39232</v>
      </c>
    </row>
    <row r="58" spans="1:26">
      <c r="A58" s="6" t="str">
        <f>A56</f>
        <v>FB_SSC1</v>
      </c>
      <c r="B58" s="7">
        <f>B56</f>
        <v>39192</v>
      </c>
      <c r="C58" s="9">
        <f>C56</f>
        <v>0.66012731481481479</v>
      </c>
      <c r="D58" s="10">
        <f>D56</f>
        <v>0.87</v>
      </c>
      <c r="E58" s="10">
        <f>E56</f>
        <v>0.52</v>
      </c>
      <c r="F58" s="5" t="s">
        <v>279</v>
      </c>
      <c r="G58" s="5">
        <v>0.1186</v>
      </c>
      <c r="I58" s="5">
        <v>0.1668</v>
      </c>
      <c r="L58" s="5">
        <v>0.15740000000000001</v>
      </c>
      <c r="O58" s="6">
        <f>AVERAGE(I58:K58)-G58</f>
        <v>4.8200000000000007E-2</v>
      </c>
      <c r="P58" s="6">
        <f>AVERAGE(L58:N58)-G58</f>
        <v>3.8800000000000015E-2</v>
      </c>
      <c r="Q58" s="6">
        <f>O58-P58</f>
        <v>9.3999999999999917E-3</v>
      </c>
      <c r="R58" s="6">
        <f>Q58/O58</f>
        <v>0.19502074688796661</v>
      </c>
      <c r="S58" s="6"/>
      <c r="T58" s="6"/>
      <c r="U58" s="6"/>
      <c r="V58" s="6"/>
      <c r="Y58" s="6" t="s">
        <v>30</v>
      </c>
      <c r="Z58" s="7">
        <f>Z56</f>
        <v>39232</v>
      </c>
    </row>
    <row r="60" spans="1:26">
      <c r="A60" s="6" t="s">
        <v>234</v>
      </c>
      <c r="B60" s="7">
        <v>39193</v>
      </c>
      <c r="C60" s="9">
        <v>0.52089120370370368</v>
      </c>
      <c r="D60" s="10">
        <v>1.35</v>
      </c>
      <c r="E60" s="10" t="s">
        <v>28</v>
      </c>
      <c r="F60" s="6" t="s">
        <v>280</v>
      </c>
      <c r="G60" s="6">
        <v>0.11990000000000001</v>
      </c>
      <c r="H60" s="8">
        <v>546</v>
      </c>
      <c r="I60" s="6">
        <v>0.12670000000000001</v>
      </c>
      <c r="J60" s="6"/>
      <c r="K60" s="6"/>
      <c r="L60" s="21">
        <v>0.1249</v>
      </c>
      <c r="M60" s="6"/>
      <c r="N60" s="6"/>
      <c r="O60" s="6">
        <f>AVERAGE(I60:K60)-G60</f>
        <v>6.8000000000000005E-3</v>
      </c>
      <c r="P60" s="6">
        <f>AVERAGE(L60:N60)-G60</f>
        <v>4.9999999999999906E-3</v>
      </c>
      <c r="Q60" s="6">
        <f>O60-P60</f>
        <v>1.8000000000000099E-3</v>
      </c>
      <c r="R60" s="6">
        <f>Q60/O60</f>
        <v>0.26470588235294262</v>
      </c>
      <c r="S60" s="6">
        <f>SUM(O60:O62)</f>
        <v>2.0799999999999999E-2</v>
      </c>
      <c r="T60" s="6">
        <f>SUM(P60:P62)</f>
        <v>1.5399999999999983E-2</v>
      </c>
      <c r="U60" s="6">
        <f>SUM(Q60:Q62)</f>
        <v>5.4000000000000159E-3</v>
      </c>
      <c r="V60" s="6">
        <f>U60/S60</f>
        <v>0.25961538461538541</v>
      </c>
      <c r="W60" s="6">
        <f>(O60+O61+O62)/H60*1000</f>
        <v>3.8095238095238092E-2</v>
      </c>
      <c r="X60" s="6">
        <f>(P60+P61+P62)/H60*1000</f>
        <v>2.8205128205128174E-2</v>
      </c>
      <c r="Y60" s="6" t="s">
        <v>30</v>
      </c>
      <c r="Z60" s="7">
        <v>39253</v>
      </c>
    </row>
    <row r="61" spans="1:26">
      <c r="A61" s="6" t="str">
        <f>A60</f>
        <v>FB_SSC1</v>
      </c>
      <c r="B61" s="7">
        <f>B60</f>
        <v>39193</v>
      </c>
      <c r="C61" s="9">
        <f>C60</f>
        <v>0.52089120370370368</v>
      </c>
      <c r="D61" s="10">
        <f>D60</f>
        <v>1.35</v>
      </c>
      <c r="E61" s="10" t="str">
        <f>E60</f>
        <v>surface</v>
      </c>
      <c r="F61" s="5" t="s">
        <v>281</v>
      </c>
      <c r="G61" s="5">
        <v>0.1178</v>
      </c>
      <c r="I61" s="5">
        <v>0.1242</v>
      </c>
      <c r="L61" s="22">
        <v>0.1225</v>
      </c>
      <c r="O61" s="6">
        <f>AVERAGE(I61:K61)-G61</f>
        <v>6.4000000000000029E-3</v>
      </c>
      <c r="P61" s="6">
        <f>AVERAGE(L61:N61)-G61</f>
        <v>4.6999999999999958E-3</v>
      </c>
      <c r="Q61" s="6">
        <f>O61-P61</f>
        <v>1.7000000000000071E-3</v>
      </c>
      <c r="R61" s="6">
        <f>Q61/O61</f>
        <v>0.265625000000001</v>
      </c>
      <c r="S61" s="6"/>
      <c r="T61" s="6"/>
      <c r="U61" s="6"/>
      <c r="V61" s="6"/>
      <c r="Y61" s="6" t="s">
        <v>30</v>
      </c>
      <c r="Z61" s="7">
        <f>Z60</f>
        <v>39253</v>
      </c>
    </row>
    <row r="62" spans="1:26">
      <c r="A62" s="6" t="str">
        <f>A60</f>
        <v>FB_SSC1</v>
      </c>
      <c r="B62" s="7">
        <f>B60</f>
        <v>39193</v>
      </c>
      <c r="C62" s="9">
        <f>C60</f>
        <v>0.52089120370370368</v>
      </c>
      <c r="D62" s="10">
        <f>D60</f>
        <v>1.35</v>
      </c>
      <c r="E62" s="10" t="str">
        <f>E60</f>
        <v>surface</v>
      </c>
      <c r="F62" s="5" t="s">
        <v>282</v>
      </c>
      <c r="G62" s="5">
        <v>0.1187</v>
      </c>
      <c r="I62" s="5">
        <v>0.1263</v>
      </c>
      <c r="L62" s="5">
        <v>0.1244</v>
      </c>
      <c r="O62" s="6">
        <f>AVERAGE(I62:K62)-G62</f>
        <v>7.5999999999999956E-3</v>
      </c>
      <c r="P62" s="6">
        <f>AVERAGE(L62:N62)-G62</f>
        <v>5.6999999999999967E-3</v>
      </c>
      <c r="Q62" s="6">
        <f>O62-P62</f>
        <v>1.8999999999999989E-3</v>
      </c>
      <c r="R62" s="6">
        <f>Q62/O62</f>
        <v>0.25</v>
      </c>
      <c r="S62" s="6"/>
      <c r="T62" s="6"/>
      <c r="U62" s="6"/>
      <c r="V62" s="6"/>
      <c r="Y62" s="6" t="s">
        <v>30</v>
      </c>
      <c r="Z62" s="7">
        <f>Z60</f>
        <v>39253</v>
      </c>
    </row>
    <row r="64" spans="1:26">
      <c r="A64" s="6" t="s">
        <v>234</v>
      </c>
      <c r="B64" s="7">
        <v>39193</v>
      </c>
      <c r="C64" s="9">
        <v>0.52123842592592595</v>
      </c>
      <c r="D64" s="10">
        <v>1.35</v>
      </c>
      <c r="E64" s="10">
        <v>1</v>
      </c>
      <c r="F64" s="6" t="s">
        <v>283</v>
      </c>
      <c r="G64" s="6">
        <v>0.1182</v>
      </c>
      <c r="H64" s="8">
        <v>557</v>
      </c>
      <c r="I64" s="6">
        <v>0.126</v>
      </c>
      <c r="J64" s="6"/>
      <c r="K64" s="6"/>
      <c r="L64" s="21">
        <v>0.124</v>
      </c>
      <c r="M64" s="6"/>
      <c r="N64" s="6"/>
      <c r="O64" s="6">
        <f>AVERAGE(I64:K64)-G64</f>
        <v>7.8000000000000014E-3</v>
      </c>
      <c r="P64" s="6">
        <f>AVERAGE(L64:N64)-G64</f>
        <v>5.7999999999999996E-3</v>
      </c>
      <c r="Q64" s="6">
        <f>O64-P64</f>
        <v>2.0000000000000018E-3</v>
      </c>
      <c r="R64" s="6">
        <f>Q64/O64</f>
        <v>0.25641025641025661</v>
      </c>
      <c r="S64" s="6">
        <f>SUM(O64:O66)</f>
        <v>2.5899999999999992E-2</v>
      </c>
      <c r="T64" s="6">
        <f>SUM(P64:P66)</f>
        <v>1.949999999999999E-2</v>
      </c>
      <c r="U64" s="6">
        <f>SUM(Q64:Q66)</f>
        <v>6.4000000000000029E-3</v>
      </c>
      <c r="V64" s="6">
        <f>U64/S64</f>
        <v>0.24710424710424728</v>
      </c>
      <c r="W64" s="6">
        <f>(O64+O65+O66)/H64*1000</f>
        <v>4.6499102333931765E-2</v>
      </c>
      <c r="X64" s="6">
        <f>(P64+P65+P66)/H64*1000</f>
        <v>3.5008976660682208E-2</v>
      </c>
      <c r="Y64" s="6" t="s">
        <v>30</v>
      </c>
      <c r="Z64" s="7">
        <v>39253</v>
      </c>
    </row>
    <row r="65" spans="1:26">
      <c r="A65" s="6" t="str">
        <f>A64</f>
        <v>FB_SSC1</v>
      </c>
      <c r="B65" s="7">
        <f>B64</f>
        <v>39193</v>
      </c>
      <c r="C65" s="9">
        <f>C64</f>
        <v>0.52123842592592595</v>
      </c>
      <c r="D65" s="10">
        <f>D64</f>
        <v>1.35</v>
      </c>
      <c r="E65" s="10">
        <f>E64</f>
        <v>1</v>
      </c>
      <c r="F65" s="5" t="s">
        <v>284</v>
      </c>
      <c r="G65" s="5">
        <v>0.11550000000000001</v>
      </c>
      <c r="I65" s="5">
        <v>0.1241</v>
      </c>
      <c r="L65" s="22">
        <v>0.122</v>
      </c>
      <c r="O65" s="6">
        <f>AVERAGE(I65:K65)-G65</f>
        <v>8.5999999999999965E-3</v>
      </c>
      <c r="P65" s="6">
        <f>AVERAGE(L65:N65)-G65</f>
        <v>6.4999999999999919E-3</v>
      </c>
      <c r="Q65" s="6">
        <f>O65-P65</f>
        <v>2.1000000000000046E-3</v>
      </c>
      <c r="R65" s="6">
        <f>Q65/O65</f>
        <v>0.24418604651162854</v>
      </c>
      <c r="S65" s="6"/>
      <c r="T65" s="6"/>
      <c r="U65" s="6"/>
      <c r="V65" s="6"/>
      <c r="Y65" s="6" t="s">
        <v>30</v>
      </c>
      <c r="Z65" s="7">
        <f>Z64</f>
        <v>39253</v>
      </c>
    </row>
    <row r="66" spans="1:26">
      <c r="A66" s="6" t="str">
        <f>A64</f>
        <v>FB_SSC1</v>
      </c>
      <c r="B66" s="7">
        <f>B64</f>
        <v>39193</v>
      </c>
      <c r="C66" s="9">
        <f>C64</f>
        <v>0.52123842592592595</v>
      </c>
      <c r="D66" s="10">
        <f>D64</f>
        <v>1.35</v>
      </c>
      <c r="E66" s="10">
        <f>E64</f>
        <v>1</v>
      </c>
      <c r="F66" s="5" t="s">
        <v>285</v>
      </c>
      <c r="G66" s="5">
        <v>0.1186</v>
      </c>
      <c r="I66" s="5">
        <v>0.12809999999999999</v>
      </c>
      <c r="L66" s="5">
        <v>0.1258</v>
      </c>
      <c r="O66" s="6">
        <f>AVERAGE(I66:K66)-G66</f>
        <v>9.4999999999999946E-3</v>
      </c>
      <c r="P66" s="6">
        <f>AVERAGE(L66:N66)-G66</f>
        <v>7.1999999999999981E-3</v>
      </c>
      <c r="Q66" s="6">
        <f>O66-P66</f>
        <v>2.2999999999999965E-3</v>
      </c>
      <c r="R66" s="6">
        <f>Q66/O66</f>
        <v>0.24210526315789452</v>
      </c>
      <c r="S66" s="6"/>
      <c r="T66" s="6"/>
      <c r="U66" s="6"/>
      <c r="V66" s="6"/>
      <c r="Y66" s="6" t="s">
        <v>30</v>
      </c>
      <c r="Z66" s="7">
        <f>Z64</f>
        <v>39253</v>
      </c>
    </row>
    <row r="68" spans="1:26">
      <c r="A68" s="6" t="s">
        <v>234</v>
      </c>
      <c r="B68" s="7">
        <v>39197</v>
      </c>
      <c r="C68" s="9">
        <v>0.54172453703703705</v>
      </c>
      <c r="D68" s="10">
        <v>1.58</v>
      </c>
      <c r="E68" s="10" t="s">
        <v>28</v>
      </c>
      <c r="F68" s="6" t="s">
        <v>286</v>
      </c>
      <c r="G68" s="6">
        <v>0.1179</v>
      </c>
      <c r="H68" s="8">
        <v>556</v>
      </c>
      <c r="I68" s="6">
        <v>0.13020000000000001</v>
      </c>
      <c r="J68" s="6"/>
      <c r="K68" s="6"/>
      <c r="L68" s="21">
        <v>0.1278</v>
      </c>
      <c r="M68" s="6"/>
      <c r="N68" s="6"/>
      <c r="O68" s="6">
        <f>AVERAGE(I68:K68)-G68</f>
        <v>1.2300000000000005E-2</v>
      </c>
      <c r="P68" s="6">
        <f>AVERAGE(L68:N68)-G68</f>
        <v>9.8999999999999921E-3</v>
      </c>
      <c r="Q68" s="6">
        <f>O68-P68</f>
        <v>2.4000000000000132E-3</v>
      </c>
      <c r="R68" s="6">
        <f>Q68/O68</f>
        <v>0.19512195121951317</v>
      </c>
      <c r="S68" s="6">
        <f>SUM(O68:O70)</f>
        <v>4.3499999999999997E-2</v>
      </c>
      <c r="T68" s="6">
        <f>SUM(P68:P70)</f>
        <v>3.5199999999999995E-2</v>
      </c>
      <c r="U68" s="6">
        <f>SUM(Q68:Q70)</f>
        <v>8.3000000000000018E-3</v>
      </c>
      <c r="V68" s="6">
        <f>U68/S68</f>
        <v>0.19080459770114949</v>
      </c>
      <c r="W68" s="6">
        <f>(O68+O69+O70)/H68*1000</f>
        <v>7.8237410071942445E-2</v>
      </c>
      <c r="X68" s="6">
        <f>(P68+P69+P70)/H68*1000</f>
        <v>6.3309352517985598E-2</v>
      </c>
      <c r="Y68" s="6" t="s">
        <v>30</v>
      </c>
      <c r="Z68" s="7">
        <v>39240</v>
      </c>
    </row>
    <row r="69" spans="1:26">
      <c r="A69" s="6" t="str">
        <f>A68</f>
        <v>FB_SSC1</v>
      </c>
      <c r="B69" s="7">
        <f>B68</f>
        <v>39197</v>
      </c>
      <c r="C69" s="9">
        <f>C68</f>
        <v>0.54172453703703705</v>
      </c>
      <c r="D69" s="10">
        <f>D68</f>
        <v>1.58</v>
      </c>
      <c r="E69" s="10" t="str">
        <f>E68</f>
        <v>surface</v>
      </c>
      <c r="F69" s="5" t="s">
        <v>287</v>
      </c>
      <c r="G69" s="5">
        <v>0.1186</v>
      </c>
      <c r="I69" s="5">
        <v>0.1326</v>
      </c>
      <c r="L69" s="22">
        <v>0.13</v>
      </c>
      <c r="O69" s="6">
        <f>AVERAGE(I69:K69)-G69</f>
        <v>1.3999999999999999E-2</v>
      </c>
      <c r="P69" s="6">
        <f>AVERAGE(L69:N69)-G69</f>
        <v>1.1400000000000007E-2</v>
      </c>
      <c r="Q69" s="6">
        <f>O69-P69</f>
        <v>2.5999999999999912E-3</v>
      </c>
      <c r="R69" s="6">
        <f>Q69/O69</f>
        <v>0.18571428571428511</v>
      </c>
      <c r="S69" s="6"/>
      <c r="T69" s="6"/>
      <c r="U69" s="6"/>
      <c r="V69" s="6"/>
      <c r="Y69" s="6" t="s">
        <v>30</v>
      </c>
      <c r="Z69" s="7">
        <f>Z68</f>
        <v>39240</v>
      </c>
    </row>
    <row r="70" spans="1:26">
      <c r="A70" s="6" t="str">
        <f>A68</f>
        <v>FB_SSC1</v>
      </c>
      <c r="B70" s="7">
        <f>B68</f>
        <v>39197</v>
      </c>
      <c r="C70" s="9">
        <f>C68</f>
        <v>0.54172453703703705</v>
      </c>
      <c r="D70" s="10">
        <f>D68</f>
        <v>1.58</v>
      </c>
      <c r="E70" s="10" t="str">
        <f>E68</f>
        <v>surface</v>
      </c>
      <c r="F70" s="5" t="s">
        <v>288</v>
      </c>
      <c r="G70" s="5">
        <v>0.1162</v>
      </c>
      <c r="I70" s="5">
        <v>0.13339999999999999</v>
      </c>
      <c r="L70" s="5">
        <v>0.13009999999999999</v>
      </c>
      <c r="O70" s="6">
        <f>AVERAGE(I70:K70)-G70</f>
        <v>1.7199999999999993E-2</v>
      </c>
      <c r="P70" s="6">
        <f>AVERAGE(L70:N70)-G70</f>
        <v>1.3899999999999996E-2</v>
      </c>
      <c r="Q70" s="6">
        <f>O70-P70</f>
        <v>3.2999999999999974E-3</v>
      </c>
      <c r="R70" s="6">
        <f>Q70/O70</f>
        <v>0.19186046511627899</v>
      </c>
      <c r="S70" s="6"/>
      <c r="T70" s="6"/>
      <c r="U70" s="6"/>
      <c r="V70" s="6"/>
      <c r="Y70" s="6" t="s">
        <v>30</v>
      </c>
      <c r="Z70" s="7">
        <f>Z68</f>
        <v>39240</v>
      </c>
    </row>
    <row r="72" spans="1:26">
      <c r="A72" s="6" t="s">
        <v>234</v>
      </c>
      <c r="B72" s="7">
        <v>39197</v>
      </c>
      <c r="C72" s="9">
        <v>0.54201388888888891</v>
      </c>
      <c r="D72" s="10">
        <v>1.58</v>
      </c>
      <c r="E72" s="10">
        <v>1.23</v>
      </c>
      <c r="F72" s="6" t="s">
        <v>289</v>
      </c>
      <c r="G72" s="6">
        <v>0.11940000000000001</v>
      </c>
      <c r="H72" s="8">
        <v>555</v>
      </c>
      <c r="I72" s="6">
        <v>0.13339999999999999</v>
      </c>
      <c r="J72" s="6"/>
      <c r="K72" s="6"/>
      <c r="L72" s="21">
        <v>0.13039999999999999</v>
      </c>
      <c r="M72" s="6"/>
      <c r="N72" s="6"/>
      <c r="O72" s="6">
        <f>AVERAGE(I72:K72)-G72</f>
        <v>1.3999999999999985E-2</v>
      </c>
      <c r="P72" s="6">
        <f>AVERAGE(L72:N72)-G72</f>
        <v>1.0999999999999982E-2</v>
      </c>
      <c r="Q72" s="6">
        <f>O72-P72</f>
        <v>3.0000000000000027E-3</v>
      </c>
      <c r="R72" s="6">
        <f>Q72/O72</f>
        <v>0.21428571428571472</v>
      </c>
      <c r="S72" s="6">
        <f>SUM(O72:O75)</f>
        <v>5.6899999999999992E-2</v>
      </c>
      <c r="T72" s="6">
        <f>SUM(P72:P75)</f>
        <v>4.3700000000000003E-2</v>
      </c>
      <c r="U72" s="6">
        <f>SUM(Q72:Q75)</f>
        <v>1.319999999999999E-2</v>
      </c>
      <c r="V72" s="6">
        <f>U72/S72</f>
        <v>0.23198594024604555</v>
      </c>
      <c r="W72" s="6">
        <f>(O72+O73+O74+O75)/H72*1000</f>
        <v>0.1025225225225225</v>
      </c>
      <c r="X72" s="6">
        <f>(P72+P73+P74+P75)/H72*1000</f>
        <v>7.8738738738738739E-2</v>
      </c>
      <c r="Y72" s="6" t="s">
        <v>30</v>
      </c>
      <c r="Z72" s="7">
        <v>39219</v>
      </c>
    </row>
    <row r="73" spans="1:26">
      <c r="A73" s="6" t="str">
        <f>A72</f>
        <v>FB_SSC1</v>
      </c>
      <c r="B73" s="7">
        <f>B72</f>
        <v>39197</v>
      </c>
      <c r="C73" s="9">
        <f>C72</f>
        <v>0.54201388888888891</v>
      </c>
      <c r="D73" s="10">
        <f>D72</f>
        <v>1.58</v>
      </c>
      <c r="E73" s="10">
        <f>E72</f>
        <v>1.23</v>
      </c>
      <c r="F73" s="5" t="s">
        <v>290</v>
      </c>
      <c r="G73" s="5">
        <v>0.1186</v>
      </c>
      <c r="I73" s="5">
        <v>0.13059999999999999</v>
      </c>
      <c r="L73" s="22">
        <v>0.128</v>
      </c>
      <c r="O73" s="6">
        <f>AVERAGE(I73:K73)-G73</f>
        <v>1.1999999999999997E-2</v>
      </c>
      <c r="P73" s="6">
        <f>AVERAGE(L73:N73)-G73</f>
        <v>9.4000000000000056E-3</v>
      </c>
      <c r="Q73" s="6">
        <f>O73-P73</f>
        <v>2.5999999999999912E-3</v>
      </c>
      <c r="R73" s="6">
        <f>Q73/O73</f>
        <v>0.21666666666666598</v>
      </c>
      <c r="S73" s="6"/>
      <c r="T73" s="6"/>
      <c r="U73" s="6"/>
      <c r="V73" s="6"/>
      <c r="Y73" s="6" t="s">
        <v>30</v>
      </c>
      <c r="Z73" s="7">
        <f>Z72</f>
        <v>39219</v>
      </c>
    </row>
    <row r="74" spans="1:26">
      <c r="A74" s="6" t="str">
        <f t="shared" ref="A74:E75" si="3">A72</f>
        <v>FB_SSC1</v>
      </c>
      <c r="B74" s="7">
        <f t="shared" si="3"/>
        <v>39197</v>
      </c>
      <c r="C74" s="9">
        <f t="shared" si="3"/>
        <v>0.54201388888888891</v>
      </c>
      <c r="D74" s="10">
        <f t="shared" si="3"/>
        <v>1.58</v>
      </c>
      <c r="E74" s="10">
        <f t="shared" si="3"/>
        <v>1.23</v>
      </c>
      <c r="F74" s="5" t="s">
        <v>291</v>
      </c>
      <c r="G74" s="5">
        <v>0.1179</v>
      </c>
      <c r="I74" s="5">
        <v>0.13020000000000001</v>
      </c>
      <c r="L74" s="5">
        <v>0.12740000000000001</v>
      </c>
      <c r="O74" s="6">
        <f>AVERAGE(I74:K74)-G74</f>
        <v>1.2300000000000005E-2</v>
      </c>
      <c r="P74" s="6">
        <f>AVERAGE(L74:N74)-G74</f>
        <v>9.5000000000000084E-3</v>
      </c>
      <c r="Q74" s="6">
        <f>O74-P74</f>
        <v>2.7999999999999969E-3</v>
      </c>
      <c r="R74" s="6">
        <f>Q74/O74</f>
        <v>0.22764227642276388</v>
      </c>
      <c r="S74" s="6"/>
      <c r="T74" s="6"/>
      <c r="U74" s="6"/>
      <c r="V74" s="6"/>
      <c r="Y74" s="6" t="s">
        <v>30</v>
      </c>
      <c r="Z74" s="7">
        <f>Z72</f>
        <v>39219</v>
      </c>
    </row>
    <row r="75" spans="1:26">
      <c r="A75" s="6" t="str">
        <f t="shared" si="3"/>
        <v>FB_SSC1</v>
      </c>
      <c r="B75" s="7">
        <f t="shared" si="3"/>
        <v>39197</v>
      </c>
      <c r="C75" s="9">
        <f t="shared" si="3"/>
        <v>0.54201388888888891</v>
      </c>
      <c r="D75" s="10">
        <f t="shared" si="3"/>
        <v>1.58</v>
      </c>
      <c r="E75" s="10">
        <f t="shared" si="3"/>
        <v>1.23</v>
      </c>
      <c r="F75" s="5" t="s">
        <v>292</v>
      </c>
      <c r="G75" s="5">
        <v>0.11749999999999999</v>
      </c>
      <c r="I75" s="5">
        <v>0.1361</v>
      </c>
      <c r="L75" s="5">
        <v>0.1313</v>
      </c>
      <c r="O75" s="6">
        <f>AVERAGE(I75:K75)-G75</f>
        <v>1.8600000000000005E-2</v>
      </c>
      <c r="P75" s="6">
        <f>AVERAGE(L75:N75)-G75</f>
        <v>1.3800000000000007E-2</v>
      </c>
      <c r="Q75" s="6">
        <f>O75-P75</f>
        <v>4.7999999999999987E-3</v>
      </c>
      <c r="R75" s="6">
        <f>Q75/O75</f>
        <v>0.25806451612903214</v>
      </c>
      <c r="S75" s="6"/>
      <c r="T75" s="6"/>
      <c r="U75" s="6"/>
      <c r="V75" s="6"/>
      <c r="Y75" s="6" t="s">
        <v>30</v>
      </c>
      <c r="Z75" s="7">
        <f>Z73</f>
        <v>39219</v>
      </c>
    </row>
    <row r="77" spans="1:26">
      <c r="A77" s="6" t="s">
        <v>234</v>
      </c>
      <c r="B77" s="7">
        <v>39198</v>
      </c>
      <c r="C77" s="9">
        <v>0.65283564814814821</v>
      </c>
      <c r="D77" s="10">
        <v>1.65</v>
      </c>
      <c r="E77" s="10" t="s">
        <v>28</v>
      </c>
      <c r="F77" s="6" t="s">
        <v>293</v>
      </c>
      <c r="G77" s="6">
        <v>0.1159</v>
      </c>
      <c r="H77" s="8">
        <v>554</v>
      </c>
      <c r="I77" s="6">
        <v>0.13500000000000001</v>
      </c>
      <c r="J77" s="6"/>
      <c r="K77" s="6"/>
      <c r="L77" s="21">
        <v>0.1313</v>
      </c>
      <c r="M77" s="6"/>
      <c r="N77" s="6"/>
      <c r="O77" s="6">
        <f>AVERAGE(I77:K77)-G77</f>
        <v>1.9100000000000006E-2</v>
      </c>
      <c r="P77" s="6">
        <f>AVERAGE(L77:N77)-G77</f>
        <v>1.5399999999999997E-2</v>
      </c>
      <c r="Q77" s="6">
        <f>O77-P77</f>
        <v>3.7000000000000088E-3</v>
      </c>
      <c r="R77" s="6">
        <f>Q77/O77</f>
        <v>0.19371727748691139</v>
      </c>
      <c r="S77" s="6">
        <f>SUM(O77:O79)</f>
        <v>5.8900000000000022E-2</v>
      </c>
      <c r="T77" s="6">
        <f>SUM(P77:P79)</f>
        <v>4.7500000000000001E-2</v>
      </c>
      <c r="U77" s="6">
        <f>SUM(Q77:Q79)</f>
        <v>1.1400000000000021E-2</v>
      </c>
      <c r="V77" s="6">
        <f>U77/S77</f>
        <v>0.19354838709677449</v>
      </c>
      <c r="W77" s="6">
        <f>(O77+O78+O79)/H77*1000</f>
        <v>0.10631768953068596</v>
      </c>
      <c r="X77" s="6">
        <f>(P77+P78+P79)/H77*1000</f>
        <v>8.5740072202166062E-2</v>
      </c>
      <c r="Y77" s="6" t="s">
        <v>30</v>
      </c>
      <c r="Z77" s="7">
        <v>39235</v>
      </c>
    </row>
    <row r="78" spans="1:26">
      <c r="A78" s="6" t="str">
        <f>A77</f>
        <v>FB_SSC1</v>
      </c>
      <c r="B78" s="7">
        <f>B77</f>
        <v>39198</v>
      </c>
      <c r="C78" s="9">
        <f>C77</f>
        <v>0.65283564814814821</v>
      </c>
      <c r="D78" s="10">
        <f>D77</f>
        <v>1.65</v>
      </c>
      <c r="E78" s="10" t="str">
        <f>E77</f>
        <v>surface</v>
      </c>
      <c r="F78" s="5" t="s">
        <v>294</v>
      </c>
      <c r="G78" s="5">
        <v>0.1166</v>
      </c>
      <c r="I78" s="5">
        <v>0.1356</v>
      </c>
      <c r="L78" s="22">
        <v>0.13189999999999999</v>
      </c>
      <c r="O78" s="6">
        <f>AVERAGE(I78:K78)-G78</f>
        <v>1.9000000000000003E-2</v>
      </c>
      <c r="P78" s="6">
        <f>AVERAGE(L78:N78)-G78</f>
        <v>1.5299999999999994E-2</v>
      </c>
      <c r="Q78" s="6">
        <f>O78-P78</f>
        <v>3.7000000000000088E-3</v>
      </c>
      <c r="R78" s="6">
        <f>Q78/O78</f>
        <v>0.1947368421052636</v>
      </c>
      <c r="S78" s="6"/>
      <c r="T78" s="6"/>
      <c r="U78" s="6"/>
      <c r="V78" s="6"/>
      <c r="Y78" s="6" t="s">
        <v>30</v>
      </c>
      <c r="Z78" s="7">
        <f>Z77</f>
        <v>39235</v>
      </c>
    </row>
    <row r="79" spans="1:26">
      <c r="A79" s="6" t="str">
        <f>A77</f>
        <v>FB_SSC1</v>
      </c>
      <c r="B79" s="7">
        <f>B77</f>
        <v>39198</v>
      </c>
      <c r="C79" s="9">
        <f>C77</f>
        <v>0.65283564814814821</v>
      </c>
      <c r="D79" s="10">
        <f>D77</f>
        <v>1.65</v>
      </c>
      <c r="E79" s="10" t="str">
        <f>E77</f>
        <v>surface</v>
      </c>
      <c r="F79" s="5" t="s">
        <v>295</v>
      </c>
      <c r="G79" s="5">
        <v>0.1167</v>
      </c>
      <c r="I79" s="5">
        <v>0.13750000000000001</v>
      </c>
      <c r="L79" s="5">
        <v>0.13350000000000001</v>
      </c>
      <c r="O79" s="6">
        <f>AVERAGE(I79:K79)-G79</f>
        <v>2.0800000000000013E-2</v>
      </c>
      <c r="P79" s="6">
        <f>AVERAGE(L79:N79)-G79</f>
        <v>1.6800000000000009E-2</v>
      </c>
      <c r="Q79" s="6">
        <f>O79-P79</f>
        <v>4.0000000000000036E-3</v>
      </c>
      <c r="R79" s="6">
        <f>Q79/O79</f>
        <v>0.19230769230769235</v>
      </c>
      <c r="S79" s="6"/>
      <c r="T79" s="6"/>
      <c r="U79" s="6"/>
      <c r="V79" s="6"/>
      <c r="Y79" s="6" t="s">
        <v>30</v>
      </c>
      <c r="Z79" s="7">
        <f>Z77</f>
        <v>39235</v>
      </c>
    </row>
    <row r="81" spans="1:26">
      <c r="A81" s="6" t="s">
        <v>234</v>
      </c>
      <c r="B81" s="7">
        <v>39198</v>
      </c>
      <c r="C81" s="9">
        <v>0.65318287037037037</v>
      </c>
      <c r="D81" s="10">
        <v>1.65</v>
      </c>
      <c r="E81" s="10">
        <v>1.3</v>
      </c>
      <c r="F81" s="6" t="s">
        <v>296</v>
      </c>
      <c r="G81" s="6">
        <v>0.1145</v>
      </c>
      <c r="H81" s="8">
        <v>550</v>
      </c>
      <c r="I81" s="6">
        <v>0.12889999999999999</v>
      </c>
      <c r="J81" s="6">
        <v>0.1288</v>
      </c>
      <c r="K81" s="6"/>
      <c r="L81" s="21">
        <v>0.126</v>
      </c>
      <c r="M81" s="6"/>
      <c r="N81" s="6"/>
      <c r="O81" s="6">
        <f>AVERAGE(I81:K81)-G81</f>
        <v>1.4349999999999988E-2</v>
      </c>
      <c r="P81" s="6">
        <f>AVERAGE(L81:N81)-G81</f>
        <v>1.1499999999999996E-2</v>
      </c>
      <c r="Q81" s="6">
        <f>O81-P81</f>
        <v>2.8499999999999914E-3</v>
      </c>
      <c r="R81" s="6">
        <f>Q81/O81</f>
        <v>0.19860627177700305</v>
      </c>
      <c r="S81" s="6">
        <f>SUM(O81:O84)</f>
        <v>7.6099999999999973E-2</v>
      </c>
      <c r="T81" s="6">
        <f>SUM(P81:P84)</f>
        <v>6.1299999999999993E-2</v>
      </c>
      <c r="U81" s="6">
        <f>SUM(Q81:Q84)</f>
        <v>1.479999999999998E-2</v>
      </c>
      <c r="V81" s="6">
        <f>U81/S81</f>
        <v>0.19448094612352149</v>
      </c>
      <c r="W81" s="6">
        <f>(O81+O82+O83+O84)/H81*1000</f>
        <v>0.1383636363636363</v>
      </c>
      <c r="X81" s="6">
        <f>(P81+P82+P83+P84)/H81*1000</f>
        <v>0.11145454545454545</v>
      </c>
      <c r="Y81" s="6" t="s">
        <v>30</v>
      </c>
      <c r="Z81" s="7">
        <v>39223</v>
      </c>
    </row>
    <row r="82" spans="1:26">
      <c r="A82" s="6" t="str">
        <f>A81</f>
        <v>FB_SSC1</v>
      </c>
      <c r="B82" s="7">
        <f>B81</f>
        <v>39198</v>
      </c>
      <c r="C82" s="9">
        <f>C81</f>
        <v>0.65318287037037037</v>
      </c>
      <c r="D82" s="10">
        <f>D81</f>
        <v>1.65</v>
      </c>
      <c r="E82" s="10">
        <f>E81</f>
        <v>1.3</v>
      </c>
      <c r="F82" s="5" t="s">
        <v>297</v>
      </c>
      <c r="G82" s="5">
        <v>0.1166</v>
      </c>
      <c r="I82" s="5">
        <v>0.13239999999999999</v>
      </c>
      <c r="J82" s="5">
        <v>0.13239999999999999</v>
      </c>
      <c r="L82" s="22">
        <v>0.12939999999999999</v>
      </c>
      <c r="O82" s="6">
        <f>AVERAGE(I82:K82)-G82</f>
        <v>1.5799999999999995E-2</v>
      </c>
      <c r="P82" s="6">
        <f>AVERAGE(L82:N82)-G82</f>
        <v>1.2799999999999992E-2</v>
      </c>
      <c r="Q82" s="6">
        <f>O82-P82</f>
        <v>3.0000000000000027E-3</v>
      </c>
      <c r="R82" s="6">
        <f>Q82/O82</f>
        <v>0.18987341772151922</v>
      </c>
      <c r="S82" s="6"/>
      <c r="T82" s="6"/>
      <c r="U82" s="6"/>
      <c r="V82" s="6"/>
      <c r="Y82" s="6" t="s">
        <v>30</v>
      </c>
      <c r="Z82" s="7">
        <f>Z81</f>
        <v>39223</v>
      </c>
    </row>
    <row r="83" spans="1:26">
      <c r="A83" s="6" t="str">
        <f t="shared" ref="A83:E84" si="4">A81</f>
        <v>FB_SSC1</v>
      </c>
      <c r="B83" s="7">
        <f t="shared" si="4"/>
        <v>39198</v>
      </c>
      <c r="C83" s="9">
        <f t="shared" si="4"/>
        <v>0.65318287037037037</v>
      </c>
      <c r="D83" s="10">
        <f t="shared" si="4"/>
        <v>1.65</v>
      </c>
      <c r="E83" s="10">
        <f t="shared" si="4"/>
        <v>1.3</v>
      </c>
      <c r="F83" s="5" t="s">
        <v>298</v>
      </c>
      <c r="G83" s="5">
        <v>0.1182</v>
      </c>
      <c r="I83" s="5">
        <v>0.13619999999999999</v>
      </c>
      <c r="J83" s="5">
        <v>0.1361</v>
      </c>
      <c r="L83" s="5">
        <v>0.1328</v>
      </c>
      <c r="O83" s="6">
        <f>AVERAGE(I83:K83)-G83</f>
        <v>1.7949999999999994E-2</v>
      </c>
      <c r="P83" s="6">
        <f>AVERAGE(L83:N83)-G83</f>
        <v>1.4600000000000002E-2</v>
      </c>
      <c r="Q83" s="6">
        <f>O83-P83</f>
        <v>3.3499999999999919E-3</v>
      </c>
      <c r="R83" s="6">
        <f>Q83/O83</f>
        <v>0.18662952646239517</v>
      </c>
      <c r="S83" s="6"/>
      <c r="T83" s="6"/>
      <c r="U83" s="6"/>
      <c r="V83" s="6"/>
      <c r="Y83" s="6" t="s">
        <v>30</v>
      </c>
      <c r="Z83" s="7">
        <f>Z81</f>
        <v>39223</v>
      </c>
    </row>
    <row r="84" spans="1:26">
      <c r="A84" s="6" t="str">
        <f t="shared" si="4"/>
        <v>FB_SSC1</v>
      </c>
      <c r="B84" s="7">
        <f t="shared" si="4"/>
        <v>39198</v>
      </c>
      <c r="C84" s="9">
        <f t="shared" si="4"/>
        <v>0.65318287037037037</v>
      </c>
      <c r="D84" s="10">
        <f t="shared" si="4"/>
        <v>1.65</v>
      </c>
      <c r="E84" s="10">
        <f t="shared" si="4"/>
        <v>1.3</v>
      </c>
      <c r="F84" s="5" t="s">
        <v>299</v>
      </c>
      <c r="G84" s="5">
        <v>0.1172</v>
      </c>
      <c r="I84" s="5">
        <v>0.1452</v>
      </c>
      <c r="J84" s="5">
        <v>0.1452</v>
      </c>
      <c r="L84" s="5">
        <v>0.1396</v>
      </c>
      <c r="O84" s="6">
        <f>AVERAGE(I84:K84)-G84</f>
        <v>2.7999999999999997E-2</v>
      </c>
      <c r="P84" s="6">
        <f>AVERAGE(L84:N84)-G84</f>
        <v>2.2400000000000003E-2</v>
      </c>
      <c r="Q84" s="6">
        <f>O84-P84</f>
        <v>5.5999999999999939E-3</v>
      </c>
      <c r="R84" s="6">
        <f>Q84/O84</f>
        <v>0.19999999999999979</v>
      </c>
      <c r="S84" s="6"/>
      <c r="T84" s="6"/>
      <c r="U84" s="6"/>
      <c r="V84" s="6"/>
      <c r="Y84" s="6" t="s">
        <v>30</v>
      </c>
      <c r="Z84" s="7">
        <f>Z82</f>
        <v>39223</v>
      </c>
    </row>
    <row r="86" spans="1:26">
      <c r="A86" s="6" t="s">
        <v>234</v>
      </c>
      <c r="B86" s="7">
        <v>39212</v>
      </c>
      <c r="C86" s="9">
        <v>0.72228009259259263</v>
      </c>
      <c r="D86" s="10">
        <v>1.6</v>
      </c>
      <c r="E86" s="10" t="s">
        <v>28</v>
      </c>
      <c r="F86" s="6" t="s">
        <v>300</v>
      </c>
      <c r="G86" s="6">
        <v>0.1192</v>
      </c>
      <c r="H86" s="8">
        <v>550</v>
      </c>
      <c r="I86" s="6">
        <v>0.1321</v>
      </c>
      <c r="J86" s="6">
        <v>0.13189999999999999</v>
      </c>
      <c r="K86" s="6"/>
      <c r="L86" s="21">
        <v>0.12920000000000001</v>
      </c>
      <c r="M86" s="6">
        <v>0.12920000000000001</v>
      </c>
      <c r="N86" s="6"/>
      <c r="O86" s="6">
        <f>AVERAGE(I86:K86)-G86</f>
        <v>1.2800000000000006E-2</v>
      </c>
      <c r="P86" s="6">
        <f>AVERAGE(L86:N86)-G86</f>
        <v>1.0000000000000009E-2</v>
      </c>
      <c r="Q86" s="6">
        <f>O86-P86</f>
        <v>2.7999999999999969E-3</v>
      </c>
      <c r="R86" s="6">
        <f>Q86/O86</f>
        <v>0.21874999999999967</v>
      </c>
      <c r="S86" s="6">
        <f>SUM(O86:O88)</f>
        <v>3.7649999999999975E-2</v>
      </c>
      <c r="T86" s="6">
        <f>SUM(P86:P88)</f>
        <v>2.969999999999999E-2</v>
      </c>
      <c r="U86" s="6">
        <f>SUM(Q86:Q88)</f>
        <v>7.9499999999999849E-3</v>
      </c>
      <c r="V86" s="6">
        <f>U86/S86</f>
        <v>0.21115537848605551</v>
      </c>
      <c r="W86" s="6">
        <f>(O86+O87+O88)/H86*1000</f>
        <v>6.8454545454545421E-2</v>
      </c>
      <c r="X86" s="6">
        <f>(P86+P87+P88)/H86*1000</f>
        <v>5.3999999999999986E-2</v>
      </c>
      <c r="Y86" s="6" t="s">
        <v>30</v>
      </c>
      <c r="Z86" s="7">
        <v>39232</v>
      </c>
    </row>
    <row r="87" spans="1:26">
      <c r="A87" s="6" t="str">
        <f>A86</f>
        <v>FB_SSC1</v>
      </c>
      <c r="B87" s="7">
        <f>B86</f>
        <v>39212</v>
      </c>
      <c r="C87" s="9">
        <f>C86</f>
        <v>0.72228009259259263</v>
      </c>
      <c r="D87" s="10">
        <f>D86</f>
        <v>1.6</v>
      </c>
      <c r="E87" s="10" t="str">
        <f>E86</f>
        <v>surface</v>
      </c>
      <c r="F87" s="5" t="s">
        <v>301</v>
      </c>
      <c r="G87" s="5">
        <v>0.1164</v>
      </c>
      <c r="I87" s="5">
        <v>0.12770000000000001</v>
      </c>
      <c r="J87" s="5">
        <v>0.12759999999999999</v>
      </c>
      <c r="L87" s="22">
        <v>0.12529999999999999</v>
      </c>
      <c r="O87" s="6">
        <f>AVERAGE(I87:K87)-G87</f>
        <v>1.1249999999999982E-2</v>
      </c>
      <c r="P87" s="6">
        <f>AVERAGE(L87:N87)-G87</f>
        <v>8.8999999999999913E-3</v>
      </c>
      <c r="Q87" s="6">
        <f>O87-P87</f>
        <v>2.349999999999991E-3</v>
      </c>
      <c r="R87" s="6">
        <f>Q87/O87</f>
        <v>0.20888888888888843</v>
      </c>
      <c r="S87" s="6"/>
      <c r="T87" s="6"/>
      <c r="U87" s="6"/>
      <c r="V87" s="6"/>
      <c r="Y87" s="6" t="s">
        <v>30</v>
      </c>
      <c r="Z87" s="7">
        <f>Z86</f>
        <v>39232</v>
      </c>
    </row>
    <row r="88" spans="1:26">
      <c r="A88" s="6" t="str">
        <f>A86</f>
        <v>FB_SSC1</v>
      </c>
      <c r="B88" s="7">
        <f>B86</f>
        <v>39212</v>
      </c>
      <c r="C88" s="9">
        <f>C86</f>
        <v>0.72228009259259263</v>
      </c>
      <c r="D88" s="10">
        <f>D86</f>
        <v>1.6</v>
      </c>
      <c r="E88" s="10" t="str">
        <f>E86</f>
        <v>surface</v>
      </c>
      <c r="F88" s="5" t="s">
        <v>302</v>
      </c>
      <c r="G88" s="5">
        <v>0.11700000000000001</v>
      </c>
      <c r="I88" s="5">
        <v>0.13059999999999999</v>
      </c>
      <c r="J88" s="5">
        <v>0.13059999999999999</v>
      </c>
      <c r="L88" s="5">
        <v>0.1278</v>
      </c>
      <c r="O88" s="6">
        <f>AVERAGE(I88:K88)-G88</f>
        <v>1.3599999999999987E-2</v>
      </c>
      <c r="P88" s="6">
        <f>AVERAGE(L88:N88)-G88</f>
        <v>1.079999999999999E-2</v>
      </c>
      <c r="Q88" s="6">
        <f>O88-P88</f>
        <v>2.7999999999999969E-3</v>
      </c>
      <c r="R88" s="6">
        <f>Q88/O88</f>
        <v>0.20588235294117643</v>
      </c>
      <c r="S88" s="6"/>
      <c r="T88" s="6"/>
      <c r="U88" s="6"/>
      <c r="V88" s="6"/>
      <c r="Y88" s="6" t="s">
        <v>30</v>
      </c>
      <c r="Z88" s="7">
        <f>Z86</f>
        <v>39232</v>
      </c>
    </row>
    <row r="90" spans="1:26">
      <c r="A90" s="6" t="s">
        <v>234</v>
      </c>
      <c r="B90" s="7">
        <v>39212</v>
      </c>
      <c r="C90" s="9">
        <v>0.72274305555555562</v>
      </c>
      <c r="D90" s="10">
        <v>1.6</v>
      </c>
      <c r="E90" s="10">
        <v>1.25</v>
      </c>
      <c r="F90" s="6" t="s">
        <v>303</v>
      </c>
      <c r="G90" s="6">
        <v>0.1186</v>
      </c>
      <c r="H90" s="8">
        <v>565</v>
      </c>
      <c r="I90" s="6">
        <v>0.13289999999999999</v>
      </c>
      <c r="J90" s="6"/>
      <c r="K90" s="6"/>
      <c r="L90" s="6">
        <v>0.12989999999999999</v>
      </c>
      <c r="M90" s="6">
        <v>0.1298</v>
      </c>
      <c r="N90" s="6"/>
      <c r="O90" s="6">
        <f>AVERAGE(I90:K90)-G90</f>
        <v>1.4299999999999993E-2</v>
      </c>
      <c r="P90" s="6">
        <f>AVERAGE(L90:N90)-G90</f>
        <v>1.1249999999999996E-2</v>
      </c>
      <c r="Q90" s="6">
        <f>O90-P90</f>
        <v>3.0499999999999972E-3</v>
      </c>
      <c r="R90" s="6">
        <f>Q90/O90</f>
        <v>0.2132867132867132</v>
      </c>
      <c r="S90" s="6">
        <f>SUM(O90:O91)</f>
        <v>3.0299999999999994E-2</v>
      </c>
      <c r="T90" s="6">
        <f>SUM(P90:P91)</f>
        <v>2.3949999999999999E-2</v>
      </c>
      <c r="U90" s="6">
        <f>SUM(Q90:Q91)</f>
        <v>6.3499999999999945E-3</v>
      </c>
      <c r="V90" s="6">
        <f>U90/S90</f>
        <v>0.20957095709570944</v>
      </c>
      <c r="W90" s="6">
        <f>(O90+O91)/H90*1000</f>
        <v>5.3628318584070786E-2</v>
      </c>
      <c r="X90" s="6">
        <f>(P90+P91)/H90*1000</f>
        <v>4.238938053097345E-2</v>
      </c>
      <c r="Y90" s="6" t="s">
        <v>30</v>
      </c>
      <c r="Z90" s="7">
        <v>39234</v>
      </c>
    </row>
    <row r="91" spans="1:26">
      <c r="A91" s="6" t="str">
        <f>A90</f>
        <v>FB_SSC1</v>
      </c>
      <c r="B91" s="7">
        <f>B90</f>
        <v>39212</v>
      </c>
      <c r="C91" s="9">
        <f>C90</f>
        <v>0.72274305555555562</v>
      </c>
      <c r="D91" s="10">
        <f>D90</f>
        <v>1.6</v>
      </c>
      <c r="E91" s="10">
        <f>E90</f>
        <v>1.25</v>
      </c>
      <c r="F91" s="5" t="s">
        <v>304</v>
      </c>
      <c r="G91" s="5">
        <v>0.11700000000000001</v>
      </c>
      <c r="I91" s="5">
        <v>0.13300000000000001</v>
      </c>
      <c r="L91" s="5">
        <v>0.12970000000000001</v>
      </c>
      <c r="M91" s="5">
        <v>0.12970000000000001</v>
      </c>
      <c r="O91" s="6">
        <f>AVERAGE(I91:K91)-G91</f>
        <v>1.6E-2</v>
      </c>
      <c r="P91" s="6">
        <f>AVERAGE(L91:N91)-G91</f>
        <v>1.2700000000000003E-2</v>
      </c>
      <c r="Q91" s="6">
        <f>O91-P91</f>
        <v>3.2999999999999974E-3</v>
      </c>
      <c r="R91" s="6">
        <f>Q91/O91</f>
        <v>0.20624999999999982</v>
      </c>
      <c r="S91" s="6"/>
      <c r="T91" s="6"/>
      <c r="U91" s="6"/>
      <c r="V91" s="6"/>
      <c r="Y91" s="6" t="s">
        <v>30</v>
      </c>
      <c r="Z91" s="7">
        <f>Z90</f>
        <v>39234</v>
      </c>
    </row>
    <row r="92" spans="1:26">
      <c r="A92" s="6"/>
      <c r="B92" s="7"/>
      <c r="C92" s="9"/>
      <c r="D92" s="10"/>
      <c r="E92" s="10"/>
      <c r="O92" s="6"/>
      <c r="P92" s="6"/>
      <c r="Q92" s="6"/>
      <c r="R92" s="6"/>
      <c r="S92" s="6"/>
      <c r="T92" s="6"/>
      <c r="U92" s="6"/>
      <c r="V92" s="6"/>
      <c r="Y92" s="6"/>
      <c r="Z92" s="7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8"/>
  <sheetViews>
    <sheetView topLeftCell="M1" workbookViewId="0">
      <selection activeCell="H32" sqref="H32"/>
    </sheetView>
  </sheetViews>
  <sheetFormatPr defaultColWidth="10.75" defaultRowHeight="12.75"/>
  <cols>
    <col min="1" max="26" width="10.75" style="5"/>
    <col min="27" max="27" width="49.25" style="5" customWidth="1"/>
    <col min="28" max="16384" width="10.75" style="5"/>
  </cols>
  <sheetData>
    <row r="1" spans="1:27" s="4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 t="s">
        <v>25</v>
      </c>
      <c r="AA1" s="4" t="s">
        <v>26</v>
      </c>
    </row>
    <row r="2" spans="1:27">
      <c r="A2" s="6" t="s">
        <v>305</v>
      </c>
      <c r="B2" s="7">
        <v>39162</v>
      </c>
      <c r="C2" s="9">
        <v>0.87569444444444444</v>
      </c>
      <c r="D2" s="10">
        <v>0.9</v>
      </c>
      <c r="E2" s="10" t="s">
        <v>28</v>
      </c>
      <c r="F2" s="6" t="s">
        <v>306</v>
      </c>
      <c r="G2" s="6">
        <v>0.1192</v>
      </c>
      <c r="H2" s="8">
        <v>523</v>
      </c>
      <c r="I2" s="6">
        <v>0.128</v>
      </c>
      <c r="J2" s="6">
        <v>0.128</v>
      </c>
      <c r="K2" s="6">
        <v>0.128</v>
      </c>
      <c r="L2" s="6">
        <v>0.126</v>
      </c>
      <c r="M2" s="6">
        <v>0.12590000000000001</v>
      </c>
      <c r="N2" s="6"/>
      <c r="O2" s="6">
        <f>AVERAGE(I2:K2)-G2</f>
        <v>8.8000000000000023E-3</v>
      </c>
      <c r="P2" s="6">
        <f>AVERAGE(L2:N2)-G2</f>
        <v>6.750000000000006E-3</v>
      </c>
      <c r="Q2" s="6">
        <f>O2-P2</f>
        <v>2.0499999999999963E-3</v>
      </c>
      <c r="R2" s="6">
        <f>Q2/O2</f>
        <v>0.23295454545454497</v>
      </c>
      <c r="S2" s="6">
        <f>SUM(O2:O4)</f>
        <v>2.5700000000000014E-2</v>
      </c>
      <c r="T2" s="6">
        <f>SUM(P2:P4)</f>
        <v>1.9900000000000015E-2</v>
      </c>
      <c r="U2" s="6">
        <f>SUM(Q2:Q4)</f>
        <v>5.7999999999999996E-3</v>
      </c>
      <c r="V2" s="6">
        <f>U2/S2</f>
        <v>0.22568093385213994</v>
      </c>
      <c r="W2" s="6">
        <f>(O2+O3+O4)/H2*1000</f>
        <v>4.9139579349904428E-2</v>
      </c>
      <c r="X2" s="6">
        <f>(P2+P3+P4)/H2*1000</f>
        <v>3.8049713193116667E-2</v>
      </c>
      <c r="Y2" s="6" t="s">
        <v>30</v>
      </c>
      <c r="Z2" s="7">
        <v>39176</v>
      </c>
      <c r="AA2" s="5" t="s">
        <v>177</v>
      </c>
    </row>
    <row r="3" spans="1:27">
      <c r="A3" s="6" t="str">
        <f>A2</f>
        <v>FB_SSC2</v>
      </c>
      <c r="B3" s="7">
        <v>39162</v>
      </c>
      <c r="C3" s="9">
        <f>C2</f>
        <v>0.87569444444444444</v>
      </c>
      <c r="D3" s="10">
        <f>D2</f>
        <v>0.9</v>
      </c>
      <c r="E3" s="10" t="str">
        <f>E2</f>
        <v>surface</v>
      </c>
      <c r="F3" s="5" t="s">
        <v>307</v>
      </c>
      <c r="G3" s="5">
        <v>0.1203</v>
      </c>
      <c r="I3" s="5">
        <v>0.12820000000000001</v>
      </c>
      <c r="J3" s="5">
        <v>0.12820000000000001</v>
      </c>
      <c r="K3" s="5">
        <v>0.12809999999999999</v>
      </c>
      <c r="L3" s="5">
        <v>0.12640000000000001</v>
      </c>
      <c r="M3" s="5">
        <v>0.1263</v>
      </c>
      <c r="O3" s="6">
        <f>AVERAGE(I3:K3)-G3</f>
        <v>7.8666666666666746E-3</v>
      </c>
      <c r="P3" s="6">
        <f>AVERAGE(L3:N3)-G3</f>
        <v>6.0500000000000137E-3</v>
      </c>
      <c r="Q3" s="6">
        <f>O3-P3</f>
        <v>1.8166666666666609E-3</v>
      </c>
      <c r="R3" s="6">
        <f>Q3/O3</f>
        <v>0.23093220338982953</v>
      </c>
      <c r="S3" s="6"/>
      <c r="T3" s="6"/>
      <c r="U3" s="6"/>
      <c r="V3" s="6"/>
      <c r="Y3" s="6" t="s">
        <v>30</v>
      </c>
      <c r="Z3" s="7">
        <f>Z2</f>
        <v>39176</v>
      </c>
      <c r="AA3" s="5" t="s">
        <v>177</v>
      </c>
    </row>
    <row r="4" spans="1:27">
      <c r="A4" s="6" t="str">
        <f>A2</f>
        <v>FB_SSC2</v>
      </c>
      <c r="B4" s="7">
        <v>39162</v>
      </c>
      <c r="C4" s="9">
        <f>C2</f>
        <v>0.87569444444444444</v>
      </c>
      <c r="D4" s="10">
        <f>D3</f>
        <v>0.9</v>
      </c>
      <c r="E4" s="10" t="str">
        <f>E2</f>
        <v>surface</v>
      </c>
      <c r="F4" s="5" t="s">
        <v>308</v>
      </c>
      <c r="G4" s="5">
        <v>0.11890000000000001</v>
      </c>
      <c r="I4" s="5">
        <v>0.128</v>
      </c>
      <c r="J4" s="5">
        <v>0.12790000000000001</v>
      </c>
      <c r="K4" s="5">
        <v>0.12790000000000001</v>
      </c>
      <c r="L4" s="5">
        <v>0.126</v>
      </c>
      <c r="M4" s="5">
        <v>0.126</v>
      </c>
      <c r="O4" s="6">
        <f>AVERAGE(I4:K4)-G4</f>
        <v>9.0333333333333377E-3</v>
      </c>
      <c r="P4" s="6">
        <f>AVERAGE(L4:N4)-G4</f>
        <v>7.0999999999999952E-3</v>
      </c>
      <c r="Q4" s="6">
        <f>O4-P4</f>
        <v>1.9333333333333425E-3</v>
      </c>
      <c r="R4" s="6">
        <f>Q4/O4</f>
        <v>0.21402214022140312</v>
      </c>
      <c r="S4" s="6"/>
      <c r="T4" s="6"/>
      <c r="U4" s="6"/>
      <c r="V4" s="6"/>
      <c r="Y4" s="6" t="s">
        <v>30</v>
      </c>
      <c r="Z4" s="7">
        <f>Z2</f>
        <v>39176</v>
      </c>
      <c r="AA4" s="5" t="s">
        <v>177</v>
      </c>
    </row>
    <row r="5" spans="1:27">
      <c r="A5" s="6"/>
      <c r="B5" s="7"/>
      <c r="C5" s="9"/>
      <c r="D5" s="10"/>
      <c r="E5" s="10"/>
      <c r="O5" s="6"/>
      <c r="P5" s="6"/>
      <c r="Q5" s="6"/>
      <c r="R5" s="6"/>
      <c r="S5" s="6"/>
      <c r="T5" s="6"/>
      <c r="U5" s="6"/>
      <c r="V5" s="6"/>
      <c r="Y5" s="6"/>
      <c r="Z5" s="7"/>
    </row>
    <row r="6" spans="1:27">
      <c r="A6" s="6" t="s">
        <v>305</v>
      </c>
      <c r="B6" s="7">
        <v>39162</v>
      </c>
      <c r="C6" s="9">
        <v>0.87503472222222223</v>
      </c>
      <c r="D6" s="10">
        <v>0.9</v>
      </c>
      <c r="E6" s="10">
        <v>0.55000000000000004</v>
      </c>
      <c r="F6" s="6" t="s">
        <v>309</v>
      </c>
      <c r="G6" s="6">
        <v>0.1192</v>
      </c>
      <c r="H6" s="8">
        <v>526</v>
      </c>
      <c r="I6" s="6">
        <v>0.1275</v>
      </c>
      <c r="J6" s="6">
        <v>0.1275</v>
      </c>
      <c r="K6" s="6"/>
      <c r="L6" s="6">
        <v>0.12570000000000001</v>
      </c>
      <c r="M6" s="6">
        <v>0.1255</v>
      </c>
      <c r="N6" s="6"/>
      <c r="O6" s="6">
        <f>AVERAGE(I6:K6)-G6</f>
        <v>8.3000000000000018E-3</v>
      </c>
      <c r="P6" s="6">
        <f>AVERAGE(L6:N6)-G6</f>
        <v>6.399999999999989E-3</v>
      </c>
      <c r="Q6" s="6">
        <f>O6-P6</f>
        <v>1.9000000000000128E-3</v>
      </c>
      <c r="R6" s="6">
        <f>Q6/O6</f>
        <v>0.2289156626506039</v>
      </c>
      <c r="S6" s="6">
        <f>SUM(O6:O8)</f>
        <v>2.6000000000000009E-2</v>
      </c>
      <c r="T6" s="6">
        <f>SUM(P6:P8)</f>
        <v>2.0099999999999993E-2</v>
      </c>
      <c r="U6" s="6">
        <f>SUM(Q6:Q8)</f>
        <v>5.9000000000000163E-3</v>
      </c>
      <c r="V6" s="6">
        <f>U6/S6</f>
        <v>0.22692307692307748</v>
      </c>
      <c r="W6" s="6">
        <f>(O6+O7+O8)/H6*1000</f>
        <v>4.9429657794676826E-2</v>
      </c>
      <c r="X6" s="6">
        <f>(P6+P7+P8)/H6*1000</f>
        <v>3.8212927756653976E-2</v>
      </c>
      <c r="Y6" s="6" t="s">
        <v>30</v>
      </c>
      <c r="Z6" s="7">
        <v>39176</v>
      </c>
    </row>
    <row r="7" spans="1:27">
      <c r="A7" s="6" t="str">
        <f>A6</f>
        <v>FB_SSC2</v>
      </c>
      <c r="B7" s="7">
        <v>39162</v>
      </c>
      <c r="C7" s="9">
        <f>C6</f>
        <v>0.87503472222222223</v>
      </c>
      <c r="D7" s="10">
        <f>D6</f>
        <v>0.9</v>
      </c>
      <c r="E7" s="10">
        <f>E6</f>
        <v>0.55000000000000004</v>
      </c>
      <c r="F7" s="5" t="s">
        <v>310</v>
      </c>
      <c r="G7" s="5">
        <v>0.12609999999999999</v>
      </c>
      <c r="I7" s="5">
        <v>0.1346</v>
      </c>
      <c r="J7" s="5">
        <v>0.1346</v>
      </c>
      <c r="L7" s="5">
        <v>0.13270000000000001</v>
      </c>
      <c r="M7" s="5">
        <v>0.13250000000000001</v>
      </c>
      <c r="O7" s="6">
        <f>AVERAGE(I7:K7)-G7</f>
        <v>8.5000000000000075E-3</v>
      </c>
      <c r="P7" s="6">
        <f>AVERAGE(L7:N7)-G7</f>
        <v>6.5000000000000058E-3</v>
      </c>
      <c r="Q7" s="6">
        <f>O7-P7</f>
        <v>2.0000000000000018E-3</v>
      </c>
      <c r="R7" s="6">
        <f>Q7/O7</f>
        <v>0.23529411764705882</v>
      </c>
      <c r="S7" s="6"/>
      <c r="T7" s="6"/>
      <c r="U7" s="6"/>
      <c r="V7" s="6"/>
      <c r="Y7" s="6" t="s">
        <v>30</v>
      </c>
      <c r="Z7" s="7">
        <f>Z6</f>
        <v>39176</v>
      </c>
    </row>
    <row r="8" spans="1:27">
      <c r="A8" s="6" t="str">
        <f>A6</f>
        <v>FB_SSC2</v>
      </c>
      <c r="B8" s="7">
        <v>39162</v>
      </c>
      <c r="C8" s="9">
        <f>C6</f>
        <v>0.87503472222222223</v>
      </c>
      <c r="D8" s="10">
        <f>D6</f>
        <v>0.9</v>
      </c>
      <c r="E8" s="10">
        <f>E6</f>
        <v>0.55000000000000004</v>
      </c>
      <c r="F8" s="5" t="s">
        <v>311</v>
      </c>
      <c r="G8" s="5">
        <v>0.1158</v>
      </c>
      <c r="I8" s="5">
        <v>0.125</v>
      </c>
      <c r="J8" s="5">
        <v>0.125</v>
      </c>
      <c r="L8" s="14">
        <v>0.123</v>
      </c>
      <c r="M8" s="5">
        <v>0.123</v>
      </c>
      <c r="O8" s="6">
        <f>AVERAGE(I8:K8)-G8</f>
        <v>9.1999999999999998E-3</v>
      </c>
      <c r="P8" s="6">
        <f>AVERAGE(L8:N8)-G8</f>
        <v>7.1999999999999981E-3</v>
      </c>
      <c r="Q8" s="6">
        <f>O8-P8</f>
        <v>2.0000000000000018E-3</v>
      </c>
      <c r="R8" s="6">
        <f>Q8/O8</f>
        <v>0.21739130434782628</v>
      </c>
      <c r="S8" s="6"/>
      <c r="T8" s="6"/>
      <c r="U8" s="6"/>
      <c r="V8" s="6"/>
      <c r="Y8" s="6" t="s">
        <v>30</v>
      </c>
      <c r="Z8" s="7">
        <f>Z6</f>
        <v>39176</v>
      </c>
      <c r="AA8" s="5" t="s">
        <v>177</v>
      </c>
    </row>
    <row r="9" spans="1:27">
      <c r="A9" s="6"/>
      <c r="B9" s="7"/>
      <c r="C9" s="9"/>
      <c r="D9" s="10"/>
      <c r="E9" s="10"/>
      <c r="O9" s="6"/>
      <c r="P9" s="6"/>
      <c r="Q9" s="6"/>
      <c r="R9" s="6"/>
      <c r="S9" s="6"/>
      <c r="T9" s="6"/>
      <c r="U9" s="6"/>
      <c r="V9" s="6"/>
      <c r="Y9" s="6"/>
      <c r="Z9" s="7"/>
    </row>
    <row r="10" spans="1:27">
      <c r="A10" s="6" t="s">
        <v>305</v>
      </c>
      <c r="B10" s="7">
        <v>39163</v>
      </c>
      <c r="C10" s="9">
        <v>0.55561342592592589</v>
      </c>
      <c r="D10" s="10">
        <v>0.77</v>
      </c>
      <c r="E10" s="10" t="s">
        <v>28</v>
      </c>
      <c r="F10" s="6" t="s">
        <v>312</v>
      </c>
      <c r="G10" s="6">
        <v>0.12</v>
      </c>
      <c r="H10" s="8">
        <v>534</v>
      </c>
      <c r="I10" s="6">
        <v>0.1236</v>
      </c>
      <c r="J10" s="6">
        <v>0.1235</v>
      </c>
      <c r="K10" s="6"/>
      <c r="L10" s="6">
        <v>0.12239999999999999</v>
      </c>
      <c r="M10" s="6">
        <v>0.12239999999999999</v>
      </c>
      <c r="N10" s="6"/>
      <c r="O10" s="6">
        <f>AVERAGE(I10:K10)-G10</f>
        <v>3.5499999999999976E-3</v>
      </c>
      <c r="P10" s="6">
        <f>AVERAGE(L10:N10)-G10</f>
        <v>2.3999999999999994E-3</v>
      </c>
      <c r="Q10" s="6">
        <f>O10-P10</f>
        <v>1.1499999999999982E-3</v>
      </c>
      <c r="R10" s="6">
        <f>Q10/O10</f>
        <v>0.32394366197183072</v>
      </c>
      <c r="S10" s="6">
        <f>SUM(O10:O11)</f>
        <v>6.750000000000006E-3</v>
      </c>
      <c r="T10" s="6">
        <f>SUM(P10:P11)</f>
        <v>4.500000000000004E-3</v>
      </c>
      <c r="U10" s="6">
        <f>SUM(Q10:Q11)</f>
        <v>2.250000000000002E-3</v>
      </c>
      <c r="V10" s="6">
        <f>U10/S10</f>
        <v>0.33333333333333331</v>
      </c>
      <c r="W10" s="6">
        <f>(O10+O11)/H10*1000</f>
        <v>1.2640449438202259E-2</v>
      </c>
      <c r="X10" s="6">
        <f>(P10+P11)/H10*1000</f>
        <v>8.4269662921348399E-3</v>
      </c>
      <c r="Y10" s="6" t="s">
        <v>30</v>
      </c>
      <c r="Z10" s="7">
        <v>39177</v>
      </c>
    </row>
    <row r="11" spans="1:27">
      <c r="A11" s="6" t="str">
        <f>A10</f>
        <v>FB_SSC2</v>
      </c>
      <c r="B11" s="7">
        <f>B10</f>
        <v>39163</v>
      </c>
      <c r="C11" s="9">
        <f>C10</f>
        <v>0.55561342592592589</v>
      </c>
      <c r="D11" s="10">
        <f>D10</f>
        <v>0.77</v>
      </c>
      <c r="E11" s="10" t="str">
        <f>E10</f>
        <v>surface</v>
      </c>
      <c r="F11" s="5" t="s">
        <v>313</v>
      </c>
      <c r="G11" s="5">
        <v>0.1166</v>
      </c>
      <c r="I11" s="5">
        <v>0.11990000000000001</v>
      </c>
      <c r="J11" s="5">
        <v>0.1197</v>
      </c>
      <c r="L11" s="5">
        <v>0.1187</v>
      </c>
      <c r="M11" s="5">
        <v>0.1187</v>
      </c>
      <c r="O11" s="6">
        <f>AVERAGE(I11:K11)-G11</f>
        <v>3.2000000000000084E-3</v>
      </c>
      <c r="P11" s="6">
        <f>AVERAGE(L11:N11)-G11</f>
        <v>2.1000000000000046E-3</v>
      </c>
      <c r="Q11" s="6">
        <f>O11-P11</f>
        <v>1.1000000000000038E-3</v>
      </c>
      <c r="R11" s="6">
        <f>Q11/O11</f>
        <v>0.34375000000000028</v>
      </c>
      <c r="S11" s="6"/>
      <c r="T11" s="6"/>
      <c r="U11" s="6"/>
      <c r="V11" s="6"/>
      <c r="Y11" s="6" t="s">
        <v>30</v>
      </c>
      <c r="Z11" s="7">
        <f>Z10</f>
        <v>39177</v>
      </c>
    </row>
    <row r="12" spans="1:27">
      <c r="A12" s="6"/>
      <c r="B12" s="7"/>
      <c r="C12" s="9"/>
      <c r="D12" s="10"/>
      <c r="E12" s="10"/>
      <c r="O12" s="6"/>
      <c r="P12" s="6"/>
      <c r="Q12" s="6"/>
      <c r="R12" s="6"/>
      <c r="S12" s="6"/>
      <c r="T12" s="6"/>
      <c r="U12" s="6"/>
      <c r="V12" s="6"/>
      <c r="Y12" s="6"/>
      <c r="Z12" s="7"/>
    </row>
    <row r="13" spans="1:27">
      <c r="A13" s="6" t="s">
        <v>305</v>
      </c>
      <c r="B13" s="7">
        <v>39163</v>
      </c>
      <c r="C13" s="9">
        <v>0.55648148148148147</v>
      </c>
      <c r="D13" s="10">
        <v>0.77</v>
      </c>
      <c r="E13" s="10">
        <v>0.41</v>
      </c>
      <c r="F13" s="6" t="s">
        <v>314</v>
      </c>
      <c r="G13" s="6">
        <v>0.13</v>
      </c>
      <c r="H13" s="8">
        <v>524</v>
      </c>
      <c r="I13" s="6">
        <v>0.14050000000000001</v>
      </c>
      <c r="J13" s="6">
        <v>0.1404</v>
      </c>
      <c r="K13" s="6"/>
      <c r="L13" s="6">
        <v>0.1376</v>
      </c>
      <c r="M13" s="6">
        <v>0.13739999999999999</v>
      </c>
      <c r="N13" s="6"/>
      <c r="O13" s="6">
        <f>AVERAGE(I13:K13)-G13</f>
        <v>1.0450000000000015E-2</v>
      </c>
      <c r="P13" s="6">
        <f>AVERAGE(L13:N13)-G13</f>
        <v>7.5000000000000067E-3</v>
      </c>
      <c r="Q13" s="6">
        <f>O13-P13</f>
        <v>2.9500000000000082E-3</v>
      </c>
      <c r="R13" s="6">
        <f>Q13/O13</f>
        <v>0.28229665071770371</v>
      </c>
      <c r="S13" s="6">
        <f>O13</f>
        <v>1.0450000000000015E-2</v>
      </c>
      <c r="T13" s="6">
        <f>P13</f>
        <v>7.5000000000000067E-3</v>
      </c>
      <c r="U13" s="6">
        <f>Q13</f>
        <v>2.9500000000000082E-3</v>
      </c>
      <c r="V13" s="6">
        <f>R13</f>
        <v>0.28229665071770371</v>
      </c>
      <c r="W13" s="6">
        <f>(O13)/H13*1000</f>
        <v>1.9942748091603082E-2</v>
      </c>
      <c r="X13" s="6">
        <f>(P13)/H13*1000</f>
        <v>1.4312977099236655E-2</v>
      </c>
      <c r="Y13" s="6" t="s">
        <v>30</v>
      </c>
      <c r="Z13" s="7"/>
    </row>
    <row r="14" spans="1:27">
      <c r="A14" s="6"/>
      <c r="B14" s="7"/>
      <c r="C14" s="9"/>
      <c r="D14" s="10"/>
      <c r="E14" s="10"/>
      <c r="O14" s="6"/>
      <c r="P14" s="6"/>
      <c r="Q14" s="6"/>
      <c r="R14" s="6"/>
      <c r="S14" s="6"/>
      <c r="T14" s="6"/>
      <c r="U14" s="6"/>
      <c r="V14" s="6"/>
      <c r="Y14" s="6"/>
      <c r="Z14" s="7"/>
    </row>
    <row r="15" spans="1:27">
      <c r="A15" s="6" t="s">
        <v>305</v>
      </c>
      <c r="B15" s="7">
        <v>39170</v>
      </c>
      <c r="C15" s="9">
        <v>0.58339120370370368</v>
      </c>
      <c r="D15" s="10">
        <v>0.56999999999999995</v>
      </c>
      <c r="E15" s="10" t="s">
        <v>28</v>
      </c>
      <c r="F15" s="6" t="s">
        <v>315</v>
      </c>
      <c r="G15" s="6">
        <v>0.1186</v>
      </c>
      <c r="H15" s="8">
        <v>538</v>
      </c>
      <c r="I15" s="6">
        <v>0.1308</v>
      </c>
      <c r="J15" s="6">
        <v>0.13059999999999999</v>
      </c>
      <c r="K15" s="6"/>
      <c r="L15" s="6">
        <v>0.128</v>
      </c>
      <c r="M15" s="6">
        <v>0.12790000000000001</v>
      </c>
      <c r="N15" s="6"/>
      <c r="O15" s="6">
        <f>AVERAGE(I15:K15)-G15</f>
        <v>1.2099999999999986E-2</v>
      </c>
      <c r="P15" s="6">
        <f>AVERAGE(L15:N15)-G15</f>
        <v>9.3500000000000111E-3</v>
      </c>
      <c r="Q15" s="6">
        <f>O15-P15</f>
        <v>2.7499999999999747E-3</v>
      </c>
      <c r="R15" s="6">
        <f>Q15/O15</f>
        <v>0.22727272727272546</v>
      </c>
      <c r="S15" s="6">
        <f>SUM(O15:O17)</f>
        <v>3.879999999999996E-2</v>
      </c>
      <c r="T15" s="6">
        <f>SUM(P15:P17)</f>
        <v>2.9549999999999979E-2</v>
      </c>
      <c r="U15" s="6">
        <f>SUM(Q15:Q17)</f>
        <v>9.2499999999999805E-3</v>
      </c>
      <c r="V15" s="6">
        <f>U15/S15</f>
        <v>0.23840206185566984</v>
      </c>
      <c r="W15" s="6">
        <f>(O15+O16+O17)/H15*1000</f>
        <v>7.2118959107806621E-2</v>
      </c>
      <c r="X15" s="6">
        <f>(P15+P16+P17)/H15*1000</f>
        <v>5.4925650557620782E-2</v>
      </c>
      <c r="Y15" s="6" t="s">
        <v>30</v>
      </c>
      <c r="Z15" s="7">
        <v>39195</v>
      </c>
    </row>
    <row r="16" spans="1:27">
      <c r="A16" s="6" t="str">
        <f>A15</f>
        <v>FB_SSC2</v>
      </c>
      <c r="B16" s="7">
        <f>B15</f>
        <v>39170</v>
      </c>
      <c r="C16" s="9">
        <f>C15</f>
        <v>0.58339120370370368</v>
      </c>
      <c r="D16" s="10">
        <f>D15</f>
        <v>0.56999999999999995</v>
      </c>
      <c r="E16" s="10" t="str">
        <f>E15</f>
        <v>surface</v>
      </c>
      <c r="F16" s="5" t="s">
        <v>316</v>
      </c>
      <c r="G16" s="5">
        <v>0.1179</v>
      </c>
      <c r="I16" s="5">
        <v>0.13070000000000001</v>
      </c>
      <c r="J16" s="5">
        <v>0.13059999999999999</v>
      </c>
      <c r="L16" s="5">
        <v>0.1278</v>
      </c>
      <c r="M16" s="5">
        <v>0.12770000000000001</v>
      </c>
      <c r="O16" s="6">
        <f>AVERAGE(I16:K16)-G16</f>
        <v>1.2749999999999984E-2</v>
      </c>
      <c r="P16" s="6">
        <f>AVERAGE(L16:N16)-G16</f>
        <v>9.8499999999999976E-3</v>
      </c>
      <c r="Q16" s="6">
        <f>O16-P16</f>
        <v>2.8999999999999859E-3</v>
      </c>
      <c r="R16" s="6">
        <f>Q16/O16</f>
        <v>0.22745098039215605</v>
      </c>
      <c r="S16" s="6"/>
      <c r="T16" s="6"/>
      <c r="U16" s="6"/>
      <c r="V16" s="6"/>
      <c r="Y16" s="6" t="s">
        <v>30</v>
      </c>
      <c r="Z16" s="7">
        <f>Z15</f>
        <v>39195</v>
      </c>
    </row>
    <row r="17" spans="1:26">
      <c r="A17" s="6" t="str">
        <f>A15</f>
        <v>FB_SSC2</v>
      </c>
      <c r="B17" s="7">
        <f>B15</f>
        <v>39170</v>
      </c>
      <c r="C17" s="9">
        <f>C15</f>
        <v>0.58339120370370368</v>
      </c>
      <c r="D17" s="10">
        <f>D15</f>
        <v>0.56999999999999995</v>
      </c>
      <c r="E17" s="10" t="str">
        <f>E15</f>
        <v>surface</v>
      </c>
      <c r="F17" s="5" t="s">
        <v>317</v>
      </c>
      <c r="G17" s="5">
        <v>0.12540000000000001</v>
      </c>
      <c r="I17" s="5">
        <v>0.1394</v>
      </c>
      <c r="J17" s="5">
        <v>0.13930000000000001</v>
      </c>
      <c r="L17" s="22">
        <v>0.1358</v>
      </c>
      <c r="M17" s="5">
        <v>0.13569999999999999</v>
      </c>
      <c r="O17" s="6">
        <f>AVERAGE(I17:K17)-G17</f>
        <v>1.394999999999999E-2</v>
      </c>
      <c r="P17" s="6">
        <f>AVERAGE(L17:N17)-G17</f>
        <v>1.034999999999997E-2</v>
      </c>
      <c r="Q17" s="6">
        <f>O17-P17</f>
        <v>3.6000000000000199E-3</v>
      </c>
      <c r="R17" s="6">
        <f>Q17/O17</f>
        <v>0.25806451612903386</v>
      </c>
      <c r="S17" s="6"/>
      <c r="T17" s="6"/>
      <c r="U17" s="6"/>
      <c r="V17" s="6"/>
      <c r="Y17" s="6" t="s">
        <v>30</v>
      </c>
      <c r="Z17" s="7">
        <f>Z15</f>
        <v>39195</v>
      </c>
    </row>
    <row r="18" spans="1:26">
      <c r="A18" s="6"/>
      <c r="B18" s="7"/>
      <c r="C18" s="9"/>
      <c r="D18" s="10"/>
      <c r="E18" s="10"/>
      <c r="L18" s="22"/>
      <c r="O18" s="6"/>
      <c r="P18" s="6"/>
      <c r="Q18" s="6"/>
      <c r="R18" s="6"/>
      <c r="S18" s="6"/>
      <c r="T18" s="6"/>
      <c r="U18" s="6"/>
      <c r="V18" s="6"/>
      <c r="Y18" s="6"/>
      <c r="Z18" s="7"/>
    </row>
    <row r="19" spans="1:26">
      <c r="A19" s="6" t="s">
        <v>305</v>
      </c>
      <c r="B19" s="7">
        <v>39170</v>
      </c>
      <c r="C19" s="9">
        <v>0.58460648148148142</v>
      </c>
      <c r="D19" s="10">
        <v>0.56999999999999995</v>
      </c>
      <c r="E19" s="10">
        <v>0.22</v>
      </c>
      <c r="F19" s="6" t="s">
        <v>318</v>
      </c>
      <c r="G19" s="6">
        <v>0.12509999999999999</v>
      </c>
      <c r="H19" s="8">
        <v>540</v>
      </c>
      <c r="I19" s="6">
        <v>0.14410000000000001</v>
      </c>
      <c r="J19" s="6">
        <v>0.1439</v>
      </c>
      <c r="K19" s="6"/>
      <c r="L19" s="6">
        <v>0.1401</v>
      </c>
      <c r="M19" s="6">
        <v>0.14000000000000001</v>
      </c>
      <c r="N19" s="6"/>
      <c r="O19" s="6">
        <f>AVERAGE(I19:K19)-G19</f>
        <v>1.8900000000000028E-2</v>
      </c>
      <c r="P19" s="6">
        <f>AVERAGE(L19:N19)-G19</f>
        <v>1.4950000000000019E-2</v>
      </c>
      <c r="Q19" s="6">
        <f>O19-P19</f>
        <v>3.9500000000000091E-3</v>
      </c>
      <c r="R19" s="6">
        <f>Q19/O19</f>
        <v>0.20899470899470918</v>
      </c>
      <c r="S19" s="6">
        <f>SUM(O19:O21)</f>
        <v>5.4250000000000034E-2</v>
      </c>
      <c r="T19" s="6">
        <f>SUM(P19:P21)</f>
        <v>4.2800000000000019E-2</v>
      </c>
      <c r="U19" s="6">
        <f>SUM(Q19:Q21)</f>
        <v>1.1450000000000016E-2</v>
      </c>
      <c r="V19" s="6">
        <f>U19/S19</f>
        <v>0.21105990783410153</v>
      </c>
      <c r="W19" s="6">
        <f>(O19+O20+O21)/H19*1000</f>
        <v>0.10046296296296303</v>
      </c>
      <c r="X19" s="6">
        <f>(P19+P20+P21)/H19*1000</f>
        <v>7.9259259259259293E-2</v>
      </c>
      <c r="Y19" s="6" t="s">
        <v>30</v>
      </c>
      <c r="Z19" s="7">
        <v>39195</v>
      </c>
    </row>
    <row r="20" spans="1:26">
      <c r="A20" s="6" t="str">
        <f>A19</f>
        <v>FB_SSC2</v>
      </c>
      <c r="B20" s="7">
        <f>B19</f>
        <v>39170</v>
      </c>
      <c r="C20" s="9">
        <f>C19</f>
        <v>0.58460648148148142</v>
      </c>
      <c r="D20" s="10">
        <f>D19</f>
        <v>0.56999999999999995</v>
      </c>
      <c r="E20" s="10">
        <f>E19</f>
        <v>0.22</v>
      </c>
      <c r="F20" s="5" t="s">
        <v>319</v>
      </c>
      <c r="G20" s="5">
        <v>0.1249</v>
      </c>
      <c r="I20" s="5">
        <v>0.14280000000000001</v>
      </c>
      <c r="J20" s="5">
        <v>0.1426</v>
      </c>
      <c r="L20" s="5">
        <v>0.13900000000000001</v>
      </c>
      <c r="M20" s="5">
        <v>0.1389</v>
      </c>
      <c r="O20" s="6">
        <f>AVERAGE(I20:K20)-G20</f>
        <v>1.7799999999999996E-2</v>
      </c>
      <c r="P20" s="6">
        <f>AVERAGE(L20:N20)-G20</f>
        <v>1.4050000000000021E-2</v>
      </c>
      <c r="Q20" s="6">
        <f>O20-P20</f>
        <v>3.7499999999999756E-3</v>
      </c>
      <c r="R20" s="6">
        <f>Q20/O20</f>
        <v>0.21067415730336947</v>
      </c>
      <c r="S20" s="6"/>
      <c r="T20" s="6"/>
      <c r="U20" s="6"/>
      <c r="V20" s="6"/>
      <c r="Y20" s="6" t="s">
        <v>30</v>
      </c>
      <c r="Z20" s="7">
        <f>Z19</f>
        <v>39195</v>
      </c>
    </row>
    <row r="21" spans="1:26">
      <c r="A21" s="6" t="str">
        <f>A19</f>
        <v>FB_SSC2</v>
      </c>
      <c r="B21" s="7">
        <f>B19</f>
        <v>39170</v>
      </c>
      <c r="C21" s="9">
        <f>C19</f>
        <v>0.58460648148148142</v>
      </c>
      <c r="D21" s="10">
        <f>D19</f>
        <v>0.56999999999999995</v>
      </c>
      <c r="E21" s="10">
        <f>E19</f>
        <v>0.22</v>
      </c>
      <c r="F21" s="5" t="s">
        <v>320</v>
      </c>
      <c r="G21" s="5">
        <v>0.125</v>
      </c>
      <c r="I21" s="5">
        <v>0.1426</v>
      </c>
      <c r="J21" s="5">
        <v>0.14249999999999999</v>
      </c>
      <c r="L21" s="22">
        <v>0.1389</v>
      </c>
      <c r="M21" s="5">
        <v>0.13869999999999999</v>
      </c>
      <c r="O21" s="6">
        <f>AVERAGE(I21:K21)-G21</f>
        <v>1.755000000000001E-2</v>
      </c>
      <c r="P21" s="6">
        <f>AVERAGE(L21:N21)-G21</f>
        <v>1.3799999999999979E-2</v>
      </c>
      <c r="Q21" s="6">
        <f>O21-P21</f>
        <v>3.7500000000000311E-3</v>
      </c>
      <c r="R21" s="6">
        <f>Q21/O21</f>
        <v>0.21367521367521533</v>
      </c>
      <c r="S21" s="6"/>
      <c r="T21" s="6"/>
      <c r="U21" s="6"/>
      <c r="V21" s="6"/>
      <c r="Y21" s="6" t="s">
        <v>30</v>
      </c>
      <c r="Z21" s="7">
        <f>Z19</f>
        <v>39195</v>
      </c>
    </row>
    <row r="23" spans="1:26">
      <c r="A23" s="6" t="s">
        <v>305</v>
      </c>
      <c r="B23" s="7">
        <v>39171</v>
      </c>
      <c r="C23" s="9">
        <v>0.55561342592592589</v>
      </c>
      <c r="D23" s="10">
        <v>0.55000000000000004</v>
      </c>
      <c r="E23" s="10" t="s">
        <v>28</v>
      </c>
      <c r="F23" s="6" t="s">
        <v>321</v>
      </c>
      <c r="G23" s="6">
        <v>0.1197</v>
      </c>
      <c r="H23" s="8">
        <v>542</v>
      </c>
      <c r="I23" s="6">
        <v>0.128</v>
      </c>
      <c r="J23" s="6">
        <v>0.12790000000000001</v>
      </c>
      <c r="K23" s="6"/>
      <c r="L23" s="6">
        <v>0.12590000000000001</v>
      </c>
      <c r="M23" s="6">
        <v>0.1258</v>
      </c>
      <c r="N23" s="6"/>
      <c r="O23" s="6">
        <f>AVERAGE(I23:K23)-G23</f>
        <v>8.2500000000000073E-3</v>
      </c>
      <c r="P23" s="6">
        <f>AVERAGE(L23:N23)-G23</f>
        <v>6.1500000000000166E-3</v>
      </c>
      <c r="Q23" s="6">
        <f>O23-P23</f>
        <v>2.0999999999999908E-3</v>
      </c>
      <c r="R23" s="6">
        <f>Q23/O23</f>
        <v>0.25454545454545319</v>
      </c>
      <c r="S23" s="6">
        <f>SUM(O23:O24)</f>
        <v>1.6050000000000036E-2</v>
      </c>
      <c r="T23" s="6">
        <f>SUM(P23:P24)</f>
        <v>1.175000000000001E-2</v>
      </c>
      <c r="U23" s="6">
        <f>SUM(Q23:Q24)</f>
        <v>4.300000000000026E-3</v>
      </c>
      <c r="V23" s="6">
        <f>U23/S23</f>
        <v>0.26791277258567081</v>
      </c>
      <c r="W23" s="6">
        <f>(O23+O24)/H23*1000</f>
        <v>2.9612546125461322E-2</v>
      </c>
      <c r="X23" s="6">
        <f>(P23+P24)/H23*1000</f>
        <v>2.1678966789667915E-2</v>
      </c>
      <c r="Y23" s="6" t="s">
        <v>30</v>
      </c>
      <c r="Z23" s="7">
        <v>39195</v>
      </c>
    </row>
    <row r="24" spans="1:26">
      <c r="A24" s="6" t="str">
        <f>A23</f>
        <v>FB_SSC2</v>
      </c>
      <c r="B24" s="7">
        <f>B23</f>
        <v>39171</v>
      </c>
      <c r="C24" s="9">
        <f>C23</f>
        <v>0.55561342592592589</v>
      </c>
      <c r="D24" s="10">
        <f>D23</f>
        <v>0.55000000000000004</v>
      </c>
      <c r="E24" s="10" t="str">
        <f>E23</f>
        <v>surface</v>
      </c>
      <c r="F24" s="5" t="s">
        <v>322</v>
      </c>
      <c r="G24" s="5">
        <v>0.12909999999999999</v>
      </c>
      <c r="I24" s="5">
        <v>0.13700000000000001</v>
      </c>
      <c r="J24" s="5">
        <v>0.1368</v>
      </c>
      <c r="L24" s="5">
        <v>0.13469999999999999</v>
      </c>
      <c r="M24" s="5">
        <v>0.13469999999999999</v>
      </c>
      <c r="O24" s="6">
        <f>AVERAGE(I24:K24)-G24</f>
        <v>7.8000000000000291E-3</v>
      </c>
      <c r="P24" s="6">
        <f>AVERAGE(L24:N24)-G24</f>
        <v>5.5999999999999939E-3</v>
      </c>
      <c r="Q24" s="6">
        <f>O24-P24</f>
        <v>2.2000000000000353E-3</v>
      </c>
      <c r="R24" s="6">
        <f>Q24/O24</f>
        <v>0.28205128205128555</v>
      </c>
      <c r="S24" s="6"/>
      <c r="T24" s="6"/>
      <c r="U24" s="6"/>
      <c r="V24" s="6"/>
      <c r="Y24" s="6" t="s">
        <v>30</v>
      </c>
      <c r="Z24" s="7">
        <f>Z23</f>
        <v>39195</v>
      </c>
    </row>
    <row r="26" spans="1:26">
      <c r="A26" s="6" t="s">
        <v>305</v>
      </c>
      <c r="B26" s="7">
        <v>39171</v>
      </c>
      <c r="C26" s="9">
        <v>0.55596064814814816</v>
      </c>
      <c r="D26" s="10">
        <v>0.55000000000000004</v>
      </c>
      <c r="E26" s="10">
        <v>0.2</v>
      </c>
      <c r="F26" s="6" t="s">
        <v>323</v>
      </c>
      <c r="G26" s="6">
        <v>0.12509999999999999</v>
      </c>
      <c r="H26" s="8">
        <v>485</v>
      </c>
      <c r="I26" s="6">
        <v>0.13469999999999999</v>
      </c>
      <c r="J26" s="6">
        <v>0.13450000000000001</v>
      </c>
      <c r="K26" s="6"/>
      <c r="L26" s="6">
        <v>0.13220000000000001</v>
      </c>
      <c r="M26" s="6">
        <v>0.1321</v>
      </c>
      <c r="N26" s="6"/>
      <c r="O26" s="6">
        <f>AVERAGE(I26:K26)-G26</f>
        <v>9.5000000000000084E-3</v>
      </c>
      <c r="P26" s="6">
        <f>AVERAGE(L26:N26)-G26</f>
        <v>7.0500000000000007E-3</v>
      </c>
      <c r="Q26" s="6">
        <f>O26-P26</f>
        <v>2.4500000000000077E-3</v>
      </c>
      <c r="R26" s="6">
        <f>Q26/O26</f>
        <v>0.25789473684210584</v>
      </c>
      <c r="S26" s="6">
        <f>SUM(O26:O27)</f>
        <v>1.5700000000000006E-2</v>
      </c>
      <c r="T26" s="6">
        <f>SUM(P26:P27)</f>
        <v>1.1499999999999996E-2</v>
      </c>
      <c r="U26" s="6">
        <f>SUM(Q26:Q27)</f>
        <v>4.2000000000000093E-3</v>
      </c>
      <c r="V26" s="6">
        <f>U26/S26</f>
        <v>0.26751592356687948</v>
      </c>
      <c r="W26" s="6">
        <f>(O26+O27)/H26*1000</f>
        <v>3.2371134020618572E-2</v>
      </c>
      <c r="X26" s="6">
        <f>(P26+P27)/H26*1000</f>
        <v>2.3711340206185559E-2</v>
      </c>
      <c r="Y26" s="6" t="s">
        <v>30</v>
      </c>
      <c r="Z26" s="7">
        <v>39195</v>
      </c>
    </row>
    <row r="27" spans="1:26">
      <c r="A27" s="6" t="str">
        <f>A26</f>
        <v>FB_SSC2</v>
      </c>
      <c r="B27" s="7">
        <f>B26</f>
        <v>39171</v>
      </c>
      <c r="C27" s="9">
        <f>C26</f>
        <v>0.55596064814814816</v>
      </c>
      <c r="D27" s="10">
        <f>D26</f>
        <v>0.55000000000000004</v>
      </c>
      <c r="E27" s="10">
        <f>E26</f>
        <v>0.2</v>
      </c>
      <c r="F27" s="5" t="s">
        <v>324</v>
      </c>
      <c r="G27" s="5">
        <v>0.1174</v>
      </c>
      <c r="I27" s="5">
        <v>0.1236</v>
      </c>
      <c r="J27" s="5">
        <v>0.1236</v>
      </c>
      <c r="L27" s="5">
        <v>0.12189999999999999</v>
      </c>
      <c r="M27" s="5">
        <v>0.12180000000000001</v>
      </c>
      <c r="O27" s="6">
        <f>AVERAGE(I27:K27)-G27</f>
        <v>6.1999999999999972E-3</v>
      </c>
      <c r="P27" s="6">
        <f>AVERAGE(L27:N27)-G27</f>
        <v>4.4499999999999956E-3</v>
      </c>
      <c r="Q27" s="6">
        <f>O27-P27</f>
        <v>1.7500000000000016E-3</v>
      </c>
      <c r="R27" s="6">
        <f>Q27/O27</f>
        <v>0.28225806451612939</v>
      </c>
      <c r="S27" s="6"/>
      <c r="T27" s="6"/>
      <c r="U27" s="6"/>
      <c r="V27" s="6"/>
      <c r="Y27" s="6" t="s">
        <v>30</v>
      </c>
      <c r="Z27" s="7">
        <f>Z26</f>
        <v>39195</v>
      </c>
    </row>
    <row r="29" spans="1:26">
      <c r="A29" s="6" t="s">
        <v>305</v>
      </c>
      <c r="B29" s="7">
        <v>39184</v>
      </c>
      <c r="C29" s="9">
        <v>0.72928240740740735</v>
      </c>
      <c r="D29" s="10">
        <v>0.9</v>
      </c>
      <c r="E29" s="10" t="s">
        <v>28</v>
      </c>
      <c r="F29" s="6" t="s">
        <v>325</v>
      </c>
      <c r="G29" s="6">
        <v>0.1227</v>
      </c>
      <c r="H29" s="8">
        <v>550</v>
      </c>
      <c r="I29" s="6">
        <v>0.12889999999999999</v>
      </c>
      <c r="J29" s="6">
        <v>0.1288</v>
      </c>
      <c r="K29" s="6"/>
      <c r="L29" s="6">
        <v>0.12720000000000001</v>
      </c>
      <c r="M29" s="6">
        <v>0.12709999999999999</v>
      </c>
      <c r="N29" s="6"/>
      <c r="O29" s="6">
        <f>AVERAGE(I29:K29)-G29</f>
        <v>6.1499999999999888E-3</v>
      </c>
      <c r="P29" s="6">
        <f>AVERAGE(L29:N29)-G29</f>
        <v>4.4499999999999817E-3</v>
      </c>
      <c r="Q29" s="6">
        <f>O29-P29</f>
        <v>1.7000000000000071E-3</v>
      </c>
      <c r="R29" s="6">
        <f>Q29/O29</f>
        <v>0.27642276422764395</v>
      </c>
      <c r="S29" s="6">
        <f>SUM(O29:O30)</f>
        <v>1.2250000000000011E-2</v>
      </c>
      <c r="T29" s="6">
        <f>SUM(P29:P30)</f>
        <v>8.8499999999999968E-3</v>
      </c>
      <c r="U29" s="6">
        <f>SUM(Q29:Q30)</f>
        <v>3.4000000000000141E-3</v>
      </c>
      <c r="V29" s="6">
        <f>U29/S29</f>
        <v>0.27755102040816415</v>
      </c>
      <c r="W29" s="6">
        <f>(O29+O30)/H29*1000</f>
        <v>2.2272727272727295E-2</v>
      </c>
      <c r="X29" s="6">
        <f>(P29+P30)/H29*1000</f>
        <v>1.6090909090909086E-2</v>
      </c>
      <c r="Y29" s="6" t="s">
        <v>30</v>
      </c>
      <c r="Z29" s="7">
        <v>39195</v>
      </c>
    </row>
    <row r="30" spans="1:26">
      <c r="A30" s="6" t="str">
        <f>A29</f>
        <v>FB_SSC2</v>
      </c>
      <c r="B30" s="7">
        <f>B29</f>
        <v>39184</v>
      </c>
      <c r="C30" s="9">
        <f>C29</f>
        <v>0.72928240740740735</v>
      </c>
      <c r="D30" s="10">
        <f>D29</f>
        <v>0.9</v>
      </c>
      <c r="E30" s="10" t="str">
        <f>E29</f>
        <v>surface</v>
      </c>
      <c r="F30" s="5" t="s">
        <v>326</v>
      </c>
      <c r="G30" s="5">
        <v>0.12509999999999999</v>
      </c>
      <c r="I30" s="5">
        <v>0.13120000000000001</v>
      </c>
      <c r="J30" s="5">
        <v>0.13120000000000001</v>
      </c>
      <c r="L30" s="5">
        <v>0.1295</v>
      </c>
      <c r="M30" s="5">
        <v>0.1295</v>
      </c>
      <c r="O30" s="6">
        <f>AVERAGE(I30:K30)-G30</f>
        <v>6.1000000000000221E-3</v>
      </c>
      <c r="P30" s="6">
        <f>AVERAGE(L30:N30)-G30</f>
        <v>4.400000000000015E-3</v>
      </c>
      <c r="Q30" s="6">
        <f>O30-P30</f>
        <v>1.7000000000000071E-3</v>
      </c>
      <c r="R30" s="6">
        <f>Q30/O30</f>
        <v>0.27868852459016408</v>
      </c>
      <c r="S30" s="6"/>
      <c r="T30" s="6"/>
      <c r="U30" s="6"/>
      <c r="V30" s="6"/>
      <c r="Y30" s="6" t="s">
        <v>30</v>
      </c>
      <c r="Z30" s="7">
        <f>Z29</f>
        <v>39195</v>
      </c>
    </row>
    <row r="32" spans="1:26">
      <c r="A32" s="6" t="s">
        <v>305</v>
      </c>
      <c r="B32" s="7">
        <v>39184</v>
      </c>
      <c r="C32" s="9">
        <v>0.72951388888888891</v>
      </c>
      <c r="D32" s="10">
        <v>0.9</v>
      </c>
      <c r="E32" s="10">
        <v>0.55000000000000004</v>
      </c>
      <c r="F32" s="6" t="s">
        <v>327</v>
      </c>
      <c r="G32" s="6">
        <v>0.1226</v>
      </c>
      <c r="H32" s="8">
        <v>543</v>
      </c>
      <c r="I32" s="6">
        <v>0.13100000000000001</v>
      </c>
      <c r="J32" s="6">
        <v>0.13089999999999999</v>
      </c>
      <c r="K32" s="6"/>
      <c r="L32" s="6">
        <v>0.1288</v>
      </c>
      <c r="M32" s="6">
        <v>0.12870000000000001</v>
      </c>
      <c r="N32" s="6"/>
      <c r="O32" s="6">
        <f>AVERAGE(I32:K32)-G32</f>
        <v>8.3500000000000102E-3</v>
      </c>
      <c r="P32" s="6">
        <f>AVERAGE(L32:N32)-G32</f>
        <v>6.1500000000000027E-3</v>
      </c>
      <c r="Q32" s="6">
        <f>O32-P32</f>
        <v>2.2000000000000075E-3</v>
      </c>
      <c r="R32" s="6">
        <f>Q32/O32</f>
        <v>0.26347305389221615</v>
      </c>
      <c r="S32" s="6">
        <f>SUM(O32:O33)</f>
        <v>1.6200000000000006E-2</v>
      </c>
      <c r="T32" s="6">
        <f>SUM(P32:P33)</f>
        <v>1.1950000000000002E-2</v>
      </c>
      <c r="U32" s="6">
        <f>SUM(Q32:Q33)</f>
        <v>4.2500000000000038E-3</v>
      </c>
      <c r="V32" s="6">
        <f>U32/S32</f>
        <v>0.26234567901234579</v>
      </c>
      <c r="W32" s="6">
        <f>(O32+O33)/H32*1000</f>
        <v>2.9834254143646422E-2</v>
      </c>
      <c r="X32" s="6">
        <f>(P32+P33)/H32*1000</f>
        <v>2.200736648250461E-2</v>
      </c>
      <c r="Y32" s="6" t="s">
        <v>30</v>
      </c>
      <c r="Z32" s="7">
        <v>39195</v>
      </c>
    </row>
    <row r="33" spans="1:26">
      <c r="A33" s="6" t="str">
        <f>A32</f>
        <v>FB_SSC2</v>
      </c>
      <c r="B33" s="7">
        <f>B32</f>
        <v>39184</v>
      </c>
      <c r="C33" s="9">
        <f>C32</f>
        <v>0.72951388888888891</v>
      </c>
      <c r="D33" s="10">
        <f>D32</f>
        <v>0.9</v>
      </c>
      <c r="E33" s="10">
        <f>E32</f>
        <v>0.55000000000000004</v>
      </c>
      <c r="F33" s="5" t="s">
        <v>328</v>
      </c>
      <c r="G33" s="5">
        <v>0.1159</v>
      </c>
      <c r="I33" s="5">
        <v>0.12379999999999999</v>
      </c>
      <c r="J33" s="5">
        <v>0.1237</v>
      </c>
      <c r="L33" s="5">
        <v>0.1217</v>
      </c>
      <c r="M33" s="5">
        <v>0.1217</v>
      </c>
      <c r="O33" s="6">
        <f>AVERAGE(I33:K33)-G33</f>
        <v>7.8499999999999959E-3</v>
      </c>
      <c r="P33" s="6">
        <f>AVERAGE(L33:N33)-G33</f>
        <v>5.7999999999999996E-3</v>
      </c>
      <c r="Q33" s="6">
        <f>O33-P33</f>
        <v>2.0499999999999963E-3</v>
      </c>
      <c r="R33" s="6">
        <f>Q33/O33</f>
        <v>0.26114649681528629</v>
      </c>
      <c r="S33" s="6"/>
      <c r="T33" s="6"/>
      <c r="U33" s="6"/>
      <c r="V33" s="6"/>
      <c r="Y33" s="6" t="s">
        <v>30</v>
      </c>
      <c r="Z33" s="7">
        <f>Z32</f>
        <v>39195</v>
      </c>
    </row>
    <row r="35" spans="1:26">
      <c r="A35" s="6" t="s">
        <v>305</v>
      </c>
      <c r="B35" s="7">
        <v>39192</v>
      </c>
      <c r="C35" s="9">
        <v>0.81261574074074072</v>
      </c>
      <c r="D35" s="10">
        <v>0.55000000000000004</v>
      </c>
      <c r="E35" s="10" t="s">
        <v>28</v>
      </c>
      <c r="F35" s="6" t="s">
        <v>329</v>
      </c>
      <c r="G35" s="6">
        <v>0.1193</v>
      </c>
      <c r="H35" s="8">
        <v>542</v>
      </c>
      <c r="I35" s="6">
        <v>0.13150000000000001</v>
      </c>
      <c r="J35" s="6"/>
      <c r="K35" s="6"/>
      <c r="L35" s="6">
        <v>0.1288</v>
      </c>
      <c r="M35" s="6"/>
      <c r="N35" s="6"/>
      <c r="O35" s="6">
        <f>AVERAGE(I35:K35)-G35</f>
        <v>1.2200000000000003E-2</v>
      </c>
      <c r="P35" s="6">
        <f>AVERAGE(L35:N35)-G35</f>
        <v>9.4999999999999946E-3</v>
      </c>
      <c r="Q35" s="6">
        <f>O35-P35</f>
        <v>2.7000000000000079E-3</v>
      </c>
      <c r="R35" s="6">
        <f>Q35/O35</f>
        <v>0.22131147540983667</v>
      </c>
      <c r="S35" s="6">
        <f>SUM(O35:O37)</f>
        <v>3.5900000000000001E-2</v>
      </c>
      <c r="T35" s="6">
        <f>SUM(P35:P37)</f>
        <v>2.8199999999999989E-2</v>
      </c>
      <c r="U35" s="6">
        <f>SUM(Q35:Q37)</f>
        <v>7.7000000000000124E-3</v>
      </c>
      <c r="V35" s="6">
        <f>U35/S35</f>
        <v>0.2144846796657385</v>
      </c>
      <c r="W35" s="6">
        <f>(O35+O36+O37)/H35*1000</f>
        <v>6.6236162361623621E-2</v>
      </c>
      <c r="X35" s="6">
        <f>(P35+P36+P37)/H35*1000</f>
        <v>5.2029520295202927E-2</v>
      </c>
      <c r="Y35" s="6" t="s">
        <v>30</v>
      </c>
      <c r="Z35" s="7">
        <v>39253</v>
      </c>
    </row>
    <row r="36" spans="1:26">
      <c r="A36" s="6" t="str">
        <f>A35</f>
        <v>FB_SSC2</v>
      </c>
      <c r="B36" s="7">
        <f>B35</f>
        <v>39192</v>
      </c>
      <c r="C36" s="9">
        <f>C35</f>
        <v>0.81261574074074072</v>
      </c>
      <c r="D36" s="10">
        <f>D35</f>
        <v>0.55000000000000004</v>
      </c>
      <c r="E36" s="10" t="str">
        <f>E35</f>
        <v>surface</v>
      </c>
      <c r="F36" s="5" t="s">
        <v>330</v>
      </c>
      <c r="G36" s="5">
        <v>0.11840000000000001</v>
      </c>
      <c r="I36" s="5">
        <v>0.1305</v>
      </c>
      <c r="L36" s="5">
        <v>0.12790000000000001</v>
      </c>
      <c r="O36" s="6">
        <f>AVERAGE(I36:K36)-G36</f>
        <v>1.21E-2</v>
      </c>
      <c r="P36" s="6">
        <f>AVERAGE(L36:N36)-G36</f>
        <v>9.5000000000000084E-3</v>
      </c>
      <c r="Q36" s="6">
        <f>O36-P36</f>
        <v>2.5999999999999912E-3</v>
      </c>
      <c r="R36" s="6">
        <f>Q36/O36</f>
        <v>0.21487603305785052</v>
      </c>
      <c r="S36" s="6"/>
      <c r="T36" s="6"/>
      <c r="U36" s="6"/>
      <c r="V36" s="6"/>
      <c r="Y36" s="6" t="s">
        <v>30</v>
      </c>
      <c r="Z36" s="7">
        <f>Z35</f>
        <v>39253</v>
      </c>
    </row>
    <row r="37" spans="1:26">
      <c r="A37" s="6" t="str">
        <f>A35</f>
        <v>FB_SSC2</v>
      </c>
      <c r="B37" s="7">
        <f>B35</f>
        <v>39192</v>
      </c>
      <c r="C37" s="9">
        <f>C35</f>
        <v>0.81261574074074072</v>
      </c>
      <c r="D37" s="10">
        <f>D35</f>
        <v>0.55000000000000004</v>
      </c>
      <c r="E37" s="10" t="str">
        <f>E35</f>
        <v>surface</v>
      </c>
      <c r="F37" s="5" t="s">
        <v>331</v>
      </c>
      <c r="G37" s="5">
        <v>0.1174</v>
      </c>
      <c r="I37" s="5">
        <v>0.129</v>
      </c>
      <c r="L37" s="22">
        <v>0.12659999999999999</v>
      </c>
      <c r="O37" s="6">
        <f>AVERAGE(I37:K37)-G37</f>
        <v>1.1599999999999999E-2</v>
      </c>
      <c r="P37" s="6">
        <f>AVERAGE(L37:N37)-G37</f>
        <v>9.199999999999986E-3</v>
      </c>
      <c r="Q37" s="6">
        <f>O37-P37</f>
        <v>2.4000000000000132E-3</v>
      </c>
      <c r="R37" s="6">
        <f>Q37/O37</f>
        <v>0.20689655172413909</v>
      </c>
      <c r="S37" s="6"/>
      <c r="T37" s="6"/>
      <c r="U37" s="6"/>
      <c r="V37" s="6"/>
      <c r="Y37" s="6" t="s">
        <v>30</v>
      </c>
      <c r="Z37" s="7">
        <f>Z35</f>
        <v>39253</v>
      </c>
    </row>
    <row r="39" spans="1:26">
      <c r="A39" s="6" t="s">
        <v>305</v>
      </c>
      <c r="B39" s="7">
        <v>39192</v>
      </c>
      <c r="C39" s="9">
        <v>0.81273148148148155</v>
      </c>
      <c r="D39" s="10">
        <v>0.55000000000000004</v>
      </c>
      <c r="E39" s="10">
        <v>0.2</v>
      </c>
      <c r="F39" s="6" t="s">
        <v>332</v>
      </c>
      <c r="G39" s="6">
        <v>0.1183</v>
      </c>
      <c r="H39" s="8">
        <v>555</v>
      </c>
      <c r="I39" s="6">
        <v>0.13189999999999999</v>
      </c>
      <c r="J39" s="6">
        <v>0.1318</v>
      </c>
      <c r="K39" s="6"/>
      <c r="L39" s="6">
        <v>0.12909999999999999</v>
      </c>
      <c r="M39" s="6">
        <v>0.129</v>
      </c>
      <c r="N39" s="6"/>
      <c r="O39" s="6">
        <f>AVERAGE(I39:K39)-G39</f>
        <v>1.3549999999999993E-2</v>
      </c>
      <c r="P39" s="6">
        <f>AVERAGE(L39:N39)-G39</f>
        <v>1.0749999999999996E-2</v>
      </c>
      <c r="Q39" s="6">
        <f>O39-P39</f>
        <v>2.7999999999999969E-3</v>
      </c>
      <c r="R39" s="6">
        <f>Q39/O39</f>
        <v>0.2066420664206641</v>
      </c>
      <c r="S39" s="6">
        <f>SUM(O39:O41)</f>
        <v>3.8350000000000009E-2</v>
      </c>
      <c r="T39" s="6">
        <f>SUM(P39:P41)</f>
        <v>3.0400000000000024E-2</v>
      </c>
      <c r="U39" s="6">
        <f>SUM(Q39:Q41)</f>
        <v>7.9499999999999849E-3</v>
      </c>
      <c r="V39" s="6">
        <f>U39/S39</f>
        <v>0.20730117340286788</v>
      </c>
      <c r="W39" s="6">
        <f>(O39+O40+O41)/H39*1000</f>
        <v>6.9099099099099129E-2</v>
      </c>
      <c r="X39" s="6">
        <f>(P39+P40+P41)/H39*1000</f>
        <v>5.4774774774774819E-2</v>
      </c>
      <c r="Y39" s="6" t="s">
        <v>30</v>
      </c>
      <c r="Z39" s="7">
        <v>39240</v>
      </c>
    </row>
    <row r="40" spans="1:26">
      <c r="A40" s="6" t="str">
        <f>A39</f>
        <v>FB_SSC2</v>
      </c>
      <c r="B40" s="7">
        <f>B39</f>
        <v>39192</v>
      </c>
      <c r="C40" s="9">
        <f>C39</f>
        <v>0.81273148148148155</v>
      </c>
      <c r="D40" s="10">
        <f>D39</f>
        <v>0.55000000000000004</v>
      </c>
      <c r="E40" s="10">
        <f>E39</f>
        <v>0.2</v>
      </c>
      <c r="F40" s="5" t="s">
        <v>333</v>
      </c>
      <c r="G40" s="5">
        <v>0.1163</v>
      </c>
      <c r="I40" s="5">
        <v>0.1295</v>
      </c>
      <c r="J40" s="5">
        <v>0.12939999999999999</v>
      </c>
      <c r="L40" s="5">
        <v>0.12690000000000001</v>
      </c>
      <c r="M40" s="5">
        <v>0.12670000000000001</v>
      </c>
      <c r="O40" s="6">
        <f>AVERAGE(I40:K40)-G40</f>
        <v>1.3150000000000009E-2</v>
      </c>
      <c r="P40" s="6">
        <f>AVERAGE(L40:N40)-G40</f>
        <v>1.0500000000000023E-2</v>
      </c>
      <c r="Q40" s="6">
        <f>O40-P40</f>
        <v>2.6499999999999857E-3</v>
      </c>
      <c r="R40" s="6">
        <f>Q40/O40</f>
        <v>0.2015209125475273</v>
      </c>
      <c r="S40" s="6"/>
      <c r="T40" s="6"/>
      <c r="U40" s="6"/>
      <c r="V40" s="6"/>
      <c r="Y40" s="6" t="s">
        <v>30</v>
      </c>
      <c r="Z40" s="7">
        <f>Z39</f>
        <v>39240</v>
      </c>
    </row>
    <row r="41" spans="1:26">
      <c r="A41" s="6" t="str">
        <f>A39</f>
        <v>FB_SSC2</v>
      </c>
      <c r="B41" s="7">
        <f>B39</f>
        <v>39192</v>
      </c>
      <c r="C41" s="9">
        <f>C39</f>
        <v>0.81273148148148155</v>
      </c>
      <c r="D41" s="10">
        <f>D39</f>
        <v>0.55000000000000004</v>
      </c>
      <c r="E41" s="10">
        <f>E39</f>
        <v>0.2</v>
      </c>
      <c r="F41" s="5" t="s">
        <v>334</v>
      </c>
      <c r="G41" s="5">
        <v>0.1188</v>
      </c>
      <c r="I41" s="5">
        <v>0.1305</v>
      </c>
      <c r="J41" s="5">
        <v>0.13039999999999999</v>
      </c>
      <c r="L41" s="22">
        <v>0.128</v>
      </c>
      <c r="M41" s="5">
        <v>0.12790000000000001</v>
      </c>
      <c r="O41" s="6">
        <f>AVERAGE(I41:K41)-G41</f>
        <v>1.1650000000000008E-2</v>
      </c>
      <c r="P41" s="6">
        <f>AVERAGE(L41:N41)-G41</f>
        <v>9.1500000000000054E-3</v>
      </c>
      <c r="Q41" s="6">
        <f>O41-P41</f>
        <v>2.5000000000000022E-3</v>
      </c>
      <c r="R41" s="6">
        <f>Q41/O41</f>
        <v>0.21459227467811165</v>
      </c>
      <c r="S41" s="6"/>
      <c r="T41" s="6"/>
      <c r="U41" s="6"/>
      <c r="V41" s="6"/>
      <c r="Y41" s="6" t="s">
        <v>30</v>
      </c>
      <c r="Z41" s="7">
        <f>Z39</f>
        <v>39240</v>
      </c>
    </row>
    <row r="43" spans="1:26">
      <c r="A43" s="6" t="s">
        <v>305</v>
      </c>
      <c r="B43" s="7">
        <v>39193</v>
      </c>
      <c r="C43" s="9">
        <v>0.53478009259259263</v>
      </c>
      <c r="D43" s="10">
        <v>0.71</v>
      </c>
      <c r="E43" s="10" t="s">
        <v>28</v>
      </c>
      <c r="F43" s="6" t="s">
        <v>335</v>
      </c>
      <c r="G43" s="6">
        <v>0.1178</v>
      </c>
      <c r="H43" s="8">
        <v>543</v>
      </c>
      <c r="I43" s="6">
        <v>0.1263</v>
      </c>
      <c r="J43" s="6">
        <v>0.12620000000000001</v>
      </c>
      <c r="K43" s="6"/>
      <c r="L43" s="6">
        <v>0.1244</v>
      </c>
      <c r="M43" s="6">
        <v>0.1242</v>
      </c>
      <c r="N43" s="6"/>
      <c r="O43" s="6">
        <f>AVERAGE(I43:K43)-G43</f>
        <v>8.4499999999999992E-3</v>
      </c>
      <c r="P43" s="6">
        <f>AVERAGE(L43:N43)-G43</f>
        <v>6.4999999999999919E-3</v>
      </c>
      <c r="Q43" s="6">
        <f>O43-P43</f>
        <v>1.9500000000000073E-3</v>
      </c>
      <c r="R43" s="6">
        <f>Q43/O43</f>
        <v>0.23076923076923164</v>
      </c>
      <c r="S43" s="6">
        <f>SUM(O43:O44)</f>
        <v>1.6499999999999987E-2</v>
      </c>
      <c r="T43" s="6">
        <f>SUM(P43:P44)</f>
        <v>1.2649999999999995E-2</v>
      </c>
      <c r="U43" s="6">
        <f>SUM(Q43:Q44)</f>
        <v>3.8499999999999923E-3</v>
      </c>
      <c r="V43" s="6">
        <f>U43/S43</f>
        <v>0.23333333333333306</v>
      </c>
      <c r="W43" s="6">
        <f>(O43+O44)/H43*1000</f>
        <v>3.0386740331491687E-2</v>
      </c>
      <c r="X43" s="6">
        <f>(P43+P44)/H43*1000</f>
        <v>2.3296500920810304E-2</v>
      </c>
      <c r="Y43" s="6" t="s">
        <v>30</v>
      </c>
      <c r="Z43" s="7">
        <v>39240</v>
      </c>
    </row>
    <row r="44" spans="1:26">
      <c r="A44" s="6" t="str">
        <f>A43</f>
        <v>FB_SSC2</v>
      </c>
      <c r="B44" s="7">
        <f>B43</f>
        <v>39193</v>
      </c>
      <c r="C44" s="9">
        <f>C43</f>
        <v>0.53478009259259263</v>
      </c>
      <c r="D44" s="10">
        <f>D43</f>
        <v>0.71</v>
      </c>
      <c r="E44" s="10" t="str">
        <f>E43</f>
        <v>surface</v>
      </c>
      <c r="F44" s="5" t="s">
        <v>336</v>
      </c>
      <c r="G44" s="5">
        <v>0.1171</v>
      </c>
      <c r="I44" s="5">
        <v>0.12520000000000001</v>
      </c>
      <c r="J44" s="5">
        <v>0.12509999999999999</v>
      </c>
      <c r="L44" s="5">
        <v>0.12330000000000001</v>
      </c>
      <c r="M44" s="5">
        <v>0.1232</v>
      </c>
      <c r="O44" s="6">
        <f>AVERAGE(I44:K44)-G44</f>
        <v>8.0499999999999877E-3</v>
      </c>
      <c r="P44" s="6">
        <f>AVERAGE(L44:N44)-G44</f>
        <v>6.1500000000000027E-3</v>
      </c>
      <c r="Q44" s="6">
        <f>O44-P44</f>
        <v>1.899999999999985E-3</v>
      </c>
      <c r="R44" s="6">
        <f>Q44/O44</f>
        <v>0.2360248447204954</v>
      </c>
      <c r="S44" s="6"/>
      <c r="T44" s="6"/>
      <c r="U44" s="6"/>
      <c r="V44" s="6"/>
      <c r="Y44" s="6" t="s">
        <v>30</v>
      </c>
      <c r="Z44" s="7">
        <f>Z43</f>
        <v>39240</v>
      </c>
    </row>
    <row r="46" spans="1:26">
      <c r="A46" s="6" t="s">
        <v>305</v>
      </c>
      <c r="B46" s="7">
        <v>39193</v>
      </c>
      <c r="C46" s="9">
        <v>0.53506944444444449</v>
      </c>
      <c r="D46" s="10">
        <v>0.71</v>
      </c>
      <c r="E46" s="10">
        <v>0.36</v>
      </c>
      <c r="F46" s="6" t="s">
        <v>337</v>
      </c>
      <c r="G46" s="6">
        <v>0.1177</v>
      </c>
      <c r="H46" s="8">
        <v>550</v>
      </c>
      <c r="I46" s="6">
        <v>0.1258</v>
      </c>
      <c r="J46" s="6">
        <v>0.12570000000000001</v>
      </c>
      <c r="K46" s="6"/>
      <c r="L46" s="6">
        <v>0.1237</v>
      </c>
      <c r="M46" s="6">
        <v>0.1236</v>
      </c>
      <c r="N46" s="6"/>
      <c r="O46" s="6">
        <f>AVERAGE(I46:K46)-G46</f>
        <v>8.0500000000000016E-3</v>
      </c>
      <c r="P46" s="6">
        <f>AVERAGE(L46:N46)-G46</f>
        <v>5.9500000000000108E-3</v>
      </c>
      <c r="Q46" s="6">
        <f>O46-P46</f>
        <v>2.0999999999999908E-3</v>
      </c>
      <c r="R46" s="6">
        <f>Q46/O46</f>
        <v>0.26086956521739013</v>
      </c>
      <c r="S46" s="6">
        <f>SUM(O46:O47)</f>
        <v>1.8700000000000022E-2</v>
      </c>
      <c r="T46" s="6">
        <f>SUM(P46:P47)</f>
        <v>1.4100000000000029E-2</v>
      </c>
      <c r="U46" s="6">
        <f>SUM(Q46:Q47)</f>
        <v>4.599999999999993E-3</v>
      </c>
      <c r="V46" s="6">
        <f>U46/S46</f>
        <v>0.24598930481283357</v>
      </c>
      <c r="W46" s="6">
        <f>(O46+O47)/H46*1000</f>
        <v>3.4000000000000037E-2</v>
      </c>
      <c r="X46" s="6">
        <f>(P46+P47)/H46*1000</f>
        <v>2.563636363636369E-2</v>
      </c>
      <c r="Y46" s="6" t="s">
        <v>30</v>
      </c>
      <c r="Z46" s="7">
        <v>39249</v>
      </c>
    </row>
    <row r="47" spans="1:26">
      <c r="A47" s="6" t="str">
        <f>A46</f>
        <v>FB_SSC2</v>
      </c>
      <c r="B47" s="7">
        <f>B46</f>
        <v>39193</v>
      </c>
      <c r="C47" s="9">
        <f>C46</f>
        <v>0.53506944444444449</v>
      </c>
      <c r="D47" s="10">
        <f>D46</f>
        <v>0.71</v>
      </c>
      <c r="E47" s="10">
        <f>E46</f>
        <v>0.36</v>
      </c>
      <c r="F47" s="5" t="s">
        <v>338</v>
      </c>
      <c r="G47" s="5">
        <v>0.1172</v>
      </c>
      <c r="I47" s="5">
        <v>0.12790000000000001</v>
      </c>
      <c r="J47" s="5">
        <v>0.1278</v>
      </c>
      <c r="L47" s="5">
        <v>0.12540000000000001</v>
      </c>
      <c r="M47" s="5">
        <v>0.12529999999999999</v>
      </c>
      <c r="O47" s="6">
        <f>AVERAGE(I47:K47)-G47</f>
        <v>1.0650000000000021E-2</v>
      </c>
      <c r="P47" s="6">
        <f>AVERAGE(L47:N47)-G47</f>
        <v>8.1500000000000183E-3</v>
      </c>
      <c r="Q47" s="6">
        <f>O47-P47</f>
        <v>2.5000000000000022E-3</v>
      </c>
      <c r="R47" s="6">
        <f>Q47/O47</f>
        <v>0.23474178403755844</v>
      </c>
      <c r="S47" s="6"/>
      <c r="T47" s="6"/>
      <c r="U47" s="6"/>
      <c r="V47" s="6"/>
      <c r="Y47" s="6" t="s">
        <v>30</v>
      </c>
      <c r="Z47" s="7">
        <f>Z46</f>
        <v>39249</v>
      </c>
    </row>
    <row r="49" spans="1:26">
      <c r="A49" s="6" t="s">
        <v>305</v>
      </c>
      <c r="B49" s="7">
        <v>39197</v>
      </c>
      <c r="C49" s="9">
        <v>0.55561342592592589</v>
      </c>
      <c r="D49" s="10">
        <v>1</v>
      </c>
      <c r="E49" s="10" t="s">
        <v>28</v>
      </c>
      <c r="F49" s="6" t="s">
        <v>339</v>
      </c>
      <c r="G49" s="6">
        <v>0.1164</v>
      </c>
      <c r="H49" s="8">
        <v>560</v>
      </c>
      <c r="I49" s="6">
        <v>0.1249</v>
      </c>
      <c r="J49" s="6">
        <v>0.1249</v>
      </c>
      <c r="K49" s="6"/>
      <c r="L49" s="6">
        <v>0.123</v>
      </c>
      <c r="M49" s="6"/>
      <c r="N49" s="6"/>
      <c r="O49" s="6">
        <f>AVERAGE(I49:K49)-G49</f>
        <v>8.4999999999999937E-3</v>
      </c>
      <c r="P49" s="6">
        <f>AVERAGE(L49:N49)-G49</f>
        <v>6.5999999999999948E-3</v>
      </c>
      <c r="Q49" s="6">
        <f>O49-P49</f>
        <v>1.8999999999999989E-3</v>
      </c>
      <c r="R49" s="6">
        <f>Q49/O49</f>
        <v>0.22352941176470592</v>
      </c>
      <c r="S49" s="6">
        <f>SUM(O49:O51)</f>
        <v>2.3550000000000001E-2</v>
      </c>
      <c r="T49" s="6">
        <f>SUM(P49:P51)</f>
        <v>1.8200000000000008E-2</v>
      </c>
      <c r="U49" s="6">
        <f>SUM(Q49:Q51)</f>
        <v>5.3499999999999936E-3</v>
      </c>
      <c r="V49" s="6">
        <f>U49/S49</f>
        <v>0.22717622080679378</v>
      </c>
      <c r="W49" s="6">
        <f>(O49+O50+O51)/H49*1000</f>
        <v>4.2053571428571433E-2</v>
      </c>
      <c r="X49" s="6">
        <f>(P49+P50+P51)/H49*1000</f>
        <v>3.2500000000000008E-2</v>
      </c>
      <c r="Y49" s="6" t="s">
        <v>30</v>
      </c>
      <c r="Z49" s="7">
        <v>39223</v>
      </c>
    </row>
    <row r="50" spans="1:26">
      <c r="A50" s="6" t="str">
        <f>A49</f>
        <v>FB_SSC2</v>
      </c>
      <c r="B50" s="7">
        <f>B49</f>
        <v>39197</v>
      </c>
      <c r="C50" s="9">
        <f>C49</f>
        <v>0.55561342592592589</v>
      </c>
      <c r="D50" s="10">
        <f>D49</f>
        <v>1</v>
      </c>
      <c r="E50" s="10" t="str">
        <f>E49</f>
        <v>surface</v>
      </c>
      <c r="F50" s="5" t="s">
        <v>340</v>
      </c>
      <c r="G50" s="5">
        <v>0.1192</v>
      </c>
      <c r="I50" s="5">
        <v>0.12720000000000001</v>
      </c>
      <c r="J50" s="5">
        <v>0.12720000000000001</v>
      </c>
      <c r="L50" s="5">
        <v>0.12540000000000001</v>
      </c>
      <c r="O50" s="6">
        <f>AVERAGE(I50:K50)-G50</f>
        <v>8.0000000000000071E-3</v>
      </c>
      <c r="P50" s="6">
        <f>AVERAGE(L50:N50)-G50</f>
        <v>6.2000000000000111E-3</v>
      </c>
      <c r="Q50" s="6">
        <f>O50-P50</f>
        <v>1.799999999999996E-3</v>
      </c>
      <c r="R50" s="6">
        <f>Q50/O50</f>
        <v>0.22499999999999931</v>
      </c>
      <c r="S50" s="6"/>
      <c r="T50" s="6"/>
      <c r="U50" s="6"/>
      <c r="V50" s="6"/>
      <c r="Y50" s="6" t="s">
        <v>30</v>
      </c>
      <c r="Z50" s="7">
        <f>Z49</f>
        <v>39223</v>
      </c>
    </row>
    <row r="51" spans="1:26">
      <c r="A51" s="6" t="str">
        <f>A49</f>
        <v>FB_SSC2</v>
      </c>
      <c r="B51" s="7">
        <f>B49</f>
        <v>39197</v>
      </c>
      <c r="C51" s="9">
        <f>C49</f>
        <v>0.55561342592592589</v>
      </c>
      <c r="D51" s="10">
        <f>D49</f>
        <v>1</v>
      </c>
      <c r="E51" s="10" t="str">
        <f>E49</f>
        <v>surface</v>
      </c>
      <c r="F51" s="5" t="s">
        <v>341</v>
      </c>
      <c r="G51" s="5">
        <v>0.1177</v>
      </c>
      <c r="I51" s="5">
        <v>0.12479999999999999</v>
      </c>
      <c r="J51" s="5">
        <v>0.12470000000000001</v>
      </c>
      <c r="L51" s="22">
        <v>0.1231</v>
      </c>
      <c r="O51" s="6">
        <f>AVERAGE(I51:K51)-G51</f>
        <v>7.0500000000000007E-3</v>
      </c>
      <c r="P51" s="6">
        <f>AVERAGE(L51:N51)-G51</f>
        <v>5.400000000000002E-3</v>
      </c>
      <c r="Q51" s="6">
        <f>O51-P51</f>
        <v>1.6499999999999987E-3</v>
      </c>
      <c r="R51" s="6">
        <f>Q51/O51</f>
        <v>0.23404255319148914</v>
      </c>
      <c r="S51" s="6"/>
      <c r="T51" s="6"/>
      <c r="U51" s="6"/>
      <c r="V51" s="6"/>
      <c r="Y51" s="6" t="s">
        <v>30</v>
      </c>
      <c r="Z51" s="7">
        <f>Z49</f>
        <v>39223</v>
      </c>
    </row>
    <row r="53" spans="1:26">
      <c r="A53" s="6" t="s">
        <v>305</v>
      </c>
      <c r="B53" s="7">
        <v>39197</v>
      </c>
      <c r="C53" s="9">
        <v>0.55584490740740744</v>
      </c>
      <c r="D53" s="10">
        <v>1</v>
      </c>
      <c r="E53" s="10">
        <v>0.65</v>
      </c>
      <c r="F53" s="6" t="s">
        <v>342</v>
      </c>
      <c r="G53" s="6">
        <v>0.1178</v>
      </c>
      <c r="H53" s="8">
        <v>558</v>
      </c>
      <c r="I53" s="6">
        <v>0.12659999999999999</v>
      </c>
      <c r="J53" s="6"/>
      <c r="K53" s="6"/>
      <c r="L53" s="6">
        <v>0.1245</v>
      </c>
      <c r="M53" s="6"/>
      <c r="N53" s="6"/>
      <c r="O53" s="6">
        <f>AVERAGE(I53:K53)-G53</f>
        <v>8.7999999999999884E-3</v>
      </c>
      <c r="P53" s="6">
        <f>AVERAGE(L53:N53)-G53</f>
        <v>6.6999999999999976E-3</v>
      </c>
      <c r="Q53" s="6">
        <f>O53-P53</f>
        <v>2.0999999999999908E-3</v>
      </c>
      <c r="R53" s="6">
        <f>Q53/O53</f>
        <v>0.2386363636363629</v>
      </c>
      <c r="S53" s="6">
        <f>SUM(O53:O55)</f>
        <v>2.6700000000000002E-2</v>
      </c>
      <c r="T53" s="6">
        <f>SUM(P53:P55)</f>
        <v>2.0500000000000004E-2</v>
      </c>
      <c r="U53" s="6">
        <f>SUM(Q53:Q55)</f>
        <v>6.1999999999999972E-3</v>
      </c>
      <c r="V53" s="6">
        <f>U53/S53</f>
        <v>0.23220973782771523</v>
      </c>
      <c r="W53" s="6">
        <f>(O53+O54+O55)/H53*1000</f>
        <v>4.78494623655914E-2</v>
      </c>
      <c r="X53" s="6">
        <f>(P53+P54+P55)/H53*1000</f>
        <v>3.6738351254480293E-2</v>
      </c>
      <c r="Y53" s="6" t="s">
        <v>30</v>
      </c>
      <c r="Z53" s="7">
        <v>39235</v>
      </c>
    </row>
    <row r="54" spans="1:26">
      <c r="A54" s="6" t="str">
        <f>A53</f>
        <v>FB_SSC2</v>
      </c>
      <c r="B54" s="7">
        <f>B53</f>
        <v>39197</v>
      </c>
      <c r="C54" s="9">
        <f>C53</f>
        <v>0.55584490740740744</v>
      </c>
      <c r="D54" s="10">
        <f>D53</f>
        <v>1</v>
      </c>
      <c r="E54" s="10">
        <f>E53</f>
        <v>0.65</v>
      </c>
      <c r="F54" s="5" t="s">
        <v>343</v>
      </c>
      <c r="G54" s="5">
        <v>0.1182</v>
      </c>
      <c r="I54" s="5">
        <v>0.1265</v>
      </c>
      <c r="L54" s="5">
        <v>0.1246</v>
      </c>
      <c r="O54" s="6">
        <f>AVERAGE(I54:K54)-G54</f>
        <v>8.3000000000000018E-3</v>
      </c>
      <c r="P54" s="6">
        <f>AVERAGE(L54:N54)-G54</f>
        <v>6.4000000000000029E-3</v>
      </c>
      <c r="Q54" s="6">
        <f>O54-P54</f>
        <v>1.8999999999999989E-3</v>
      </c>
      <c r="R54" s="6">
        <f>Q54/O54</f>
        <v>0.22891566265060223</v>
      </c>
      <c r="S54" s="6"/>
      <c r="T54" s="6"/>
      <c r="U54" s="6"/>
      <c r="V54" s="6"/>
      <c r="Y54" s="6" t="s">
        <v>30</v>
      </c>
      <c r="Z54" s="7">
        <f>Z53</f>
        <v>39235</v>
      </c>
    </row>
    <row r="55" spans="1:26">
      <c r="A55" s="6" t="str">
        <f>A53</f>
        <v>FB_SSC2</v>
      </c>
      <c r="B55" s="7">
        <f>B53</f>
        <v>39197</v>
      </c>
      <c r="C55" s="9">
        <f>C53</f>
        <v>0.55584490740740744</v>
      </c>
      <c r="D55" s="10">
        <f>D53</f>
        <v>1</v>
      </c>
      <c r="E55" s="10">
        <f>E53</f>
        <v>0.65</v>
      </c>
      <c r="F55" s="5" t="s">
        <v>344</v>
      </c>
      <c r="G55" s="5">
        <v>0.11609999999999999</v>
      </c>
      <c r="I55" s="5">
        <v>0.12570000000000001</v>
      </c>
      <c r="L55" s="22">
        <v>0.1235</v>
      </c>
      <c r="O55" s="6">
        <f>AVERAGE(I55:K55)-G55</f>
        <v>9.6000000000000113E-3</v>
      </c>
      <c r="P55" s="6">
        <f>AVERAGE(L55:N55)-G55</f>
        <v>7.4000000000000038E-3</v>
      </c>
      <c r="Q55" s="6">
        <f>O55-P55</f>
        <v>2.2000000000000075E-3</v>
      </c>
      <c r="R55" s="6">
        <f>Q55/O55</f>
        <v>0.22916666666666718</v>
      </c>
      <c r="S55" s="6"/>
      <c r="T55" s="6"/>
      <c r="U55" s="6"/>
      <c r="V55" s="6"/>
      <c r="Y55" s="6" t="s">
        <v>30</v>
      </c>
      <c r="Z55" s="7">
        <f>Z53</f>
        <v>39235</v>
      </c>
    </row>
    <row r="57" spans="1:26">
      <c r="A57" s="6" t="s">
        <v>305</v>
      </c>
      <c r="B57" s="7">
        <v>39198</v>
      </c>
      <c r="C57" s="9">
        <v>0.65983796296296293</v>
      </c>
      <c r="D57" s="10">
        <v>1.02</v>
      </c>
      <c r="E57" s="10" t="s">
        <v>28</v>
      </c>
      <c r="F57" s="6" t="s">
        <v>345</v>
      </c>
      <c r="G57" s="6">
        <v>0.1183</v>
      </c>
      <c r="H57" s="8">
        <v>546</v>
      </c>
      <c r="I57" s="6">
        <v>0.12859999999999999</v>
      </c>
      <c r="J57" s="6">
        <v>0.1285</v>
      </c>
      <c r="K57" s="6"/>
      <c r="L57" s="6">
        <v>0.12620000000000001</v>
      </c>
      <c r="M57" s="6">
        <v>0.12609999999999999</v>
      </c>
      <c r="N57" s="6"/>
      <c r="O57" s="6">
        <f>AVERAGE(I57:K57)-G57</f>
        <v>1.0249999999999995E-2</v>
      </c>
      <c r="P57" s="6">
        <f>AVERAGE(L57:N57)-G57</f>
        <v>7.849999999999982E-3</v>
      </c>
      <c r="Q57" s="6">
        <f>O57-P57</f>
        <v>2.4000000000000132E-3</v>
      </c>
      <c r="R57" s="6">
        <f>Q57/O57</f>
        <v>0.23414634146341604</v>
      </c>
      <c r="S57" s="6">
        <f>SUM(O57:O58)</f>
        <v>1.9950000000000009E-2</v>
      </c>
      <c r="T57" s="6">
        <f>SUM(P57:P58)</f>
        <v>1.5299999999999994E-2</v>
      </c>
      <c r="U57" s="6">
        <f>SUM(Q57:Q58)</f>
        <v>4.6500000000000152E-3</v>
      </c>
      <c r="V57" s="6">
        <f>U57/S57</f>
        <v>0.23308270676691795</v>
      </c>
      <c r="W57" s="6">
        <f>(O57+O58)/H57*1000</f>
        <v>3.6538461538461554E-2</v>
      </c>
      <c r="X57" s="6">
        <f>(P57+P58)/H57*1000</f>
        <v>2.8021978021978013E-2</v>
      </c>
      <c r="Y57" s="6" t="s">
        <v>30</v>
      </c>
      <c r="Z57" s="7">
        <v>39249</v>
      </c>
    </row>
    <row r="58" spans="1:26">
      <c r="A58" s="6" t="str">
        <f>A57</f>
        <v>FB_SSC2</v>
      </c>
      <c r="B58" s="7">
        <f>B57</f>
        <v>39198</v>
      </c>
      <c r="C58" s="9">
        <f>C57</f>
        <v>0.65983796296296293</v>
      </c>
      <c r="D58" s="10">
        <f>D57</f>
        <v>1.02</v>
      </c>
      <c r="E58" s="10" t="str">
        <f>E57</f>
        <v>surface</v>
      </c>
      <c r="F58" s="5" t="s">
        <v>346</v>
      </c>
      <c r="G58" s="5">
        <v>0.1167</v>
      </c>
      <c r="I58" s="5">
        <v>0.1265</v>
      </c>
      <c r="J58" s="5">
        <v>0.1263</v>
      </c>
      <c r="L58" s="5">
        <v>0.1242</v>
      </c>
      <c r="M58" s="5">
        <v>0.1241</v>
      </c>
      <c r="O58" s="6">
        <f>AVERAGE(I58:K58)-G58</f>
        <v>9.7000000000000142E-3</v>
      </c>
      <c r="P58" s="6">
        <f>AVERAGE(L58:N58)-G58</f>
        <v>7.4500000000000122E-3</v>
      </c>
      <c r="Q58" s="6">
        <f>O58-P58</f>
        <v>2.250000000000002E-3</v>
      </c>
      <c r="R58" s="6">
        <f>Q58/O58</f>
        <v>0.23195876288659781</v>
      </c>
      <c r="S58" s="6"/>
      <c r="T58" s="6"/>
      <c r="U58" s="6"/>
      <c r="V58" s="6"/>
      <c r="Y58" s="6" t="s">
        <v>30</v>
      </c>
      <c r="Z58" s="7">
        <f>Z57</f>
        <v>39249</v>
      </c>
    </row>
    <row r="60" spans="1:26">
      <c r="A60" s="6" t="s">
        <v>305</v>
      </c>
      <c r="B60" s="7">
        <v>39198</v>
      </c>
      <c r="C60" s="9">
        <v>0.66012731481481479</v>
      </c>
      <c r="D60" s="10">
        <v>1.02</v>
      </c>
      <c r="E60" s="10">
        <v>0.67</v>
      </c>
      <c r="F60" s="6" t="s">
        <v>347</v>
      </c>
      <c r="G60" s="6">
        <v>0.11650000000000001</v>
      </c>
      <c r="H60" s="8">
        <v>560</v>
      </c>
      <c r="I60" s="6">
        <v>0.1263</v>
      </c>
      <c r="J60" s="6">
        <v>0.12609999999999999</v>
      </c>
      <c r="K60" s="6"/>
      <c r="L60" s="6">
        <v>0.12379999999999999</v>
      </c>
      <c r="M60" s="6">
        <v>0.1236</v>
      </c>
      <c r="N60" s="6"/>
      <c r="O60" s="6">
        <f>AVERAGE(I60:K60)-G60</f>
        <v>9.6999999999999725E-3</v>
      </c>
      <c r="P60" s="6">
        <f>AVERAGE(L60:N60)-G60</f>
        <v>7.1999999999999981E-3</v>
      </c>
      <c r="Q60" s="6">
        <f>O60-P60</f>
        <v>2.4999999999999745E-3</v>
      </c>
      <c r="R60" s="6">
        <f>Q60/O60</f>
        <v>0.25773195876288468</v>
      </c>
      <c r="S60" s="6">
        <f>SUM(O60:O62)</f>
        <v>3.0149999999999955E-2</v>
      </c>
      <c r="T60" s="6">
        <f>SUM(P60:P62)</f>
        <v>2.2750000000000006E-2</v>
      </c>
      <c r="U60" s="6">
        <f>SUM(Q60:Q62)</f>
        <v>7.3999999999999483E-3</v>
      </c>
      <c r="V60" s="6">
        <f>U60/S60</f>
        <v>0.245439469320065</v>
      </c>
      <c r="W60" s="6">
        <f>(O60+O61+O62)/H60*1000</f>
        <v>5.3839285714285638E-2</v>
      </c>
      <c r="X60" s="6">
        <f>(P60+P61+P62)/H60*1000</f>
        <v>4.0625000000000008E-2</v>
      </c>
      <c r="Y60" s="6" t="s">
        <v>30</v>
      </c>
      <c r="Z60" s="7">
        <v>39240</v>
      </c>
    </row>
    <row r="61" spans="1:26">
      <c r="A61" s="6" t="str">
        <f>A60</f>
        <v>FB_SSC2</v>
      </c>
      <c r="B61" s="7">
        <f>B60</f>
        <v>39198</v>
      </c>
      <c r="C61" s="9">
        <f>C60</f>
        <v>0.66012731481481479</v>
      </c>
      <c r="D61" s="10">
        <f>D60</f>
        <v>1.02</v>
      </c>
      <c r="E61" s="10">
        <f>E60</f>
        <v>0.67</v>
      </c>
      <c r="F61" s="5" t="s">
        <v>348</v>
      </c>
      <c r="G61" s="5">
        <v>0.1162</v>
      </c>
      <c r="I61" s="5">
        <v>0.12609999999999999</v>
      </c>
      <c r="J61" s="5">
        <v>0.12609999999999999</v>
      </c>
      <c r="L61" s="5">
        <v>0.12379999999999999</v>
      </c>
      <c r="M61" s="5">
        <v>0.1237</v>
      </c>
      <c r="O61" s="6">
        <f>AVERAGE(I61:K61)-G61</f>
        <v>9.8999999999999921E-3</v>
      </c>
      <c r="P61" s="6">
        <f>AVERAGE(L61:N61)-G61</f>
        <v>7.5500000000000012E-3</v>
      </c>
      <c r="Q61" s="6">
        <f>O61-P61</f>
        <v>2.349999999999991E-3</v>
      </c>
      <c r="R61" s="6">
        <f>Q61/O61</f>
        <v>0.23737373737373665</v>
      </c>
      <c r="S61" s="6"/>
      <c r="T61" s="6"/>
      <c r="U61" s="6"/>
      <c r="V61" s="6"/>
      <c r="Y61" s="6" t="s">
        <v>30</v>
      </c>
      <c r="Z61" s="7">
        <f>Z60</f>
        <v>39240</v>
      </c>
    </row>
    <row r="62" spans="1:26">
      <c r="A62" s="6" t="str">
        <f>A60</f>
        <v>FB_SSC2</v>
      </c>
      <c r="B62" s="7">
        <f>B60</f>
        <v>39198</v>
      </c>
      <c r="C62" s="9">
        <f>C60</f>
        <v>0.66012731481481479</v>
      </c>
      <c r="D62" s="10">
        <f>D60</f>
        <v>1.02</v>
      </c>
      <c r="E62" s="10">
        <f>E60</f>
        <v>0.67</v>
      </c>
      <c r="F62" s="5" t="s">
        <v>349</v>
      </c>
      <c r="G62" s="5">
        <v>0.1166</v>
      </c>
      <c r="I62" s="5">
        <v>0.12720000000000001</v>
      </c>
      <c r="J62" s="5">
        <v>0.12709999999999999</v>
      </c>
      <c r="L62" s="22">
        <v>0.12470000000000001</v>
      </c>
      <c r="M62" s="5">
        <v>0.1245</v>
      </c>
      <c r="O62" s="6">
        <f>AVERAGE(I62:K62)-G62</f>
        <v>1.054999999999999E-2</v>
      </c>
      <c r="P62" s="6">
        <f>AVERAGE(L62:N62)-G62</f>
        <v>8.0000000000000071E-3</v>
      </c>
      <c r="Q62" s="6">
        <f>O62-P62</f>
        <v>2.5499999999999828E-3</v>
      </c>
      <c r="R62" s="6">
        <f>Q62/O62</f>
        <v>0.24170616113743937</v>
      </c>
      <c r="S62" s="6"/>
      <c r="T62" s="6"/>
      <c r="U62" s="6"/>
      <c r="V62" s="6"/>
      <c r="Y62" s="6" t="s">
        <v>30</v>
      </c>
      <c r="Z62" s="7">
        <f>Z60</f>
        <v>39240</v>
      </c>
    </row>
    <row r="64" spans="1:26">
      <c r="A64" s="6" t="s">
        <v>305</v>
      </c>
      <c r="B64" s="7">
        <v>39212</v>
      </c>
      <c r="C64" s="9">
        <v>0.73616898148148147</v>
      </c>
      <c r="D64" s="10">
        <v>1.1499999999999999</v>
      </c>
      <c r="E64" s="10" t="s">
        <v>28</v>
      </c>
      <c r="F64" s="6" t="s">
        <v>350</v>
      </c>
      <c r="G64" s="6">
        <v>0.11990000000000001</v>
      </c>
      <c r="H64" s="8">
        <v>554</v>
      </c>
      <c r="I64" s="6">
        <v>0.128</v>
      </c>
      <c r="J64" s="6"/>
      <c r="K64" s="6"/>
      <c r="L64" s="6">
        <v>0.12590000000000001</v>
      </c>
      <c r="M64" s="6"/>
      <c r="N64" s="6"/>
      <c r="O64" s="6">
        <f>AVERAGE(I64:K64)-G64</f>
        <v>8.0999999999999961E-3</v>
      </c>
      <c r="P64" s="6">
        <f>AVERAGE(L64:N64)-G64</f>
        <v>6.0000000000000053E-3</v>
      </c>
      <c r="Q64" s="6">
        <f>O64-P64</f>
        <v>2.0999999999999908E-3</v>
      </c>
      <c r="R64" s="6">
        <f>Q64/O64</f>
        <v>0.25925925925925825</v>
      </c>
      <c r="S64" s="6">
        <f>SUM(O64:O65)</f>
        <v>1.6999999999999987E-2</v>
      </c>
      <c r="T64" s="6">
        <f>SUM(P64:P65)</f>
        <v>1.2700000000000003E-2</v>
      </c>
      <c r="U64" s="6">
        <f>SUM(Q64:Q65)</f>
        <v>4.2999999999999844E-3</v>
      </c>
      <c r="V64" s="6">
        <f>U64/S64</f>
        <v>0.2529411764705875</v>
      </c>
      <c r="W64" s="6">
        <f>(O64+O65)/H64*1000</f>
        <v>3.0685920577617307E-2</v>
      </c>
      <c r="X64" s="6">
        <f>(P64+P65)/H64*1000</f>
        <v>2.2924187725631776E-2</v>
      </c>
      <c r="Y64" s="6" t="s">
        <v>30</v>
      </c>
      <c r="Z64" s="7">
        <v>39232</v>
      </c>
    </row>
    <row r="65" spans="1:26">
      <c r="A65" s="6" t="str">
        <f>A64</f>
        <v>FB_SSC2</v>
      </c>
      <c r="B65" s="7">
        <f>B64</f>
        <v>39212</v>
      </c>
      <c r="C65" s="9">
        <f>C64</f>
        <v>0.73616898148148147</v>
      </c>
      <c r="D65" s="10">
        <f>D64</f>
        <v>1.1499999999999999</v>
      </c>
      <c r="E65" s="10" t="str">
        <f>E64</f>
        <v>surface</v>
      </c>
      <c r="F65" s="5" t="s">
        <v>351</v>
      </c>
      <c r="G65" s="5">
        <v>0.1159</v>
      </c>
      <c r="I65" s="5">
        <v>0.12479999999999999</v>
      </c>
      <c r="L65" s="5">
        <v>0.1226</v>
      </c>
      <c r="O65" s="6">
        <f>AVERAGE(I65:K65)-G65</f>
        <v>8.8999999999999913E-3</v>
      </c>
      <c r="P65" s="6">
        <f>AVERAGE(L65:N65)-G65</f>
        <v>6.6999999999999976E-3</v>
      </c>
      <c r="Q65" s="6">
        <f>O65-P65</f>
        <v>2.1999999999999936E-3</v>
      </c>
      <c r="R65" s="6">
        <f>Q65/O65</f>
        <v>0.24719101123595458</v>
      </c>
      <c r="S65" s="6"/>
      <c r="T65" s="6"/>
      <c r="U65" s="6"/>
      <c r="V65" s="6"/>
      <c r="Y65" s="6" t="s">
        <v>30</v>
      </c>
      <c r="Z65" s="7">
        <f>Z64</f>
        <v>39232</v>
      </c>
    </row>
    <row r="67" spans="1:26">
      <c r="A67" s="6" t="s">
        <v>305</v>
      </c>
      <c r="B67" s="7">
        <v>39212</v>
      </c>
      <c r="C67" s="9">
        <v>0.73657407407407405</v>
      </c>
      <c r="D67" s="10">
        <v>1.1499999999999999</v>
      </c>
      <c r="E67" s="10">
        <v>0.8</v>
      </c>
      <c r="F67" s="6" t="s">
        <v>352</v>
      </c>
      <c r="G67" s="6">
        <v>0.11799999999999999</v>
      </c>
      <c r="H67" s="8">
        <v>550</v>
      </c>
      <c r="I67" s="6">
        <v>0.1265</v>
      </c>
      <c r="J67" s="6">
        <v>0.12640000000000001</v>
      </c>
      <c r="K67" s="6"/>
      <c r="L67" s="6">
        <v>0.1242</v>
      </c>
      <c r="M67" s="6"/>
      <c r="N67" s="6"/>
      <c r="O67" s="6">
        <f>AVERAGE(I67:K67)-G67</f>
        <v>8.4500000000000131E-3</v>
      </c>
      <c r="P67" s="6">
        <f>AVERAGE(L67:N67)-G67</f>
        <v>6.2000000000000111E-3</v>
      </c>
      <c r="Q67" s="6">
        <f>O67-P67</f>
        <v>2.250000000000002E-3</v>
      </c>
      <c r="R67" s="6">
        <f>Q67/O67</f>
        <v>0.26627218934911223</v>
      </c>
      <c r="S67" s="6">
        <f>SUM(O67:O68)</f>
        <v>1.7600000000000032E-2</v>
      </c>
      <c r="T67" s="6">
        <f>SUM(P67:P68)</f>
        <v>1.2900000000000009E-2</v>
      </c>
      <c r="U67" s="6">
        <f>SUM(Q67:Q68)</f>
        <v>4.7000000000000236E-3</v>
      </c>
      <c r="V67" s="6">
        <f>U67/S67</f>
        <v>0.26704545454545542</v>
      </c>
      <c r="W67" s="6">
        <f>(O67+O68)/H67*1000</f>
        <v>3.2000000000000056E-2</v>
      </c>
      <c r="X67" s="6">
        <f>(P67+P68)/H67*1000</f>
        <v>2.3454545454545471E-2</v>
      </c>
      <c r="Y67" s="6" t="s">
        <v>30</v>
      </c>
      <c r="Z67" s="7">
        <v>39232</v>
      </c>
    </row>
    <row r="68" spans="1:26">
      <c r="A68" s="6" t="str">
        <f>A67</f>
        <v>FB_SSC2</v>
      </c>
      <c r="B68" s="7">
        <f>B67</f>
        <v>39212</v>
      </c>
      <c r="C68" s="9">
        <f>C67</f>
        <v>0.73657407407407405</v>
      </c>
      <c r="D68" s="10">
        <f>D67</f>
        <v>1.1499999999999999</v>
      </c>
      <c r="E68" s="10">
        <f>E67</f>
        <v>0.8</v>
      </c>
      <c r="F68" s="5" t="s">
        <v>353</v>
      </c>
      <c r="G68" s="5">
        <v>0.1167</v>
      </c>
      <c r="I68" s="5">
        <v>0.12590000000000001</v>
      </c>
      <c r="J68" s="5">
        <v>0.1258</v>
      </c>
      <c r="L68" s="5">
        <v>0.1234</v>
      </c>
      <c r="O68" s="6">
        <f>AVERAGE(I68:K68)-G68</f>
        <v>9.1500000000000192E-3</v>
      </c>
      <c r="P68" s="6">
        <f>AVERAGE(L68:N68)-G68</f>
        <v>6.6999999999999976E-3</v>
      </c>
      <c r="Q68" s="6">
        <f>O68-P68</f>
        <v>2.4500000000000216E-3</v>
      </c>
      <c r="R68" s="6">
        <f>Q68/O68</f>
        <v>0.26775956284153185</v>
      </c>
      <c r="S68" s="6"/>
      <c r="T68" s="6"/>
      <c r="U68" s="6"/>
      <c r="V68" s="6"/>
      <c r="Y68" s="6" t="s">
        <v>30</v>
      </c>
      <c r="Z68" s="7">
        <f>Z67</f>
        <v>39232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topLeftCell="J1" zoomScale="80" zoomScaleNormal="80" workbookViewId="0">
      <selection activeCell="X2" sqref="X2"/>
    </sheetView>
  </sheetViews>
  <sheetFormatPr defaultColWidth="10.75" defaultRowHeight="12.75"/>
  <cols>
    <col min="1" max="26" width="10.75" style="5"/>
    <col min="27" max="27" width="49.25" style="5" customWidth="1"/>
    <col min="28" max="16384" width="10.75" style="5"/>
  </cols>
  <sheetData>
    <row r="1" spans="1:27" s="4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 t="s">
        <v>25</v>
      </c>
      <c r="AA1" s="4" t="s">
        <v>26</v>
      </c>
    </row>
    <row r="2" spans="1:27">
      <c r="A2" s="6" t="s">
        <v>354</v>
      </c>
      <c r="B2" s="7">
        <v>39162</v>
      </c>
      <c r="C2" s="9">
        <v>0.8690972222222223</v>
      </c>
      <c r="D2" s="10">
        <v>0.73</v>
      </c>
      <c r="E2" s="10" t="s">
        <v>28</v>
      </c>
      <c r="F2" s="6" t="s">
        <v>355</v>
      </c>
      <c r="G2" s="6">
        <v>0.1237</v>
      </c>
      <c r="H2" s="8">
        <v>545</v>
      </c>
      <c r="I2" s="6">
        <v>0.1376</v>
      </c>
      <c r="J2" s="6">
        <v>0.1376</v>
      </c>
      <c r="K2" s="6">
        <v>0.13750000000000001</v>
      </c>
      <c r="L2" s="6">
        <v>0.13450000000000001</v>
      </c>
      <c r="M2" s="6">
        <v>0.1343</v>
      </c>
      <c r="N2" s="6"/>
      <c r="O2" s="6">
        <f>AVERAGE(I2:K2)-G2</f>
        <v>1.3866666666666666E-2</v>
      </c>
      <c r="P2" s="6">
        <f>AVERAGE(L2:N2)-G2</f>
        <v>1.0700000000000015E-2</v>
      </c>
      <c r="Q2" s="6">
        <f>O2-P2</f>
        <v>3.166666666666651E-3</v>
      </c>
      <c r="R2" s="6">
        <f>Q2/O2</f>
        <v>0.2283653846153835</v>
      </c>
      <c r="S2" s="6">
        <f>SUM(O2:O3)</f>
        <v>2.6166666666666658E-2</v>
      </c>
      <c r="T2" s="6">
        <f>SUM(P2:P3)</f>
        <v>2.0400000000000015E-2</v>
      </c>
      <c r="U2" s="6">
        <f>SUM(Q2:Q3)</f>
        <v>5.7666666666666422E-3</v>
      </c>
      <c r="V2" s="6">
        <f>U2/S2</f>
        <v>0.22038216560509469</v>
      </c>
      <c r="W2" s="6">
        <f>(O2+O3)/H2*1000</f>
        <v>4.801223241590212E-2</v>
      </c>
      <c r="X2" s="6">
        <f>(P2+P3)/H2*1000</f>
        <v>3.7431192660550484E-2</v>
      </c>
      <c r="Y2" s="6" t="s">
        <v>30</v>
      </c>
      <c r="Z2" s="7">
        <v>39176</v>
      </c>
    </row>
    <row r="3" spans="1:27">
      <c r="A3" s="6" t="str">
        <f>A2</f>
        <v>FB_SSC3</v>
      </c>
      <c r="B3" s="7">
        <f>B2</f>
        <v>39162</v>
      </c>
      <c r="C3" s="9">
        <f>C2</f>
        <v>0.8690972222222223</v>
      </c>
      <c r="D3" s="10">
        <f>D2</f>
        <v>0.73</v>
      </c>
      <c r="E3" s="10" t="str">
        <f>E2</f>
        <v>surface</v>
      </c>
      <c r="F3" s="5" t="s">
        <v>356</v>
      </c>
      <c r="G3" s="5">
        <v>0.1183</v>
      </c>
      <c r="I3" s="5">
        <v>0.13059999999999999</v>
      </c>
      <c r="J3" s="5">
        <v>0.13059999999999999</v>
      </c>
      <c r="K3" s="5">
        <v>0.13059999999999999</v>
      </c>
      <c r="L3" s="5">
        <v>0.128</v>
      </c>
      <c r="M3" s="5">
        <v>0.128</v>
      </c>
      <c r="O3" s="6">
        <f>AVERAGE(I3:K3)-G3</f>
        <v>1.2299999999999991E-2</v>
      </c>
      <c r="P3" s="6">
        <f>AVERAGE(L3:N3)-G3</f>
        <v>9.7000000000000003E-3</v>
      </c>
      <c r="Q3" s="6">
        <f>O3-P3</f>
        <v>2.5999999999999912E-3</v>
      </c>
      <c r="R3" s="6">
        <f>Q3/O3</f>
        <v>0.21138211382113764</v>
      </c>
      <c r="S3" s="6"/>
      <c r="T3" s="6"/>
      <c r="U3" s="6"/>
      <c r="V3" s="6"/>
      <c r="Y3" s="6" t="s">
        <v>30</v>
      </c>
      <c r="Z3" s="7">
        <f>Z2</f>
        <v>39176</v>
      </c>
    </row>
    <row r="5" spans="1:27">
      <c r="A5" s="6" t="s">
        <v>354</v>
      </c>
      <c r="B5" s="7">
        <v>39162</v>
      </c>
      <c r="C5" s="9">
        <v>0.86875000000000002</v>
      </c>
      <c r="D5" s="10">
        <v>0.73</v>
      </c>
      <c r="E5" s="10">
        <v>0.38</v>
      </c>
      <c r="F5" s="6" t="s">
        <v>357</v>
      </c>
      <c r="G5" s="6">
        <v>0.13250000000000001</v>
      </c>
      <c r="H5" s="8">
        <v>555</v>
      </c>
      <c r="I5" s="6">
        <v>0.14230000000000001</v>
      </c>
      <c r="J5" s="6">
        <v>0.14230000000000001</v>
      </c>
      <c r="K5" s="6"/>
      <c r="L5" s="6">
        <v>0.14000000000000001</v>
      </c>
      <c r="M5" s="6">
        <v>0.13980000000000001</v>
      </c>
      <c r="N5" s="6"/>
      <c r="O5" s="6">
        <f>AVERAGE(I5:K5)-G5</f>
        <v>9.8000000000000032E-3</v>
      </c>
      <c r="P5" s="6">
        <f>AVERAGE(L5:N5)-G5</f>
        <v>7.4000000000000177E-3</v>
      </c>
      <c r="Q5" s="6">
        <f>O5-P5</f>
        <v>2.3999999999999855E-3</v>
      </c>
      <c r="R5" s="6">
        <f>Q5/O5</f>
        <v>0.24489795918367191</v>
      </c>
      <c r="S5" s="6">
        <f>SUM(O5:O7)</f>
        <v>2.9850000000000002E-2</v>
      </c>
      <c r="T5" s="6">
        <f>SUM(P5:P7)</f>
        <v>2.2600000000000023E-2</v>
      </c>
      <c r="U5" s="6">
        <f>SUM(Q5:Q7)</f>
        <v>7.2499999999999787E-3</v>
      </c>
      <c r="V5" s="6">
        <f>U5/S5</f>
        <v>0.24288107202679995</v>
      </c>
      <c r="W5" s="6">
        <f>(O5+O6+O7)/H5*1000</f>
        <v>5.378378378378379E-2</v>
      </c>
      <c r="X5" s="6">
        <f>(P5+P6+P7)/H5*1000</f>
        <v>4.0720720720720763E-2</v>
      </c>
      <c r="Y5" s="6" t="s">
        <v>30</v>
      </c>
      <c r="Z5" s="7">
        <v>39176</v>
      </c>
      <c r="AA5" s="5" t="s">
        <v>237</v>
      </c>
    </row>
    <row r="6" spans="1:27">
      <c r="A6" s="6" t="str">
        <f>A5</f>
        <v>FB_SSC3</v>
      </c>
      <c r="B6" s="7">
        <v>39162</v>
      </c>
      <c r="C6" s="9">
        <f>C5</f>
        <v>0.86875000000000002</v>
      </c>
      <c r="D6" s="10">
        <f>D5</f>
        <v>0.73</v>
      </c>
      <c r="E6" s="10">
        <f>E5</f>
        <v>0.38</v>
      </c>
      <c r="F6" s="5" t="s">
        <v>358</v>
      </c>
      <c r="G6" s="5">
        <v>0.1192</v>
      </c>
      <c r="I6" s="5">
        <v>0.1293</v>
      </c>
      <c r="J6" s="5">
        <v>0.1293</v>
      </c>
      <c r="L6" s="5">
        <v>0.12709999999999999</v>
      </c>
      <c r="M6" s="5">
        <v>0.127</v>
      </c>
      <c r="O6" s="6">
        <f>AVERAGE(I6:K6)-G6</f>
        <v>1.0099999999999998E-2</v>
      </c>
      <c r="P6" s="6">
        <f>AVERAGE(L6:N6)-G6</f>
        <v>7.8499999999999959E-3</v>
      </c>
      <c r="Q6" s="6">
        <f>O6-P6</f>
        <v>2.250000000000002E-3</v>
      </c>
      <c r="R6" s="6">
        <f>Q6/O6</f>
        <v>0.22277227722772303</v>
      </c>
      <c r="S6" s="6"/>
      <c r="T6" s="6"/>
      <c r="U6" s="6"/>
      <c r="V6" s="6"/>
      <c r="Y6" s="6" t="s">
        <v>30</v>
      </c>
      <c r="Z6" s="7">
        <f>Z5</f>
        <v>39176</v>
      </c>
    </row>
    <row r="7" spans="1:27">
      <c r="A7" s="6" t="str">
        <f>A5</f>
        <v>FB_SSC3</v>
      </c>
      <c r="B7" s="7">
        <v>39162</v>
      </c>
      <c r="C7" s="9">
        <f>C5</f>
        <v>0.86875000000000002</v>
      </c>
      <c r="D7" s="10">
        <f>D5</f>
        <v>0.73</v>
      </c>
      <c r="E7" s="10">
        <f>E5</f>
        <v>0.38</v>
      </c>
      <c r="F7" s="5" t="s">
        <v>359</v>
      </c>
      <c r="G7" s="5">
        <v>0.1191</v>
      </c>
      <c r="I7" s="5">
        <v>0.12909999999999999</v>
      </c>
      <c r="J7" s="5">
        <v>0.129</v>
      </c>
      <c r="L7" s="14">
        <v>0.1265</v>
      </c>
      <c r="M7" s="5">
        <v>0.12640000000000001</v>
      </c>
      <c r="O7" s="6">
        <f>AVERAGE(I7:K7)-G7</f>
        <v>9.9500000000000005E-3</v>
      </c>
      <c r="P7" s="6">
        <f>AVERAGE(L7:N7)-G7</f>
        <v>7.3500000000000093E-3</v>
      </c>
      <c r="Q7" s="6">
        <f>O7-P7</f>
        <v>2.5999999999999912E-3</v>
      </c>
      <c r="R7" s="6">
        <f>Q7/O7</f>
        <v>0.26130653266331566</v>
      </c>
      <c r="S7" s="6"/>
      <c r="T7" s="6"/>
      <c r="U7" s="6"/>
      <c r="V7" s="6"/>
      <c r="Y7" s="6" t="s">
        <v>30</v>
      </c>
      <c r="Z7" s="7">
        <f>Z5</f>
        <v>39176</v>
      </c>
      <c r="AA7" s="5" t="s">
        <v>237</v>
      </c>
    </row>
    <row r="8" spans="1:27">
      <c r="A8" s="6"/>
      <c r="B8" s="7"/>
      <c r="C8" s="9"/>
      <c r="D8" s="10"/>
      <c r="E8" s="10"/>
      <c r="L8" s="14"/>
      <c r="O8" s="6"/>
      <c r="P8" s="6"/>
      <c r="Q8" s="6"/>
      <c r="R8" s="6"/>
      <c r="S8" s="6"/>
      <c r="T8" s="6"/>
      <c r="U8" s="6"/>
      <c r="V8" s="6"/>
      <c r="Y8" s="6"/>
      <c r="Z8" s="7"/>
    </row>
    <row r="9" spans="1:27">
      <c r="A9" s="6" t="s">
        <v>354</v>
      </c>
      <c r="B9" s="7">
        <v>39163</v>
      </c>
      <c r="C9" s="9">
        <v>0.56253472222222223</v>
      </c>
      <c r="D9" s="10">
        <v>0.65</v>
      </c>
      <c r="E9" s="10" t="s">
        <v>28</v>
      </c>
      <c r="F9" s="6" t="s">
        <v>360</v>
      </c>
      <c r="G9" s="6">
        <v>0.1231</v>
      </c>
      <c r="H9" s="8">
        <v>531</v>
      </c>
      <c r="I9" s="6">
        <v>0.1285</v>
      </c>
      <c r="J9" s="6">
        <v>0.1285</v>
      </c>
      <c r="K9" s="6"/>
      <c r="L9" s="6">
        <v>0.12690000000000001</v>
      </c>
      <c r="M9" s="6">
        <v>0.1268</v>
      </c>
      <c r="N9" s="6"/>
      <c r="O9" s="6">
        <f>AVERAGE(I9:K9)-G9</f>
        <v>5.400000000000002E-3</v>
      </c>
      <c r="P9" s="6">
        <f>AVERAGE(L9:N9)-G9</f>
        <v>3.7500000000000172E-3</v>
      </c>
      <c r="Q9" s="6">
        <f>O9-P9</f>
        <v>1.6499999999999848E-3</v>
      </c>
      <c r="R9" s="6">
        <f>Q9/O9</f>
        <v>0.30555555555555264</v>
      </c>
      <c r="S9" s="6">
        <f>SUM(O9:O10)</f>
        <v>9.4000000000000056E-3</v>
      </c>
      <c r="T9" s="6">
        <f>SUM(P9:P10)</f>
        <v>6.5000000000000058E-3</v>
      </c>
      <c r="U9" s="6">
        <f>SUM(Q9:Q10)</f>
        <v>2.8999999999999998E-3</v>
      </c>
      <c r="V9" s="6">
        <f>U9/S9</f>
        <v>0.30851063829787212</v>
      </c>
      <c r="W9" s="6">
        <f>(O9+O10)/H9*1000</f>
        <v>1.7702448210922799E-2</v>
      </c>
      <c r="X9" s="6">
        <f>(P9+P10)/H9*1000</f>
        <v>1.2241054613935981E-2</v>
      </c>
      <c r="Y9" s="6" t="s">
        <v>30</v>
      </c>
      <c r="Z9" s="7">
        <v>39176</v>
      </c>
    </row>
    <row r="10" spans="1:27" s="14" customFormat="1">
      <c r="A10" s="11" t="str">
        <f>A9</f>
        <v>FB_SSC3</v>
      </c>
      <c r="B10" s="15">
        <v>39163</v>
      </c>
      <c r="C10" s="12">
        <f>C9</f>
        <v>0.56253472222222223</v>
      </c>
      <c r="D10" s="13">
        <f>D9</f>
        <v>0.65</v>
      </c>
      <c r="E10" s="13" t="str">
        <f>E9</f>
        <v>surface</v>
      </c>
      <c r="F10" s="14" t="s">
        <v>361</v>
      </c>
      <c r="G10" s="14">
        <v>0.1163</v>
      </c>
      <c r="I10" s="14">
        <v>0.1203</v>
      </c>
      <c r="J10" s="14">
        <v>0.1203</v>
      </c>
      <c r="L10" s="14">
        <v>0.1191</v>
      </c>
      <c r="M10" s="14">
        <v>0.11899999999999999</v>
      </c>
      <c r="O10" s="11">
        <f>AVERAGE(I10:K10)-G10</f>
        <v>4.0000000000000036E-3</v>
      </c>
      <c r="P10" s="11">
        <f>AVERAGE(L10:N10)-G10</f>
        <v>2.7499999999999886E-3</v>
      </c>
      <c r="Q10" s="11">
        <f>O10-P10</f>
        <v>1.250000000000015E-3</v>
      </c>
      <c r="R10" s="11">
        <f>Q10/O10</f>
        <v>0.31250000000000344</v>
      </c>
      <c r="S10" s="11"/>
      <c r="T10" s="11"/>
      <c r="U10" s="11"/>
      <c r="V10" s="11"/>
      <c r="Y10" s="11" t="s">
        <v>30</v>
      </c>
      <c r="Z10" s="15">
        <f>Z9</f>
        <v>39176</v>
      </c>
      <c r="AA10" s="14" t="s">
        <v>362</v>
      </c>
    </row>
    <row r="11" spans="1:27">
      <c r="A11" s="6"/>
      <c r="B11" s="7"/>
      <c r="C11" s="9"/>
      <c r="D11" s="10"/>
      <c r="E11" s="10"/>
      <c r="O11" s="6"/>
      <c r="P11" s="6"/>
      <c r="Q11" s="6"/>
      <c r="R11" s="6"/>
      <c r="S11" s="6"/>
      <c r="T11" s="6"/>
      <c r="U11" s="6"/>
      <c r="V11" s="6"/>
      <c r="Y11" s="6"/>
      <c r="Z11" s="7"/>
    </row>
    <row r="12" spans="1:27">
      <c r="A12" s="6" t="s">
        <v>354</v>
      </c>
      <c r="B12" s="7">
        <v>39163</v>
      </c>
      <c r="C12" s="9">
        <v>0.56284722222222217</v>
      </c>
      <c r="D12" s="10">
        <v>0.65</v>
      </c>
      <c r="E12" s="10">
        <v>0.3</v>
      </c>
      <c r="F12" s="6" t="s">
        <v>363</v>
      </c>
      <c r="G12" s="6">
        <v>0.123</v>
      </c>
      <c r="H12" s="8">
        <v>535</v>
      </c>
      <c r="I12" s="6">
        <v>0.12709999999999999</v>
      </c>
      <c r="J12" s="6">
        <v>0.127</v>
      </c>
      <c r="K12" s="6"/>
      <c r="L12" s="6">
        <v>0.1258</v>
      </c>
      <c r="M12" s="6">
        <v>0.12570000000000001</v>
      </c>
      <c r="N12" s="6"/>
      <c r="O12" s="6">
        <f>AVERAGE(I12:K12)-G12</f>
        <v>4.049999999999998E-3</v>
      </c>
      <c r="P12" s="6">
        <f>AVERAGE(L12:N12)-G12</f>
        <v>2.7500000000000024E-3</v>
      </c>
      <c r="Q12" s="6">
        <f>O12-P12</f>
        <v>1.2999999999999956E-3</v>
      </c>
      <c r="R12" s="6">
        <f>Q12/O12</f>
        <v>0.32098765432098675</v>
      </c>
      <c r="S12" s="6">
        <f>SUM(O12:O13)</f>
        <v>8.9499999999999996E-3</v>
      </c>
      <c r="T12" s="6">
        <f>SUM(P12:P13)</f>
        <v>6.1999999999999972E-3</v>
      </c>
      <c r="U12" s="6">
        <f>SUM(Q12:Q13)</f>
        <v>2.7500000000000024E-3</v>
      </c>
      <c r="V12" s="6">
        <f>U12/S12</f>
        <v>0.30726256983240252</v>
      </c>
      <c r="W12" s="6">
        <f>(O12+O13)/H12*1000</f>
        <v>1.6728971962616822E-2</v>
      </c>
      <c r="X12" s="6">
        <f>(P12+P13)/H12*1000</f>
        <v>1.1588785046728967E-2</v>
      </c>
      <c r="Y12" s="6" t="s">
        <v>30</v>
      </c>
      <c r="Z12" s="7">
        <v>39176</v>
      </c>
    </row>
    <row r="13" spans="1:27" s="19" customFormat="1">
      <c r="A13" s="16" t="str">
        <f>A12</f>
        <v>FB_SSC3</v>
      </c>
      <c r="B13" s="20">
        <v>39163</v>
      </c>
      <c r="C13" s="17">
        <f>C12</f>
        <v>0.56284722222222217</v>
      </c>
      <c r="D13" s="18">
        <f>D12</f>
        <v>0.65</v>
      </c>
      <c r="E13" s="18">
        <f>E12</f>
        <v>0.3</v>
      </c>
      <c r="F13" s="19" t="s">
        <v>364</v>
      </c>
      <c r="G13" s="19">
        <v>0.12330000000000001</v>
      </c>
      <c r="I13" s="19">
        <v>0.12820000000000001</v>
      </c>
      <c r="J13" s="19">
        <v>0.12820000000000001</v>
      </c>
      <c r="L13" s="19">
        <v>0.1268</v>
      </c>
      <c r="M13" s="19">
        <v>0.12670000000000001</v>
      </c>
      <c r="O13" s="16">
        <f>AVERAGE(I13:K13)-G13</f>
        <v>4.9000000000000016E-3</v>
      </c>
      <c r="P13" s="16">
        <f>AVERAGE(L13:N13)-G13</f>
        <v>3.4499999999999947E-3</v>
      </c>
      <c r="Q13" s="16">
        <f>O13-P13</f>
        <v>1.4500000000000068E-3</v>
      </c>
      <c r="R13" s="16">
        <f>Q13/O13</f>
        <v>0.2959183673469401</v>
      </c>
      <c r="S13" s="16"/>
      <c r="T13" s="16"/>
      <c r="U13" s="16"/>
      <c r="V13" s="16"/>
      <c r="Y13" s="16" t="s">
        <v>30</v>
      </c>
      <c r="Z13" s="20">
        <f>Z12</f>
        <v>39176</v>
      </c>
    </row>
    <row r="14" spans="1:27">
      <c r="A14" s="6"/>
      <c r="B14" s="7"/>
      <c r="C14" s="9"/>
      <c r="D14" s="10"/>
      <c r="E14" s="10"/>
      <c r="O14" s="6"/>
      <c r="P14" s="6"/>
      <c r="Q14" s="6"/>
      <c r="R14" s="6"/>
      <c r="S14" s="6"/>
      <c r="T14" s="6"/>
      <c r="U14" s="6"/>
      <c r="V14" s="6"/>
      <c r="Y14" s="6"/>
      <c r="Z14" s="7"/>
    </row>
    <row r="15" spans="1:27">
      <c r="A15" s="6" t="s">
        <v>354</v>
      </c>
      <c r="B15" s="7">
        <v>39170</v>
      </c>
      <c r="C15" s="9">
        <v>0.60439814814814818</v>
      </c>
      <c r="D15" s="10">
        <v>0.49</v>
      </c>
      <c r="E15" s="10" t="s">
        <v>28</v>
      </c>
      <c r="F15" s="6" t="s">
        <v>365</v>
      </c>
      <c r="G15" s="6">
        <v>0.11609999999999999</v>
      </c>
      <c r="H15" s="8">
        <v>539</v>
      </c>
      <c r="I15" s="6">
        <v>0.1221</v>
      </c>
      <c r="J15" s="6">
        <v>0.122</v>
      </c>
      <c r="K15" s="6"/>
      <c r="L15" s="6">
        <v>0.1205</v>
      </c>
      <c r="M15" s="6">
        <v>0.12039999999999999</v>
      </c>
      <c r="N15" s="6"/>
      <c r="O15" s="6">
        <f>AVERAGE(I15:K15)-G15</f>
        <v>5.949999999999997E-3</v>
      </c>
      <c r="P15" s="6">
        <f>AVERAGE(L15:N15)-G15</f>
        <v>4.3500000000000066E-3</v>
      </c>
      <c r="Q15" s="6">
        <f>O15-P15</f>
        <v>1.5999999999999903E-3</v>
      </c>
      <c r="R15" s="6">
        <f>Q15/O15</f>
        <v>0.26890756302520857</v>
      </c>
      <c r="S15" s="6">
        <f>SUM(O15:O17)</f>
        <v>1.9150000000000014E-2</v>
      </c>
      <c r="T15" s="6">
        <f>SUM(P15:P17)</f>
        <v>1.4200000000000018E-2</v>
      </c>
      <c r="U15" s="6">
        <f>SUM(Q15:Q17)</f>
        <v>4.9499999999999961E-3</v>
      </c>
      <c r="V15" s="6">
        <f>U15/S15</f>
        <v>0.2584856396866837</v>
      </c>
      <c r="W15" s="6">
        <f>(O15+O16+O17)/H15*1000</f>
        <v>3.5528756957328413E-2</v>
      </c>
      <c r="X15" s="6">
        <f>(P15+P16+P17)/H15*1000</f>
        <v>2.6345083487940665E-2</v>
      </c>
      <c r="Y15" s="6" t="s">
        <v>30</v>
      </c>
      <c r="Z15" s="7">
        <v>39195</v>
      </c>
    </row>
    <row r="16" spans="1:27">
      <c r="A16" s="6" t="str">
        <f>A15</f>
        <v>FB_SSC3</v>
      </c>
      <c r="B16" s="7">
        <f>B15</f>
        <v>39170</v>
      </c>
      <c r="C16" s="9">
        <f>C15</f>
        <v>0.60439814814814818</v>
      </c>
      <c r="D16" s="10">
        <f>D15</f>
        <v>0.49</v>
      </c>
      <c r="E16" s="10" t="str">
        <f>E15</f>
        <v>surface</v>
      </c>
      <c r="F16" s="5" t="s">
        <v>366</v>
      </c>
      <c r="G16" s="5">
        <v>0.11509999999999999</v>
      </c>
      <c r="I16" s="5">
        <v>0.12130000000000001</v>
      </c>
      <c r="J16" s="5">
        <v>0.12130000000000001</v>
      </c>
      <c r="L16" s="5">
        <v>0.1197</v>
      </c>
      <c r="M16" s="5">
        <v>0.1197</v>
      </c>
      <c r="O16" s="6">
        <f>AVERAGE(I16:K16)-G16</f>
        <v>6.2000000000000111E-3</v>
      </c>
      <c r="P16" s="6">
        <f>AVERAGE(L16:N16)-G16</f>
        <v>4.6000000000000069E-3</v>
      </c>
      <c r="Q16" s="6">
        <f>O16-P16</f>
        <v>1.6000000000000042E-3</v>
      </c>
      <c r="R16" s="6">
        <f>Q16/O16</f>
        <v>0.25806451612903247</v>
      </c>
      <c r="S16" s="6"/>
      <c r="T16" s="6"/>
      <c r="U16" s="6"/>
      <c r="V16" s="6"/>
      <c r="Y16" s="6" t="s">
        <v>30</v>
      </c>
      <c r="Z16" s="7">
        <f>Z15</f>
        <v>39195</v>
      </c>
    </row>
    <row r="17" spans="1:27">
      <c r="A17" s="6" t="str">
        <f>A15</f>
        <v>FB_SSC3</v>
      </c>
      <c r="B17" s="7">
        <f>B15</f>
        <v>39170</v>
      </c>
      <c r="C17" s="9">
        <f>C15</f>
        <v>0.60439814814814818</v>
      </c>
      <c r="D17" s="10">
        <f>D15</f>
        <v>0.49</v>
      </c>
      <c r="E17" s="10" t="str">
        <f>E15</f>
        <v>surface</v>
      </c>
      <c r="F17" s="5" t="s">
        <v>367</v>
      </c>
      <c r="G17" s="5">
        <v>0.11559999999999999</v>
      </c>
      <c r="I17" s="5">
        <v>0.1226</v>
      </c>
      <c r="J17" s="5">
        <v>0.1226</v>
      </c>
      <c r="L17" s="22">
        <v>0.12089999999999999</v>
      </c>
      <c r="M17" s="5">
        <v>0.1208</v>
      </c>
      <c r="O17" s="6">
        <f>AVERAGE(I17:K17)-G17</f>
        <v>7.0000000000000062E-3</v>
      </c>
      <c r="P17" s="6">
        <f>AVERAGE(L17:N17)-G17</f>
        <v>5.2500000000000047E-3</v>
      </c>
      <c r="Q17" s="6">
        <f>O17-P17</f>
        <v>1.7500000000000016E-3</v>
      </c>
      <c r="R17" s="6">
        <f>Q17/O17</f>
        <v>0.25</v>
      </c>
      <c r="S17" s="6"/>
      <c r="T17" s="6"/>
      <c r="U17" s="6"/>
      <c r="V17" s="6"/>
      <c r="Y17" s="6" t="s">
        <v>30</v>
      </c>
      <c r="Z17" s="7">
        <f>Z15</f>
        <v>39195</v>
      </c>
    </row>
    <row r="19" spans="1:27">
      <c r="A19" s="6" t="s">
        <v>354</v>
      </c>
      <c r="B19" s="7">
        <v>39170</v>
      </c>
      <c r="C19" s="9">
        <v>0.60486111111111118</v>
      </c>
      <c r="D19" s="10">
        <v>0.49</v>
      </c>
      <c r="E19" s="10">
        <v>0.14000000000000001</v>
      </c>
      <c r="F19" s="6" t="s">
        <v>368</v>
      </c>
      <c r="G19" s="6">
        <v>0.1173</v>
      </c>
      <c r="H19" s="8">
        <v>532</v>
      </c>
      <c r="I19" s="6">
        <v>0.1236</v>
      </c>
      <c r="J19" s="6">
        <v>0.1235</v>
      </c>
      <c r="K19" s="6"/>
      <c r="L19" s="6">
        <v>0.12180000000000001</v>
      </c>
      <c r="M19" s="6">
        <v>0.1216</v>
      </c>
      <c r="N19" s="6"/>
      <c r="O19" s="6">
        <f>AVERAGE(I19:K19)-G19</f>
        <v>6.2499999999999917E-3</v>
      </c>
      <c r="P19" s="6">
        <f>AVERAGE(L19:N19)-G19</f>
        <v>4.4000000000000011E-3</v>
      </c>
      <c r="Q19" s="6">
        <f>O19-P19</f>
        <v>1.8499999999999905E-3</v>
      </c>
      <c r="R19" s="6">
        <f>Q19/O19</f>
        <v>0.29599999999999888</v>
      </c>
      <c r="S19" s="6">
        <f>SUM(O19:O21)</f>
        <v>1.915E-2</v>
      </c>
      <c r="T19" s="6">
        <f>SUM(P19:P21)</f>
        <v>1.3400000000000023E-2</v>
      </c>
      <c r="U19" s="6">
        <f>SUM(Q19:Q21)</f>
        <v>5.7499999999999774E-3</v>
      </c>
      <c r="V19" s="6">
        <f>U19/S19</f>
        <v>0.30026109660574296</v>
      </c>
      <c r="W19" s="6">
        <f>(O19+O20+O21)/H19*1000</f>
        <v>3.5996240601503762E-2</v>
      </c>
      <c r="X19" s="6">
        <f>(P19+P20+P21)/H19*1000</f>
        <v>2.5187969924812075E-2</v>
      </c>
      <c r="Y19" s="6" t="s">
        <v>30</v>
      </c>
      <c r="Z19" s="7">
        <v>39195</v>
      </c>
    </row>
    <row r="20" spans="1:27">
      <c r="A20" s="6" t="str">
        <f>A19</f>
        <v>FB_SSC3</v>
      </c>
      <c r="B20" s="7">
        <f>B19</f>
        <v>39170</v>
      </c>
      <c r="C20" s="9">
        <f>C19</f>
        <v>0.60486111111111118</v>
      </c>
      <c r="D20" s="10">
        <f>D19</f>
        <v>0.49</v>
      </c>
      <c r="E20" s="10">
        <f>E19</f>
        <v>0.14000000000000001</v>
      </c>
      <c r="F20" s="5" t="s">
        <v>369</v>
      </c>
      <c r="G20" s="5">
        <v>0.11849999999999999</v>
      </c>
      <c r="I20" s="5">
        <v>0.12529999999999999</v>
      </c>
      <c r="J20" s="5">
        <v>0.12520000000000001</v>
      </c>
      <c r="L20" s="5">
        <v>0.1232</v>
      </c>
      <c r="M20" s="5">
        <v>0.1231</v>
      </c>
      <c r="O20" s="6">
        <f>AVERAGE(I20:K20)-G20</f>
        <v>6.750000000000006E-3</v>
      </c>
      <c r="P20" s="6">
        <f>AVERAGE(L20:N20)-G20</f>
        <v>4.6500000000000152E-3</v>
      </c>
      <c r="Q20" s="6">
        <f>O20-P20</f>
        <v>2.0999999999999908E-3</v>
      </c>
      <c r="R20" s="6">
        <f>Q20/O20</f>
        <v>0.31111111111110945</v>
      </c>
      <c r="S20" s="6"/>
      <c r="T20" s="6"/>
      <c r="U20" s="6"/>
      <c r="V20" s="6"/>
      <c r="Y20" s="6" t="s">
        <v>30</v>
      </c>
      <c r="Z20" s="7">
        <f>Z19</f>
        <v>39195</v>
      </c>
    </row>
    <row r="21" spans="1:27">
      <c r="A21" s="6" t="str">
        <f>A19</f>
        <v>FB_SSC3</v>
      </c>
      <c r="B21" s="7">
        <f>B19</f>
        <v>39170</v>
      </c>
      <c r="C21" s="9">
        <f>C19</f>
        <v>0.60486111111111118</v>
      </c>
      <c r="D21" s="10">
        <f>D19</f>
        <v>0.49</v>
      </c>
      <c r="E21" s="10">
        <f>E19</f>
        <v>0.14000000000000001</v>
      </c>
      <c r="F21" s="5" t="s">
        <v>370</v>
      </c>
      <c r="G21" s="5">
        <v>0.1234</v>
      </c>
      <c r="I21" s="5">
        <v>0.12959999999999999</v>
      </c>
      <c r="J21" s="5">
        <v>0.1295</v>
      </c>
      <c r="L21" s="22">
        <v>0.1278</v>
      </c>
      <c r="M21" s="5">
        <v>0.12770000000000001</v>
      </c>
      <c r="O21" s="6">
        <f>AVERAGE(I21:K21)-G21</f>
        <v>6.1500000000000027E-3</v>
      </c>
      <c r="P21" s="6">
        <f>AVERAGE(L21:N21)-G21</f>
        <v>4.3500000000000066E-3</v>
      </c>
      <c r="Q21" s="6">
        <f>O21-P21</f>
        <v>1.799999999999996E-3</v>
      </c>
      <c r="R21" s="6">
        <f>Q21/O21</f>
        <v>0.2926829268292675</v>
      </c>
      <c r="S21" s="6"/>
      <c r="T21" s="6"/>
      <c r="U21" s="6"/>
      <c r="V21" s="6"/>
      <c r="Y21" s="6" t="s">
        <v>30</v>
      </c>
      <c r="Z21" s="7">
        <f>Z19</f>
        <v>39195</v>
      </c>
    </row>
    <row r="23" spans="1:27">
      <c r="A23" s="6" t="s">
        <v>354</v>
      </c>
      <c r="B23" s="7">
        <v>39184</v>
      </c>
      <c r="C23" s="9">
        <v>0.73616898148148147</v>
      </c>
      <c r="D23" s="10">
        <v>0.56999999999999995</v>
      </c>
      <c r="E23" s="10" t="s">
        <v>28</v>
      </c>
      <c r="F23" s="6" t="s">
        <v>371</v>
      </c>
      <c r="G23" s="6">
        <v>0.1183</v>
      </c>
      <c r="H23" s="8">
        <v>551</v>
      </c>
      <c r="I23" s="6">
        <v>0.12659999999999999</v>
      </c>
      <c r="J23" s="6">
        <v>0.1265</v>
      </c>
      <c r="K23" s="6"/>
      <c r="L23" s="6">
        <v>0.1246</v>
      </c>
      <c r="M23" s="6">
        <v>0.1246</v>
      </c>
      <c r="N23" s="6"/>
      <c r="O23" s="6">
        <f>AVERAGE(I23:K23)-G23</f>
        <v>8.2499999999999934E-3</v>
      </c>
      <c r="P23" s="6">
        <f>AVERAGE(L23:N23)-G23</f>
        <v>6.3E-3</v>
      </c>
      <c r="Q23" s="6">
        <f>O23-P23</f>
        <v>1.9499999999999934E-3</v>
      </c>
      <c r="R23" s="6">
        <f>Q23/O23</f>
        <v>0.23636363636363575</v>
      </c>
      <c r="S23" s="6">
        <f>SUM(O23:O24)</f>
        <v>1.6400000000000012E-2</v>
      </c>
      <c r="T23" s="6">
        <f>SUM(P23:P24)</f>
        <v>1.2449999999999989E-2</v>
      </c>
      <c r="U23" s="6">
        <f>SUM(Q23:Q24)</f>
        <v>3.9500000000000229E-3</v>
      </c>
      <c r="V23" s="6">
        <f>U23/S23</f>
        <v>0.24085365853658658</v>
      </c>
      <c r="W23" s="6">
        <f>(O23+O24)/H23*1000</f>
        <v>2.9764065335753199E-2</v>
      </c>
      <c r="X23" s="6">
        <f>(P23+P24)/H23*1000</f>
        <v>2.2595281306715044E-2</v>
      </c>
      <c r="Y23" s="6" t="s">
        <v>30</v>
      </c>
      <c r="Z23" s="7">
        <v>39197</v>
      </c>
      <c r="AA23" s="5" t="s">
        <v>372</v>
      </c>
    </row>
    <row r="24" spans="1:27">
      <c r="A24" s="6" t="str">
        <f>A23</f>
        <v>FB_SSC3</v>
      </c>
      <c r="B24" s="7">
        <f>B23</f>
        <v>39184</v>
      </c>
      <c r="C24" s="9">
        <f>C23</f>
        <v>0.73616898148148147</v>
      </c>
      <c r="D24" s="10">
        <f>D23</f>
        <v>0.56999999999999995</v>
      </c>
      <c r="E24" s="10" t="str">
        <f>E23</f>
        <v>surface</v>
      </c>
      <c r="F24" s="5" t="s">
        <v>373</v>
      </c>
      <c r="G24" s="5">
        <v>0.1182</v>
      </c>
      <c r="I24" s="5">
        <v>0.12640000000000001</v>
      </c>
      <c r="J24" s="5">
        <v>0.1263</v>
      </c>
      <c r="L24" s="5">
        <v>0.1244</v>
      </c>
      <c r="M24" s="5">
        <v>0.12429999999999999</v>
      </c>
      <c r="O24" s="6">
        <f>AVERAGE(I24:K24)-G24</f>
        <v>8.1500000000000183E-3</v>
      </c>
      <c r="P24" s="6">
        <f>AVERAGE(L24:N24)-G24</f>
        <v>6.1499999999999888E-3</v>
      </c>
      <c r="Q24" s="6">
        <f>O24-P24</f>
        <v>2.0000000000000295E-3</v>
      </c>
      <c r="R24" s="6">
        <f>Q24/O24</f>
        <v>0.24539877300613805</v>
      </c>
      <c r="S24" s="6"/>
      <c r="T24" s="6"/>
      <c r="U24" s="6"/>
      <c r="V24" s="6"/>
      <c r="Y24" s="6" t="s">
        <v>30</v>
      </c>
      <c r="Z24" s="7">
        <f>Z23</f>
        <v>39197</v>
      </c>
      <c r="AA24" s="5" t="s">
        <v>372</v>
      </c>
    </row>
    <row r="25" spans="1:27">
      <c r="A25" s="6"/>
      <c r="B25" s="7"/>
      <c r="C25" s="9"/>
      <c r="D25" s="10"/>
      <c r="E25" s="10"/>
      <c r="O25" s="6"/>
      <c r="P25" s="6"/>
      <c r="Q25" s="6"/>
      <c r="R25" s="6"/>
      <c r="S25" s="6"/>
      <c r="T25" s="6"/>
      <c r="U25" s="6"/>
      <c r="V25" s="6"/>
      <c r="Y25" s="6"/>
      <c r="Z25" s="7"/>
    </row>
    <row r="26" spans="1:27">
      <c r="A26" s="6" t="s">
        <v>354</v>
      </c>
      <c r="B26" s="7">
        <v>39184</v>
      </c>
      <c r="C26" s="9">
        <v>0.73645833333333333</v>
      </c>
      <c r="D26" s="10">
        <v>0.56999999999999995</v>
      </c>
      <c r="E26" s="10">
        <v>0.22</v>
      </c>
      <c r="F26" s="6" t="s">
        <v>374</v>
      </c>
      <c r="G26" s="6">
        <v>0.1149</v>
      </c>
      <c r="H26" s="8">
        <v>550</v>
      </c>
      <c r="I26" s="6">
        <v>0.1239</v>
      </c>
      <c r="J26" s="6">
        <v>0.1237</v>
      </c>
      <c r="K26" s="6"/>
      <c r="L26" s="6">
        <v>0.1215</v>
      </c>
      <c r="M26" s="6">
        <v>0.1215</v>
      </c>
      <c r="N26" s="6"/>
      <c r="O26" s="6">
        <f>AVERAGE(I26:K26)-G26</f>
        <v>8.8999999999999913E-3</v>
      </c>
      <c r="P26" s="6">
        <f>AVERAGE(L26:N26)-G26</f>
        <v>6.5999999999999948E-3</v>
      </c>
      <c r="Q26" s="6">
        <f>O26-P26</f>
        <v>2.2999999999999965E-3</v>
      </c>
      <c r="R26" s="6">
        <f>Q26/O26</f>
        <v>0.25842696629213469</v>
      </c>
      <c r="S26" s="6">
        <f>SUM(O26:O27)</f>
        <v>1.8000000000000002E-2</v>
      </c>
      <c r="T26" s="6">
        <f>SUM(P26:P27)</f>
        <v>1.3299999999999992E-2</v>
      </c>
      <c r="U26" s="6">
        <f>SUM(Q26:Q27)</f>
        <v>4.7000000000000097E-3</v>
      </c>
      <c r="V26" s="6">
        <f>U26/S26</f>
        <v>0.26111111111111163</v>
      </c>
      <c r="W26" s="6">
        <f>(O26+O27)/H26*1000</f>
        <v>3.272727272727273E-2</v>
      </c>
      <c r="X26" s="6">
        <f>(P26+P27)/H26*1000</f>
        <v>2.4181818181818169E-2</v>
      </c>
      <c r="Y26" s="6" t="s">
        <v>30</v>
      </c>
      <c r="Z26" s="7">
        <v>39199</v>
      </c>
      <c r="AA26" s="5" t="s">
        <v>372</v>
      </c>
    </row>
    <row r="27" spans="1:27" s="19" customFormat="1">
      <c r="A27" s="16" t="str">
        <f>A26</f>
        <v>FB_SSC3</v>
      </c>
      <c r="B27" s="20">
        <f>B26</f>
        <v>39184</v>
      </c>
      <c r="C27" s="17">
        <f>C26</f>
        <v>0.73645833333333333</v>
      </c>
      <c r="D27" s="18">
        <f>D26</f>
        <v>0.56999999999999995</v>
      </c>
      <c r="E27" s="18">
        <f>E26</f>
        <v>0.22</v>
      </c>
      <c r="F27" s="19" t="s">
        <v>375</v>
      </c>
      <c r="G27" s="19">
        <v>0.1168</v>
      </c>
      <c r="I27" s="19">
        <v>0.126</v>
      </c>
      <c r="J27" s="19">
        <v>0.1258</v>
      </c>
      <c r="L27" s="19">
        <v>0.1235</v>
      </c>
      <c r="M27" s="19">
        <v>0.1235</v>
      </c>
      <c r="O27" s="16">
        <f>AVERAGE(I27:K27)-G27</f>
        <v>9.1000000000000109E-3</v>
      </c>
      <c r="P27" s="16">
        <f>AVERAGE(L27:N27)-G27</f>
        <v>6.6999999999999976E-3</v>
      </c>
      <c r="Q27" s="16">
        <f>O27-P27</f>
        <v>2.4000000000000132E-3</v>
      </c>
      <c r="R27" s="16">
        <f>Q27/O27</f>
        <v>0.26373626373626485</v>
      </c>
      <c r="S27" s="16"/>
      <c r="T27" s="16"/>
      <c r="U27" s="16"/>
      <c r="V27" s="16"/>
      <c r="Y27" s="16" t="s">
        <v>30</v>
      </c>
      <c r="Z27" s="20">
        <f>Z26</f>
        <v>39199</v>
      </c>
      <c r="AA27" s="5" t="s">
        <v>372</v>
      </c>
    </row>
    <row r="29" spans="1:27">
      <c r="A29" s="6" t="s">
        <v>354</v>
      </c>
      <c r="B29" s="7">
        <v>39193</v>
      </c>
      <c r="C29" s="9">
        <v>0.54172453703703705</v>
      </c>
      <c r="D29" s="10">
        <v>0.65</v>
      </c>
      <c r="E29" s="10" t="s">
        <v>28</v>
      </c>
      <c r="F29" s="6" t="s">
        <v>376</v>
      </c>
      <c r="G29" s="6">
        <v>0.1192</v>
      </c>
      <c r="H29" s="8">
        <v>552</v>
      </c>
      <c r="I29" s="6">
        <v>0.128</v>
      </c>
      <c r="J29" s="6"/>
      <c r="K29" s="6"/>
      <c r="L29" s="6">
        <v>0.1258</v>
      </c>
      <c r="M29" s="6"/>
      <c r="N29" s="6"/>
      <c r="O29" s="6">
        <f>AVERAGE(I29:K29)-G29</f>
        <v>8.8000000000000023E-3</v>
      </c>
      <c r="P29" s="6">
        <f>AVERAGE(L29:N29)-G29</f>
        <v>6.5999999999999948E-3</v>
      </c>
      <c r="Q29" s="6">
        <f>O29-P29</f>
        <v>2.2000000000000075E-3</v>
      </c>
      <c r="R29" s="6">
        <f>Q29/O29</f>
        <v>0.25000000000000078</v>
      </c>
      <c r="S29" s="6">
        <f>SUM(O29:O30)</f>
        <v>1.7700000000000007E-2</v>
      </c>
      <c r="T29" s="6">
        <f>SUM(P29:P30)</f>
        <v>1.3400000000000009E-2</v>
      </c>
      <c r="U29" s="6">
        <f>SUM(Q29:Q30)</f>
        <v>4.2999999999999983E-3</v>
      </c>
      <c r="V29" s="6">
        <f>U29/S29</f>
        <v>0.24293785310734442</v>
      </c>
      <c r="W29" s="6">
        <f>(O29+O30)/H29*1000</f>
        <v>3.2065217391304357E-2</v>
      </c>
      <c r="X29" s="6">
        <f>(P29+P30)/H29*1000</f>
        <v>2.4275362318840598E-2</v>
      </c>
      <c r="Y29" s="6" t="s">
        <v>30</v>
      </c>
      <c r="Z29" s="7">
        <v>39253</v>
      </c>
    </row>
    <row r="30" spans="1:27" s="19" customFormat="1">
      <c r="A30" s="16" t="str">
        <f>A29</f>
        <v>FB_SSC3</v>
      </c>
      <c r="B30" s="20">
        <f>B29</f>
        <v>39193</v>
      </c>
      <c r="C30" s="17">
        <f>C29</f>
        <v>0.54172453703703705</v>
      </c>
      <c r="D30" s="18">
        <f>D29</f>
        <v>0.65</v>
      </c>
      <c r="E30" s="18" t="str">
        <f>E29</f>
        <v>surface</v>
      </c>
      <c r="F30" s="19" t="s">
        <v>377</v>
      </c>
      <c r="G30" s="19">
        <v>0.1186</v>
      </c>
      <c r="I30" s="19">
        <v>0.1275</v>
      </c>
      <c r="L30" s="19">
        <v>0.12540000000000001</v>
      </c>
      <c r="O30" s="16">
        <f>AVERAGE(I30:K30)-G30</f>
        <v>8.9000000000000051E-3</v>
      </c>
      <c r="P30" s="16">
        <f>AVERAGE(L30:N30)-G30</f>
        <v>6.8000000000000144E-3</v>
      </c>
      <c r="Q30" s="16">
        <f>O30-P30</f>
        <v>2.0999999999999908E-3</v>
      </c>
      <c r="R30" s="16">
        <f>Q30/O30</f>
        <v>0.23595505617977411</v>
      </c>
      <c r="S30" s="16"/>
      <c r="T30" s="16"/>
      <c r="U30" s="16"/>
      <c r="V30" s="16"/>
      <c r="Y30" s="16" t="s">
        <v>30</v>
      </c>
      <c r="Z30" s="20">
        <f>Z29</f>
        <v>39253</v>
      </c>
      <c r="AA30" s="5"/>
    </row>
    <row r="32" spans="1:27">
      <c r="A32" s="6" t="s">
        <v>354</v>
      </c>
      <c r="B32" s="7">
        <v>39193</v>
      </c>
      <c r="C32" s="9">
        <v>0.54184027777777777</v>
      </c>
      <c r="D32" s="10">
        <v>0.65</v>
      </c>
      <c r="E32" s="10">
        <v>0.3</v>
      </c>
      <c r="F32" s="6" t="s">
        <v>378</v>
      </c>
      <c r="G32" s="6">
        <v>0.1192</v>
      </c>
      <c r="H32" s="8">
        <v>557</v>
      </c>
      <c r="I32" s="6">
        <v>0.1278</v>
      </c>
      <c r="J32" s="6"/>
      <c r="K32" s="6"/>
      <c r="L32" s="6">
        <v>0.1258</v>
      </c>
      <c r="M32" s="6"/>
      <c r="N32" s="6"/>
      <c r="O32" s="6">
        <f>AVERAGE(I32:K32)-G32</f>
        <v>8.5999999999999965E-3</v>
      </c>
      <c r="P32" s="6">
        <f>AVERAGE(L32:N32)-G32</f>
        <v>6.5999999999999948E-3</v>
      </c>
      <c r="Q32" s="6">
        <f>O32-P32</f>
        <v>2.0000000000000018E-3</v>
      </c>
      <c r="R32" s="6">
        <f>Q32/O32</f>
        <v>0.23255813953488402</v>
      </c>
      <c r="S32" s="6">
        <f>SUM(O32:O33)</f>
        <v>1.7899999999999999E-2</v>
      </c>
      <c r="T32" s="6">
        <f>SUM(P32:P33)</f>
        <v>1.369999999999999E-2</v>
      </c>
      <c r="U32" s="6">
        <f>SUM(Q32:Q33)</f>
        <v>4.2000000000000093E-3</v>
      </c>
      <c r="V32" s="6">
        <f>U32/S32</f>
        <v>0.23463687150838042</v>
      </c>
      <c r="W32" s="6">
        <f>(O32+O33)/H32*1000</f>
        <v>3.2136445242369832E-2</v>
      </c>
      <c r="X32" s="6">
        <f>(P32+P33)/H32*1000</f>
        <v>2.4596050269299802E-2</v>
      </c>
      <c r="Y32" s="6" t="s">
        <v>30</v>
      </c>
      <c r="Z32" s="7">
        <v>39253</v>
      </c>
    </row>
    <row r="33" spans="1:26" s="19" customFormat="1">
      <c r="A33" s="16" t="str">
        <f>A32</f>
        <v>FB_SSC3</v>
      </c>
      <c r="B33" s="20">
        <f>B32</f>
        <v>39193</v>
      </c>
      <c r="C33" s="17">
        <f>C32</f>
        <v>0.54184027777777777</v>
      </c>
      <c r="D33" s="18">
        <f>D32</f>
        <v>0.65</v>
      </c>
      <c r="E33" s="18">
        <f>E32</f>
        <v>0.3</v>
      </c>
      <c r="F33" s="19" t="s">
        <v>379</v>
      </c>
      <c r="G33" s="19">
        <v>0.11899999999999999</v>
      </c>
      <c r="I33" s="19">
        <v>0.1283</v>
      </c>
      <c r="L33" s="19">
        <v>0.12609999999999999</v>
      </c>
      <c r="O33" s="16">
        <f>AVERAGE(I33:K33)-G33</f>
        <v>9.3000000000000027E-3</v>
      </c>
      <c r="P33" s="16">
        <f>AVERAGE(L33:N33)-G33</f>
        <v>7.0999999999999952E-3</v>
      </c>
      <c r="Q33" s="16">
        <f>O33-P33</f>
        <v>2.2000000000000075E-3</v>
      </c>
      <c r="R33" s="16">
        <f>Q33/O33</f>
        <v>0.23655913978494697</v>
      </c>
      <c r="S33" s="16"/>
      <c r="T33" s="16"/>
      <c r="U33" s="16"/>
      <c r="V33" s="16"/>
      <c r="Y33" s="16" t="s">
        <v>30</v>
      </c>
      <c r="Z33" s="20">
        <f>Z32</f>
        <v>39253</v>
      </c>
    </row>
    <row r="35" spans="1:26">
      <c r="A35" s="6" t="s">
        <v>354</v>
      </c>
      <c r="B35" s="7">
        <v>39197</v>
      </c>
      <c r="C35" s="9">
        <v>0.56255787037037031</v>
      </c>
      <c r="D35" s="10">
        <v>0.9</v>
      </c>
      <c r="E35" s="10" t="s">
        <v>28</v>
      </c>
      <c r="F35" s="6" t="s">
        <v>380</v>
      </c>
      <c r="G35" s="6">
        <v>0.1171</v>
      </c>
      <c r="H35" s="8">
        <v>557</v>
      </c>
      <c r="I35" s="6">
        <v>0.12330000000000001</v>
      </c>
      <c r="J35" s="6"/>
      <c r="K35" s="6"/>
      <c r="L35" s="6">
        <v>0.12180000000000001</v>
      </c>
      <c r="M35" s="6"/>
      <c r="N35" s="6"/>
      <c r="O35" s="6">
        <f>AVERAGE(I35:K35)-G35</f>
        <v>6.2000000000000111E-3</v>
      </c>
      <c r="P35" s="6">
        <f>AVERAGE(L35:N35)-G35</f>
        <v>4.7000000000000097E-3</v>
      </c>
      <c r="Q35" s="6">
        <f>O35-P35</f>
        <v>1.5000000000000013E-3</v>
      </c>
      <c r="R35" s="6">
        <f>Q35/O35</f>
        <v>0.24193548387096753</v>
      </c>
      <c r="S35" s="6">
        <f>SUM(O35:O37)</f>
        <v>2.0799999999999999E-2</v>
      </c>
      <c r="T35" s="6">
        <f>SUM(P35:P37)</f>
        <v>1.5600000000000017E-2</v>
      </c>
      <c r="U35" s="6">
        <f>SUM(Q35:Q37)</f>
        <v>5.1999999999999824E-3</v>
      </c>
      <c r="V35" s="6">
        <f>U35/S35</f>
        <v>0.24999999999999917</v>
      </c>
      <c r="W35" s="6">
        <f>(O35+O36+O37)/H35*1000</f>
        <v>3.734290843806104E-2</v>
      </c>
      <c r="X35" s="6">
        <f>(P35+P36+P37)/H35*1000</f>
        <v>2.8007181328545811E-2</v>
      </c>
      <c r="Y35" s="6" t="s">
        <v>30</v>
      </c>
      <c r="Z35" s="7">
        <v>39232</v>
      </c>
    </row>
    <row r="36" spans="1:26">
      <c r="A36" s="6" t="str">
        <f>A35</f>
        <v>FB_SSC3</v>
      </c>
      <c r="B36" s="7">
        <f>B35</f>
        <v>39197</v>
      </c>
      <c r="C36" s="9">
        <f>C35</f>
        <v>0.56255787037037031</v>
      </c>
      <c r="D36" s="10">
        <f>D35</f>
        <v>0.9</v>
      </c>
      <c r="E36" s="10" t="str">
        <f>E35</f>
        <v>surface</v>
      </c>
      <c r="F36" s="5" t="s">
        <v>381</v>
      </c>
      <c r="G36" s="5">
        <v>0.1195</v>
      </c>
      <c r="I36" s="5">
        <v>0.12609999999999999</v>
      </c>
      <c r="L36" s="5">
        <v>0.12429999999999999</v>
      </c>
      <c r="O36" s="6">
        <f>AVERAGE(I36:K36)-G36</f>
        <v>6.5999999999999948E-3</v>
      </c>
      <c r="P36" s="6">
        <f>AVERAGE(L36:N36)-G36</f>
        <v>4.7999999999999987E-3</v>
      </c>
      <c r="Q36" s="6">
        <f>O36-P36</f>
        <v>1.799999999999996E-3</v>
      </c>
      <c r="R36" s="6">
        <f>Q36/O36</f>
        <v>0.27272727272727232</v>
      </c>
      <c r="S36" s="6"/>
      <c r="T36" s="6"/>
      <c r="U36" s="6"/>
      <c r="V36" s="6"/>
      <c r="Y36" s="6" t="s">
        <v>30</v>
      </c>
      <c r="Z36" s="7">
        <f>Z35</f>
        <v>39232</v>
      </c>
    </row>
    <row r="37" spans="1:26">
      <c r="A37" s="6" t="str">
        <f>A35</f>
        <v>FB_SSC3</v>
      </c>
      <c r="B37" s="7">
        <f>B35</f>
        <v>39197</v>
      </c>
      <c r="C37" s="9">
        <f>C35</f>
        <v>0.56255787037037031</v>
      </c>
      <c r="D37" s="10">
        <f>D35</f>
        <v>0.9</v>
      </c>
      <c r="E37" s="10" t="str">
        <f>E35</f>
        <v>surface</v>
      </c>
      <c r="F37" s="5" t="s">
        <v>382</v>
      </c>
      <c r="G37" s="5">
        <v>0.1176</v>
      </c>
      <c r="I37" s="5">
        <v>0.12559999999999999</v>
      </c>
      <c r="L37" s="22">
        <v>0.1237</v>
      </c>
      <c r="O37" s="6">
        <f>AVERAGE(I37:K37)-G37</f>
        <v>7.9999999999999932E-3</v>
      </c>
      <c r="P37" s="6">
        <f>AVERAGE(L37:N37)-G37</f>
        <v>6.1000000000000082E-3</v>
      </c>
      <c r="Q37" s="6">
        <f>O37-P37</f>
        <v>1.899999999999985E-3</v>
      </c>
      <c r="R37" s="6">
        <f>Q37/O37</f>
        <v>0.23749999999999832</v>
      </c>
      <c r="S37" s="6"/>
      <c r="T37" s="6"/>
      <c r="U37" s="6"/>
      <c r="V37" s="6"/>
      <c r="Y37" s="6" t="s">
        <v>30</v>
      </c>
      <c r="Z37" s="7">
        <f>Z35</f>
        <v>39232</v>
      </c>
    </row>
    <row r="39" spans="1:26">
      <c r="A39" s="6" t="s">
        <v>354</v>
      </c>
      <c r="B39" s="7">
        <v>39197</v>
      </c>
      <c r="C39" s="9">
        <v>0.5630208333333333</v>
      </c>
      <c r="D39" s="10">
        <v>0.9</v>
      </c>
      <c r="E39" s="10">
        <v>0.55000000000000004</v>
      </c>
      <c r="F39" s="6" t="s">
        <v>383</v>
      </c>
      <c r="G39" s="6">
        <v>0.115</v>
      </c>
      <c r="H39" s="8">
        <v>535</v>
      </c>
      <c r="I39" s="6">
        <v>0.1226</v>
      </c>
      <c r="J39" s="6"/>
      <c r="K39" s="6"/>
      <c r="L39" s="6">
        <v>0.12089999999999999</v>
      </c>
      <c r="M39" s="6">
        <v>0.1208</v>
      </c>
      <c r="N39" s="6"/>
      <c r="O39" s="6">
        <f>AVERAGE(I39:K39)-G39</f>
        <v>7.5999999999999956E-3</v>
      </c>
      <c r="P39" s="6">
        <f>AVERAGE(L39:N39)-G39</f>
        <v>5.8499999999999941E-3</v>
      </c>
      <c r="Q39" s="6">
        <f>O39-P39</f>
        <v>1.7500000000000016E-3</v>
      </c>
      <c r="R39" s="6">
        <f>Q39/O39</f>
        <v>0.23026315789473717</v>
      </c>
      <c r="S39" s="6">
        <f>SUM(O39:O41)</f>
        <v>2.3300000000000015E-2</v>
      </c>
      <c r="T39" s="6">
        <f>SUM(P39:P41)</f>
        <v>1.8000000000000002E-2</v>
      </c>
      <c r="U39" s="6">
        <f>SUM(Q39:Q41)</f>
        <v>5.300000000000013E-3</v>
      </c>
      <c r="V39" s="6">
        <f>U39/S39</f>
        <v>0.22746781115879869</v>
      </c>
      <c r="W39" s="6">
        <f>(O39+O40+O41)/H39*1000</f>
        <v>4.3551401869158908E-2</v>
      </c>
      <c r="X39" s="6">
        <f>(P39+P40+P41)/H39*1000</f>
        <v>3.364485981308412E-2</v>
      </c>
      <c r="Y39" s="6" t="s">
        <v>30</v>
      </c>
      <c r="Z39" s="7">
        <v>39223</v>
      </c>
    </row>
    <row r="40" spans="1:26">
      <c r="A40" s="6" t="str">
        <f>A39</f>
        <v>FB_SSC3</v>
      </c>
      <c r="B40" s="7">
        <f>B39</f>
        <v>39197</v>
      </c>
      <c r="C40" s="9">
        <f>C39</f>
        <v>0.5630208333333333</v>
      </c>
      <c r="D40" s="10">
        <f>D39</f>
        <v>0.9</v>
      </c>
      <c r="E40" s="10">
        <f>E39</f>
        <v>0.55000000000000004</v>
      </c>
      <c r="F40" s="5" t="s">
        <v>384</v>
      </c>
      <c r="G40" s="5">
        <v>0.11799999999999999</v>
      </c>
      <c r="I40" s="5">
        <v>0.12590000000000001</v>
      </c>
      <c r="L40" s="5">
        <v>0.1242</v>
      </c>
      <c r="M40" s="5">
        <v>0.124</v>
      </c>
      <c r="O40" s="6">
        <f>AVERAGE(I40:K40)-G40</f>
        <v>7.9000000000000181E-3</v>
      </c>
      <c r="P40" s="6">
        <f>AVERAGE(L40:N40)-G40</f>
        <v>6.1000000000000082E-3</v>
      </c>
      <c r="Q40" s="6">
        <f>O40-P40</f>
        <v>1.8000000000000099E-3</v>
      </c>
      <c r="R40" s="6">
        <f>Q40/O40</f>
        <v>0.22784810126582353</v>
      </c>
      <c r="S40" s="6"/>
      <c r="T40" s="6"/>
      <c r="U40" s="6"/>
      <c r="V40" s="6"/>
      <c r="Y40" s="6" t="s">
        <v>30</v>
      </c>
      <c r="Z40" s="7">
        <f>Z39</f>
        <v>39223</v>
      </c>
    </row>
    <row r="41" spans="1:26">
      <c r="A41" s="6" t="str">
        <f>A39</f>
        <v>FB_SSC3</v>
      </c>
      <c r="B41" s="7">
        <f>B39</f>
        <v>39197</v>
      </c>
      <c r="C41" s="9">
        <f>C39</f>
        <v>0.5630208333333333</v>
      </c>
      <c r="D41" s="10">
        <f>D39</f>
        <v>0.9</v>
      </c>
      <c r="E41" s="10">
        <f>E39</f>
        <v>0.55000000000000004</v>
      </c>
      <c r="F41" s="5" t="s">
        <v>385</v>
      </c>
      <c r="G41" s="5">
        <v>0.1169</v>
      </c>
      <c r="I41" s="5">
        <v>0.12470000000000001</v>
      </c>
      <c r="L41" s="22">
        <v>0.123</v>
      </c>
      <c r="M41" s="5">
        <v>0.1229</v>
      </c>
      <c r="O41" s="6">
        <f>AVERAGE(I41:K41)-G41</f>
        <v>7.8000000000000014E-3</v>
      </c>
      <c r="P41" s="6">
        <f>AVERAGE(L41:N41)-G41</f>
        <v>6.0499999999999998E-3</v>
      </c>
      <c r="Q41" s="6">
        <f>O41-P41</f>
        <v>1.7500000000000016E-3</v>
      </c>
      <c r="R41" s="6">
        <f>Q41/O41</f>
        <v>0.22435897435897451</v>
      </c>
      <c r="S41" s="6"/>
      <c r="T41" s="6"/>
      <c r="U41" s="6"/>
      <c r="V41" s="6"/>
      <c r="Y41" s="6" t="s">
        <v>30</v>
      </c>
      <c r="Z41" s="7">
        <f>Z39</f>
        <v>39223</v>
      </c>
    </row>
    <row r="43" spans="1:26">
      <c r="A43" s="6" t="s">
        <v>354</v>
      </c>
      <c r="B43" s="7">
        <v>39198</v>
      </c>
      <c r="C43" s="9">
        <v>0.66672453703703705</v>
      </c>
      <c r="D43" s="10">
        <v>0.9</v>
      </c>
      <c r="E43" s="10" t="s">
        <v>28</v>
      </c>
      <c r="F43" s="6" t="s">
        <v>386</v>
      </c>
      <c r="G43" s="6">
        <v>0.1152</v>
      </c>
      <c r="H43" s="8">
        <v>547</v>
      </c>
      <c r="I43" s="6">
        <v>0.1237</v>
      </c>
      <c r="J43" s="6"/>
      <c r="K43" s="6"/>
      <c r="L43" s="6">
        <v>0.12189999999999999</v>
      </c>
      <c r="M43" s="6"/>
      <c r="N43" s="6"/>
      <c r="O43" s="6">
        <f>AVERAGE(I43:K43)-G43</f>
        <v>8.5000000000000075E-3</v>
      </c>
      <c r="P43" s="6">
        <f>AVERAGE(L43:N43)-G43</f>
        <v>6.6999999999999976E-3</v>
      </c>
      <c r="Q43" s="6">
        <f>O43-P43</f>
        <v>1.8000000000000099E-3</v>
      </c>
      <c r="R43" s="6">
        <f>Q43/O43</f>
        <v>0.21176470588235391</v>
      </c>
      <c r="S43" s="6">
        <f>SUM(O43:O44)</f>
        <v>1.5800000000000008E-2</v>
      </c>
      <c r="T43" s="6">
        <f>SUM(P43:P44)</f>
        <v>1.2200000000000003E-2</v>
      </c>
      <c r="U43" s="6">
        <f>SUM(Q43:Q44)</f>
        <v>3.600000000000006E-3</v>
      </c>
      <c r="V43" s="6">
        <f>U43/S43</f>
        <v>0.22784810126582303</v>
      </c>
      <c r="W43" s="6">
        <f>(O43+O44)/H43*1000</f>
        <v>2.888482632541135E-2</v>
      </c>
      <c r="X43" s="6">
        <f>(P43+P44)/H43*1000</f>
        <v>2.2303473491773314E-2</v>
      </c>
      <c r="Y43" s="6" t="s">
        <v>30</v>
      </c>
      <c r="Z43" s="7">
        <v>39232</v>
      </c>
    </row>
    <row r="44" spans="1:26" s="19" customFormat="1">
      <c r="A44" s="16" t="str">
        <f>A43</f>
        <v>FB_SSC3</v>
      </c>
      <c r="B44" s="20">
        <f>B43</f>
        <v>39198</v>
      </c>
      <c r="C44" s="17">
        <f>C43</f>
        <v>0.66672453703703705</v>
      </c>
      <c r="D44" s="18">
        <f>D43</f>
        <v>0.9</v>
      </c>
      <c r="E44" s="18" t="str">
        <f>E43</f>
        <v>surface</v>
      </c>
      <c r="F44" s="19" t="s">
        <v>387</v>
      </c>
      <c r="G44" s="19">
        <v>0.1171</v>
      </c>
      <c r="I44" s="19">
        <v>0.1244</v>
      </c>
      <c r="L44" s="19">
        <v>0.1226</v>
      </c>
      <c r="O44" s="16">
        <f>AVERAGE(I44:K44)-G44</f>
        <v>7.3000000000000009E-3</v>
      </c>
      <c r="P44" s="16">
        <f>AVERAGE(L44:N44)-G44</f>
        <v>5.5000000000000049E-3</v>
      </c>
      <c r="Q44" s="16">
        <f>O44-P44</f>
        <v>1.799999999999996E-3</v>
      </c>
      <c r="R44" s="16">
        <f>Q44/O44</f>
        <v>0.24657534246575286</v>
      </c>
      <c r="S44" s="16"/>
      <c r="T44" s="16"/>
      <c r="U44" s="16"/>
      <c r="V44" s="16"/>
      <c r="Y44" s="16" t="s">
        <v>30</v>
      </c>
      <c r="Z44" s="20">
        <f>Z43</f>
        <v>39232</v>
      </c>
    </row>
    <row r="46" spans="1:26">
      <c r="A46" s="6" t="s">
        <v>354</v>
      </c>
      <c r="B46" s="7">
        <v>39198</v>
      </c>
      <c r="C46" s="9">
        <v>0.66712962962962974</v>
      </c>
      <c r="D46" s="10">
        <v>0.9</v>
      </c>
      <c r="E46" s="10">
        <v>0.55000000000000004</v>
      </c>
      <c r="F46" s="6" t="s">
        <v>388</v>
      </c>
      <c r="G46" s="6">
        <v>0.1182</v>
      </c>
      <c r="H46" s="8">
        <v>500</v>
      </c>
      <c r="I46" s="6">
        <v>0.12820000000000001</v>
      </c>
      <c r="J46" s="6"/>
      <c r="K46" s="6"/>
      <c r="L46" s="6">
        <v>0.126</v>
      </c>
      <c r="M46" s="6"/>
      <c r="N46" s="6"/>
      <c r="O46" s="6">
        <f>AVERAGE(I46:K46)-G46</f>
        <v>1.0000000000000009E-2</v>
      </c>
      <c r="P46" s="6">
        <f>AVERAGE(L46:N46)-G46</f>
        <v>7.8000000000000014E-3</v>
      </c>
      <c r="Q46" s="6">
        <f>O46-P46</f>
        <v>2.2000000000000075E-3</v>
      </c>
      <c r="R46" s="6">
        <f>Q46/O46</f>
        <v>0.22000000000000056</v>
      </c>
      <c r="S46" s="6">
        <f>SUM(O46:O47)</f>
        <v>1.9400000000000001E-2</v>
      </c>
      <c r="T46" s="6">
        <f>SUM(P46:P47)</f>
        <v>1.5000000000000013E-2</v>
      </c>
      <c r="U46" s="6">
        <f>SUM(Q46:Q47)</f>
        <v>4.3999999999999873E-3</v>
      </c>
      <c r="V46" s="6">
        <f>U46/S46</f>
        <v>0.22680412371133954</v>
      </c>
      <c r="W46" s="6">
        <f>(O46+O47)/H46*1000</f>
        <v>3.8800000000000001E-2</v>
      </c>
      <c r="X46" s="6">
        <f>(P46+P47)/H46*1000</f>
        <v>3.0000000000000027E-2</v>
      </c>
      <c r="Y46" s="6" t="s">
        <v>30</v>
      </c>
      <c r="Z46" s="7">
        <v>39223</v>
      </c>
    </row>
    <row r="47" spans="1:26" s="19" customFormat="1">
      <c r="A47" s="16" t="str">
        <f>A46</f>
        <v>FB_SSC3</v>
      </c>
      <c r="B47" s="20">
        <f>B46</f>
        <v>39198</v>
      </c>
      <c r="C47" s="17">
        <f>C46</f>
        <v>0.66712962962962974</v>
      </c>
      <c r="D47" s="18">
        <f>D46</f>
        <v>0.9</v>
      </c>
      <c r="E47" s="18">
        <f>E46</f>
        <v>0.55000000000000004</v>
      </c>
      <c r="F47" s="19" t="s">
        <v>389</v>
      </c>
      <c r="G47" s="19">
        <v>0.1187</v>
      </c>
      <c r="I47" s="19">
        <v>0.12809999999999999</v>
      </c>
      <c r="L47" s="19">
        <v>0.12590000000000001</v>
      </c>
      <c r="O47" s="16">
        <f>AVERAGE(I47:K47)-G47</f>
        <v>9.3999999999999917E-3</v>
      </c>
      <c r="P47" s="16">
        <f>AVERAGE(L47:N47)-G47</f>
        <v>7.2000000000000119E-3</v>
      </c>
      <c r="Q47" s="16">
        <f>O47-P47</f>
        <v>2.1999999999999797E-3</v>
      </c>
      <c r="R47" s="16">
        <f>Q47/O47</f>
        <v>0.23404255319148742</v>
      </c>
      <c r="S47" s="16"/>
      <c r="T47" s="16"/>
      <c r="U47" s="16"/>
      <c r="V47" s="16"/>
      <c r="Y47" s="16" t="s">
        <v>30</v>
      </c>
      <c r="Z47" s="20">
        <f>Z46</f>
        <v>39223</v>
      </c>
    </row>
    <row r="49" spans="1:26">
      <c r="A49" s="6" t="s">
        <v>354</v>
      </c>
      <c r="B49" s="7">
        <v>39212</v>
      </c>
      <c r="C49" s="9">
        <v>0.74311342592592589</v>
      </c>
      <c r="D49" s="10">
        <v>0.95</v>
      </c>
      <c r="E49" s="10" t="s">
        <v>28</v>
      </c>
      <c r="F49" s="6" t="s">
        <v>390</v>
      </c>
      <c r="G49" s="6">
        <v>0.11609999999999999</v>
      </c>
      <c r="H49" s="8">
        <v>553</v>
      </c>
      <c r="I49" s="6">
        <v>0.1226</v>
      </c>
      <c r="J49" s="6"/>
      <c r="K49" s="6"/>
      <c r="L49" s="6">
        <v>0.1208</v>
      </c>
      <c r="M49" s="6"/>
      <c r="N49" s="6"/>
      <c r="O49" s="6">
        <f>AVERAGE(I49:K49)-G49</f>
        <v>6.5000000000000058E-3</v>
      </c>
      <c r="P49" s="6">
        <f>AVERAGE(L49:N49)-G49</f>
        <v>4.7000000000000097E-3</v>
      </c>
      <c r="Q49" s="6">
        <f>O49-P49</f>
        <v>1.799999999999996E-3</v>
      </c>
      <c r="R49" s="6">
        <f>Q49/O49</f>
        <v>0.27692307692307605</v>
      </c>
      <c r="S49" s="6">
        <f>SUM(O49:O50)</f>
        <v>1.1900000000000008E-2</v>
      </c>
      <c r="T49" s="6">
        <f>SUM(P49:P50)</f>
        <v>8.6000000000000104E-3</v>
      </c>
      <c r="U49" s="6">
        <f>SUM(Q49:Q50)</f>
        <v>3.2999999999999974E-3</v>
      </c>
      <c r="V49" s="6">
        <f>U49/S49</f>
        <v>0.27731092436974752</v>
      </c>
      <c r="W49" s="6">
        <f>(O49+O50)/H49*1000</f>
        <v>2.1518987341772166E-2</v>
      </c>
      <c r="X49" s="6">
        <f>(P49+P50)/H49*1000</f>
        <v>1.5551537070524431E-2</v>
      </c>
      <c r="Y49" s="6" t="s">
        <v>30</v>
      </c>
      <c r="Z49" s="7">
        <v>39253</v>
      </c>
    </row>
    <row r="50" spans="1:26" s="19" customFormat="1">
      <c r="A50" s="16" t="str">
        <f>A49</f>
        <v>FB_SSC3</v>
      </c>
      <c r="B50" s="20">
        <f>B49</f>
        <v>39212</v>
      </c>
      <c r="C50" s="17">
        <f>C49</f>
        <v>0.74311342592592589</v>
      </c>
      <c r="D50" s="18">
        <f>D49</f>
        <v>0.95</v>
      </c>
      <c r="E50" s="18" t="str">
        <f>E49</f>
        <v>surface</v>
      </c>
      <c r="F50" s="19" t="s">
        <v>391</v>
      </c>
      <c r="G50" s="19">
        <v>0.1158</v>
      </c>
      <c r="I50" s="19">
        <v>0.1212</v>
      </c>
      <c r="L50" s="19">
        <v>0.1197</v>
      </c>
      <c r="O50" s="16">
        <f>AVERAGE(I50:K50)-G50</f>
        <v>5.400000000000002E-3</v>
      </c>
      <c r="P50" s="16">
        <f>AVERAGE(L50:N50)-G50</f>
        <v>3.9000000000000007E-3</v>
      </c>
      <c r="Q50" s="16">
        <f>O50-P50</f>
        <v>1.5000000000000013E-3</v>
      </c>
      <c r="R50" s="16">
        <f>Q50/O50</f>
        <v>0.2777777777777779</v>
      </c>
      <c r="S50" s="16"/>
      <c r="T50" s="16"/>
      <c r="U50" s="16"/>
      <c r="V50" s="16"/>
      <c r="Y50" s="16" t="s">
        <v>30</v>
      </c>
      <c r="Z50" s="20">
        <f>Z49</f>
        <v>39253</v>
      </c>
    </row>
    <row r="52" spans="1:26">
      <c r="A52" s="6" t="s">
        <v>354</v>
      </c>
      <c r="B52" s="7">
        <v>39212</v>
      </c>
      <c r="C52" s="9">
        <v>0.74340277777777775</v>
      </c>
      <c r="D52" s="10">
        <v>0.95</v>
      </c>
      <c r="E52" s="10">
        <v>0.6</v>
      </c>
      <c r="F52" s="6" t="s">
        <v>392</v>
      </c>
      <c r="G52" s="6">
        <v>0.1193</v>
      </c>
      <c r="H52" s="8">
        <v>530</v>
      </c>
      <c r="I52" s="6">
        <v>0.12479999999999999</v>
      </c>
      <c r="J52" s="6"/>
      <c r="K52" s="6"/>
      <c r="L52" s="6">
        <v>0.12330000000000001</v>
      </c>
      <c r="M52" s="6"/>
      <c r="N52" s="6"/>
      <c r="O52" s="6">
        <f>AVERAGE(I52:K52)-G52</f>
        <v>5.499999999999991E-3</v>
      </c>
      <c r="P52" s="6">
        <f>AVERAGE(L52:N52)-G52</f>
        <v>4.0000000000000036E-3</v>
      </c>
      <c r="Q52" s="6">
        <f>O52-P52</f>
        <v>1.4999999999999875E-3</v>
      </c>
      <c r="R52" s="6">
        <f>Q52/O52</f>
        <v>0.27272727272727088</v>
      </c>
      <c r="S52" s="6">
        <f>SUM(O52:O53)</f>
        <v>1.0599999999999984E-2</v>
      </c>
      <c r="T52" s="6">
        <f>SUM(P52:P53)</f>
        <v>7.5999999999999956E-3</v>
      </c>
      <c r="U52" s="6">
        <f>SUM(Q52:Q53)</f>
        <v>2.9999999999999888E-3</v>
      </c>
      <c r="V52" s="6">
        <f>U52/S52</f>
        <v>0.28301886792452768</v>
      </c>
      <c r="W52" s="6">
        <f>(O52+O53)/H52*1000</f>
        <v>1.9999999999999973E-2</v>
      </c>
      <c r="X52" s="6">
        <f>(P52+P53)/H52*1000</f>
        <v>1.4339622641509427E-2</v>
      </c>
      <c r="Y52" s="6" t="s">
        <v>30</v>
      </c>
      <c r="Z52" s="7">
        <v>39234</v>
      </c>
    </row>
    <row r="53" spans="1:26" s="19" customFormat="1">
      <c r="A53" s="16" t="str">
        <f>A52</f>
        <v>FB_SSC3</v>
      </c>
      <c r="B53" s="20">
        <f>B52</f>
        <v>39212</v>
      </c>
      <c r="C53" s="17">
        <f>C52</f>
        <v>0.74340277777777775</v>
      </c>
      <c r="D53" s="18">
        <f>D52</f>
        <v>0.95</v>
      </c>
      <c r="E53" s="18">
        <f>E52</f>
        <v>0.6</v>
      </c>
      <c r="F53" s="19" t="s">
        <v>393</v>
      </c>
      <c r="G53" s="19">
        <v>0.11700000000000001</v>
      </c>
      <c r="I53" s="19">
        <v>0.1221</v>
      </c>
      <c r="L53" s="19">
        <v>0.1206</v>
      </c>
      <c r="O53" s="16">
        <f>AVERAGE(I53:K53)-G53</f>
        <v>5.0999999999999934E-3</v>
      </c>
      <c r="P53" s="16">
        <f>AVERAGE(L53:N53)-G53</f>
        <v>3.5999999999999921E-3</v>
      </c>
      <c r="Q53" s="16">
        <f>O53-P53</f>
        <v>1.5000000000000013E-3</v>
      </c>
      <c r="R53" s="16">
        <f>Q53/O53</f>
        <v>0.29411764705882415</v>
      </c>
      <c r="S53" s="16"/>
      <c r="T53" s="16"/>
      <c r="U53" s="16"/>
      <c r="V53" s="16"/>
      <c r="Y53" s="16" t="s">
        <v>30</v>
      </c>
      <c r="Z53" s="20">
        <f>Z52</f>
        <v>39234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"/>
  <sheetViews>
    <sheetView zoomScale="125" workbookViewId="0">
      <selection activeCell="I2" sqref="I2"/>
    </sheetView>
  </sheetViews>
  <sheetFormatPr defaultColWidth="10.75" defaultRowHeight="12.75"/>
  <cols>
    <col min="1" max="16384" width="10.75" style="5"/>
  </cols>
  <sheetData>
    <row r="1" spans="1:27" s="4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 t="s">
        <v>25</v>
      </c>
      <c r="AA1" s="4" t="s">
        <v>26</v>
      </c>
    </row>
    <row r="2" spans="1:27">
      <c r="A2" s="5" t="s">
        <v>394</v>
      </c>
      <c r="F2" s="5" t="s">
        <v>395</v>
      </c>
      <c r="G2" s="5">
        <v>0.12509999999999999</v>
      </c>
      <c r="H2" s="5">
        <v>500</v>
      </c>
      <c r="I2" s="5">
        <v>0.12509999999999999</v>
      </c>
      <c r="J2" s="5">
        <v>0.12509999999999999</v>
      </c>
      <c r="K2" s="5">
        <v>0.12509999999999999</v>
      </c>
      <c r="L2" s="5">
        <v>0.12479999999999999</v>
      </c>
      <c r="M2" s="5">
        <v>0.12479999999999999</v>
      </c>
      <c r="Y2" s="5" t="s">
        <v>396</v>
      </c>
      <c r="Z2" s="7">
        <v>39175</v>
      </c>
    </row>
    <row r="3" spans="1:27">
      <c r="A3" s="5" t="s">
        <v>394</v>
      </c>
      <c r="F3" s="5" t="s">
        <v>397</v>
      </c>
      <c r="G3" s="5">
        <v>0.1318</v>
      </c>
      <c r="H3" s="5">
        <v>500</v>
      </c>
      <c r="I3" s="5">
        <v>0.13170000000000001</v>
      </c>
      <c r="J3" s="5">
        <v>0.13159999999999999</v>
      </c>
      <c r="L3" s="5">
        <v>0.1313</v>
      </c>
      <c r="M3" s="5">
        <v>0.13139999999999999</v>
      </c>
      <c r="Y3" s="5" t="s">
        <v>30</v>
      </c>
      <c r="Z3" s="7">
        <v>39177</v>
      </c>
    </row>
    <row r="4" spans="1:27">
      <c r="A4" s="5" t="s">
        <v>394</v>
      </c>
      <c r="F4" s="5" t="s">
        <v>398</v>
      </c>
      <c r="G4" s="5">
        <v>0.1215</v>
      </c>
      <c r="H4" s="5">
        <v>500</v>
      </c>
      <c r="I4" s="5">
        <v>0.12130000000000001</v>
      </c>
      <c r="J4" s="5">
        <v>0.12130000000000001</v>
      </c>
      <c r="L4" s="5">
        <v>0.121</v>
      </c>
      <c r="M4" s="5">
        <v>0.121</v>
      </c>
      <c r="Y4" s="5" t="s">
        <v>30</v>
      </c>
      <c r="Z4" s="7">
        <v>39177</v>
      </c>
    </row>
    <row r="5" spans="1:27">
      <c r="A5" s="5" t="s">
        <v>394</v>
      </c>
      <c r="F5" s="5" t="s">
        <v>399</v>
      </c>
      <c r="G5" s="5">
        <v>0.11559999999999999</v>
      </c>
      <c r="H5" s="5">
        <v>500</v>
      </c>
      <c r="I5" s="5">
        <v>0.11559999999999999</v>
      </c>
      <c r="L5" s="5">
        <v>0.1154</v>
      </c>
      <c r="Y5" s="5" t="s">
        <v>30</v>
      </c>
      <c r="Z5" s="7">
        <v>39219</v>
      </c>
    </row>
    <row r="6" spans="1:27">
      <c r="A6" s="5" t="s">
        <v>394</v>
      </c>
      <c r="F6" s="5" t="s">
        <v>400</v>
      </c>
      <c r="G6" s="5">
        <v>0.1193</v>
      </c>
      <c r="H6" s="5">
        <v>500</v>
      </c>
      <c r="I6" s="5">
        <v>0.1193</v>
      </c>
      <c r="L6" s="5">
        <v>0.11899999999999999</v>
      </c>
      <c r="Y6" s="5" t="s">
        <v>30</v>
      </c>
      <c r="Z6" s="7">
        <v>39223</v>
      </c>
    </row>
    <row r="7" spans="1:27">
      <c r="A7" s="5" t="s">
        <v>394</v>
      </c>
      <c r="F7" s="5" t="s">
        <v>401</v>
      </c>
      <c r="G7" s="5">
        <v>0.1196</v>
      </c>
      <c r="H7" s="5">
        <v>502</v>
      </c>
      <c r="I7" s="5">
        <v>0.1196</v>
      </c>
      <c r="L7" s="5">
        <v>0.11940000000000001</v>
      </c>
      <c r="Y7" s="5" t="s">
        <v>30</v>
      </c>
      <c r="Z7" s="7">
        <v>39232</v>
      </c>
    </row>
    <row r="8" spans="1:27">
      <c r="A8" s="5" t="s">
        <v>394</v>
      </c>
      <c r="F8" s="5" t="s">
        <v>402</v>
      </c>
      <c r="G8" s="5">
        <v>0.11799999999999999</v>
      </c>
      <c r="H8" s="5">
        <v>493</v>
      </c>
      <c r="I8" s="5">
        <v>0.1181</v>
      </c>
      <c r="L8" s="5">
        <v>0.1179</v>
      </c>
      <c r="Y8" s="5" t="s">
        <v>30</v>
      </c>
      <c r="Z8" s="7">
        <v>39234</v>
      </c>
    </row>
    <row r="9" spans="1:27">
      <c r="A9" s="5" t="s">
        <v>394</v>
      </c>
      <c r="F9" s="5" t="s">
        <v>403</v>
      </c>
      <c r="G9" s="5">
        <v>0.1206</v>
      </c>
      <c r="H9" s="5">
        <v>495</v>
      </c>
      <c r="I9" s="5">
        <v>0.12039999999999999</v>
      </c>
      <c r="L9" s="5">
        <v>0.1202</v>
      </c>
      <c r="Y9" s="5" t="s">
        <v>30</v>
      </c>
      <c r="Z9" s="7">
        <v>39238</v>
      </c>
    </row>
    <row r="10" spans="1:27">
      <c r="A10" s="5" t="s">
        <v>394</v>
      </c>
      <c r="F10" s="5" t="s">
        <v>404</v>
      </c>
      <c r="G10" s="5">
        <v>0.1154</v>
      </c>
      <c r="H10" s="5">
        <v>495</v>
      </c>
      <c r="I10" s="5">
        <v>0.11550000000000001</v>
      </c>
      <c r="L10" s="5">
        <v>0.1153</v>
      </c>
      <c r="Y10" s="5" t="s">
        <v>30</v>
      </c>
      <c r="Z10" s="7">
        <v>39240</v>
      </c>
    </row>
    <row r="11" spans="1:27">
      <c r="A11" s="5" t="s">
        <v>394</v>
      </c>
      <c r="F11" s="5" t="s">
        <v>405</v>
      </c>
      <c r="G11" s="5">
        <v>0.1183</v>
      </c>
      <c r="H11" s="5">
        <v>490</v>
      </c>
      <c r="I11" s="5">
        <v>0.1183</v>
      </c>
      <c r="L11" s="5">
        <v>0.11799999999999999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BW_SSC1</vt:lpstr>
      <vt:lpstr>BW_SSC2</vt:lpstr>
      <vt:lpstr>BW_SSC3</vt:lpstr>
      <vt:lpstr>FB_SSC1</vt:lpstr>
      <vt:lpstr>FB_SSC2</vt:lpstr>
      <vt:lpstr>FB_SSC3</vt:lpstr>
      <vt:lpstr>Blank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Dickhudt</dc:creator>
  <cp:lastModifiedBy>Neil Ganju</cp:lastModifiedBy>
  <cp:lastPrinted>2011-07-05T21:28:34Z</cp:lastPrinted>
  <dcterms:created xsi:type="dcterms:W3CDTF">2011-04-06T19:49:57Z</dcterms:created>
  <dcterms:modified xsi:type="dcterms:W3CDTF">2012-03-23T13:50:45Z</dcterms:modified>
</cp:coreProperties>
</file>