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600" windowWidth="26835" windowHeight="12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Z8" i="1" l="1"/>
  <c r="AY8" i="1"/>
  <c r="AX8" i="1"/>
  <c r="AW8" i="1"/>
  <c r="AV8" i="1"/>
  <c r="AU8" i="1"/>
  <c r="AT8" i="1"/>
  <c r="AS8" i="1"/>
  <c r="AR8" i="1"/>
  <c r="AQ8" i="1"/>
  <c r="AP8" i="1"/>
  <c r="AL8" i="1"/>
  <c r="AJ8" i="1"/>
  <c r="AI8" i="1"/>
  <c r="AH8" i="1"/>
  <c r="AG8" i="1"/>
  <c r="AD8" i="1"/>
  <c r="AC8" i="1"/>
  <c r="AB8" i="1"/>
  <c r="AA8" i="1"/>
  <c r="Z8" i="1"/>
  <c r="W8" i="1"/>
  <c r="U8" i="1"/>
  <c r="T8" i="1"/>
  <c r="S8" i="1"/>
  <c r="R8" i="1"/>
  <c r="O8" i="1"/>
  <c r="N8" i="1"/>
  <c r="M8" i="1"/>
  <c r="L8" i="1"/>
  <c r="I8" i="1"/>
  <c r="H8" i="1"/>
  <c r="G8" i="1"/>
  <c r="F8" i="1"/>
  <c r="AZ7" i="1"/>
  <c r="AY7" i="1"/>
  <c r="AX7" i="1"/>
  <c r="AW7" i="1"/>
  <c r="AV7" i="1"/>
  <c r="AU7" i="1"/>
  <c r="AT7" i="1"/>
  <c r="AS7" i="1"/>
  <c r="AR7" i="1"/>
  <c r="AQ7" i="1"/>
  <c r="AP7" i="1"/>
  <c r="AL7" i="1"/>
  <c r="AJ7" i="1"/>
  <c r="AI7" i="1"/>
  <c r="AH7" i="1"/>
  <c r="AG7" i="1"/>
  <c r="AD7" i="1"/>
  <c r="AC7" i="1"/>
  <c r="AB7" i="1"/>
  <c r="AA7" i="1"/>
  <c r="Z7" i="1"/>
  <c r="W7" i="1"/>
  <c r="U7" i="1"/>
  <c r="T7" i="1"/>
  <c r="S7" i="1"/>
  <c r="R7" i="1"/>
  <c r="O7" i="1"/>
  <c r="N7" i="1"/>
  <c r="M7" i="1"/>
  <c r="L7" i="1"/>
  <c r="I7" i="1"/>
  <c r="H7" i="1"/>
  <c r="G7" i="1"/>
  <c r="F7" i="1"/>
  <c r="E8" i="1"/>
  <c r="E7" i="1"/>
</calcChain>
</file>

<file path=xl/sharedStrings.xml><?xml version="1.0" encoding="utf-8"?>
<sst xmlns="http://schemas.openxmlformats.org/spreadsheetml/2006/main" count="86" uniqueCount="65">
  <si>
    <t>[Cr, Creek; DR, Drive; nr, near; NC, North Carolina.]</t>
  </si>
  <si>
    <t>Station number</t>
  </si>
  <si>
    <t>Station name</t>
  </si>
  <si>
    <t>Date</t>
  </si>
  <si>
    <t>Time</t>
  </si>
  <si>
    <t>&lt;.01</t>
  </si>
  <si>
    <t>&lt;.03</t>
  </si>
  <si>
    <t>&lt;1.0</t>
  </si>
  <si>
    <t>&lt;.1</t>
  </si>
  <si>
    <t>&lt;1</t>
  </si>
  <si>
    <t>&lt;.02</t>
  </si>
  <si>
    <t>&lt;.5</t>
  </si>
  <si>
    <t>Relative percent difference</t>
  </si>
  <si>
    <t>Absolute difference</t>
  </si>
  <si>
    <t>&gt;0</t>
  </si>
  <si>
    <t>CROOKED CR TRIBUTARY AT GREENBAY DR NR DURHAM, NC</t>
  </si>
  <si>
    <t>P34830 Calcium, bed sediment smaller than 150 microns, wet sieved, field, total digestion, dry weight, percent</t>
  </si>
  <si>
    <t>P34900 Magnesium, bed sediment smaller than 150 microns, wet sieved, field, total digestion, dry weight, percent</t>
  </si>
  <si>
    <t>P34940 Potassium, bed sediment smaller than 150 microns, wet sieved, field, total digestion, dry weight, percent</t>
  </si>
  <si>
    <t>P34960 Sodium, bed sediment smaller than 150 microns, wet sieved, field, total digestion, dry weight, percent</t>
  </si>
  <si>
    <t>P49267 Carbon (inorganic plus organic), bed sediment smaller than 150 microns, wet sieved (native water), field, recoverable, dry weight, percent</t>
  </si>
  <si>
    <t>P49269 Inorganic carbon, bed sediment smaller than 150 microns, wet sieved (native water), field, recoverable, dry weight, percent</t>
  </si>
  <si>
    <t>P34970 Sulfur, bed sediment smaller than 150 microns, wet sieved, field, total digestion, dry weight, percent</t>
  </si>
  <si>
    <t>P34935 Phosphorus, bed sediment smaller than 150 microns, wet sieved, field, total digestion, dry weight, percent</t>
  </si>
  <si>
    <t>P34790 Aluminum, bed sediment smaller than 150 microns, wet sieved, field, total digestion, dry weight, percent</t>
  </si>
  <si>
    <t>P34805 Barium, bed sediment smaller than 150 microns, wet sieved, field, total digestion, dry weight, milligrams per kilogram</t>
  </si>
  <si>
    <t>P34810 Beryllium, bed sediment smaller than 150 microns, wet sieved, field, total digestion, dry weight, milligrams per kilogram</t>
  </si>
  <si>
    <t>P34815 Bismuth, bed sediment smaller than 150 microns, wet sieved, field, total digestion, dry weight, milligrams per kilogram</t>
  </si>
  <si>
    <t>P34825 Cadmium, bed sediment smaller than 150 microns, wet sieved, field, total digestion, dry weight, milligrams per kilogram</t>
  </si>
  <si>
    <t>P34835 Cerium, bed sediment smaller than 150 microns, wet sieved, field, total digestion, dry weight, milligrams per kilogram</t>
  </si>
  <si>
    <t>P34840 Chromium, bed sediment smaller than 150 microns, wet sieved, field, total digestion, dry weight, milligrams per kilogram</t>
  </si>
  <si>
    <t>P34845 Cobalt, bed sediment smaller than 150 microns, wet sieved, field, total digestion, dry weight, milligrams per kilogram</t>
  </si>
  <si>
    <t>P34850 Copper, bed sediment smaller than 150 microns, wet sieved, field, total digestion, dry weight, milligrams per kilogram</t>
  </si>
  <si>
    <t>P34855 Europium, bed sediment smaller than 150 microns, wet sieved, field, total digestion, dry weight, milligrams per kilogram</t>
  </si>
  <si>
    <t>P34860 Gallium, bed sediment smaller than 150 microns, wet sieved, field, total digestion, dry weight, milligrams per kilogram</t>
  </si>
  <si>
    <t>P34870 Gold, bed sediment smaller than 150 microns, wet sieved, field, total digestion, dry weight, milligrams per kilogram</t>
  </si>
  <si>
    <t>P34875 Holmium, bed sediment smaller than 150 microns, wet sieved, field, total digestion, dry weight, milligrams per kilogram</t>
  </si>
  <si>
    <t>P34880 Iron, bed sediment smaller than 150 microns, wet sieved, field, total digestion, dry weight, percent</t>
  </si>
  <si>
    <t>P34885 Lanthanum, bed sediment smaller than 150 microns, wet sieved, field, total digestion, dry weight, milligrams per kilogram</t>
  </si>
  <si>
    <t>P34890 Lead, bed sediment smaller than 150 microns, wet sieved, field, total digestion, dry weight, milligrams per kilogram</t>
  </si>
  <si>
    <t>P34895 Lithium, bed sediment smaller than 150 microns, wet sieved, field, total digestion, dry weight, milligrams per kilogram</t>
  </si>
  <si>
    <t>P34905 Manganese, bed sediment smaller than 150 microns, wet sieved, field, total digestion, dry weight, milligrams per kilogram</t>
  </si>
  <si>
    <t>P34910 Mercury, bed sediment smaller than 150 microns, wet sieved, field, total digestion, dry weight, milligrams per kilogram</t>
  </si>
  <si>
    <t>P34915 Molybdenum, bed sediment smaller than 150 microns, wet sieved, field, total digestion, dry weight, milligrams per kilogram</t>
  </si>
  <si>
    <t>P34920 Neodymium, bed sediment smaller than 150 microns, wet sieved, field, total digestion, dry weight, milligrams per kilogram</t>
  </si>
  <si>
    <t>P34925 Nickel, bed sediment smaller than 150 microns, wet sieved, field, total digestion, dry weight, milligrams per kilogram</t>
  </si>
  <si>
    <t>P34930 Niobium, bed sediment smaller than 150 microns, wet sieved, field, total digestion, dry weight, milligrams per kilogram</t>
  </si>
  <si>
    <t>P34945 Scandium, bed sediment smaller than 150 microns, wet sieved, field, total digestion, dry weight, milligrams per kilogram</t>
  </si>
  <si>
    <t>P34955 Silver, bed sediment smaller than 150 microns, wet sieved, field, total digestion, dry weight, milligrams per kilogram</t>
  </si>
  <si>
    <t>P34965 Strontium, bed sediment smaller than 150 microns, wet sieved, field, total digestion, dry weight, milligrams per kilogram</t>
  </si>
  <si>
    <t>P34975 Tantalum, bed sediment smaller than 150 microns, wet sieved, field, total digestion, dry weight, milligrams per kilogram</t>
  </si>
  <si>
    <t>P04060 Thallium, bed sediment smaller than 150 microns, wet sieved (native water), total digestion, dry weight, milligrams per kilogram</t>
  </si>
  <si>
    <t>P34985 Tin, bed sediment smaller than 150 microns, wet sieved, field, total digestion, dry weight, milligrams per kilogram</t>
  </si>
  <si>
    <t>P49274 Titanium, bed sediment smaller than 150 microns, wet sieved (native water), field, recoverable, dry weight, percent</t>
  </si>
  <si>
    <t>P35005 Vanadium, bed sediment smaller than 150 microns, wet sieved, field, total digestion, dry weight, milligrams per kilogram</t>
  </si>
  <si>
    <t>P35015 Ytterbium, bed sediment smaller than 150 microns, wet sieved, field, total digestion, dry weight, milligrams per kilogram</t>
  </si>
  <si>
    <t>P35010 Yttrium, bed sediment smaller than 150 microns, wet sieved, field, total digestion, dry weight, milligrams per kilogram</t>
  </si>
  <si>
    <t>P35020 Zinc, bed sediment smaller than 150 microns, wet sieved, field, total digestion, dry weight, milligrams per kilogram</t>
  </si>
  <si>
    <t>P34795 Antimony, bed sediment smaller than 150 microns, wet sieved, field, total digestion, dry weight, milligrams per kilogram</t>
  </si>
  <si>
    <t>P34800 Arsenic, bed sediment smaller than 150 microns, wet sieved, field, total digestion, dry weight, milligrams per kilogram</t>
  </si>
  <si>
    <t>P34950 Selenium, bed sediment smaller than 150 microns, wet sieved, field, total digestion, dry weight, milligrams per kilogram</t>
  </si>
  <si>
    <t>P49266 Organic carbon, bed sediment smaller than 150 microns, wet sieved (native water), field, recoverable, dry weight, percent</t>
  </si>
  <si>
    <t>P34980 Thorium, bed sediment smaller than 150 microns, wet sieved, field, total digestion, dry weight, milligrams per kilogram</t>
  </si>
  <si>
    <t>P35000 Uranium, bed sediment smaller than 150 microns, wet sieved, field, total digestion, dry weight, milligrams per kilogram</t>
  </si>
  <si>
    <r>
      <rPr>
        <b/>
        <sz val="12"/>
        <rFont val="Arial Narrow"/>
        <family val="2"/>
      </rPr>
      <t>Appendix 4.</t>
    </r>
    <r>
      <rPr>
        <sz val="12"/>
        <rFont val="Arial Narrow"/>
        <family val="2"/>
      </rPr>
      <t xml:space="preserve">   Quality assurance data for streambed-sediment samples collected at sites in the upper Neuse River Basin, Durham and Orange Counties, North Carolina, June 2005.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</si>
</sst>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 yyyy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1" fontId="1" fillId="0" borderId="2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workbookViewId="0">
      <selection activeCell="E22" sqref="E22"/>
    </sheetView>
  </sheetViews>
  <sheetFormatPr defaultRowHeight="12.75" x14ac:dyDescent="0.2"/>
  <cols>
    <col min="1" max="1" width="13" style="1" customWidth="1"/>
    <col min="2" max="2" width="54.5703125" style="1" bestFit="1" customWidth="1"/>
    <col min="3" max="3" width="8.85546875" style="2" bestFit="1" customWidth="1"/>
    <col min="4" max="4" width="4.7109375" style="2" bestFit="1" customWidth="1"/>
    <col min="5" max="52" width="9.7109375" style="1" customWidth="1"/>
    <col min="53" max="256" width="9.140625" style="1"/>
    <col min="257" max="257" width="17.28515625" style="1" customWidth="1"/>
    <col min="258" max="258" width="41.28515625" style="1" bestFit="1" customWidth="1"/>
    <col min="259" max="259" width="8.85546875" style="1" bestFit="1" customWidth="1"/>
    <col min="260" max="260" width="4.7109375" style="1" bestFit="1" customWidth="1"/>
    <col min="261" max="308" width="9.7109375" style="1" customWidth="1"/>
    <col min="309" max="512" width="9.140625" style="1"/>
    <col min="513" max="513" width="17.28515625" style="1" customWidth="1"/>
    <col min="514" max="514" width="41.28515625" style="1" bestFit="1" customWidth="1"/>
    <col min="515" max="515" width="8.85546875" style="1" bestFit="1" customWidth="1"/>
    <col min="516" max="516" width="4.7109375" style="1" bestFit="1" customWidth="1"/>
    <col min="517" max="564" width="9.7109375" style="1" customWidth="1"/>
    <col min="565" max="768" width="9.140625" style="1"/>
    <col min="769" max="769" width="17.28515625" style="1" customWidth="1"/>
    <col min="770" max="770" width="41.28515625" style="1" bestFit="1" customWidth="1"/>
    <col min="771" max="771" width="8.85546875" style="1" bestFit="1" customWidth="1"/>
    <col min="772" max="772" width="4.7109375" style="1" bestFit="1" customWidth="1"/>
    <col min="773" max="820" width="9.7109375" style="1" customWidth="1"/>
    <col min="821" max="1024" width="9.140625" style="1"/>
    <col min="1025" max="1025" width="17.28515625" style="1" customWidth="1"/>
    <col min="1026" max="1026" width="41.28515625" style="1" bestFit="1" customWidth="1"/>
    <col min="1027" max="1027" width="8.85546875" style="1" bestFit="1" customWidth="1"/>
    <col min="1028" max="1028" width="4.7109375" style="1" bestFit="1" customWidth="1"/>
    <col min="1029" max="1076" width="9.7109375" style="1" customWidth="1"/>
    <col min="1077" max="1280" width="9.140625" style="1"/>
    <col min="1281" max="1281" width="17.28515625" style="1" customWidth="1"/>
    <col min="1282" max="1282" width="41.28515625" style="1" bestFit="1" customWidth="1"/>
    <col min="1283" max="1283" width="8.85546875" style="1" bestFit="1" customWidth="1"/>
    <col min="1284" max="1284" width="4.7109375" style="1" bestFit="1" customWidth="1"/>
    <col min="1285" max="1332" width="9.7109375" style="1" customWidth="1"/>
    <col min="1333" max="1536" width="9.140625" style="1"/>
    <col min="1537" max="1537" width="17.28515625" style="1" customWidth="1"/>
    <col min="1538" max="1538" width="41.28515625" style="1" bestFit="1" customWidth="1"/>
    <col min="1539" max="1539" width="8.85546875" style="1" bestFit="1" customWidth="1"/>
    <col min="1540" max="1540" width="4.7109375" style="1" bestFit="1" customWidth="1"/>
    <col min="1541" max="1588" width="9.7109375" style="1" customWidth="1"/>
    <col min="1589" max="1792" width="9.140625" style="1"/>
    <col min="1793" max="1793" width="17.28515625" style="1" customWidth="1"/>
    <col min="1794" max="1794" width="41.28515625" style="1" bestFit="1" customWidth="1"/>
    <col min="1795" max="1795" width="8.85546875" style="1" bestFit="1" customWidth="1"/>
    <col min="1796" max="1796" width="4.7109375" style="1" bestFit="1" customWidth="1"/>
    <col min="1797" max="1844" width="9.7109375" style="1" customWidth="1"/>
    <col min="1845" max="2048" width="9.140625" style="1"/>
    <col min="2049" max="2049" width="17.28515625" style="1" customWidth="1"/>
    <col min="2050" max="2050" width="41.28515625" style="1" bestFit="1" customWidth="1"/>
    <col min="2051" max="2051" width="8.85546875" style="1" bestFit="1" customWidth="1"/>
    <col min="2052" max="2052" width="4.7109375" style="1" bestFit="1" customWidth="1"/>
    <col min="2053" max="2100" width="9.7109375" style="1" customWidth="1"/>
    <col min="2101" max="2304" width="9.140625" style="1"/>
    <col min="2305" max="2305" width="17.28515625" style="1" customWidth="1"/>
    <col min="2306" max="2306" width="41.28515625" style="1" bestFit="1" customWidth="1"/>
    <col min="2307" max="2307" width="8.85546875" style="1" bestFit="1" customWidth="1"/>
    <col min="2308" max="2308" width="4.7109375" style="1" bestFit="1" customWidth="1"/>
    <col min="2309" max="2356" width="9.7109375" style="1" customWidth="1"/>
    <col min="2357" max="2560" width="9.140625" style="1"/>
    <col min="2561" max="2561" width="17.28515625" style="1" customWidth="1"/>
    <col min="2562" max="2562" width="41.28515625" style="1" bestFit="1" customWidth="1"/>
    <col min="2563" max="2563" width="8.85546875" style="1" bestFit="1" customWidth="1"/>
    <col min="2564" max="2564" width="4.7109375" style="1" bestFit="1" customWidth="1"/>
    <col min="2565" max="2612" width="9.7109375" style="1" customWidth="1"/>
    <col min="2613" max="2816" width="9.140625" style="1"/>
    <col min="2817" max="2817" width="17.28515625" style="1" customWidth="1"/>
    <col min="2818" max="2818" width="41.28515625" style="1" bestFit="1" customWidth="1"/>
    <col min="2819" max="2819" width="8.85546875" style="1" bestFit="1" customWidth="1"/>
    <col min="2820" max="2820" width="4.7109375" style="1" bestFit="1" customWidth="1"/>
    <col min="2821" max="2868" width="9.7109375" style="1" customWidth="1"/>
    <col min="2869" max="3072" width="9.140625" style="1"/>
    <col min="3073" max="3073" width="17.28515625" style="1" customWidth="1"/>
    <col min="3074" max="3074" width="41.28515625" style="1" bestFit="1" customWidth="1"/>
    <col min="3075" max="3075" width="8.85546875" style="1" bestFit="1" customWidth="1"/>
    <col min="3076" max="3076" width="4.7109375" style="1" bestFit="1" customWidth="1"/>
    <col min="3077" max="3124" width="9.7109375" style="1" customWidth="1"/>
    <col min="3125" max="3328" width="9.140625" style="1"/>
    <col min="3329" max="3329" width="17.28515625" style="1" customWidth="1"/>
    <col min="3330" max="3330" width="41.28515625" style="1" bestFit="1" customWidth="1"/>
    <col min="3331" max="3331" width="8.85546875" style="1" bestFit="1" customWidth="1"/>
    <col min="3332" max="3332" width="4.7109375" style="1" bestFit="1" customWidth="1"/>
    <col min="3333" max="3380" width="9.7109375" style="1" customWidth="1"/>
    <col min="3381" max="3584" width="9.140625" style="1"/>
    <col min="3585" max="3585" width="17.28515625" style="1" customWidth="1"/>
    <col min="3586" max="3586" width="41.28515625" style="1" bestFit="1" customWidth="1"/>
    <col min="3587" max="3587" width="8.85546875" style="1" bestFit="1" customWidth="1"/>
    <col min="3588" max="3588" width="4.7109375" style="1" bestFit="1" customWidth="1"/>
    <col min="3589" max="3636" width="9.7109375" style="1" customWidth="1"/>
    <col min="3637" max="3840" width="9.140625" style="1"/>
    <col min="3841" max="3841" width="17.28515625" style="1" customWidth="1"/>
    <col min="3842" max="3842" width="41.28515625" style="1" bestFit="1" customWidth="1"/>
    <col min="3843" max="3843" width="8.85546875" style="1" bestFit="1" customWidth="1"/>
    <col min="3844" max="3844" width="4.7109375" style="1" bestFit="1" customWidth="1"/>
    <col min="3845" max="3892" width="9.7109375" style="1" customWidth="1"/>
    <col min="3893" max="4096" width="9.140625" style="1"/>
    <col min="4097" max="4097" width="17.28515625" style="1" customWidth="1"/>
    <col min="4098" max="4098" width="41.28515625" style="1" bestFit="1" customWidth="1"/>
    <col min="4099" max="4099" width="8.85546875" style="1" bestFit="1" customWidth="1"/>
    <col min="4100" max="4100" width="4.7109375" style="1" bestFit="1" customWidth="1"/>
    <col min="4101" max="4148" width="9.7109375" style="1" customWidth="1"/>
    <col min="4149" max="4352" width="9.140625" style="1"/>
    <col min="4353" max="4353" width="17.28515625" style="1" customWidth="1"/>
    <col min="4354" max="4354" width="41.28515625" style="1" bestFit="1" customWidth="1"/>
    <col min="4355" max="4355" width="8.85546875" style="1" bestFit="1" customWidth="1"/>
    <col min="4356" max="4356" width="4.7109375" style="1" bestFit="1" customWidth="1"/>
    <col min="4357" max="4404" width="9.7109375" style="1" customWidth="1"/>
    <col min="4405" max="4608" width="9.140625" style="1"/>
    <col min="4609" max="4609" width="17.28515625" style="1" customWidth="1"/>
    <col min="4610" max="4610" width="41.28515625" style="1" bestFit="1" customWidth="1"/>
    <col min="4611" max="4611" width="8.85546875" style="1" bestFit="1" customWidth="1"/>
    <col min="4612" max="4612" width="4.7109375" style="1" bestFit="1" customWidth="1"/>
    <col min="4613" max="4660" width="9.7109375" style="1" customWidth="1"/>
    <col min="4661" max="4864" width="9.140625" style="1"/>
    <col min="4865" max="4865" width="17.28515625" style="1" customWidth="1"/>
    <col min="4866" max="4866" width="41.28515625" style="1" bestFit="1" customWidth="1"/>
    <col min="4867" max="4867" width="8.85546875" style="1" bestFit="1" customWidth="1"/>
    <col min="4868" max="4868" width="4.7109375" style="1" bestFit="1" customWidth="1"/>
    <col min="4869" max="4916" width="9.7109375" style="1" customWidth="1"/>
    <col min="4917" max="5120" width="9.140625" style="1"/>
    <col min="5121" max="5121" width="17.28515625" style="1" customWidth="1"/>
    <col min="5122" max="5122" width="41.28515625" style="1" bestFit="1" customWidth="1"/>
    <col min="5123" max="5123" width="8.85546875" style="1" bestFit="1" customWidth="1"/>
    <col min="5124" max="5124" width="4.7109375" style="1" bestFit="1" customWidth="1"/>
    <col min="5125" max="5172" width="9.7109375" style="1" customWidth="1"/>
    <col min="5173" max="5376" width="9.140625" style="1"/>
    <col min="5377" max="5377" width="17.28515625" style="1" customWidth="1"/>
    <col min="5378" max="5378" width="41.28515625" style="1" bestFit="1" customWidth="1"/>
    <col min="5379" max="5379" width="8.85546875" style="1" bestFit="1" customWidth="1"/>
    <col min="5380" max="5380" width="4.7109375" style="1" bestFit="1" customWidth="1"/>
    <col min="5381" max="5428" width="9.7109375" style="1" customWidth="1"/>
    <col min="5429" max="5632" width="9.140625" style="1"/>
    <col min="5633" max="5633" width="17.28515625" style="1" customWidth="1"/>
    <col min="5634" max="5634" width="41.28515625" style="1" bestFit="1" customWidth="1"/>
    <col min="5635" max="5635" width="8.85546875" style="1" bestFit="1" customWidth="1"/>
    <col min="5636" max="5636" width="4.7109375" style="1" bestFit="1" customWidth="1"/>
    <col min="5637" max="5684" width="9.7109375" style="1" customWidth="1"/>
    <col min="5685" max="5888" width="9.140625" style="1"/>
    <col min="5889" max="5889" width="17.28515625" style="1" customWidth="1"/>
    <col min="5890" max="5890" width="41.28515625" style="1" bestFit="1" customWidth="1"/>
    <col min="5891" max="5891" width="8.85546875" style="1" bestFit="1" customWidth="1"/>
    <col min="5892" max="5892" width="4.7109375" style="1" bestFit="1" customWidth="1"/>
    <col min="5893" max="5940" width="9.7109375" style="1" customWidth="1"/>
    <col min="5941" max="6144" width="9.140625" style="1"/>
    <col min="6145" max="6145" width="17.28515625" style="1" customWidth="1"/>
    <col min="6146" max="6146" width="41.28515625" style="1" bestFit="1" customWidth="1"/>
    <col min="6147" max="6147" width="8.85546875" style="1" bestFit="1" customWidth="1"/>
    <col min="6148" max="6148" width="4.7109375" style="1" bestFit="1" customWidth="1"/>
    <col min="6149" max="6196" width="9.7109375" style="1" customWidth="1"/>
    <col min="6197" max="6400" width="9.140625" style="1"/>
    <col min="6401" max="6401" width="17.28515625" style="1" customWidth="1"/>
    <col min="6402" max="6402" width="41.28515625" style="1" bestFit="1" customWidth="1"/>
    <col min="6403" max="6403" width="8.85546875" style="1" bestFit="1" customWidth="1"/>
    <col min="6404" max="6404" width="4.7109375" style="1" bestFit="1" customWidth="1"/>
    <col min="6405" max="6452" width="9.7109375" style="1" customWidth="1"/>
    <col min="6453" max="6656" width="9.140625" style="1"/>
    <col min="6657" max="6657" width="17.28515625" style="1" customWidth="1"/>
    <col min="6658" max="6658" width="41.28515625" style="1" bestFit="1" customWidth="1"/>
    <col min="6659" max="6659" width="8.85546875" style="1" bestFit="1" customWidth="1"/>
    <col min="6660" max="6660" width="4.7109375" style="1" bestFit="1" customWidth="1"/>
    <col min="6661" max="6708" width="9.7109375" style="1" customWidth="1"/>
    <col min="6709" max="6912" width="9.140625" style="1"/>
    <col min="6913" max="6913" width="17.28515625" style="1" customWidth="1"/>
    <col min="6914" max="6914" width="41.28515625" style="1" bestFit="1" customWidth="1"/>
    <col min="6915" max="6915" width="8.85546875" style="1" bestFit="1" customWidth="1"/>
    <col min="6916" max="6916" width="4.7109375" style="1" bestFit="1" customWidth="1"/>
    <col min="6917" max="6964" width="9.7109375" style="1" customWidth="1"/>
    <col min="6965" max="7168" width="9.140625" style="1"/>
    <col min="7169" max="7169" width="17.28515625" style="1" customWidth="1"/>
    <col min="7170" max="7170" width="41.28515625" style="1" bestFit="1" customWidth="1"/>
    <col min="7171" max="7171" width="8.85546875" style="1" bestFit="1" customWidth="1"/>
    <col min="7172" max="7172" width="4.7109375" style="1" bestFit="1" customWidth="1"/>
    <col min="7173" max="7220" width="9.7109375" style="1" customWidth="1"/>
    <col min="7221" max="7424" width="9.140625" style="1"/>
    <col min="7425" max="7425" width="17.28515625" style="1" customWidth="1"/>
    <col min="7426" max="7426" width="41.28515625" style="1" bestFit="1" customWidth="1"/>
    <col min="7427" max="7427" width="8.85546875" style="1" bestFit="1" customWidth="1"/>
    <col min="7428" max="7428" width="4.7109375" style="1" bestFit="1" customWidth="1"/>
    <col min="7429" max="7476" width="9.7109375" style="1" customWidth="1"/>
    <col min="7477" max="7680" width="9.140625" style="1"/>
    <col min="7681" max="7681" width="17.28515625" style="1" customWidth="1"/>
    <col min="7682" max="7682" width="41.28515625" style="1" bestFit="1" customWidth="1"/>
    <col min="7683" max="7683" width="8.85546875" style="1" bestFit="1" customWidth="1"/>
    <col min="7684" max="7684" width="4.7109375" style="1" bestFit="1" customWidth="1"/>
    <col min="7685" max="7732" width="9.7109375" style="1" customWidth="1"/>
    <col min="7733" max="7936" width="9.140625" style="1"/>
    <col min="7937" max="7937" width="17.28515625" style="1" customWidth="1"/>
    <col min="7938" max="7938" width="41.28515625" style="1" bestFit="1" customWidth="1"/>
    <col min="7939" max="7939" width="8.85546875" style="1" bestFit="1" customWidth="1"/>
    <col min="7940" max="7940" width="4.7109375" style="1" bestFit="1" customWidth="1"/>
    <col min="7941" max="7988" width="9.7109375" style="1" customWidth="1"/>
    <col min="7989" max="8192" width="9.140625" style="1"/>
    <col min="8193" max="8193" width="17.28515625" style="1" customWidth="1"/>
    <col min="8194" max="8194" width="41.28515625" style="1" bestFit="1" customWidth="1"/>
    <col min="8195" max="8195" width="8.85546875" style="1" bestFit="1" customWidth="1"/>
    <col min="8196" max="8196" width="4.7109375" style="1" bestFit="1" customWidth="1"/>
    <col min="8197" max="8244" width="9.7109375" style="1" customWidth="1"/>
    <col min="8245" max="8448" width="9.140625" style="1"/>
    <col min="8449" max="8449" width="17.28515625" style="1" customWidth="1"/>
    <col min="8450" max="8450" width="41.28515625" style="1" bestFit="1" customWidth="1"/>
    <col min="8451" max="8451" width="8.85546875" style="1" bestFit="1" customWidth="1"/>
    <col min="8452" max="8452" width="4.7109375" style="1" bestFit="1" customWidth="1"/>
    <col min="8453" max="8500" width="9.7109375" style="1" customWidth="1"/>
    <col min="8501" max="8704" width="9.140625" style="1"/>
    <col min="8705" max="8705" width="17.28515625" style="1" customWidth="1"/>
    <col min="8706" max="8706" width="41.28515625" style="1" bestFit="1" customWidth="1"/>
    <col min="8707" max="8707" width="8.85546875" style="1" bestFit="1" customWidth="1"/>
    <col min="8708" max="8708" width="4.7109375" style="1" bestFit="1" customWidth="1"/>
    <col min="8709" max="8756" width="9.7109375" style="1" customWidth="1"/>
    <col min="8757" max="8960" width="9.140625" style="1"/>
    <col min="8961" max="8961" width="17.28515625" style="1" customWidth="1"/>
    <col min="8962" max="8962" width="41.28515625" style="1" bestFit="1" customWidth="1"/>
    <col min="8963" max="8963" width="8.85546875" style="1" bestFit="1" customWidth="1"/>
    <col min="8964" max="8964" width="4.7109375" style="1" bestFit="1" customWidth="1"/>
    <col min="8965" max="9012" width="9.7109375" style="1" customWidth="1"/>
    <col min="9013" max="9216" width="9.140625" style="1"/>
    <col min="9217" max="9217" width="17.28515625" style="1" customWidth="1"/>
    <col min="9218" max="9218" width="41.28515625" style="1" bestFit="1" customWidth="1"/>
    <col min="9219" max="9219" width="8.85546875" style="1" bestFit="1" customWidth="1"/>
    <col min="9220" max="9220" width="4.7109375" style="1" bestFit="1" customWidth="1"/>
    <col min="9221" max="9268" width="9.7109375" style="1" customWidth="1"/>
    <col min="9269" max="9472" width="9.140625" style="1"/>
    <col min="9473" max="9473" width="17.28515625" style="1" customWidth="1"/>
    <col min="9474" max="9474" width="41.28515625" style="1" bestFit="1" customWidth="1"/>
    <col min="9475" max="9475" width="8.85546875" style="1" bestFit="1" customWidth="1"/>
    <col min="9476" max="9476" width="4.7109375" style="1" bestFit="1" customWidth="1"/>
    <col min="9477" max="9524" width="9.7109375" style="1" customWidth="1"/>
    <col min="9525" max="9728" width="9.140625" style="1"/>
    <col min="9729" max="9729" width="17.28515625" style="1" customWidth="1"/>
    <col min="9730" max="9730" width="41.28515625" style="1" bestFit="1" customWidth="1"/>
    <col min="9731" max="9731" width="8.85546875" style="1" bestFit="1" customWidth="1"/>
    <col min="9732" max="9732" width="4.7109375" style="1" bestFit="1" customWidth="1"/>
    <col min="9733" max="9780" width="9.7109375" style="1" customWidth="1"/>
    <col min="9781" max="9984" width="9.140625" style="1"/>
    <col min="9985" max="9985" width="17.28515625" style="1" customWidth="1"/>
    <col min="9986" max="9986" width="41.28515625" style="1" bestFit="1" customWidth="1"/>
    <col min="9987" max="9987" width="8.85546875" style="1" bestFit="1" customWidth="1"/>
    <col min="9988" max="9988" width="4.7109375" style="1" bestFit="1" customWidth="1"/>
    <col min="9989" max="10036" width="9.7109375" style="1" customWidth="1"/>
    <col min="10037" max="10240" width="9.140625" style="1"/>
    <col min="10241" max="10241" width="17.28515625" style="1" customWidth="1"/>
    <col min="10242" max="10242" width="41.28515625" style="1" bestFit="1" customWidth="1"/>
    <col min="10243" max="10243" width="8.85546875" style="1" bestFit="1" customWidth="1"/>
    <col min="10244" max="10244" width="4.7109375" style="1" bestFit="1" customWidth="1"/>
    <col min="10245" max="10292" width="9.7109375" style="1" customWidth="1"/>
    <col min="10293" max="10496" width="9.140625" style="1"/>
    <col min="10497" max="10497" width="17.28515625" style="1" customWidth="1"/>
    <col min="10498" max="10498" width="41.28515625" style="1" bestFit="1" customWidth="1"/>
    <col min="10499" max="10499" width="8.85546875" style="1" bestFit="1" customWidth="1"/>
    <col min="10500" max="10500" width="4.7109375" style="1" bestFit="1" customWidth="1"/>
    <col min="10501" max="10548" width="9.7109375" style="1" customWidth="1"/>
    <col min="10549" max="10752" width="9.140625" style="1"/>
    <col min="10753" max="10753" width="17.28515625" style="1" customWidth="1"/>
    <col min="10754" max="10754" width="41.28515625" style="1" bestFit="1" customWidth="1"/>
    <col min="10755" max="10755" width="8.85546875" style="1" bestFit="1" customWidth="1"/>
    <col min="10756" max="10756" width="4.7109375" style="1" bestFit="1" customWidth="1"/>
    <col min="10757" max="10804" width="9.7109375" style="1" customWidth="1"/>
    <col min="10805" max="11008" width="9.140625" style="1"/>
    <col min="11009" max="11009" width="17.28515625" style="1" customWidth="1"/>
    <col min="11010" max="11010" width="41.28515625" style="1" bestFit="1" customWidth="1"/>
    <col min="11011" max="11011" width="8.85546875" style="1" bestFit="1" customWidth="1"/>
    <col min="11012" max="11012" width="4.7109375" style="1" bestFit="1" customWidth="1"/>
    <col min="11013" max="11060" width="9.7109375" style="1" customWidth="1"/>
    <col min="11061" max="11264" width="9.140625" style="1"/>
    <col min="11265" max="11265" width="17.28515625" style="1" customWidth="1"/>
    <col min="11266" max="11266" width="41.28515625" style="1" bestFit="1" customWidth="1"/>
    <col min="11267" max="11267" width="8.85546875" style="1" bestFit="1" customWidth="1"/>
    <col min="11268" max="11268" width="4.7109375" style="1" bestFit="1" customWidth="1"/>
    <col min="11269" max="11316" width="9.7109375" style="1" customWidth="1"/>
    <col min="11317" max="11520" width="9.140625" style="1"/>
    <col min="11521" max="11521" width="17.28515625" style="1" customWidth="1"/>
    <col min="11522" max="11522" width="41.28515625" style="1" bestFit="1" customWidth="1"/>
    <col min="11523" max="11523" width="8.85546875" style="1" bestFit="1" customWidth="1"/>
    <col min="11524" max="11524" width="4.7109375" style="1" bestFit="1" customWidth="1"/>
    <col min="11525" max="11572" width="9.7109375" style="1" customWidth="1"/>
    <col min="11573" max="11776" width="9.140625" style="1"/>
    <col min="11777" max="11777" width="17.28515625" style="1" customWidth="1"/>
    <col min="11778" max="11778" width="41.28515625" style="1" bestFit="1" customWidth="1"/>
    <col min="11779" max="11779" width="8.85546875" style="1" bestFit="1" customWidth="1"/>
    <col min="11780" max="11780" width="4.7109375" style="1" bestFit="1" customWidth="1"/>
    <col min="11781" max="11828" width="9.7109375" style="1" customWidth="1"/>
    <col min="11829" max="12032" width="9.140625" style="1"/>
    <col min="12033" max="12033" width="17.28515625" style="1" customWidth="1"/>
    <col min="12034" max="12034" width="41.28515625" style="1" bestFit="1" customWidth="1"/>
    <col min="12035" max="12035" width="8.85546875" style="1" bestFit="1" customWidth="1"/>
    <col min="12036" max="12036" width="4.7109375" style="1" bestFit="1" customWidth="1"/>
    <col min="12037" max="12084" width="9.7109375" style="1" customWidth="1"/>
    <col min="12085" max="12288" width="9.140625" style="1"/>
    <col min="12289" max="12289" width="17.28515625" style="1" customWidth="1"/>
    <col min="12290" max="12290" width="41.28515625" style="1" bestFit="1" customWidth="1"/>
    <col min="12291" max="12291" width="8.85546875" style="1" bestFit="1" customWidth="1"/>
    <col min="12292" max="12292" width="4.7109375" style="1" bestFit="1" customWidth="1"/>
    <col min="12293" max="12340" width="9.7109375" style="1" customWidth="1"/>
    <col min="12341" max="12544" width="9.140625" style="1"/>
    <col min="12545" max="12545" width="17.28515625" style="1" customWidth="1"/>
    <col min="12546" max="12546" width="41.28515625" style="1" bestFit="1" customWidth="1"/>
    <col min="12547" max="12547" width="8.85546875" style="1" bestFit="1" customWidth="1"/>
    <col min="12548" max="12548" width="4.7109375" style="1" bestFit="1" customWidth="1"/>
    <col min="12549" max="12596" width="9.7109375" style="1" customWidth="1"/>
    <col min="12597" max="12800" width="9.140625" style="1"/>
    <col min="12801" max="12801" width="17.28515625" style="1" customWidth="1"/>
    <col min="12802" max="12802" width="41.28515625" style="1" bestFit="1" customWidth="1"/>
    <col min="12803" max="12803" width="8.85546875" style="1" bestFit="1" customWidth="1"/>
    <col min="12804" max="12804" width="4.7109375" style="1" bestFit="1" customWidth="1"/>
    <col min="12805" max="12852" width="9.7109375" style="1" customWidth="1"/>
    <col min="12853" max="13056" width="9.140625" style="1"/>
    <col min="13057" max="13057" width="17.28515625" style="1" customWidth="1"/>
    <col min="13058" max="13058" width="41.28515625" style="1" bestFit="1" customWidth="1"/>
    <col min="13059" max="13059" width="8.85546875" style="1" bestFit="1" customWidth="1"/>
    <col min="13060" max="13060" width="4.7109375" style="1" bestFit="1" customWidth="1"/>
    <col min="13061" max="13108" width="9.7109375" style="1" customWidth="1"/>
    <col min="13109" max="13312" width="9.140625" style="1"/>
    <col min="13313" max="13313" width="17.28515625" style="1" customWidth="1"/>
    <col min="13314" max="13314" width="41.28515625" style="1" bestFit="1" customWidth="1"/>
    <col min="13315" max="13315" width="8.85546875" style="1" bestFit="1" customWidth="1"/>
    <col min="13316" max="13316" width="4.7109375" style="1" bestFit="1" customWidth="1"/>
    <col min="13317" max="13364" width="9.7109375" style="1" customWidth="1"/>
    <col min="13365" max="13568" width="9.140625" style="1"/>
    <col min="13569" max="13569" width="17.28515625" style="1" customWidth="1"/>
    <col min="13570" max="13570" width="41.28515625" style="1" bestFit="1" customWidth="1"/>
    <col min="13571" max="13571" width="8.85546875" style="1" bestFit="1" customWidth="1"/>
    <col min="13572" max="13572" width="4.7109375" style="1" bestFit="1" customWidth="1"/>
    <col min="13573" max="13620" width="9.7109375" style="1" customWidth="1"/>
    <col min="13621" max="13824" width="9.140625" style="1"/>
    <col min="13825" max="13825" width="17.28515625" style="1" customWidth="1"/>
    <col min="13826" max="13826" width="41.28515625" style="1" bestFit="1" customWidth="1"/>
    <col min="13827" max="13827" width="8.85546875" style="1" bestFit="1" customWidth="1"/>
    <col min="13828" max="13828" width="4.7109375" style="1" bestFit="1" customWidth="1"/>
    <col min="13829" max="13876" width="9.7109375" style="1" customWidth="1"/>
    <col min="13877" max="14080" width="9.140625" style="1"/>
    <col min="14081" max="14081" width="17.28515625" style="1" customWidth="1"/>
    <col min="14082" max="14082" width="41.28515625" style="1" bestFit="1" customWidth="1"/>
    <col min="14083" max="14083" width="8.85546875" style="1" bestFit="1" customWidth="1"/>
    <col min="14084" max="14084" width="4.7109375" style="1" bestFit="1" customWidth="1"/>
    <col min="14085" max="14132" width="9.7109375" style="1" customWidth="1"/>
    <col min="14133" max="14336" width="9.140625" style="1"/>
    <col min="14337" max="14337" width="17.28515625" style="1" customWidth="1"/>
    <col min="14338" max="14338" width="41.28515625" style="1" bestFit="1" customWidth="1"/>
    <col min="14339" max="14339" width="8.85546875" style="1" bestFit="1" customWidth="1"/>
    <col min="14340" max="14340" width="4.7109375" style="1" bestFit="1" customWidth="1"/>
    <col min="14341" max="14388" width="9.7109375" style="1" customWidth="1"/>
    <col min="14389" max="14592" width="9.140625" style="1"/>
    <col min="14593" max="14593" width="17.28515625" style="1" customWidth="1"/>
    <col min="14594" max="14594" width="41.28515625" style="1" bestFit="1" customWidth="1"/>
    <col min="14595" max="14595" width="8.85546875" style="1" bestFit="1" customWidth="1"/>
    <col min="14596" max="14596" width="4.7109375" style="1" bestFit="1" customWidth="1"/>
    <col min="14597" max="14644" width="9.7109375" style="1" customWidth="1"/>
    <col min="14645" max="14848" width="9.140625" style="1"/>
    <col min="14849" max="14849" width="17.28515625" style="1" customWidth="1"/>
    <col min="14850" max="14850" width="41.28515625" style="1" bestFit="1" customWidth="1"/>
    <col min="14851" max="14851" width="8.85546875" style="1" bestFit="1" customWidth="1"/>
    <col min="14852" max="14852" width="4.7109375" style="1" bestFit="1" customWidth="1"/>
    <col min="14853" max="14900" width="9.7109375" style="1" customWidth="1"/>
    <col min="14901" max="15104" width="9.140625" style="1"/>
    <col min="15105" max="15105" width="17.28515625" style="1" customWidth="1"/>
    <col min="15106" max="15106" width="41.28515625" style="1" bestFit="1" customWidth="1"/>
    <col min="15107" max="15107" width="8.85546875" style="1" bestFit="1" customWidth="1"/>
    <col min="15108" max="15108" width="4.7109375" style="1" bestFit="1" customWidth="1"/>
    <col min="15109" max="15156" width="9.7109375" style="1" customWidth="1"/>
    <col min="15157" max="15360" width="9.140625" style="1"/>
    <col min="15361" max="15361" width="17.28515625" style="1" customWidth="1"/>
    <col min="15362" max="15362" width="41.28515625" style="1" bestFit="1" customWidth="1"/>
    <col min="15363" max="15363" width="8.85546875" style="1" bestFit="1" customWidth="1"/>
    <col min="15364" max="15364" width="4.7109375" style="1" bestFit="1" customWidth="1"/>
    <col min="15365" max="15412" width="9.7109375" style="1" customWidth="1"/>
    <col min="15413" max="15616" width="9.140625" style="1"/>
    <col min="15617" max="15617" width="17.28515625" style="1" customWidth="1"/>
    <col min="15618" max="15618" width="41.28515625" style="1" bestFit="1" customWidth="1"/>
    <col min="15619" max="15619" width="8.85546875" style="1" bestFit="1" customWidth="1"/>
    <col min="15620" max="15620" width="4.7109375" style="1" bestFit="1" customWidth="1"/>
    <col min="15621" max="15668" width="9.7109375" style="1" customWidth="1"/>
    <col min="15669" max="15872" width="9.140625" style="1"/>
    <col min="15873" max="15873" width="17.28515625" style="1" customWidth="1"/>
    <col min="15874" max="15874" width="41.28515625" style="1" bestFit="1" customWidth="1"/>
    <col min="15875" max="15875" width="8.85546875" style="1" bestFit="1" customWidth="1"/>
    <col min="15876" max="15876" width="4.7109375" style="1" bestFit="1" customWidth="1"/>
    <col min="15877" max="15924" width="9.7109375" style="1" customWidth="1"/>
    <col min="15925" max="16128" width="9.140625" style="1"/>
    <col min="16129" max="16129" width="17.28515625" style="1" customWidth="1"/>
    <col min="16130" max="16130" width="41.28515625" style="1" bestFit="1" customWidth="1"/>
    <col min="16131" max="16131" width="8.85546875" style="1" bestFit="1" customWidth="1"/>
    <col min="16132" max="16132" width="4.7109375" style="1" bestFit="1" customWidth="1"/>
    <col min="16133" max="16180" width="9.7109375" style="1" customWidth="1"/>
    <col min="16181" max="16384" width="9.140625" style="1"/>
  </cols>
  <sheetData>
    <row r="1" spans="1:52" s="14" customFormat="1" ht="15.75" x14ac:dyDescent="0.25">
      <c r="A1" s="14" t="s">
        <v>64</v>
      </c>
      <c r="C1" s="15"/>
      <c r="D1" s="15"/>
    </row>
    <row r="2" spans="1:52" x14ac:dyDescent="0.2">
      <c r="A2" s="1" t="s">
        <v>0</v>
      </c>
    </row>
    <row r="3" spans="1:52" s="18" customFormat="1" ht="229.5" x14ac:dyDescent="0.2">
      <c r="A3" s="16" t="s">
        <v>1</v>
      </c>
      <c r="B3" s="16" t="s">
        <v>2</v>
      </c>
      <c r="C3" s="17" t="s">
        <v>3</v>
      </c>
      <c r="D3" s="17" t="s">
        <v>4</v>
      </c>
      <c r="E3" s="16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16" t="s">
        <v>21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26</v>
      </c>
      <c r="P3" s="16" t="s">
        <v>27</v>
      </c>
      <c r="Q3" s="16" t="s">
        <v>28</v>
      </c>
      <c r="R3" s="16" t="s">
        <v>29</v>
      </c>
      <c r="S3" s="16" t="s">
        <v>30</v>
      </c>
      <c r="T3" s="16" t="s">
        <v>31</v>
      </c>
      <c r="U3" s="16" t="s">
        <v>32</v>
      </c>
      <c r="V3" s="16" t="s">
        <v>33</v>
      </c>
      <c r="W3" s="16" t="s">
        <v>34</v>
      </c>
      <c r="X3" s="16" t="s">
        <v>35</v>
      </c>
      <c r="Y3" s="16" t="s">
        <v>36</v>
      </c>
      <c r="Z3" s="16" t="s">
        <v>37</v>
      </c>
      <c r="AA3" s="16" t="s">
        <v>38</v>
      </c>
      <c r="AB3" s="16" t="s">
        <v>39</v>
      </c>
      <c r="AC3" s="16" t="s">
        <v>40</v>
      </c>
      <c r="AD3" s="16" t="s">
        <v>41</v>
      </c>
      <c r="AE3" s="16" t="s">
        <v>42</v>
      </c>
      <c r="AF3" s="16" t="s">
        <v>43</v>
      </c>
      <c r="AG3" s="16" t="s">
        <v>44</v>
      </c>
      <c r="AH3" s="16" t="s">
        <v>45</v>
      </c>
      <c r="AI3" s="16" t="s">
        <v>46</v>
      </c>
      <c r="AJ3" s="16" t="s">
        <v>47</v>
      </c>
      <c r="AK3" s="16" t="s">
        <v>48</v>
      </c>
      <c r="AL3" s="16" t="s">
        <v>49</v>
      </c>
      <c r="AM3" s="16" t="s">
        <v>50</v>
      </c>
      <c r="AN3" s="16" t="s">
        <v>51</v>
      </c>
      <c r="AO3" s="16" t="s">
        <v>52</v>
      </c>
      <c r="AP3" s="16" t="s">
        <v>53</v>
      </c>
      <c r="AQ3" s="16" t="s">
        <v>54</v>
      </c>
      <c r="AR3" s="16" t="s">
        <v>55</v>
      </c>
      <c r="AS3" s="16" t="s">
        <v>56</v>
      </c>
      <c r="AT3" s="16" t="s">
        <v>57</v>
      </c>
      <c r="AU3" s="16" t="s">
        <v>58</v>
      </c>
      <c r="AV3" s="16" t="s">
        <v>59</v>
      </c>
      <c r="AW3" s="16" t="s">
        <v>60</v>
      </c>
      <c r="AX3" s="16" t="s">
        <v>61</v>
      </c>
      <c r="AY3" s="16" t="s">
        <v>62</v>
      </c>
      <c r="AZ3" s="16" t="s">
        <v>63</v>
      </c>
    </row>
    <row r="4" spans="1:52" x14ac:dyDescent="0.2">
      <c r="A4" s="3">
        <v>208505880</v>
      </c>
      <c r="B4" s="13" t="s">
        <v>15</v>
      </c>
      <c r="C4" s="4">
        <v>38504</v>
      </c>
      <c r="D4" s="5">
        <v>1400</v>
      </c>
      <c r="E4" s="6">
        <v>0.98</v>
      </c>
      <c r="F4" s="6">
        <v>0.7</v>
      </c>
      <c r="G4" s="6">
        <v>0.79</v>
      </c>
      <c r="H4" s="6">
        <v>1.6</v>
      </c>
      <c r="I4" s="6">
        <v>0.45</v>
      </c>
      <c r="J4" s="6">
        <v>0.01</v>
      </c>
      <c r="K4" s="1" t="s">
        <v>6</v>
      </c>
      <c r="L4" s="6">
        <v>3.9E-2</v>
      </c>
      <c r="M4" s="6">
        <v>4.7</v>
      </c>
      <c r="N4" s="6">
        <v>310</v>
      </c>
      <c r="O4" s="6">
        <v>1</v>
      </c>
      <c r="P4" s="1" t="s">
        <v>7</v>
      </c>
      <c r="Q4" s="1" t="s">
        <v>8</v>
      </c>
      <c r="R4" s="6">
        <v>21</v>
      </c>
      <c r="S4" s="6">
        <v>36</v>
      </c>
      <c r="T4" s="6">
        <v>9</v>
      </c>
      <c r="U4" s="6">
        <v>11</v>
      </c>
      <c r="V4" s="1" t="s">
        <v>9</v>
      </c>
      <c r="W4" s="6">
        <v>9</v>
      </c>
      <c r="X4" s="1" t="s">
        <v>9</v>
      </c>
      <c r="Y4" s="1" t="s">
        <v>9</v>
      </c>
      <c r="Z4" s="6">
        <v>3.1</v>
      </c>
      <c r="AA4" s="6">
        <v>10</v>
      </c>
      <c r="AB4" s="6">
        <v>12</v>
      </c>
      <c r="AC4" s="6">
        <v>9</v>
      </c>
      <c r="AD4" s="6">
        <v>560</v>
      </c>
      <c r="AE4" s="6">
        <v>0.02</v>
      </c>
      <c r="AF4" s="1" t="s">
        <v>11</v>
      </c>
      <c r="AG4" s="6">
        <v>10</v>
      </c>
      <c r="AH4" s="6">
        <v>23</v>
      </c>
      <c r="AI4" s="6">
        <v>5</v>
      </c>
      <c r="AJ4" s="6">
        <v>8</v>
      </c>
      <c r="AK4" s="6">
        <v>0.1</v>
      </c>
      <c r="AL4" s="6">
        <v>140</v>
      </c>
      <c r="AM4" s="1" t="s">
        <v>9</v>
      </c>
      <c r="AN4" s="1" t="s">
        <v>7</v>
      </c>
      <c r="AO4" s="6">
        <v>1</v>
      </c>
      <c r="AP4" s="6">
        <v>0.27</v>
      </c>
      <c r="AQ4" s="6">
        <v>54</v>
      </c>
      <c r="AR4" s="6">
        <v>1</v>
      </c>
      <c r="AS4" s="6">
        <v>10</v>
      </c>
      <c r="AT4" s="6">
        <v>55</v>
      </c>
      <c r="AU4" s="6">
        <v>0.4</v>
      </c>
      <c r="AV4" s="6">
        <v>5.3</v>
      </c>
      <c r="AW4" s="6">
        <v>0.2</v>
      </c>
      <c r="AX4" s="6">
        <v>0.44</v>
      </c>
      <c r="AY4" s="6">
        <v>3</v>
      </c>
      <c r="AZ4" s="6">
        <v>1.3</v>
      </c>
    </row>
    <row r="5" spans="1:52" x14ac:dyDescent="0.2">
      <c r="A5" s="7">
        <v>208505880</v>
      </c>
      <c r="B5" s="19" t="s">
        <v>15</v>
      </c>
      <c r="C5" s="9">
        <v>38504</v>
      </c>
      <c r="D5" s="10">
        <v>1405</v>
      </c>
      <c r="E5" s="11">
        <v>1.2</v>
      </c>
      <c r="F5" s="11">
        <v>0.9</v>
      </c>
      <c r="G5" s="11">
        <v>0.8</v>
      </c>
      <c r="H5" s="11">
        <v>1.4</v>
      </c>
      <c r="I5" s="11">
        <v>0.45</v>
      </c>
      <c r="J5" s="8" t="s">
        <v>5</v>
      </c>
      <c r="K5" s="8" t="s">
        <v>6</v>
      </c>
      <c r="L5" s="11">
        <v>3.1E-2</v>
      </c>
      <c r="M5" s="11">
        <v>4.7</v>
      </c>
      <c r="N5" s="11">
        <v>300</v>
      </c>
      <c r="O5" s="11">
        <v>0.9</v>
      </c>
      <c r="P5" s="8" t="s">
        <v>7</v>
      </c>
      <c r="Q5" s="8" t="s">
        <v>8</v>
      </c>
      <c r="R5" s="11">
        <v>24</v>
      </c>
      <c r="S5" s="11">
        <v>52</v>
      </c>
      <c r="T5" s="11">
        <v>12</v>
      </c>
      <c r="U5" s="11">
        <v>13</v>
      </c>
      <c r="V5" s="8" t="s">
        <v>9</v>
      </c>
      <c r="W5" s="11">
        <v>9</v>
      </c>
      <c r="X5" s="8" t="s">
        <v>9</v>
      </c>
      <c r="Y5" s="8" t="s">
        <v>9</v>
      </c>
      <c r="Z5" s="11">
        <v>2.8</v>
      </c>
      <c r="AA5" s="11">
        <v>11</v>
      </c>
      <c r="AB5" s="11">
        <v>12</v>
      </c>
      <c r="AC5" s="11">
        <v>9</v>
      </c>
      <c r="AD5" s="11">
        <v>580</v>
      </c>
      <c r="AE5" s="8" t="s">
        <v>10</v>
      </c>
      <c r="AF5" s="8" t="s">
        <v>11</v>
      </c>
      <c r="AG5" s="11">
        <v>10</v>
      </c>
      <c r="AH5" s="11">
        <v>34</v>
      </c>
      <c r="AI5" s="11">
        <v>5</v>
      </c>
      <c r="AJ5" s="11">
        <v>9</v>
      </c>
      <c r="AK5" s="8" t="s">
        <v>8</v>
      </c>
      <c r="AL5" s="11">
        <v>110</v>
      </c>
      <c r="AM5" s="8" t="s">
        <v>9</v>
      </c>
      <c r="AN5" s="8" t="s">
        <v>7</v>
      </c>
      <c r="AO5" s="8" t="s">
        <v>9</v>
      </c>
      <c r="AP5" s="11">
        <v>0.27</v>
      </c>
      <c r="AQ5" s="11">
        <v>52</v>
      </c>
      <c r="AR5" s="11">
        <v>2</v>
      </c>
      <c r="AS5" s="11">
        <v>10</v>
      </c>
      <c r="AT5" s="11">
        <v>52</v>
      </c>
      <c r="AU5" s="11">
        <v>0.4</v>
      </c>
      <c r="AV5" s="11">
        <v>4.5999999999999996</v>
      </c>
      <c r="AW5" s="11">
        <v>0.2</v>
      </c>
      <c r="AX5" s="11">
        <v>0.44</v>
      </c>
      <c r="AY5" s="11">
        <v>3</v>
      </c>
      <c r="AZ5" s="11">
        <v>1.4</v>
      </c>
    </row>
    <row r="7" spans="1:52" x14ac:dyDescent="0.2">
      <c r="B7" s="12" t="s">
        <v>12</v>
      </c>
      <c r="E7" s="3">
        <f>ABS(E4-E5)*100/AVERAGE(E4:E5)</f>
        <v>20.183486238532108</v>
      </c>
      <c r="F7" s="3">
        <f t="shared" ref="F7:AZ7" si="0">ABS(F4-F5)*100/AVERAGE(F4:F5)</f>
        <v>25.000000000000007</v>
      </c>
      <c r="G7" s="3">
        <f t="shared" si="0"/>
        <v>1.2578616352201268</v>
      </c>
      <c r="H7" s="3">
        <f t="shared" si="0"/>
        <v>13.333333333333345</v>
      </c>
      <c r="I7" s="3">
        <f t="shared" si="0"/>
        <v>0</v>
      </c>
      <c r="J7" s="3" t="s">
        <v>14</v>
      </c>
      <c r="K7" s="3">
        <v>0</v>
      </c>
      <c r="L7" s="3">
        <f t="shared" si="0"/>
        <v>22.857142857142858</v>
      </c>
      <c r="M7" s="3">
        <f t="shared" si="0"/>
        <v>0</v>
      </c>
      <c r="N7" s="3">
        <f t="shared" si="0"/>
        <v>3.278688524590164</v>
      </c>
      <c r="O7" s="3">
        <f t="shared" si="0"/>
        <v>10.526315789473683</v>
      </c>
      <c r="P7" s="3">
        <v>0</v>
      </c>
      <c r="Q7" s="3">
        <v>0</v>
      </c>
      <c r="R7" s="3">
        <f t="shared" si="0"/>
        <v>13.333333333333334</v>
      </c>
      <c r="S7" s="3">
        <f t="shared" si="0"/>
        <v>36.363636363636367</v>
      </c>
      <c r="T7" s="3">
        <f t="shared" si="0"/>
        <v>28.571428571428573</v>
      </c>
      <c r="U7" s="3">
        <f t="shared" si="0"/>
        <v>16.666666666666668</v>
      </c>
      <c r="V7" s="3">
        <v>0</v>
      </c>
      <c r="W7" s="3">
        <f t="shared" si="0"/>
        <v>0</v>
      </c>
      <c r="X7" s="3">
        <v>0</v>
      </c>
      <c r="Y7" s="3">
        <v>0</v>
      </c>
      <c r="Z7" s="3">
        <f t="shared" si="0"/>
        <v>10.169491525423737</v>
      </c>
      <c r="AA7" s="3">
        <f t="shared" si="0"/>
        <v>9.5238095238095237</v>
      </c>
      <c r="AB7" s="3">
        <f t="shared" si="0"/>
        <v>0</v>
      </c>
      <c r="AC7" s="3">
        <f t="shared" si="0"/>
        <v>0</v>
      </c>
      <c r="AD7" s="3">
        <f t="shared" si="0"/>
        <v>3.5087719298245612</v>
      </c>
      <c r="AE7" s="3">
        <v>0</v>
      </c>
      <c r="AF7" s="3">
        <v>0</v>
      </c>
      <c r="AG7" s="3">
        <f t="shared" si="0"/>
        <v>0</v>
      </c>
      <c r="AH7" s="3">
        <f t="shared" si="0"/>
        <v>38.596491228070178</v>
      </c>
      <c r="AI7" s="3">
        <f t="shared" si="0"/>
        <v>0</v>
      </c>
      <c r="AJ7" s="3">
        <f t="shared" si="0"/>
        <v>11.764705882352942</v>
      </c>
      <c r="AK7" s="3" t="s">
        <v>14</v>
      </c>
      <c r="AL7" s="3">
        <f t="shared" si="0"/>
        <v>24</v>
      </c>
      <c r="AM7" s="3">
        <v>0</v>
      </c>
      <c r="AN7" s="3">
        <v>0</v>
      </c>
      <c r="AO7" s="3" t="s">
        <v>14</v>
      </c>
      <c r="AP7" s="3">
        <f t="shared" si="0"/>
        <v>0</v>
      </c>
      <c r="AQ7" s="3">
        <f t="shared" si="0"/>
        <v>3.7735849056603774</v>
      </c>
      <c r="AR7" s="3">
        <f t="shared" si="0"/>
        <v>66.666666666666671</v>
      </c>
      <c r="AS7" s="3">
        <f t="shared" si="0"/>
        <v>0</v>
      </c>
      <c r="AT7" s="3">
        <f t="shared" si="0"/>
        <v>5.6074766355140184</v>
      </c>
      <c r="AU7" s="3">
        <f t="shared" si="0"/>
        <v>0</v>
      </c>
      <c r="AV7" s="3">
        <f t="shared" si="0"/>
        <v>14.141414141414145</v>
      </c>
      <c r="AW7" s="3">
        <f t="shared" si="0"/>
        <v>0</v>
      </c>
      <c r="AX7" s="3">
        <f t="shared" si="0"/>
        <v>0</v>
      </c>
      <c r="AY7" s="3">
        <f t="shared" si="0"/>
        <v>0</v>
      </c>
      <c r="AZ7" s="3">
        <f t="shared" si="0"/>
        <v>7.4074074074073968</v>
      </c>
    </row>
    <row r="8" spans="1:52" x14ac:dyDescent="0.2">
      <c r="B8" s="12" t="s">
        <v>13</v>
      </c>
      <c r="E8" s="1">
        <f>ABS(E4-E5)</f>
        <v>0.21999999999999997</v>
      </c>
      <c r="F8" s="1">
        <f t="shared" ref="F8:AZ8" si="1">ABS(F4-F5)</f>
        <v>0.20000000000000007</v>
      </c>
      <c r="G8" s="1">
        <f t="shared" si="1"/>
        <v>1.0000000000000009E-2</v>
      </c>
      <c r="H8" s="1">
        <f t="shared" si="1"/>
        <v>0.20000000000000018</v>
      </c>
      <c r="I8" s="1">
        <f t="shared" si="1"/>
        <v>0</v>
      </c>
      <c r="J8" s="1" t="s">
        <v>14</v>
      </c>
      <c r="K8" s="1">
        <v>0</v>
      </c>
      <c r="L8" s="1">
        <f t="shared" si="1"/>
        <v>8.0000000000000002E-3</v>
      </c>
      <c r="M8" s="1">
        <f t="shared" si="1"/>
        <v>0</v>
      </c>
      <c r="N8" s="1">
        <f t="shared" si="1"/>
        <v>10</v>
      </c>
      <c r="O8" s="1">
        <f t="shared" si="1"/>
        <v>9.9999999999999978E-2</v>
      </c>
      <c r="P8" s="1">
        <v>0</v>
      </c>
      <c r="Q8" s="1">
        <v>0</v>
      </c>
      <c r="R8" s="1">
        <f t="shared" si="1"/>
        <v>3</v>
      </c>
      <c r="S8" s="1">
        <f t="shared" si="1"/>
        <v>16</v>
      </c>
      <c r="T8" s="1">
        <f t="shared" si="1"/>
        <v>3</v>
      </c>
      <c r="U8" s="1">
        <f t="shared" si="1"/>
        <v>2</v>
      </c>
      <c r="V8" s="1">
        <v>0</v>
      </c>
      <c r="W8" s="1">
        <f t="shared" si="1"/>
        <v>0</v>
      </c>
      <c r="X8" s="1">
        <v>0</v>
      </c>
      <c r="Y8" s="1">
        <v>0</v>
      </c>
      <c r="Z8" s="1">
        <f t="shared" si="1"/>
        <v>0.30000000000000027</v>
      </c>
      <c r="AA8" s="1">
        <f t="shared" si="1"/>
        <v>1</v>
      </c>
      <c r="AB8" s="1">
        <f t="shared" si="1"/>
        <v>0</v>
      </c>
      <c r="AC8" s="1">
        <f t="shared" si="1"/>
        <v>0</v>
      </c>
      <c r="AD8" s="1">
        <f t="shared" si="1"/>
        <v>20</v>
      </c>
      <c r="AE8" s="1">
        <v>0</v>
      </c>
      <c r="AF8" s="1">
        <v>0</v>
      </c>
      <c r="AG8" s="1">
        <f t="shared" si="1"/>
        <v>0</v>
      </c>
      <c r="AH8" s="1">
        <f t="shared" si="1"/>
        <v>11</v>
      </c>
      <c r="AI8" s="1">
        <f t="shared" si="1"/>
        <v>0</v>
      </c>
      <c r="AJ8" s="1">
        <f t="shared" si="1"/>
        <v>1</v>
      </c>
      <c r="AK8" s="1" t="s">
        <v>14</v>
      </c>
      <c r="AL8" s="1">
        <f t="shared" si="1"/>
        <v>30</v>
      </c>
      <c r="AM8" s="1">
        <v>0</v>
      </c>
      <c r="AN8" s="1">
        <v>0</v>
      </c>
      <c r="AO8" s="1" t="s">
        <v>14</v>
      </c>
      <c r="AP8" s="1">
        <f t="shared" si="1"/>
        <v>0</v>
      </c>
      <c r="AQ8" s="1">
        <f t="shared" si="1"/>
        <v>2</v>
      </c>
      <c r="AR8" s="1">
        <f t="shared" si="1"/>
        <v>1</v>
      </c>
      <c r="AS8" s="1">
        <f t="shared" si="1"/>
        <v>0</v>
      </c>
      <c r="AT8" s="1">
        <f t="shared" si="1"/>
        <v>3</v>
      </c>
      <c r="AU8" s="1">
        <f t="shared" si="1"/>
        <v>0</v>
      </c>
      <c r="AV8" s="1">
        <f t="shared" si="1"/>
        <v>0.70000000000000018</v>
      </c>
      <c r="AW8" s="1">
        <f t="shared" si="1"/>
        <v>0</v>
      </c>
      <c r="AX8" s="1">
        <f t="shared" si="1"/>
        <v>0</v>
      </c>
      <c r="AY8" s="1">
        <f t="shared" si="1"/>
        <v>0</v>
      </c>
      <c r="AZ8" s="1">
        <f t="shared" si="1"/>
        <v>9.9999999999999867E-2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Sharon A.</dc:creator>
  <cp:lastModifiedBy>Fitzgerald, Sharon A.</cp:lastModifiedBy>
  <dcterms:created xsi:type="dcterms:W3CDTF">2013-10-21T18:44:44Z</dcterms:created>
  <dcterms:modified xsi:type="dcterms:W3CDTF">2014-08-15T19:21:05Z</dcterms:modified>
</cp:coreProperties>
</file>