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0" yWindow="375" windowWidth="22785" windowHeight="8655" activeTab="3"/>
  </bookViews>
  <sheets>
    <sheet name="2012 08 16" sheetId="2" r:id="rId1"/>
    <sheet name="LISST part siz" sheetId="1" r:id="rId2"/>
    <sheet name="cum frequency" sheetId="4" r:id="rId3"/>
    <sheet name="cum frequency R" sheetId="6" r:id="rId4"/>
  </sheets>
  <calcPr calcId="145621" concurrentCalc="0"/>
</workbook>
</file>

<file path=xl/calcChain.xml><?xml version="1.0" encoding="utf-8"?>
<calcChain xmlns="http://schemas.openxmlformats.org/spreadsheetml/2006/main">
  <c r="AA15" i="1" l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Z15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Y14" i="1"/>
  <c r="Z14" i="1"/>
  <c r="AE16" i="1"/>
  <c r="AD20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Y20" i="1"/>
  <c r="Z20" i="1"/>
  <c r="AA20" i="1"/>
  <c r="AB20" i="1"/>
  <c r="AC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Y15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Y16" i="1"/>
  <c r="Z16" i="1"/>
  <c r="AA16" i="1"/>
  <c r="AB16" i="1"/>
  <c r="AC16" i="1"/>
  <c r="AD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</calcChain>
</file>

<file path=xl/comments1.xml><?xml version="1.0" encoding="utf-8"?>
<comments xmlns="http://schemas.openxmlformats.org/spreadsheetml/2006/main">
  <authors>
    <author>Fitzpatrick, Faith A.</author>
  </authors>
  <commentList>
    <comment ref="J2" authorId="0">
      <text>
        <r>
          <rPr>
            <b/>
            <sz val="9"/>
            <color indexed="81"/>
            <rFont val="Tahoma"/>
            <family val="2"/>
          </rPr>
          <t>Fitzpatrick, Faith A.:</t>
        </r>
        <r>
          <rPr>
            <sz val="9"/>
            <color indexed="81"/>
            <rFont val="Tahoma"/>
            <family val="2"/>
          </rPr>
          <t xml:space="preserve">
diluted for analysis, not actual concentration</t>
        </r>
      </text>
    </comment>
  </commentList>
</comments>
</file>

<file path=xl/sharedStrings.xml><?xml version="1.0" encoding="utf-8"?>
<sst xmlns="http://schemas.openxmlformats.org/spreadsheetml/2006/main" count="177" uniqueCount="77">
  <si>
    <t xml:space="preserve"> Mean Size</t>
  </si>
  <si>
    <t xml:space="preserve"> Standard Deviation</t>
  </si>
  <si>
    <t xml:space="preserve"> Optical Transmission</t>
  </si>
  <si>
    <t xml:space="preserve"> D10</t>
  </si>
  <si>
    <t xml:space="preserve"> D16</t>
  </si>
  <si>
    <t xml:space="preserve"> D50</t>
  </si>
  <si>
    <t xml:space="preserve"> D60</t>
  </si>
  <si>
    <t xml:space="preserve"> D84</t>
  </si>
  <si>
    <t xml:space="preserve"> D90</t>
  </si>
  <si>
    <t xml:space="preserve"> D60/D10</t>
  </si>
  <si>
    <t xml:space="preserve"> Surface Area</t>
  </si>
  <si>
    <t xml:space="preserve"> Silt Density</t>
  </si>
  <si>
    <t xml:space="preserve"> Silt Volume</t>
  </si>
  <si>
    <t xml:space="preserve"> 1=Spherical</t>
  </si>
  <si>
    <t xml:space="preserve"> Battery</t>
  </si>
  <si>
    <t>MM/DD/YYYY</t>
  </si>
  <si>
    <t xml:space="preserve"> HH:MM:SS</t>
  </si>
  <si>
    <t xml:space="preserve"> ul/l</t>
  </si>
  <si>
    <t xml:space="preserve"> microns</t>
  </si>
  <si>
    <t xml:space="preserve">  </t>
  </si>
  <si>
    <t xml:space="preserve"> cm^2</t>
  </si>
  <si>
    <t xml:space="preserve"> 0=Random Shape</t>
  </si>
  <si>
    <t xml:space="preserve"> volts</t>
  </si>
  <si>
    <t xml:space="preserve"> 17:32:01</t>
  </si>
  <si>
    <t xml:space="preserve"> 17:35:49</t>
  </si>
  <si>
    <t xml:space="preserve"> 17:37:41</t>
  </si>
  <si>
    <t xml:space="preserve"> 04:46:24</t>
  </si>
  <si>
    <t xml:space="preserve"> 05:16:11</t>
  </si>
  <si>
    <t xml:space="preserve"> 05:29:57</t>
  </si>
  <si>
    <t xml:space="preserve"> 05:38:25</t>
  </si>
  <si>
    <t>Date Analyzed</t>
  </si>
  <si>
    <t xml:space="preserve"> Time Analyzed</t>
  </si>
  <si>
    <t>Site name</t>
  </si>
  <si>
    <t>USGS ID</t>
  </si>
  <si>
    <t>Date collected</t>
  </si>
  <si>
    <t>Time collected</t>
  </si>
  <si>
    <t>_04105500</t>
  </si>
  <si>
    <t>_04103500</t>
  </si>
  <si>
    <t>_04106000</t>
  </si>
  <si>
    <t>_04105000</t>
  </si>
  <si>
    <t>_04105700</t>
  </si>
  <si>
    <t>Collected by</t>
  </si>
  <si>
    <t>Chis Hoard, Tom Weaver MI WSC</t>
  </si>
  <si>
    <t>LISST analysis by</t>
  </si>
  <si>
    <t>Faith Fitzpatrick (WI WSC)</t>
  </si>
  <si>
    <t>Jim Blount (WI WSC)</t>
  </si>
  <si>
    <t>Kalamazoo R nr Battle Creek, MI</t>
  </si>
  <si>
    <t>Kalamazoo River at Marshall, MI</t>
  </si>
  <si>
    <t>Kalamazoo River at Comstock, MI</t>
  </si>
  <si>
    <t>Battle Creek at Battle Creek, MI</t>
  </si>
  <si>
    <t>Augusta Creek nr Augusta, MI</t>
  </si>
  <si>
    <t>USGS WI WSC LISST portable particle size analyzer results</t>
  </si>
  <si>
    <t>Enbridge Line 6B Oil Spill</t>
  </si>
  <si>
    <t>Personnel</t>
  </si>
  <si>
    <t>Tom Weaver, Chris Hoard</t>
  </si>
  <si>
    <t>Equipment</t>
  </si>
  <si>
    <t>Wading, DI-81</t>
  </si>
  <si>
    <t>Method</t>
  </si>
  <si>
    <t>ETR, EWI</t>
  </si>
  <si>
    <t>Sample prep</t>
  </si>
  <si>
    <t>Churn sample into two 500 mL/Pint milk jars</t>
  </si>
  <si>
    <t xml:space="preserve">Particle size analysis by </t>
  </si>
  <si>
    <t>Date Collected</t>
  </si>
  <si>
    <t>Concentration (USGS KY WSC sediment laboratory); Particle size (LiSST portable, Middleton, WI)</t>
  </si>
  <si>
    <t>USGS Suspended Sediment sampling along Kalamazoo River USGS streamgages</t>
  </si>
  <si>
    <t>Faith Fitzpatrick/Jim Blount USGS WI WSC</t>
  </si>
  <si>
    <t>Laboratory Analysis</t>
  </si>
  <si>
    <t>Sample #</t>
  </si>
  <si>
    <t>1 dup</t>
  </si>
  <si>
    <t>Volume concentration [μl/l] in each of the 32 size bins.</t>
  </si>
  <si>
    <t>μl/l</t>
  </si>
  <si>
    <t xml:space="preserve"> Total Concentration (all bins)</t>
  </si>
  <si>
    <t>cumulative distribution (percentage)</t>
  </si>
  <si>
    <t>Kalamazoo R nr Battle Creek, MI R1</t>
  </si>
  <si>
    <t>Kalamazoo R nr Battle Creek, MI R2</t>
  </si>
  <si>
    <t>Kalamazoo R nr Battle Creek, MI R3</t>
  </si>
  <si>
    <t>3 replicates run for Kalamazoo River nr Battle Creek, MI sample (R1-R3)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</si>
</sst>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16" fillId="0" borderId="0" xfId="0" applyFont="1" applyAlignment="1">
      <alignment wrapText="1"/>
    </xf>
    <xf numFmtId="0" fontId="0" fillId="0" borderId="10" xfId="0" applyBorder="1"/>
    <xf numFmtId="0" fontId="0" fillId="0" borderId="0" xfId="0" applyBorder="1"/>
    <xf numFmtId="0" fontId="16" fillId="0" borderId="0" xfId="0" applyFont="1" applyBorder="1"/>
    <xf numFmtId="0" fontId="16" fillId="0" borderId="0" xfId="0" applyFont="1"/>
    <xf numFmtId="0" fontId="16" fillId="33" borderId="10" xfId="0" applyFont="1" applyFill="1" applyBorder="1" applyAlignment="1">
      <alignment wrapText="1"/>
    </xf>
    <xf numFmtId="14" fontId="0" fillId="0" borderId="10" xfId="0" applyNumberFormat="1" applyBorder="1"/>
    <xf numFmtId="20" fontId="0" fillId="0" borderId="10" xfId="0" applyNumberFormat="1" applyBorder="1"/>
    <xf numFmtId="2" fontId="0" fillId="0" borderId="10" xfId="0" applyNumberFormat="1" applyBorder="1"/>
    <xf numFmtId="1" fontId="0" fillId="0" borderId="10" xfId="0" applyNumberFormat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LISST Particle Size for Suspended Sediment from the Kalamazoo River, August 16, 2012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6355711190026557E-2"/>
          <c:y val="0.13326509499421302"/>
          <c:w val="0.64522571177407817"/>
          <c:h val="0.77347972192665149"/>
        </c:manualLayout>
      </c:layout>
      <c:scatterChart>
        <c:scatterStyle val="lineMarker"/>
        <c:varyColors val="0"/>
        <c:ser>
          <c:idx val="1"/>
          <c:order val="0"/>
          <c:tx>
            <c:strRef>
              <c:f>'LISST part siz'!$C$14</c:f>
              <c:strCache>
                <c:ptCount val="1"/>
                <c:pt idx="0">
                  <c:v>Kalamazoo River at Marshall, MI</c:v>
                </c:pt>
              </c:strCache>
            </c:strRef>
          </c:tx>
          <c:xVal>
            <c:numRef>
              <c:f>'LISST part siz'!$Y$13:$BD$13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siz'!$Y$14:$BD$14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6.413134098634002E-3</c:v>
                </c:pt>
                <c:pt idx="6">
                  <c:v>4.1685371641121016E-2</c:v>
                </c:pt>
                <c:pt idx="7">
                  <c:v>0.17956775476175205</c:v>
                </c:pt>
                <c:pt idx="8">
                  <c:v>0.38799461296735716</c:v>
                </c:pt>
                <c:pt idx="9">
                  <c:v>0.78240236003334829</c:v>
                </c:pt>
                <c:pt idx="10">
                  <c:v>1.6481754633489385</c:v>
                </c:pt>
                <c:pt idx="11">
                  <c:v>3.5047777849034825</c:v>
                </c:pt>
                <c:pt idx="12">
                  <c:v>6.8716731866863343</c:v>
                </c:pt>
                <c:pt idx="13">
                  <c:v>10.289873661258259</c:v>
                </c:pt>
                <c:pt idx="14">
                  <c:v>14.503302764060798</c:v>
                </c:pt>
                <c:pt idx="15">
                  <c:v>19.582504970178928</c:v>
                </c:pt>
                <c:pt idx="16">
                  <c:v>24.292951965625605</c:v>
                </c:pt>
                <c:pt idx="17">
                  <c:v>30.97223112935292</c:v>
                </c:pt>
                <c:pt idx="18">
                  <c:v>37.080741358301808</c:v>
                </c:pt>
                <c:pt idx="19">
                  <c:v>43.253382928237038</c:v>
                </c:pt>
                <c:pt idx="20">
                  <c:v>51.029308022830762</c:v>
                </c:pt>
                <c:pt idx="21">
                  <c:v>58.830885653819024</c:v>
                </c:pt>
                <c:pt idx="22">
                  <c:v>67.405245943692691</c:v>
                </c:pt>
                <c:pt idx="23">
                  <c:v>74.090938241518643</c:v>
                </c:pt>
                <c:pt idx="24">
                  <c:v>79.779388187007001</c:v>
                </c:pt>
                <c:pt idx="25">
                  <c:v>84.127493105880859</c:v>
                </c:pt>
                <c:pt idx="26">
                  <c:v>87.677162829474781</c:v>
                </c:pt>
                <c:pt idx="27">
                  <c:v>90.69454242288208</c:v>
                </c:pt>
                <c:pt idx="28">
                  <c:v>93.028923234784855</c:v>
                </c:pt>
                <c:pt idx="29">
                  <c:v>95.029821073558665</c:v>
                </c:pt>
                <c:pt idx="30">
                  <c:v>97.210286667094223</c:v>
                </c:pt>
                <c:pt idx="31">
                  <c:v>100.00000000000001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'LISST part siz'!$C$16</c:f>
              <c:strCache>
                <c:ptCount val="1"/>
                <c:pt idx="0">
                  <c:v>Kalamazoo R nr Battle Creek, MI R1</c:v>
                </c:pt>
              </c:strCache>
            </c:strRef>
          </c:tx>
          <c:xVal>
            <c:numRef>
              <c:f>'LISST part siz'!$Y$13:$BD$13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siz'!$Y$16:$BD$16</c:f>
              <c:numCache>
                <c:formatCode>General</c:formatCode>
                <c:ptCount val="32"/>
                <c:pt idx="0">
                  <c:v>0.20113979215554811</c:v>
                </c:pt>
                <c:pt idx="1">
                  <c:v>0.32964577047714827</c:v>
                </c:pt>
                <c:pt idx="2">
                  <c:v>0.4218348418817745</c:v>
                </c:pt>
                <c:pt idx="3">
                  <c:v>0.48050061459380938</c:v>
                </c:pt>
                <c:pt idx="4">
                  <c:v>0.52240473795954856</c:v>
                </c:pt>
                <c:pt idx="5">
                  <c:v>0.56151525310090511</c:v>
                </c:pt>
                <c:pt idx="6">
                  <c:v>0.61180020113979217</c:v>
                </c:pt>
                <c:pt idx="7">
                  <c:v>0.68164040674935744</c:v>
                </c:pt>
                <c:pt idx="8">
                  <c:v>0.76824226170521848</c:v>
                </c:pt>
                <c:pt idx="9">
                  <c:v>0.89116102357805338</c:v>
                </c:pt>
                <c:pt idx="10">
                  <c:v>1.1006816404067492</c:v>
                </c:pt>
                <c:pt idx="11">
                  <c:v>1.5113420493909933</c:v>
                </c:pt>
                <c:pt idx="12">
                  <c:v>2.36339255782769</c:v>
                </c:pt>
                <c:pt idx="13">
                  <c:v>5.2156665549223371</c:v>
                </c:pt>
                <c:pt idx="14">
                  <c:v>9.8195329087048826</c:v>
                </c:pt>
                <c:pt idx="15">
                  <c:v>15.049167504749134</c:v>
                </c:pt>
                <c:pt idx="16">
                  <c:v>19.896077774052969</c:v>
                </c:pt>
                <c:pt idx="17">
                  <c:v>23.927254441837079</c:v>
                </c:pt>
                <c:pt idx="18">
                  <c:v>26.368868029947482</c:v>
                </c:pt>
                <c:pt idx="19">
                  <c:v>28.06738183037211</c:v>
                </c:pt>
                <c:pt idx="20">
                  <c:v>29.841323052855071</c:v>
                </c:pt>
                <c:pt idx="21">
                  <c:v>32.025924684322277</c:v>
                </c:pt>
                <c:pt idx="22">
                  <c:v>34.987149402167844</c:v>
                </c:pt>
                <c:pt idx="23">
                  <c:v>39.258576377248858</c:v>
                </c:pt>
                <c:pt idx="24">
                  <c:v>45.16147055536932</c:v>
                </c:pt>
                <c:pt idx="25">
                  <c:v>54.081461615823002</c:v>
                </c:pt>
                <c:pt idx="26">
                  <c:v>63.431668342831607</c:v>
                </c:pt>
                <c:pt idx="27">
                  <c:v>74.4552463962454</c:v>
                </c:pt>
                <c:pt idx="28">
                  <c:v>83.470220136328095</c:v>
                </c:pt>
                <c:pt idx="29">
                  <c:v>91.563303162364519</c:v>
                </c:pt>
                <c:pt idx="30">
                  <c:v>96.804112191306302</c:v>
                </c:pt>
                <c:pt idx="31">
                  <c:v>99.99441278355124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'LISST part siz'!$C$20</c:f>
              <c:strCache>
                <c:ptCount val="1"/>
                <c:pt idx="0">
                  <c:v>Kalamazoo River at Comstock, MI</c:v>
                </c:pt>
              </c:strCache>
            </c:strRef>
          </c:tx>
          <c:xVal>
            <c:numRef>
              <c:f>'LISST part siz'!$Y$13:$BD$13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siz'!$Y$20:$BD$20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1.0595465140919686E-2</c:v>
                </c:pt>
                <c:pt idx="7">
                  <c:v>9.0061453697817331E-2</c:v>
                </c:pt>
                <c:pt idx="8">
                  <c:v>0.23310023310023309</c:v>
                </c:pt>
                <c:pt idx="9">
                  <c:v>0.55626191989828344</c:v>
                </c:pt>
                <c:pt idx="10">
                  <c:v>1.4091968637423182</c:v>
                </c:pt>
                <c:pt idx="11">
                  <c:v>3.4594193685102774</c:v>
                </c:pt>
                <c:pt idx="12">
                  <c:v>7.5280779826234365</c:v>
                </c:pt>
                <c:pt idx="13">
                  <c:v>11.829836829836829</c:v>
                </c:pt>
                <c:pt idx="14">
                  <c:v>17.911633820724727</c:v>
                </c:pt>
                <c:pt idx="15">
                  <c:v>26.139012502648864</c:v>
                </c:pt>
                <c:pt idx="16">
                  <c:v>33.969061241788509</c:v>
                </c:pt>
                <c:pt idx="17">
                  <c:v>46.037296037296031</c:v>
                </c:pt>
                <c:pt idx="18">
                  <c:v>54.174613265522353</c:v>
                </c:pt>
                <c:pt idx="19">
                  <c:v>60.044500953591857</c:v>
                </c:pt>
                <c:pt idx="20">
                  <c:v>65.644204280567905</c:v>
                </c:pt>
                <c:pt idx="21">
                  <c:v>70.08370417461326</c:v>
                </c:pt>
                <c:pt idx="22">
                  <c:v>74.268912905276537</c:v>
                </c:pt>
                <c:pt idx="23">
                  <c:v>77.214452214452209</c:v>
                </c:pt>
                <c:pt idx="24">
                  <c:v>79.752066115702476</c:v>
                </c:pt>
                <c:pt idx="25">
                  <c:v>82.061877516422967</c:v>
                </c:pt>
                <c:pt idx="26">
                  <c:v>84.567705022250479</c:v>
                </c:pt>
                <c:pt idx="27">
                  <c:v>87.576817122271663</c:v>
                </c:pt>
                <c:pt idx="28">
                  <c:v>90.52765416401779</c:v>
                </c:pt>
                <c:pt idx="29">
                  <c:v>93.547361729179897</c:v>
                </c:pt>
                <c:pt idx="30">
                  <c:v>96.863742318287763</c:v>
                </c:pt>
                <c:pt idx="31">
                  <c:v>100.01059546514091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'LISST part siz'!$C$15</c:f>
              <c:strCache>
                <c:ptCount val="1"/>
                <c:pt idx="0">
                  <c:v>Battle Creek at Battle Creek, MI</c:v>
                </c:pt>
              </c:strCache>
            </c:strRef>
          </c:tx>
          <c:xVal>
            <c:numRef>
              <c:f>'LISST part siz'!$Y$13:$BD$13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siz'!$Y$15:$BD$15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1.3025073266037123E-2</c:v>
                </c:pt>
                <c:pt idx="6">
                  <c:v>7.8150439596222726E-2</c:v>
                </c:pt>
                <c:pt idx="7">
                  <c:v>0.33865190491696517</c:v>
                </c:pt>
                <c:pt idx="8">
                  <c:v>0.76196678606317159</c:v>
                </c:pt>
                <c:pt idx="9">
                  <c:v>1.543471182025399</c:v>
                </c:pt>
                <c:pt idx="10">
                  <c:v>3.0608922175187239</c:v>
                </c:pt>
                <c:pt idx="11">
                  <c:v>5.6333441875610557</c:v>
                </c:pt>
                <c:pt idx="12">
                  <c:v>9.3454900683816344</c:v>
                </c:pt>
                <c:pt idx="13">
                  <c:v>12.425919895799414</c:v>
                </c:pt>
                <c:pt idx="14">
                  <c:v>15.884076847932269</c:v>
                </c:pt>
                <c:pt idx="15">
                  <c:v>20.156300879192443</c:v>
                </c:pt>
                <c:pt idx="16">
                  <c:v>24.408987300553562</c:v>
                </c:pt>
                <c:pt idx="17">
                  <c:v>30.973624226636272</c:v>
                </c:pt>
                <c:pt idx="18">
                  <c:v>36.600455877564308</c:v>
                </c:pt>
                <c:pt idx="19">
                  <c:v>41.8951481602084</c:v>
                </c:pt>
                <c:pt idx="20">
                  <c:v>47.267990882448714</c:v>
                </c:pt>
                <c:pt idx="21">
                  <c:v>52.360794529469231</c:v>
                </c:pt>
                <c:pt idx="22">
                  <c:v>57.466623249755784</c:v>
                </c:pt>
                <c:pt idx="23">
                  <c:v>61.745359817648982</c:v>
                </c:pt>
                <c:pt idx="24">
                  <c:v>65.529143601432764</c:v>
                </c:pt>
                <c:pt idx="25">
                  <c:v>68.817974601107139</c:v>
                </c:pt>
                <c:pt idx="26">
                  <c:v>71.917942038423973</c:v>
                </c:pt>
                <c:pt idx="27">
                  <c:v>75.271898404428526</c:v>
                </c:pt>
                <c:pt idx="28">
                  <c:v>79.374796483230213</c:v>
                </c:pt>
                <c:pt idx="29">
                  <c:v>85.366330185607296</c:v>
                </c:pt>
                <c:pt idx="30">
                  <c:v>93.155323998697497</c:v>
                </c:pt>
                <c:pt idx="31">
                  <c:v>99.986974926733964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'LISST part siz'!$C$19</c:f>
              <c:strCache>
                <c:ptCount val="1"/>
                <c:pt idx="0">
                  <c:v>Augusta Creek nr Augusta, MI</c:v>
                </c:pt>
              </c:strCache>
            </c:strRef>
          </c:tx>
          <c:xVal>
            <c:numRef>
              <c:f>'LISST part siz'!$Y$13:$BD$13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siz'!$Y$19:$BD$19</c:f>
              <c:numCache>
                <c:formatCode>General</c:formatCode>
                <c:ptCount val="32"/>
                <c:pt idx="0">
                  <c:v>2.0669698222405948E-2</c:v>
                </c:pt>
                <c:pt idx="1">
                  <c:v>4.5932662716457663E-2</c:v>
                </c:pt>
                <c:pt idx="2">
                  <c:v>7.5788893482155145E-2</c:v>
                </c:pt>
                <c:pt idx="3">
                  <c:v>0.11712828992696704</c:v>
                </c:pt>
                <c:pt idx="4">
                  <c:v>0.18373065086583068</c:v>
                </c:pt>
                <c:pt idx="5">
                  <c:v>0.31234210647191218</c:v>
                </c:pt>
                <c:pt idx="6">
                  <c:v>0.56497175141242939</c:v>
                </c:pt>
                <c:pt idx="7">
                  <c:v>1.028891644848652</c:v>
                </c:pt>
                <c:pt idx="8">
                  <c:v>1.6076431950760186</c:v>
                </c:pt>
                <c:pt idx="9">
                  <c:v>2.3724220293050386</c:v>
                </c:pt>
                <c:pt idx="10">
                  <c:v>3.3760507096596388</c:v>
                </c:pt>
                <c:pt idx="11">
                  <c:v>4.6001561710532357</c:v>
                </c:pt>
                <c:pt idx="12">
                  <c:v>6.0011023839051951</c:v>
                </c:pt>
                <c:pt idx="13">
                  <c:v>7.4250149281153828</c:v>
                </c:pt>
                <c:pt idx="14">
                  <c:v>9.0671076202287448</c:v>
                </c:pt>
                <c:pt idx="15">
                  <c:v>11.1501538744201</c:v>
                </c:pt>
                <c:pt idx="16">
                  <c:v>13.72238298654173</c:v>
                </c:pt>
                <c:pt idx="17">
                  <c:v>17.700151577786965</c:v>
                </c:pt>
                <c:pt idx="18">
                  <c:v>21.884617151256258</c:v>
                </c:pt>
                <c:pt idx="19">
                  <c:v>26.787928896238114</c:v>
                </c:pt>
                <c:pt idx="20">
                  <c:v>32.483579073078864</c:v>
                </c:pt>
                <c:pt idx="21">
                  <c:v>38.978457581185978</c:v>
                </c:pt>
                <c:pt idx="22">
                  <c:v>46.171512562583253</c:v>
                </c:pt>
                <c:pt idx="23">
                  <c:v>53.072895135731017</c:v>
                </c:pt>
                <c:pt idx="24">
                  <c:v>59.540214046208256</c:v>
                </c:pt>
                <c:pt idx="25">
                  <c:v>65.686004317670296</c:v>
                </c:pt>
                <c:pt idx="26">
                  <c:v>71.439070322906616</c:v>
                </c:pt>
                <c:pt idx="27">
                  <c:v>77.120940700932437</c:v>
                </c:pt>
                <c:pt idx="28">
                  <c:v>82.621377061228245</c:v>
                </c:pt>
                <c:pt idx="29">
                  <c:v>88.452528593082548</c:v>
                </c:pt>
                <c:pt idx="30">
                  <c:v>94.281383491801023</c:v>
                </c:pt>
                <c:pt idx="31">
                  <c:v>100.00229663313583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605568"/>
        <c:axId val="128620032"/>
      </c:scatterChart>
      <c:valAx>
        <c:axId val="12860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microns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8620032"/>
        <c:crosses val="autoZero"/>
        <c:crossBetween val="midCat"/>
      </c:valAx>
      <c:valAx>
        <c:axId val="12862003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percentage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86055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LISST Particle Size for Suspended Sediment from the Kalamazoo River, August 16, 2012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6355711190026557E-2"/>
          <c:y val="0.13326509499421302"/>
          <c:w val="0.64522571177407817"/>
          <c:h val="0.77347972192665149"/>
        </c:manualLayout>
      </c:layout>
      <c:scatterChart>
        <c:scatterStyle val="lineMarker"/>
        <c:varyColors val="0"/>
        <c:ser>
          <c:idx val="1"/>
          <c:order val="0"/>
          <c:tx>
            <c:strRef>
              <c:f>'LISST part siz'!$C$16</c:f>
              <c:strCache>
                <c:ptCount val="1"/>
                <c:pt idx="0">
                  <c:v>Kalamazoo R nr Battle Creek, MI R1</c:v>
                </c:pt>
              </c:strCache>
            </c:strRef>
          </c:tx>
          <c:xVal>
            <c:numRef>
              <c:f>'LISST part siz'!$Y$13:$BD$13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siz'!$Y$16:$BD$16</c:f>
              <c:numCache>
                <c:formatCode>General</c:formatCode>
                <c:ptCount val="32"/>
                <c:pt idx="0">
                  <c:v>0.20113979215554811</c:v>
                </c:pt>
                <c:pt idx="1">
                  <c:v>0.32964577047714827</c:v>
                </c:pt>
                <c:pt idx="2">
                  <c:v>0.4218348418817745</c:v>
                </c:pt>
                <c:pt idx="3">
                  <c:v>0.48050061459380938</c:v>
                </c:pt>
                <c:pt idx="4">
                  <c:v>0.52240473795954856</c:v>
                </c:pt>
                <c:pt idx="5">
                  <c:v>0.56151525310090511</c:v>
                </c:pt>
                <c:pt idx="6">
                  <c:v>0.61180020113979217</c:v>
                </c:pt>
                <c:pt idx="7">
                  <c:v>0.68164040674935744</c:v>
                </c:pt>
                <c:pt idx="8">
                  <c:v>0.76824226170521848</c:v>
                </c:pt>
                <c:pt idx="9">
                  <c:v>0.89116102357805338</c:v>
                </c:pt>
                <c:pt idx="10">
                  <c:v>1.1006816404067492</c:v>
                </c:pt>
                <c:pt idx="11">
                  <c:v>1.5113420493909933</c:v>
                </c:pt>
                <c:pt idx="12">
                  <c:v>2.36339255782769</c:v>
                </c:pt>
                <c:pt idx="13">
                  <c:v>5.2156665549223371</c:v>
                </c:pt>
                <c:pt idx="14">
                  <c:v>9.8195329087048826</c:v>
                </c:pt>
                <c:pt idx="15">
                  <c:v>15.049167504749134</c:v>
                </c:pt>
                <c:pt idx="16">
                  <c:v>19.896077774052969</c:v>
                </c:pt>
                <c:pt idx="17">
                  <c:v>23.927254441837079</c:v>
                </c:pt>
                <c:pt idx="18">
                  <c:v>26.368868029947482</c:v>
                </c:pt>
                <c:pt idx="19">
                  <c:v>28.06738183037211</c:v>
                </c:pt>
                <c:pt idx="20">
                  <c:v>29.841323052855071</c:v>
                </c:pt>
                <c:pt idx="21">
                  <c:v>32.025924684322277</c:v>
                </c:pt>
                <c:pt idx="22">
                  <c:v>34.987149402167844</c:v>
                </c:pt>
                <c:pt idx="23">
                  <c:v>39.258576377248858</c:v>
                </c:pt>
                <c:pt idx="24">
                  <c:v>45.16147055536932</c:v>
                </c:pt>
                <c:pt idx="25">
                  <c:v>54.081461615823002</c:v>
                </c:pt>
                <c:pt idx="26">
                  <c:v>63.431668342831607</c:v>
                </c:pt>
                <c:pt idx="27">
                  <c:v>74.4552463962454</c:v>
                </c:pt>
                <c:pt idx="28">
                  <c:v>83.470220136328095</c:v>
                </c:pt>
                <c:pt idx="29">
                  <c:v>91.563303162364519</c:v>
                </c:pt>
                <c:pt idx="30">
                  <c:v>96.804112191306302</c:v>
                </c:pt>
                <c:pt idx="31">
                  <c:v>99.99441278355124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'LISST part siz'!$C$17</c:f>
              <c:strCache>
                <c:ptCount val="1"/>
                <c:pt idx="0">
                  <c:v>Kalamazoo R nr Battle Creek, MI R2</c:v>
                </c:pt>
              </c:strCache>
            </c:strRef>
          </c:tx>
          <c:xVal>
            <c:numRef>
              <c:f>'LISST part siz'!$Y$13:$BD$13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siz'!$Y$17:$BD$17</c:f>
              <c:numCache>
                <c:formatCode>General</c:formatCode>
                <c:ptCount val="32"/>
                <c:pt idx="0">
                  <c:v>0.234457527117203</c:v>
                </c:pt>
                <c:pt idx="1">
                  <c:v>0.40192718934377658</c:v>
                </c:pt>
                <c:pt idx="2">
                  <c:v>0.53332646278308815</c:v>
                </c:pt>
                <c:pt idx="3">
                  <c:v>0.62865534743513773</c:v>
                </c:pt>
                <c:pt idx="4">
                  <c:v>0.70337258135160896</c:v>
                </c:pt>
                <c:pt idx="5">
                  <c:v>0.77808981526808019</c:v>
                </c:pt>
                <c:pt idx="6">
                  <c:v>0.8656893308942879</c:v>
                </c:pt>
                <c:pt idx="7">
                  <c:v>0.97905340993996848</c:v>
                </c:pt>
                <c:pt idx="8">
                  <c:v>1.1130291397212273</c:v>
                </c:pt>
                <c:pt idx="9">
                  <c:v>1.2959575399994845</c:v>
                </c:pt>
                <c:pt idx="10">
                  <c:v>1.5845206502975804</c:v>
                </c:pt>
                <c:pt idx="11">
                  <c:v>2.1126942003967737</c:v>
                </c:pt>
                <c:pt idx="12">
                  <c:v>3.1278179991240043</c:v>
                </c:pt>
                <c:pt idx="13">
                  <c:v>6.1628835699379065</c:v>
                </c:pt>
                <c:pt idx="14">
                  <c:v>10.841728286914178</c:v>
                </c:pt>
                <c:pt idx="15">
                  <c:v>16.110581506196375</c:v>
                </c:pt>
                <c:pt idx="16">
                  <c:v>21.018730837605954</c:v>
                </c:pt>
                <c:pt idx="17">
                  <c:v>25.197743024244453</c:v>
                </c:pt>
                <c:pt idx="18">
                  <c:v>27.895292814263261</c:v>
                </c:pt>
                <c:pt idx="19">
                  <c:v>29.876587741220725</c:v>
                </c:pt>
                <c:pt idx="20">
                  <c:v>31.973823203565814</c:v>
                </c:pt>
                <c:pt idx="21">
                  <c:v>34.506479787699995</c:v>
                </c:pt>
                <c:pt idx="22">
                  <c:v>37.742508953185784</c:v>
                </c:pt>
                <c:pt idx="23">
                  <c:v>42.055496869605541</c:v>
                </c:pt>
                <c:pt idx="24">
                  <c:v>47.584572179424413</c:v>
                </c:pt>
                <c:pt idx="25">
                  <c:v>55.514904799938158</c:v>
                </c:pt>
                <c:pt idx="26">
                  <c:v>64.022363641048088</c:v>
                </c:pt>
                <c:pt idx="27">
                  <c:v>74.20967201710765</c:v>
                </c:pt>
                <c:pt idx="28">
                  <c:v>82.930976734599213</c:v>
                </c:pt>
                <c:pt idx="29">
                  <c:v>90.936026589029424</c:v>
                </c:pt>
                <c:pt idx="30">
                  <c:v>96.434184422744934</c:v>
                </c:pt>
                <c:pt idx="31">
                  <c:v>100.00515291268387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'LISST part siz'!$C$18</c:f>
              <c:strCache>
                <c:ptCount val="1"/>
                <c:pt idx="0">
                  <c:v>Kalamazoo R nr Battle Creek, MI R3</c:v>
                </c:pt>
              </c:strCache>
            </c:strRef>
          </c:tx>
          <c:xVal>
            <c:numRef>
              <c:f>'LISST part siz'!$Y$13:$BD$13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siz'!$Y$18:$BD$18</c:f>
              <c:numCache>
                <c:formatCode>General</c:formatCode>
                <c:ptCount val="32"/>
                <c:pt idx="0">
                  <c:v>0.27732463295269166</c:v>
                </c:pt>
                <c:pt idx="1">
                  <c:v>0.46220772158781942</c:v>
                </c:pt>
                <c:pt idx="2">
                  <c:v>0.60087003806416528</c:v>
                </c:pt>
                <c:pt idx="3">
                  <c:v>0.69603045133224573</c:v>
                </c:pt>
                <c:pt idx="4">
                  <c:v>0.76672104404567698</c:v>
                </c:pt>
                <c:pt idx="5">
                  <c:v>0.83741163675910824</c:v>
                </c:pt>
                <c:pt idx="6">
                  <c:v>0.92169657422512241</c:v>
                </c:pt>
                <c:pt idx="7">
                  <c:v>1.0331702011963024</c:v>
                </c:pt>
                <c:pt idx="8">
                  <c:v>1.1691136487221316</c:v>
                </c:pt>
                <c:pt idx="9">
                  <c:v>1.3567156063077761</c:v>
                </c:pt>
                <c:pt idx="10">
                  <c:v>1.6612289287656337</c:v>
                </c:pt>
                <c:pt idx="11">
                  <c:v>2.2213159325720504</c:v>
                </c:pt>
                <c:pt idx="12">
                  <c:v>3.3007069059271346</c:v>
                </c:pt>
                <c:pt idx="13">
                  <c:v>6.4545948885263726</c:v>
                </c:pt>
                <c:pt idx="14">
                  <c:v>11.315932572050027</c:v>
                </c:pt>
                <c:pt idx="15">
                  <c:v>16.824361065796626</c:v>
                </c:pt>
                <c:pt idx="16">
                  <c:v>22.066340402392601</c:v>
                </c:pt>
                <c:pt idx="17">
                  <c:v>26.653072321914081</c:v>
                </c:pt>
                <c:pt idx="18">
                  <c:v>29.657422512234909</c:v>
                </c:pt>
                <c:pt idx="19">
                  <c:v>31.889613920609026</c:v>
                </c:pt>
                <c:pt idx="20">
                  <c:v>34.246873300706909</c:v>
                </c:pt>
                <c:pt idx="21">
                  <c:v>37.055464926590538</c:v>
                </c:pt>
                <c:pt idx="22">
                  <c:v>40.606307775965199</c:v>
                </c:pt>
                <c:pt idx="23">
                  <c:v>45.358890701468191</c:v>
                </c:pt>
                <c:pt idx="24">
                  <c:v>51.413811854268623</c:v>
                </c:pt>
                <c:pt idx="25">
                  <c:v>59.937466014138117</c:v>
                </c:pt>
                <c:pt idx="26">
                  <c:v>68.496465470364328</c:v>
                </c:pt>
                <c:pt idx="27">
                  <c:v>78.10222947253942</c:v>
                </c:pt>
                <c:pt idx="28">
                  <c:v>85.897226753670466</c:v>
                </c:pt>
                <c:pt idx="29">
                  <c:v>92.808591625883622</c:v>
                </c:pt>
                <c:pt idx="30">
                  <c:v>97.278412180532882</c:v>
                </c:pt>
                <c:pt idx="31">
                  <c:v>100.01087547580205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942080"/>
        <c:axId val="128944000"/>
      </c:scatterChart>
      <c:valAx>
        <c:axId val="12894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microns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8944000"/>
        <c:crosses val="autoZero"/>
        <c:crossBetween val="midCat"/>
      </c:valAx>
      <c:valAx>
        <c:axId val="1289440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percentage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89420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7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0</xdr:row>
      <xdr:rowOff>161925</xdr:rowOff>
    </xdr:from>
    <xdr:to>
      <xdr:col>18</xdr:col>
      <xdr:colOff>95250</xdr:colOff>
      <xdr:row>20</xdr:row>
      <xdr:rowOff>161925</xdr:rowOff>
    </xdr:to>
    <xdr:pic>
      <xdr:nvPicPr>
        <xdr:cNvPr id="2" name="Picture 1" descr="http://waterdata.usgs.gov/nwisweb/graph?agency_cd=USGS&amp;site_no=04105500&amp;parm_cd=00060&amp;period=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161925"/>
          <a:ext cx="54864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40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40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2"/>
  <sheetViews>
    <sheetView workbookViewId="0">
      <selection activeCell="A12" sqref="A12"/>
    </sheetView>
  </sheetViews>
  <sheetFormatPr defaultRowHeight="15" x14ac:dyDescent="0.25"/>
  <cols>
    <col min="1" max="1" width="33.28515625" customWidth="1"/>
    <col min="2" max="2" width="15.7109375" customWidth="1"/>
    <col min="3" max="4" width="12.28515625" customWidth="1"/>
  </cols>
  <sheetData>
    <row r="2" spans="1:4" x14ac:dyDescent="0.25">
      <c r="A2" s="6" t="s">
        <v>52</v>
      </c>
    </row>
    <row r="3" spans="1:4" x14ac:dyDescent="0.25">
      <c r="A3" s="6" t="s">
        <v>64</v>
      </c>
    </row>
    <row r="4" spans="1:4" x14ac:dyDescent="0.25">
      <c r="A4" t="s">
        <v>62</v>
      </c>
      <c r="B4" s="1">
        <v>41137</v>
      </c>
    </row>
    <row r="5" spans="1:4" x14ac:dyDescent="0.25">
      <c r="A5" t="s">
        <v>53</v>
      </c>
      <c r="B5" s="1" t="s">
        <v>54</v>
      </c>
    </row>
    <row r="6" spans="1:4" x14ac:dyDescent="0.25">
      <c r="A6" t="s">
        <v>55</v>
      </c>
      <c r="B6" s="1" t="s">
        <v>56</v>
      </c>
    </row>
    <row r="7" spans="1:4" x14ac:dyDescent="0.25">
      <c r="A7" t="s">
        <v>57</v>
      </c>
      <c r="B7" s="1" t="s">
        <v>58</v>
      </c>
    </row>
    <row r="8" spans="1:4" x14ac:dyDescent="0.25">
      <c r="A8" t="s">
        <v>59</v>
      </c>
      <c r="B8" s="1" t="s">
        <v>60</v>
      </c>
    </row>
    <row r="9" spans="1:4" x14ac:dyDescent="0.25">
      <c r="A9" t="s">
        <v>66</v>
      </c>
      <c r="B9" s="1" t="s">
        <v>63</v>
      </c>
    </row>
    <row r="10" spans="1:4" x14ac:dyDescent="0.25">
      <c r="A10" t="s">
        <v>61</v>
      </c>
      <c r="B10" s="1" t="s">
        <v>65</v>
      </c>
    </row>
    <row r="12" spans="1:4" x14ac:dyDescent="0.25">
      <c r="A12" s="4" t="s">
        <v>76</v>
      </c>
      <c r="B12" s="4"/>
      <c r="C12" s="4"/>
      <c r="D12" s="4"/>
    </row>
    <row r="13" spans="1:4" x14ac:dyDescent="0.25">
      <c r="A13" s="4"/>
      <c r="B13" s="4"/>
      <c r="C13" s="4"/>
      <c r="D13" s="4"/>
    </row>
    <row r="14" spans="1:4" x14ac:dyDescent="0.25">
      <c r="A14" s="5"/>
      <c r="B14" s="5"/>
      <c r="C14" s="5"/>
      <c r="D14" s="4"/>
    </row>
    <row r="15" spans="1:4" x14ac:dyDescent="0.25">
      <c r="A15" s="4"/>
      <c r="B15" s="4"/>
      <c r="C15" s="4"/>
      <c r="D15" s="4"/>
    </row>
    <row r="16" spans="1:4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  <row r="20" spans="1:4" x14ac:dyDescent="0.25">
      <c r="A20" s="4"/>
      <c r="B20" s="4"/>
      <c r="C20" s="4"/>
      <c r="D20" s="4"/>
    </row>
    <row r="21" spans="1:4" x14ac:dyDescent="0.25">
      <c r="A21" s="4"/>
      <c r="B21" s="4"/>
      <c r="C21" s="4"/>
      <c r="D21" s="4"/>
    </row>
    <row r="22" spans="1:4" x14ac:dyDescent="0.25">
      <c r="A22" s="4"/>
      <c r="B22" s="4"/>
      <c r="C22" s="4"/>
      <c r="D22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F20"/>
  <sheetViews>
    <sheetView zoomScale="70" zoomScaleNormal="70" workbookViewId="0">
      <selection activeCell="J12" sqref="J12"/>
    </sheetView>
  </sheetViews>
  <sheetFormatPr defaultRowHeight="15" x14ac:dyDescent="0.25"/>
  <cols>
    <col min="1" max="1" width="13" customWidth="1"/>
    <col min="2" max="2" width="11.85546875" customWidth="1"/>
    <col min="3" max="3" width="35.28515625" customWidth="1"/>
    <col min="4" max="4" width="13.7109375" customWidth="1"/>
    <col min="5" max="5" width="12.42578125" bestFit="1" customWidth="1"/>
    <col min="6" max="6" width="7.5703125" customWidth="1"/>
    <col min="7" max="7" width="10.85546875" customWidth="1"/>
    <col min="8" max="8" width="11.7109375" customWidth="1"/>
    <col min="9" max="9" width="9" customWidth="1"/>
  </cols>
  <sheetData>
    <row r="1" spans="1:58" s="12" customFormat="1" x14ac:dyDescent="0.25">
      <c r="A1" s="12" t="s">
        <v>51</v>
      </c>
      <c r="Y1" s="13" t="s">
        <v>69</v>
      </c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</row>
    <row r="2" spans="1:58" s="2" customFormat="1" ht="60" x14ac:dyDescent="0.25">
      <c r="A2" s="7" t="s">
        <v>30</v>
      </c>
      <c r="B2" s="7" t="s">
        <v>31</v>
      </c>
      <c r="C2" s="7"/>
      <c r="D2" s="7"/>
      <c r="E2" s="7"/>
      <c r="F2" s="7"/>
      <c r="G2" s="7"/>
      <c r="H2" s="7"/>
      <c r="I2" s="7" t="s">
        <v>67</v>
      </c>
      <c r="J2" s="7" t="s">
        <v>71</v>
      </c>
      <c r="K2" s="7" t="s">
        <v>0</v>
      </c>
      <c r="L2" s="7" t="s">
        <v>1</v>
      </c>
      <c r="M2" s="7" t="s">
        <v>2</v>
      </c>
      <c r="N2" s="7" t="s">
        <v>3</v>
      </c>
      <c r="O2" s="7" t="s">
        <v>4</v>
      </c>
      <c r="P2" s="7" t="s">
        <v>5</v>
      </c>
      <c r="Q2" s="7" t="s">
        <v>6</v>
      </c>
      <c r="R2" s="7" t="s">
        <v>7</v>
      </c>
      <c r="S2" s="7" t="s">
        <v>8</v>
      </c>
      <c r="T2" s="7" t="s">
        <v>9</v>
      </c>
      <c r="U2" s="7" t="s">
        <v>10</v>
      </c>
      <c r="V2" s="7" t="s">
        <v>11</v>
      </c>
      <c r="W2" s="7" t="s">
        <v>12</v>
      </c>
      <c r="X2" s="7" t="s">
        <v>13</v>
      </c>
      <c r="Y2" s="7">
        <v>2.72</v>
      </c>
      <c r="Z2" s="7">
        <v>3.2</v>
      </c>
      <c r="AA2" s="7">
        <v>3.78</v>
      </c>
      <c r="AB2" s="7">
        <v>4.46</v>
      </c>
      <c r="AC2" s="7">
        <v>5.27</v>
      </c>
      <c r="AD2" s="7">
        <v>6.21</v>
      </c>
      <c r="AE2" s="7">
        <v>7.33</v>
      </c>
      <c r="AF2" s="7">
        <v>8.65</v>
      </c>
      <c r="AG2" s="7">
        <v>10.210000000000001</v>
      </c>
      <c r="AH2" s="7">
        <v>12.05</v>
      </c>
      <c r="AI2" s="7">
        <v>14.22</v>
      </c>
      <c r="AJ2" s="7">
        <v>16.78</v>
      </c>
      <c r="AK2" s="7">
        <v>19.809999999999999</v>
      </c>
      <c r="AL2" s="7">
        <v>23.37</v>
      </c>
      <c r="AM2" s="7">
        <v>27.58</v>
      </c>
      <c r="AN2" s="7">
        <v>32.549999999999997</v>
      </c>
      <c r="AO2" s="7">
        <v>38.409999999999997</v>
      </c>
      <c r="AP2" s="7">
        <v>45.32</v>
      </c>
      <c r="AQ2" s="7">
        <v>53.48</v>
      </c>
      <c r="AR2" s="7">
        <v>63.11</v>
      </c>
      <c r="AS2" s="7">
        <v>74.48</v>
      </c>
      <c r="AT2" s="7">
        <v>87.89</v>
      </c>
      <c r="AU2" s="7">
        <v>103.72</v>
      </c>
      <c r="AV2" s="7">
        <v>122.39</v>
      </c>
      <c r="AW2" s="7">
        <v>144.43</v>
      </c>
      <c r="AX2" s="7">
        <v>170.44</v>
      </c>
      <c r="AY2" s="7">
        <v>201.13</v>
      </c>
      <c r="AZ2" s="7">
        <v>237.35</v>
      </c>
      <c r="BA2" s="7">
        <v>280.08999999999997</v>
      </c>
      <c r="BB2" s="7">
        <v>330.52</v>
      </c>
      <c r="BC2" s="7">
        <v>390.04</v>
      </c>
      <c r="BD2" s="7">
        <v>460.27</v>
      </c>
      <c r="BE2" s="7" t="s">
        <v>14</v>
      </c>
    </row>
    <row r="3" spans="1:58" s="2" customFormat="1" ht="45" x14ac:dyDescent="0.25">
      <c r="A3" s="7" t="s">
        <v>15</v>
      </c>
      <c r="B3" s="7" t="s">
        <v>16</v>
      </c>
      <c r="C3" s="7" t="s">
        <v>32</v>
      </c>
      <c r="D3" s="7" t="s">
        <v>33</v>
      </c>
      <c r="E3" s="7" t="s">
        <v>34</v>
      </c>
      <c r="F3" s="7" t="s">
        <v>35</v>
      </c>
      <c r="G3" s="7" t="s">
        <v>41</v>
      </c>
      <c r="H3" s="7" t="s">
        <v>43</v>
      </c>
      <c r="I3" s="7"/>
      <c r="J3" s="7" t="s">
        <v>70</v>
      </c>
      <c r="K3" s="7" t="s">
        <v>18</v>
      </c>
      <c r="L3" s="7" t="s">
        <v>18</v>
      </c>
      <c r="M3" s="7" t="s">
        <v>19</v>
      </c>
      <c r="N3" s="7" t="s">
        <v>18</v>
      </c>
      <c r="O3" s="7" t="s">
        <v>18</v>
      </c>
      <c r="P3" s="7" t="s">
        <v>18</v>
      </c>
      <c r="Q3" s="7" t="s">
        <v>18</v>
      </c>
      <c r="R3" s="7" t="s">
        <v>18</v>
      </c>
      <c r="S3" s="7" t="s">
        <v>18</v>
      </c>
      <c r="T3" s="7" t="s">
        <v>19</v>
      </c>
      <c r="U3" s="7" t="s">
        <v>20</v>
      </c>
      <c r="V3" s="7" t="s">
        <v>19</v>
      </c>
      <c r="W3" s="7" t="s">
        <v>17</v>
      </c>
      <c r="X3" s="7" t="s">
        <v>21</v>
      </c>
      <c r="Y3" s="7">
        <v>2.06</v>
      </c>
      <c r="Z3" s="7">
        <v>2.4300000000000002</v>
      </c>
      <c r="AA3" s="7">
        <v>2.87</v>
      </c>
      <c r="AB3" s="7">
        <v>3.39</v>
      </c>
      <c r="AC3" s="7">
        <v>4.01</v>
      </c>
      <c r="AD3" s="7">
        <v>4.7300000000000004</v>
      </c>
      <c r="AE3" s="7">
        <v>5.59</v>
      </c>
      <c r="AF3" s="7">
        <v>6.6</v>
      </c>
      <c r="AG3" s="7">
        <v>7.79</v>
      </c>
      <c r="AH3" s="7">
        <v>9.1999999999999993</v>
      </c>
      <c r="AI3" s="7">
        <v>10.86</v>
      </c>
      <c r="AJ3" s="7">
        <v>12.83</v>
      </c>
      <c r="AK3" s="7">
        <v>15.15</v>
      </c>
      <c r="AL3" s="7">
        <v>17.89</v>
      </c>
      <c r="AM3" s="7">
        <v>21.12</v>
      </c>
      <c r="AN3" s="7">
        <v>24.95</v>
      </c>
      <c r="AO3" s="7">
        <v>29.46</v>
      </c>
      <c r="AP3" s="7">
        <v>34.79</v>
      </c>
      <c r="AQ3" s="7">
        <v>41.08</v>
      </c>
      <c r="AR3" s="7">
        <v>48.51</v>
      </c>
      <c r="AS3" s="7">
        <v>57.29</v>
      </c>
      <c r="AT3" s="7">
        <v>67.650000000000006</v>
      </c>
      <c r="AU3" s="7">
        <v>79.89</v>
      </c>
      <c r="AV3" s="7">
        <v>94.34</v>
      </c>
      <c r="AW3" s="7">
        <v>111.41</v>
      </c>
      <c r="AX3" s="7">
        <v>131.56</v>
      </c>
      <c r="AY3" s="7">
        <v>155.36000000000001</v>
      </c>
      <c r="AZ3" s="7">
        <v>183.47</v>
      </c>
      <c r="BA3" s="7">
        <v>216.66</v>
      </c>
      <c r="BB3" s="7">
        <v>255.85</v>
      </c>
      <c r="BC3" s="7">
        <v>302.13</v>
      </c>
      <c r="BD3" s="7">
        <v>356.79</v>
      </c>
      <c r="BE3" s="7" t="s">
        <v>22</v>
      </c>
    </row>
    <row r="4" spans="1:58" x14ac:dyDescent="0.25">
      <c r="A4" s="8">
        <v>41205</v>
      </c>
      <c r="B4" s="3" t="s">
        <v>26</v>
      </c>
      <c r="C4" s="3" t="s">
        <v>47</v>
      </c>
      <c r="D4" s="3" t="s">
        <v>37</v>
      </c>
      <c r="E4" s="8">
        <v>41137</v>
      </c>
      <c r="F4" s="9">
        <v>0.6875</v>
      </c>
      <c r="G4" s="10" t="s">
        <v>42</v>
      </c>
      <c r="H4" s="10" t="s">
        <v>45</v>
      </c>
      <c r="I4" s="11">
        <v>2</v>
      </c>
      <c r="J4" s="3">
        <v>31.186</v>
      </c>
      <c r="K4" s="3">
        <v>59.99</v>
      </c>
      <c r="L4" s="3">
        <v>82.488</v>
      </c>
      <c r="M4" s="3">
        <v>0.95899999999999996</v>
      </c>
      <c r="N4" s="3">
        <v>19.065999999999999</v>
      </c>
      <c r="O4" s="3">
        <v>23.948</v>
      </c>
      <c r="P4" s="3">
        <v>60.276000000000003</v>
      </c>
      <c r="Q4" s="3">
        <v>74.328000000000003</v>
      </c>
      <c r="R4" s="3">
        <v>140.31800000000001</v>
      </c>
      <c r="S4" s="3">
        <v>188.99100000000001</v>
      </c>
      <c r="T4" s="3">
        <v>3.8980000000000001</v>
      </c>
      <c r="U4" s="3">
        <v>11.007999999999999</v>
      </c>
      <c r="V4" s="3">
        <v>0.60799999999999998</v>
      </c>
      <c r="W4" s="3">
        <v>18.971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2E-3</v>
      </c>
      <c r="AE4" s="3">
        <v>1.0999999999999999E-2</v>
      </c>
      <c r="AF4" s="3">
        <v>4.2999999999999997E-2</v>
      </c>
      <c r="AG4" s="3">
        <v>6.5000000000000002E-2</v>
      </c>
      <c r="AH4" s="3">
        <v>0.123</v>
      </c>
      <c r="AI4" s="3">
        <v>0.27</v>
      </c>
      <c r="AJ4" s="3">
        <v>0.57899999999999996</v>
      </c>
      <c r="AK4" s="3">
        <v>1.05</v>
      </c>
      <c r="AL4" s="3">
        <v>1.0660000000000001</v>
      </c>
      <c r="AM4" s="3">
        <v>1.3140000000000001</v>
      </c>
      <c r="AN4" s="3">
        <v>1.5840000000000001</v>
      </c>
      <c r="AO4" s="3">
        <v>1.4690000000000001</v>
      </c>
      <c r="AP4" s="3">
        <v>2.0830000000000002</v>
      </c>
      <c r="AQ4" s="3">
        <v>1.905</v>
      </c>
      <c r="AR4" s="3">
        <v>1.925</v>
      </c>
      <c r="AS4" s="3">
        <v>2.4249999999999998</v>
      </c>
      <c r="AT4" s="3">
        <v>2.4329999999999998</v>
      </c>
      <c r="AU4" s="3">
        <v>2.6739999999999999</v>
      </c>
      <c r="AV4" s="3">
        <v>2.085</v>
      </c>
      <c r="AW4" s="3">
        <v>1.774</v>
      </c>
      <c r="AX4" s="3">
        <v>1.3560000000000001</v>
      </c>
      <c r="AY4" s="3">
        <v>1.107</v>
      </c>
      <c r="AZ4" s="3">
        <v>0.94099999999999995</v>
      </c>
      <c r="BA4" s="3">
        <v>0.72799999999999998</v>
      </c>
      <c r="BB4" s="3">
        <v>0.624</v>
      </c>
      <c r="BC4" s="3">
        <v>0.68</v>
      </c>
      <c r="BD4" s="3">
        <v>0.87</v>
      </c>
      <c r="BE4" s="3">
        <v>12.24</v>
      </c>
    </row>
    <row r="5" spans="1:58" x14ac:dyDescent="0.25">
      <c r="A5" s="8">
        <v>41205</v>
      </c>
      <c r="B5" s="3" t="s">
        <v>28</v>
      </c>
      <c r="C5" s="3" t="s">
        <v>49</v>
      </c>
      <c r="D5" s="3" t="s">
        <v>39</v>
      </c>
      <c r="E5" s="8">
        <v>41137</v>
      </c>
      <c r="F5" s="9">
        <v>0.41666666666666669</v>
      </c>
      <c r="G5" s="10" t="s">
        <v>42</v>
      </c>
      <c r="H5" s="10" t="s">
        <v>45</v>
      </c>
      <c r="I5" s="11">
        <v>4</v>
      </c>
      <c r="J5" s="3">
        <v>15.355</v>
      </c>
      <c r="K5" s="3">
        <v>72.128</v>
      </c>
      <c r="L5" s="3">
        <v>119.331</v>
      </c>
      <c r="M5" s="3">
        <v>0.97899999999999998</v>
      </c>
      <c r="N5" s="3">
        <v>16.965</v>
      </c>
      <c r="O5" s="3">
        <v>22.902999999999999</v>
      </c>
      <c r="P5" s="3">
        <v>67.311000000000007</v>
      </c>
      <c r="Q5" s="3">
        <v>94.596999999999994</v>
      </c>
      <c r="R5" s="3">
        <v>263.18900000000002</v>
      </c>
      <c r="S5" s="3">
        <v>301.59100000000001</v>
      </c>
      <c r="T5" s="3">
        <v>5.5759999999999996</v>
      </c>
      <c r="U5" s="3">
        <v>5.3609999999999998</v>
      </c>
      <c r="V5" s="3">
        <v>0.53600000000000003</v>
      </c>
      <c r="W5" s="3">
        <v>8.2240000000000002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2E-3</v>
      </c>
      <c r="AE5" s="3">
        <v>0.01</v>
      </c>
      <c r="AF5" s="3">
        <v>0.04</v>
      </c>
      <c r="AG5" s="3">
        <v>6.5000000000000002E-2</v>
      </c>
      <c r="AH5" s="3">
        <v>0.12</v>
      </c>
      <c r="AI5" s="3">
        <v>0.23300000000000001</v>
      </c>
      <c r="AJ5" s="3">
        <v>0.39500000000000002</v>
      </c>
      <c r="AK5" s="3">
        <v>0.56999999999999995</v>
      </c>
      <c r="AL5" s="3">
        <v>0.47299999999999998</v>
      </c>
      <c r="AM5" s="3">
        <v>0.53100000000000003</v>
      </c>
      <c r="AN5" s="3">
        <v>0.65600000000000003</v>
      </c>
      <c r="AO5" s="3">
        <v>0.65300000000000002</v>
      </c>
      <c r="AP5" s="3">
        <v>1.008</v>
      </c>
      <c r="AQ5" s="3">
        <v>0.86399999999999999</v>
      </c>
      <c r="AR5" s="3">
        <v>0.81299999999999994</v>
      </c>
      <c r="AS5" s="3">
        <v>0.82499999999999996</v>
      </c>
      <c r="AT5" s="3">
        <v>0.78200000000000003</v>
      </c>
      <c r="AU5" s="3">
        <v>0.78400000000000003</v>
      </c>
      <c r="AV5" s="3">
        <v>0.65700000000000003</v>
      </c>
      <c r="AW5" s="3">
        <v>0.58099999999999996</v>
      </c>
      <c r="AX5" s="3">
        <v>0.505</v>
      </c>
      <c r="AY5" s="3">
        <v>0.47599999999999998</v>
      </c>
      <c r="AZ5" s="3">
        <v>0.51500000000000001</v>
      </c>
      <c r="BA5" s="3">
        <v>0.63</v>
      </c>
      <c r="BB5" s="3">
        <v>0.92</v>
      </c>
      <c r="BC5" s="3">
        <v>1.196</v>
      </c>
      <c r="BD5" s="3">
        <v>1.0489999999999999</v>
      </c>
      <c r="BE5" s="3">
        <v>12.17</v>
      </c>
    </row>
    <row r="6" spans="1:58" x14ac:dyDescent="0.25">
      <c r="A6" s="8">
        <v>41138</v>
      </c>
      <c r="B6" s="3" t="s">
        <v>23</v>
      </c>
      <c r="C6" s="3" t="s">
        <v>46</v>
      </c>
      <c r="D6" s="3" t="s">
        <v>36</v>
      </c>
      <c r="E6" s="8">
        <v>41137</v>
      </c>
      <c r="F6" s="9">
        <v>0.79166666666666663</v>
      </c>
      <c r="G6" s="10" t="s">
        <v>42</v>
      </c>
      <c r="H6" s="10" t="s">
        <v>44</v>
      </c>
      <c r="I6" s="11">
        <v>1</v>
      </c>
      <c r="J6" s="3">
        <v>35.795999999999999</v>
      </c>
      <c r="K6" s="3">
        <v>96.902000000000001</v>
      </c>
      <c r="L6" s="3">
        <v>101.999</v>
      </c>
      <c r="M6" s="3">
        <v>1.016</v>
      </c>
      <c r="N6" s="3">
        <v>22.931999999999999</v>
      </c>
      <c r="O6" s="3">
        <v>27.797999999999998</v>
      </c>
      <c r="P6" s="3">
        <v>130.66800000000001</v>
      </c>
      <c r="Q6" s="3">
        <v>156.53399999999999</v>
      </c>
      <c r="R6" s="3">
        <v>234.06299999999999</v>
      </c>
      <c r="S6" s="3">
        <v>264.77100000000002</v>
      </c>
      <c r="T6" s="3">
        <v>6.8259999999999996</v>
      </c>
      <c r="U6" s="3">
        <v>9.76</v>
      </c>
      <c r="V6" s="3">
        <v>0.32700000000000001</v>
      </c>
      <c r="W6" s="3">
        <v>11.712999999999999</v>
      </c>
      <c r="X6" s="3">
        <v>0</v>
      </c>
      <c r="Y6" s="3">
        <v>7.1999999999999995E-2</v>
      </c>
      <c r="Z6" s="3">
        <v>4.5999999999999999E-2</v>
      </c>
      <c r="AA6" s="3">
        <v>3.3000000000000002E-2</v>
      </c>
      <c r="AB6" s="3">
        <v>2.1000000000000001E-2</v>
      </c>
      <c r="AC6" s="3">
        <v>1.4999999999999999E-2</v>
      </c>
      <c r="AD6" s="3">
        <v>1.4E-2</v>
      </c>
      <c r="AE6" s="3">
        <v>1.7999999999999999E-2</v>
      </c>
      <c r="AF6" s="3">
        <v>2.5000000000000001E-2</v>
      </c>
      <c r="AG6" s="3">
        <v>3.1E-2</v>
      </c>
      <c r="AH6" s="3">
        <v>4.3999999999999997E-2</v>
      </c>
      <c r="AI6" s="3">
        <v>7.4999999999999997E-2</v>
      </c>
      <c r="AJ6" s="3">
        <v>0.14699999999999999</v>
      </c>
      <c r="AK6" s="3">
        <v>0.30499999999999999</v>
      </c>
      <c r="AL6" s="3">
        <v>1.0209999999999999</v>
      </c>
      <c r="AM6" s="3">
        <v>1.6479999999999999</v>
      </c>
      <c r="AN6" s="3">
        <v>1.8720000000000001</v>
      </c>
      <c r="AO6" s="3">
        <v>1.7350000000000001</v>
      </c>
      <c r="AP6" s="3">
        <v>1.4430000000000001</v>
      </c>
      <c r="AQ6" s="3">
        <v>0.874</v>
      </c>
      <c r="AR6" s="3">
        <v>0.60799999999999998</v>
      </c>
      <c r="AS6" s="3">
        <v>0.63500000000000001</v>
      </c>
      <c r="AT6" s="3">
        <v>0.78200000000000003</v>
      </c>
      <c r="AU6" s="3">
        <v>1.06</v>
      </c>
      <c r="AV6" s="3">
        <v>1.5289999999999999</v>
      </c>
      <c r="AW6" s="3">
        <v>2.113</v>
      </c>
      <c r="AX6" s="3">
        <v>3.1930000000000001</v>
      </c>
      <c r="AY6" s="3">
        <v>3.347</v>
      </c>
      <c r="AZ6" s="3">
        <v>3.9460000000000002</v>
      </c>
      <c r="BA6" s="3">
        <v>3.2269999999999999</v>
      </c>
      <c r="BB6" s="3">
        <v>2.8969999999999998</v>
      </c>
      <c r="BC6" s="3">
        <v>1.8759999999999999</v>
      </c>
      <c r="BD6" s="3">
        <v>1.1419999999999999</v>
      </c>
      <c r="BE6" s="3">
        <v>11.79</v>
      </c>
    </row>
    <row r="7" spans="1:58" x14ac:dyDescent="0.25">
      <c r="A7" s="8">
        <v>41138</v>
      </c>
      <c r="B7" s="3" t="s">
        <v>24</v>
      </c>
      <c r="C7" s="3" t="s">
        <v>46</v>
      </c>
      <c r="D7" s="3" t="s">
        <v>36</v>
      </c>
      <c r="E7" s="8">
        <v>41137</v>
      </c>
      <c r="F7" s="9">
        <v>0.79166666666666663</v>
      </c>
      <c r="G7" s="10" t="s">
        <v>42</v>
      </c>
      <c r="H7" s="10" t="s">
        <v>44</v>
      </c>
      <c r="I7" s="11" t="s">
        <v>68</v>
      </c>
      <c r="J7" s="3">
        <v>38.813000000000002</v>
      </c>
      <c r="K7" s="3">
        <v>92.902000000000001</v>
      </c>
      <c r="L7" s="3">
        <v>105.01600000000001</v>
      </c>
      <c r="M7" s="3">
        <v>1.006</v>
      </c>
      <c r="N7" s="3">
        <v>22.146999999999998</v>
      </c>
      <c r="O7" s="3">
        <v>26.835000000000001</v>
      </c>
      <c r="P7" s="3">
        <v>125.61499999999999</v>
      </c>
      <c r="Q7" s="3">
        <v>153.82400000000001</v>
      </c>
      <c r="R7" s="3">
        <v>236.77199999999999</v>
      </c>
      <c r="S7" s="3">
        <v>268.20299999999997</v>
      </c>
      <c r="T7" s="3">
        <v>6.9459999999999997</v>
      </c>
      <c r="U7" s="3">
        <v>11.47</v>
      </c>
      <c r="V7" s="3">
        <v>0.35299999999999998</v>
      </c>
      <c r="W7" s="3">
        <v>13.683999999999999</v>
      </c>
      <c r="X7" s="3">
        <v>0</v>
      </c>
      <c r="Y7" s="3">
        <v>9.0999999999999998E-2</v>
      </c>
      <c r="Z7" s="3">
        <v>6.5000000000000002E-2</v>
      </c>
      <c r="AA7" s="3">
        <v>5.0999999999999997E-2</v>
      </c>
      <c r="AB7" s="3">
        <v>3.6999999999999998E-2</v>
      </c>
      <c r="AC7" s="3">
        <v>2.9000000000000001E-2</v>
      </c>
      <c r="AD7" s="3">
        <v>2.9000000000000001E-2</v>
      </c>
      <c r="AE7" s="3">
        <v>3.4000000000000002E-2</v>
      </c>
      <c r="AF7" s="3">
        <v>4.3999999999999997E-2</v>
      </c>
      <c r="AG7" s="3">
        <v>5.1999999999999998E-2</v>
      </c>
      <c r="AH7" s="3">
        <v>7.0999999999999994E-2</v>
      </c>
      <c r="AI7" s="3">
        <v>0.112</v>
      </c>
      <c r="AJ7" s="3">
        <v>0.20499999999999999</v>
      </c>
      <c r="AK7" s="3">
        <v>0.39400000000000002</v>
      </c>
      <c r="AL7" s="3">
        <v>1.1779999999999999</v>
      </c>
      <c r="AM7" s="3">
        <v>1.8160000000000001</v>
      </c>
      <c r="AN7" s="3">
        <v>2.0449999999999999</v>
      </c>
      <c r="AO7" s="3">
        <v>1.905</v>
      </c>
      <c r="AP7" s="3">
        <v>1.6220000000000001</v>
      </c>
      <c r="AQ7" s="3">
        <v>1.0469999999999999</v>
      </c>
      <c r="AR7" s="3">
        <v>0.76900000000000002</v>
      </c>
      <c r="AS7" s="3">
        <v>0.81399999999999995</v>
      </c>
      <c r="AT7" s="3">
        <v>0.98299999999999998</v>
      </c>
      <c r="AU7" s="3">
        <v>1.256</v>
      </c>
      <c r="AV7" s="3">
        <v>1.6739999999999999</v>
      </c>
      <c r="AW7" s="3">
        <v>2.1459999999999999</v>
      </c>
      <c r="AX7" s="3">
        <v>3.0779999999999998</v>
      </c>
      <c r="AY7" s="3">
        <v>3.302</v>
      </c>
      <c r="AZ7" s="3">
        <v>3.9540000000000002</v>
      </c>
      <c r="BA7" s="3">
        <v>3.3849999999999998</v>
      </c>
      <c r="BB7" s="3">
        <v>3.1070000000000002</v>
      </c>
      <c r="BC7" s="3">
        <v>2.1339999999999999</v>
      </c>
      <c r="BD7" s="3">
        <v>1.3859999999999999</v>
      </c>
      <c r="BE7" s="3">
        <v>11.78</v>
      </c>
    </row>
    <row r="8" spans="1:58" x14ac:dyDescent="0.25">
      <c r="A8" s="8">
        <v>41138</v>
      </c>
      <c r="B8" s="3" t="s">
        <v>25</v>
      </c>
      <c r="C8" s="3" t="s">
        <v>46</v>
      </c>
      <c r="D8" s="3" t="s">
        <v>36</v>
      </c>
      <c r="E8" s="8">
        <v>41137</v>
      </c>
      <c r="F8" s="9">
        <v>0.79166666666666663</v>
      </c>
      <c r="G8" s="10" t="s">
        <v>42</v>
      </c>
      <c r="H8" s="10" t="s">
        <v>44</v>
      </c>
      <c r="I8" s="11" t="s">
        <v>68</v>
      </c>
      <c r="J8" s="3">
        <v>36.78</v>
      </c>
      <c r="K8" s="3">
        <v>86.644999999999996</v>
      </c>
      <c r="L8" s="3">
        <v>100.32899999999999</v>
      </c>
      <c r="M8" s="3">
        <v>1.0089999999999999</v>
      </c>
      <c r="N8" s="3">
        <v>21.815999999999999</v>
      </c>
      <c r="O8" s="3">
        <v>26.266999999999999</v>
      </c>
      <c r="P8" s="3">
        <v>114.96299999999999</v>
      </c>
      <c r="Q8" s="3">
        <v>141.1</v>
      </c>
      <c r="R8" s="3">
        <v>222.578</v>
      </c>
      <c r="S8" s="3">
        <v>255.642</v>
      </c>
      <c r="T8" s="3">
        <v>6.468</v>
      </c>
      <c r="U8" s="3">
        <v>11.458</v>
      </c>
      <c r="V8" s="3">
        <v>0.379</v>
      </c>
      <c r="W8" s="3">
        <v>13.930999999999999</v>
      </c>
      <c r="X8" s="3">
        <v>0</v>
      </c>
      <c r="Y8" s="3">
        <v>0.10199999999999999</v>
      </c>
      <c r="Z8" s="3">
        <v>6.8000000000000005E-2</v>
      </c>
      <c r="AA8" s="3">
        <v>5.0999999999999997E-2</v>
      </c>
      <c r="AB8" s="3">
        <v>3.5000000000000003E-2</v>
      </c>
      <c r="AC8" s="3">
        <v>2.5999999999999999E-2</v>
      </c>
      <c r="AD8" s="3">
        <v>2.5999999999999999E-2</v>
      </c>
      <c r="AE8" s="3">
        <v>3.1E-2</v>
      </c>
      <c r="AF8" s="3">
        <v>4.1000000000000002E-2</v>
      </c>
      <c r="AG8" s="3">
        <v>0.05</v>
      </c>
      <c r="AH8" s="3">
        <v>6.9000000000000006E-2</v>
      </c>
      <c r="AI8" s="3">
        <v>0.112</v>
      </c>
      <c r="AJ8" s="3">
        <v>0.20599999999999999</v>
      </c>
      <c r="AK8" s="3">
        <v>0.39700000000000002</v>
      </c>
      <c r="AL8" s="3">
        <v>1.1599999999999999</v>
      </c>
      <c r="AM8" s="3">
        <v>1.788</v>
      </c>
      <c r="AN8" s="3">
        <v>2.0259999999999998</v>
      </c>
      <c r="AO8" s="3">
        <v>1.9279999999999999</v>
      </c>
      <c r="AP8" s="3">
        <v>1.6870000000000001</v>
      </c>
      <c r="AQ8" s="3">
        <v>1.105</v>
      </c>
      <c r="AR8" s="3">
        <v>0.82099999999999995</v>
      </c>
      <c r="AS8" s="3">
        <v>0.86699999999999999</v>
      </c>
      <c r="AT8" s="3">
        <v>1.0329999999999999</v>
      </c>
      <c r="AU8" s="3">
        <v>1.306</v>
      </c>
      <c r="AV8" s="3">
        <v>1.748</v>
      </c>
      <c r="AW8" s="3">
        <v>2.2269999999999999</v>
      </c>
      <c r="AX8" s="3">
        <v>3.1349999999999998</v>
      </c>
      <c r="AY8" s="3">
        <v>3.1480000000000001</v>
      </c>
      <c r="AZ8" s="3">
        <v>3.5329999999999999</v>
      </c>
      <c r="BA8" s="3">
        <v>2.867</v>
      </c>
      <c r="BB8" s="3">
        <v>2.5419999999999998</v>
      </c>
      <c r="BC8" s="3">
        <v>1.6439999999999999</v>
      </c>
      <c r="BD8" s="3">
        <v>1.0049999999999999</v>
      </c>
      <c r="BE8" s="3">
        <v>11.78</v>
      </c>
    </row>
    <row r="9" spans="1:58" x14ac:dyDescent="0.25">
      <c r="A9" s="8">
        <v>41205</v>
      </c>
      <c r="B9" s="3" t="s">
        <v>29</v>
      </c>
      <c r="C9" s="3" t="s">
        <v>50</v>
      </c>
      <c r="D9" s="3" t="s">
        <v>40</v>
      </c>
      <c r="E9" s="8">
        <v>41137</v>
      </c>
      <c r="F9" s="9">
        <v>0.45833333333333331</v>
      </c>
      <c r="G9" s="10" t="s">
        <v>42</v>
      </c>
      <c r="H9" s="10" t="s">
        <v>45</v>
      </c>
      <c r="I9" s="11">
        <v>5</v>
      </c>
      <c r="J9" s="3">
        <v>43.542000000000002</v>
      </c>
      <c r="K9" s="3">
        <v>88.588999999999999</v>
      </c>
      <c r="L9" s="3">
        <v>106.236</v>
      </c>
      <c r="M9" s="3">
        <v>0.96199999999999997</v>
      </c>
      <c r="N9" s="3">
        <v>24.568000000000001</v>
      </c>
      <c r="O9" s="3">
        <v>34.926000000000002</v>
      </c>
      <c r="P9" s="3">
        <v>94.031999999999996</v>
      </c>
      <c r="Q9" s="3">
        <v>120.905</v>
      </c>
      <c r="R9" s="3">
        <v>240.84899999999999</v>
      </c>
      <c r="S9" s="3">
        <v>285.60300000000001</v>
      </c>
      <c r="T9" s="3">
        <v>4.9210000000000003</v>
      </c>
      <c r="U9" s="3">
        <v>12.409000000000001</v>
      </c>
      <c r="V9" s="3">
        <v>0.40699999999999997</v>
      </c>
      <c r="W9" s="3">
        <v>17.702999999999999</v>
      </c>
      <c r="X9" s="3">
        <v>0</v>
      </c>
      <c r="Y9" s="3">
        <v>8.9999999999999993E-3</v>
      </c>
      <c r="Z9" s="3">
        <v>1.0999999999999999E-2</v>
      </c>
      <c r="AA9" s="3">
        <v>1.2999999999999999E-2</v>
      </c>
      <c r="AB9" s="3">
        <v>1.7999999999999999E-2</v>
      </c>
      <c r="AC9" s="3">
        <v>2.9000000000000001E-2</v>
      </c>
      <c r="AD9" s="3">
        <v>5.6000000000000001E-2</v>
      </c>
      <c r="AE9" s="3">
        <v>0.11</v>
      </c>
      <c r="AF9" s="3">
        <v>0.20200000000000001</v>
      </c>
      <c r="AG9" s="3">
        <v>0.252</v>
      </c>
      <c r="AH9" s="3">
        <v>0.33300000000000002</v>
      </c>
      <c r="AI9" s="3">
        <v>0.437</v>
      </c>
      <c r="AJ9" s="3">
        <v>0.53300000000000003</v>
      </c>
      <c r="AK9" s="3">
        <v>0.61</v>
      </c>
      <c r="AL9" s="3">
        <v>0.62</v>
      </c>
      <c r="AM9" s="3">
        <v>0.71499999999999997</v>
      </c>
      <c r="AN9" s="3">
        <v>0.90700000000000003</v>
      </c>
      <c r="AO9" s="3">
        <v>1.1200000000000001</v>
      </c>
      <c r="AP9" s="3">
        <v>1.732</v>
      </c>
      <c r="AQ9" s="3">
        <v>1.8220000000000001</v>
      </c>
      <c r="AR9" s="3">
        <v>2.1349999999999998</v>
      </c>
      <c r="AS9" s="3">
        <v>2.48</v>
      </c>
      <c r="AT9" s="3">
        <v>2.8279999999999998</v>
      </c>
      <c r="AU9" s="3">
        <v>3.1320000000000001</v>
      </c>
      <c r="AV9" s="3">
        <v>3.0049999999999999</v>
      </c>
      <c r="AW9" s="3">
        <v>2.8159999999999998</v>
      </c>
      <c r="AX9" s="3">
        <v>2.6760000000000002</v>
      </c>
      <c r="AY9" s="3">
        <v>2.5049999999999999</v>
      </c>
      <c r="AZ9" s="3">
        <v>2.4740000000000002</v>
      </c>
      <c r="BA9" s="3">
        <v>2.395</v>
      </c>
      <c r="BB9" s="3">
        <v>2.5390000000000001</v>
      </c>
      <c r="BC9" s="3">
        <v>2.5379999999999998</v>
      </c>
      <c r="BD9" s="3">
        <v>2.4910000000000001</v>
      </c>
      <c r="BE9" s="3">
        <v>12.15</v>
      </c>
    </row>
    <row r="10" spans="1:58" x14ac:dyDescent="0.25">
      <c r="A10" s="8">
        <v>41205</v>
      </c>
      <c r="B10" s="3" t="s">
        <v>27</v>
      </c>
      <c r="C10" s="3" t="s">
        <v>48</v>
      </c>
      <c r="D10" s="3" t="s">
        <v>38</v>
      </c>
      <c r="E10" s="8">
        <v>41137</v>
      </c>
      <c r="F10" s="9">
        <v>0.57638888888888895</v>
      </c>
      <c r="G10" s="10" t="s">
        <v>42</v>
      </c>
      <c r="H10" s="10" t="s">
        <v>45</v>
      </c>
      <c r="I10" s="11">
        <v>3</v>
      </c>
      <c r="J10" s="3">
        <v>18.876000000000001</v>
      </c>
      <c r="K10" s="3">
        <v>51.387999999999998</v>
      </c>
      <c r="L10" s="3">
        <v>92.599000000000004</v>
      </c>
      <c r="M10" s="3">
        <v>0.97</v>
      </c>
      <c r="N10" s="3">
        <v>18.016999999999999</v>
      </c>
      <c r="O10" s="3">
        <v>21.658000000000001</v>
      </c>
      <c r="P10" s="3">
        <v>40.633000000000003</v>
      </c>
      <c r="Q10" s="3">
        <v>52.158999999999999</v>
      </c>
      <c r="R10" s="3">
        <v>160.303</v>
      </c>
      <c r="S10" s="3">
        <v>225.041</v>
      </c>
      <c r="T10" s="3">
        <v>2.895</v>
      </c>
      <c r="U10" s="3">
        <v>7.7270000000000003</v>
      </c>
      <c r="V10" s="3">
        <v>0.71099999999999997</v>
      </c>
      <c r="W10" s="3">
        <v>13.412000000000001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2E-3</v>
      </c>
      <c r="AF10" s="3">
        <v>1.4999999999999999E-2</v>
      </c>
      <c r="AG10" s="3">
        <v>2.7E-2</v>
      </c>
      <c r="AH10" s="3">
        <v>6.0999999999999999E-2</v>
      </c>
      <c r="AI10" s="3">
        <v>0.161</v>
      </c>
      <c r="AJ10" s="3">
        <v>0.38700000000000001</v>
      </c>
      <c r="AK10" s="3">
        <v>0.76800000000000002</v>
      </c>
      <c r="AL10" s="3">
        <v>0.81200000000000006</v>
      </c>
      <c r="AM10" s="3">
        <v>1.1479999999999999</v>
      </c>
      <c r="AN10" s="3">
        <v>1.5529999999999999</v>
      </c>
      <c r="AO10" s="3">
        <v>1.478</v>
      </c>
      <c r="AP10" s="3">
        <v>2.278</v>
      </c>
      <c r="AQ10" s="3">
        <v>1.536</v>
      </c>
      <c r="AR10" s="3">
        <v>1.1080000000000001</v>
      </c>
      <c r="AS10" s="3">
        <v>1.0569999999999999</v>
      </c>
      <c r="AT10" s="3">
        <v>0.83799999999999997</v>
      </c>
      <c r="AU10" s="3">
        <v>0.79</v>
      </c>
      <c r="AV10" s="3">
        <v>0.55600000000000005</v>
      </c>
      <c r="AW10" s="3">
        <v>0.47899999999999998</v>
      </c>
      <c r="AX10" s="3">
        <v>0.436</v>
      </c>
      <c r="AY10" s="3">
        <v>0.47299999999999998</v>
      </c>
      <c r="AZ10" s="3">
        <v>0.56799999999999995</v>
      </c>
      <c r="BA10" s="3">
        <v>0.55700000000000005</v>
      </c>
      <c r="BB10" s="3">
        <v>0.56999999999999995</v>
      </c>
      <c r="BC10" s="3">
        <v>0.626</v>
      </c>
      <c r="BD10" s="3">
        <v>0.59399999999999997</v>
      </c>
      <c r="BE10" s="3">
        <v>12.19</v>
      </c>
    </row>
    <row r="12" spans="1:58" s="2" customFormat="1" ht="60" x14ac:dyDescent="0.25">
      <c r="A12" s="7" t="s">
        <v>30</v>
      </c>
      <c r="B12" s="7" t="s">
        <v>31</v>
      </c>
      <c r="C12" s="7"/>
      <c r="D12" s="7"/>
      <c r="E12" s="7"/>
      <c r="F12" s="7"/>
      <c r="G12" s="7"/>
      <c r="H12" s="7"/>
      <c r="I12" s="7" t="s">
        <v>67</v>
      </c>
      <c r="J12" s="7" t="s">
        <v>71</v>
      </c>
      <c r="K12" s="7" t="s">
        <v>0</v>
      </c>
      <c r="L12" s="7" t="s">
        <v>1</v>
      </c>
      <c r="M12" s="7" t="s">
        <v>2</v>
      </c>
      <c r="N12" s="7" t="s">
        <v>3</v>
      </c>
      <c r="O12" s="7" t="s">
        <v>4</v>
      </c>
      <c r="P12" s="7" t="s">
        <v>5</v>
      </c>
      <c r="Q12" s="7" t="s">
        <v>6</v>
      </c>
      <c r="R12" s="7" t="s">
        <v>7</v>
      </c>
      <c r="S12" s="7" t="s">
        <v>8</v>
      </c>
      <c r="T12" s="7" t="s">
        <v>9</v>
      </c>
      <c r="U12" s="7" t="s">
        <v>10</v>
      </c>
      <c r="V12" s="7" t="s">
        <v>11</v>
      </c>
      <c r="W12" s="7" t="s">
        <v>12</v>
      </c>
      <c r="X12" s="7" t="s">
        <v>13</v>
      </c>
      <c r="Y12" s="14" t="s">
        <v>72</v>
      </c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6"/>
    </row>
    <row r="13" spans="1:58" s="2" customFormat="1" ht="45" x14ac:dyDescent="0.25">
      <c r="A13" s="7" t="s">
        <v>15</v>
      </c>
      <c r="B13" s="7" t="s">
        <v>16</v>
      </c>
      <c r="C13" s="7" t="s">
        <v>32</v>
      </c>
      <c r="D13" s="7" t="s">
        <v>33</v>
      </c>
      <c r="E13" s="7" t="s">
        <v>34</v>
      </c>
      <c r="F13" s="7" t="s">
        <v>35</v>
      </c>
      <c r="G13" s="7" t="s">
        <v>41</v>
      </c>
      <c r="H13" s="7" t="s">
        <v>43</v>
      </c>
      <c r="I13" s="7"/>
      <c r="J13" s="7" t="s">
        <v>70</v>
      </c>
      <c r="K13" s="7" t="s">
        <v>18</v>
      </c>
      <c r="L13" s="7" t="s">
        <v>18</v>
      </c>
      <c r="M13" s="7" t="s">
        <v>19</v>
      </c>
      <c r="N13" s="7" t="s">
        <v>18</v>
      </c>
      <c r="O13" s="7" t="s">
        <v>18</v>
      </c>
      <c r="P13" s="7" t="s">
        <v>18</v>
      </c>
      <c r="Q13" s="7" t="s">
        <v>18</v>
      </c>
      <c r="R13" s="7" t="s">
        <v>18</v>
      </c>
      <c r="S13" s="7" t="s">
        <v>18</v>
      </c>
      <c r="T13" s="7" t="s">
        <v>19</v>
      </c>
      <c r="U13" s="7" t="s">
        <v>20</v>
      </c>
      <c r="V13" s="7" t="s">
        <v>19</v>
      </c>
      <c r="W13" s="7" t="s">
        <v>17</v>
      </c>
      <c r="X13" s="7" t="s">
        <v>21</v>
      </c>
      <c r="Y13" s="7">
        <v>2.06</v>
      </c>
      <c r="Z13" s="7">
        <v>2.4300000000000002</v>
      </c>
      <c r="AA13" s="7">
        <v>2.87</v>
      </c>
      <c r="AB13" s="7">
        <v>3.39</v>
      </c>
      <c r="AC13" s="7">
        <v>4.01</v>
      </c>
      <c r="AD13" s="7">
        <v>4.7300000000000004</v>
      </c>
      <c r="AE13" s="7">
        <v>5.59</v>
      </c>
      <c r="AF13" s="7">
        <v>6.6</v>
      </c>
      <c r="AG13" s="7">
        <v>7.79</v>
      </c>
      <c r="AH13" s="7">
        <v>9.1999999999999993</v>
      </c>
      <c r="AI13" s="7">
        <v>10.86</v>
      </c>
      <c r="AJ13" s="7">
        <v>12.83</v>
      </c>
      <c r="AK13" s="7">
        <v>15.15</v>
      </c>
      <c r="AL13" s="7">
        <v>17.89</v>
      </c>
      <c r="AM13" s="7">
        <v>21.12</v>
      </c>
      <c r="AN13" s="7">
        <v>24.95</v>
      </c>
      <c r="AO13" s="7">
        <v>29.46</v>
      </c>
      <c r="AP13" s="7">
        <v>34.79</v>
      </c>
      <c r="AQ13" s="7">
        <v>41.08</v>
      </c>
      <c r="AR13" s="7">
        <v>48.51</v>
      </c>
      <c r="AS13" s="7">
        <v>57.29</v>
      </c>
      <c r="AT13" s="7">
        <v>67.650000000000006</v>
      </c>
      <c r="AU13" s="7">
        <v>79.89</v>
      </c>
      <c r="AV13" s="7">
        <v>94.34</v>
      </c>
      <c r="AW13" s="7">
        <v>111.41</v>
      </c>
      <c r="AX13" s="7">
        <v>131.56</v>
      </c>
      <c r="AY13" s="7">
        <v>155.36000000000001</v>
      </c>
      <c r="AZ13" s="7">
        <v>183.47</v>
      </c>
      <c r="BA13" s="7">
        <v>216.66</v>
      </c>
      <c r="BB13" s="7">
        <v>255.85</v>
      </c>
      <c r="BC13" s="7">
        <v>302.13</v>
      </c>
      <c r="BD13" s="7">
        <v>356.79</v>
      </c>
    </row>
    <row r="14" spans="1:58" x14ac:dyDescent="0.25">
      <c r="A14" s="8">
        <v>41205</v>
      </c>
      <c r="B14" s="3" t="s">
        <v>26</v>
      </c>
      <c r="C14" s="3" t="s">
        <v>47</v>
      </c>
      <c r="D14" s="3" t="s">
        <v>37</v>
      </c>
      <c r="E14" s="8">
        <v>41137</v>
      </c>
      <c r="F14" s="9">
        <v>0.6875</v>
      </c>
      <c r="G14" s="10" t="s">
        <v>42</v>
      </c>
      <c r="H14" s="10" t="s">
        <v>45</v>
      </c>
      <c r="I14" s="11">
        <v>2</v>
      </c>
      <c r="J14" s="3">
        <v>31.186</v>
      </c>
      <c r="K14" s="3">
        <v>59.99</v>
      </c>
      <c r="L14" s="3">
        <v>82.488</v>
      </c>
      <c r="M14" s="3">
        <v>0.95899999999999996</v>
      </c>
      <c r="N14" s="3">
        <v>19.065999999999999</v>
      </c>
      <c r="O14" s="3">
        <v>23.948</v>
      </c>
      <c r="P14" s="3">
        <v>60.276000000000003</v>
      </c>
      <c r="Q14" s="3">
        <v>74.328000000000003</v>
      </c>
      <c r="R14" s="3">
        <v>140.31800000000001</v>
      </c>
      <c r="S14" s="3">
        <v>188.99100000000001</v>
      </c>
      <c r="T14" s="3">
        <v>3.8980000000000001</v>
      </c>
      <c r="U14" s="3">
        <v>11.007999999999999</v>
      </c>
      <c r="V14" s="3">
        <v>0.60799999999999998</v>
      </c>
      <c r="W14" s="3">
        <v>18.971</v>
      </c>
      <c r="X14" s="3">
        <v>0</v>
      </c>
      <c r="Y14" s="3">
        <f>Y4/$J4*100</f>
        <v>0</v>
      </c>
      <c r="Z14" s="3">
        <f>Z4/$J$4*100+Y14</f>
        <v>0</v>
      </c>
      <c r="AA14" s="3">
        <f t="shared" ref="AA14:BD14" si="0">AA4/$J$4*100+Z14</f>
        <v>0</v>
      </c>
      <c r="AB14" s="3">
        <f t="shared" si="0"/>
        <v>0</v>
      </c>
      <c r="AC14" s="3">
        <f t="shared" si="0"/>
        <v>0</v>
      </c>
      <c r="AD14" s="3">
        <f t="shared" si="0"/>
        <v>6.413134098634002E-3</v>
      </c>
      <c r="AE14" s="3">
        <f t="shared" si="0"/>
        <v>4.1685371641121016E-2</v>
      </c>
      <c r="AF14" s="3">
        <f t="shared" si="0"/>
        <v>0.17956775476175205</v>
      </c>
      <c r="AG14" s="3">
        <f t="shared" si="0"/>
        <v>0.38799461296735716</v>
      </c>
      <c r="AH14" s="3">
        <f t="shared" si="0"/>
        <v>0.78240236003334829</v>
      </c>
      <c r="AI14" s="3">
        <f t="shared" si="0"/>
        <v>1.6481754633489385</v>
      </c>
      <c r="AJ14" s="3">
        <f t="shared" si="0"/>
        <v>3.5047777849034825</v>
      </c>
      <c r="AK14" s="3">
        <f t="shared" si="0"/>
        <v>6.8716731866863343</v>
      </c>
      <c r="AL14" s="3">
        <f t="shared" si="0"/>
        <v>10.289873661258259</v>
      </c>
      <c r="AM14" s="3">
        <f t="shared" si="0"/>
        <v>14.503302764060798</v>
      </c>
      <c r="AN14" s="3">
        <f t="shared" si="0"/>
        <v>19.582504970178928</v>
      </c>
      <c r="AO14" s="3">
        <f t="shared" si="0"/>
        <v>24.292951965625605</v>
      </c>
      <c r="AP14" s="3">
        <f t="shared" si="0"/>
        <v>30.97223112935292</v>
      </c>
      <c r="AQ14" s="3">
        <f t="shared" si="0"/>
        <v>37.080741358301808</v>
      </c>
      <c r="AR14" s="3">
        <f t="shared" si="0"/>
        <v>43.253382928237038</v>
      </c>
      <c r="AS14" s="3">
        <f t="shared" si="0"/>
        <v>51.029308022830762</v>
      </c>
      <c r="AT14" s="3">
        <f t="shared" si="0"/>
        <v>58.830885653819024</v>
      </c>
      <c r="AU14" s="3">
        <f t="shared" si="0"/>
        <v>67.405245943692691</v>
      </c>
      <c r="AV14" s="3">
        <f t="shared" si="0"/>
        <v>74.090938241518643</v>
      </c>
      <c r="AW14" s="3">
        <f t="shared" si="0"/>
        <v>79.779388187007001</v>
      </c>
      <c r="AX14" s="3">
        <f t="shared" si="0"/>
        <v>84.127493105880859</v>
      </c>
      <c r="AY14" s="3">
        <f t="shared" si="0"/>
        <v>87.677162829474781</v>
      </c>
      <c r="AZ14" s="3">
        <f t="shared" si="0"/>
        <v>90.69454242288208</v>
      </c>
      <c r="BA14" s="3">
        <f t="shared" si="0"/>
        <v>93.028923234784855</v>
      </c>
      <c r="BB14" s="3">
        <f t="shared" si="0"/>
        <v>95.029821073558665</v>
      </c>
      <c r="BC14" s="3">
        <f t="shared" si="0"/>
        <v>97.210286667094223</v>
      </c>
      <c r="BD14" s="3">
        <f t="shared" si="0"/>
        <v>100.00000000000001</v>
      </c>
    </row>
    <row r="15" spans="1:58" x14ac:dyDescent="0.25">
      <c r="A15" s="8">
        <v>41205</v>
      </c>
      <c r="B15" s="3" t="s">
        <v>28</v>
      </c>
      <c r="C15" s="3" t="s">
        <v>49</v>
      </c>
      <c r="D15" s="3" t="s">
        <v>39</v>
      </c>
      <c r="E15" s="8">
        <v>41137</v>
      </c>
      <c r="F15" s="9">
        <v>0.41666666666666669</v>
      </c>
      <c r="G15" s="10" t="s">
        <v>42</v>
      </c>
      <c r="H15" s="10" t="s">
        <v>45</v>
      </c>
      <c r="I15" s="11">
        <v>4</v>
      </c>
      <c r="J15" s="3">
        <v>15.355</v>
      </c>
      <c r="K15" s="3">
        <v>72.128</v>
      </c>
      <c r="L15" s="3">
        <v>119.331</v>
      </c>
      <c r="M15" s="3">
        <v>0.97899999999999998</v>
      </c>
      <c r="N15" s="3">
        <v>16.965</v>
      </c>
      <c r="O15" s="3">
        <v>22.902999999999999</v>
      </c>
      <c r="P15" s="3">
        <v>67.311000000000007</v>
      </c>
      <c r="Q15" s="3">
        <v>94.596999999999994</v>
      </c>
      <c r="R15" s="3">
        <v>263.18900000000002</v>
      </c>
      <c r="S15" s="3">
        <v>301.59100000000001</v>
      </c>
      <c r="T15" s="3">
        <v>5.5759999999999996</v>
      </c>
      <c r="U15" s="3">
        <v>5.3609999999999998</v>
      </c>
      <c r="V15" s="3">
        <v>0.53600000000000003</v>
      </c>
      <c r="W15" s="3">
        <v>8.2240000000000002</v>
      </c>
      <c r="X15" s="3">
        <v>0</v>
      </c>
      <c r="Y15" s="3">
        <f>Y5/$J5*100</f>
        <v>0</v>
      </c>
      <c r="Z15" s="3">
        <f>Z5/$J$5*100+Y15</f>
        <v>0</v>
      </c>
      <c r="AA15" s="3">
        <f t="shared" ref="AA15:BD15" si="1">AA5/$J$5*100+Z15</f>
        <v>0</v>
      </c>
      <c r="AB15" s="3">
        <f t="shared" si="1"/>
        <v>0</v>
      </c>
      <c r="AC15" s="3">
        <f t="shared" si="1"/>
        <v>0</v>
      </c>
      <c r="AD15" s="3">
        <f t="shared" si="1"/>
        <v>1.3025073266037123E-2</v>
      </c>
      <c r="AE15" s="3">
        <f t="shared" si="1"/>
        <v>7.8150439596222726E-2</v>
      </c>
      <c r="AF15" s="3">
        <f t="shared" si="1"/>
        <v>0.33865190491696517</v>
      </c>
      <c r="AG15" s="3">
        <f t="shared" si="1"/>
        <v>0.76196678606317159</v>
      </c>
      <c r="AH15" s="3">
        <f t="shared" si="1"/>
        <v>1.543471182025399</v>
      </c>
      <c r="AI15" s="3">
        <f t="shared" si="1"/>
        <v>3.0608922175187239</v>
      </c>
      <c r="AJ15" s="3">
        <f t="shared" si="1"/>
        <v>5.6333441875610557</v>
      </c>
      <c r="AK15" s="3">
        <f t="shared" si="1"/>
        <v>9.3454900683816344</v>
      </c>
      <c r="AL15" s="3">
        <f t="shared" si="1"/>
        <v>12.425919895799414</v>
      </c>
      <c r="AM15" s="3">
        <f t="shared" si="1"/>
        <v>15.884076847932269</v>
      </c>
      <c r="AN15" s="3">
        <f t="shared" si="1"/>
        <v>20.156300879192443</v>
      </c>
      <c r="AO15" s="3">
        <f t="shared" si="1"/>
        <v>24.408987300553562</v>
      </c>
      <c r="AP15" s="3">
        <f t="shared" si="1"/>
        <v>30.973624226636272</v>
      </c>
      <c r="AQ15" s="3">
        <f t="shared" si="1"/>
        <v>36.600455877564308</v>
      </c>
      <c r="AR15" s="3">
        <f t="shared" si="1"/>
        <v>41.8951481602084</v>
      </c>
      <c r="AS15" s="3">
        <f t="shared" si="1"/>
        <v>47.267990882448714</v>
      </c>
      <c r="AT15" s="3">
        <f t="shared" si="1"/>
        <v>52.360794529469231</v>
      </c>
      <c r="AU15" s="3">
        <f t="shared" si="1"/>
        <v>57.466623249755784</v>
      </c>
      <c r="AV15" s="3">
        <f t="shared" si="1"/>
        <v>61.745359817648982</v>
      </c>
      <c r="AW15" s="3">
        <f t="shared" si="1"/>
        <v>65.529143601432764</v>
      </c>
      <c r="AX15" s="3">
        <f t="shared" si="1"/>
        <v>68.817974601107139</v>
      </c>
      <c r="AY15" s="3">
        <f t="shared" si="1"/>
        <v>71.917942038423973</v>
      </c>
      <c r="AZ15" s="3">
        <f t="shared" si="1"/>
        <v>75.271898404428526</v>
      </c>
      <c r="BA15" s="3">
        <f t="shared" si="1"/>
        <v>79.374796483230213</v>
      </c>
      <c r="BB15" s="3">
        <f t="shared" si="1"/>
        <v>85.366330185607296</v>
      </c>
      <c r="BC15" s="3">
        <f t="shared" si="1"/>
        <v>93.155323998697497</v>
      </c>
      <c r="BD15" s="3">
        <f t="shared" si="1"/>
        <v>99.986974926733964</v>
      </c>
      <c r="BE15" s="4"/>
      <c r="BF15" s="4"/>
    </row>
    <row r="16" spans="1:58" x14ac:dyDescent="0.25">
      <c r="A16" s="8">
        <v>41138</v>
      </c>
      <c r="B16" s="3" t="s">
        <v>23</v>
      </c>
      <c r="C16" s="3" t="s">
        <v>73</v>
      </c>
      <c r="D16" s="3" t="s">
        <v>36</v>
      </c>
      <c r="E16" s="8">
        <v>41137</v>
      </c>
      <c r="F16" s="9">
        <v>0.79166666666666663</v>
      </c>
      <c r="G16" s="10" t="s">
        <v>42</v>
      </c>
      <c r="H16" s="10" t="s">
        <v>44</v>
      </c>
      <c r="I16" s="11">
        <v>1</v>
      </c>
      <c r="J16" s="3">
        <v>35.795999999999999</v>
      </c>
      <c r="K16" s="3">
        <v>96.902000000000001</v>
      </c>
      <c r="L16" s="3">
        <v>101.999</v>
      </c>
      <c r="M16" s="3">
        <v>1.016</v>
      </c>
      <c r="N16" s="3">
        <v>22.931999999999999</v>
      </c>
      <c r="O16" s="3">
        <v>27.797999999999998</v>
      </c>
      <c r="P16" s="3">
        <v>130.66800000000001</v>
      </c>
      <c r="Q16" s="3">
        <v>156.53399999999999</v>
      </c>
      <c r="R16" s="3">
        <v>234.06299999999999</v>
      </c>
      <c r="S16" s="3">
        <v>264.77100000000002</v>
      </c>
      <c r="T16" s="3">
        <v>6.8259999999999996</v>
      </c>
      <c r="U16" s="3">
        <v>9.76</v>
      </c>
      <c r="V16" s="3">
        <v>0.32700000000000001</v>
      </c>
      <c r="W16" s="3">
        <v>11.712999999999999</v>
      </c>
      <c r="X16" s="3">
        <v>0</v>
      </c>
      <c r="Y16" s="3">
        <f>Y6/$J$6*100</f>
        <v>0.20113979215554811</v>
      </c>
      <c r="Z16" s="3">
        <f t="shared" ref="Z16:BD16" si="2">Z6/$J$6*100+Y16</f>
        <v>0.32964577047714827</v>
      </c>
      <c r="AA16" s="3">
        <f t="shared" si="2"/>
        <v>0.4218348418817745</v>
      </c>
      <c r="AB16" s="3">
        <f t="shared" si="2"/>
        <v>0.48050061459380938</v>
      </c>
      <c r="AC16" s="3">
        <f t="shared" si="2"/>
        <v>0.52240473795954856</v>
      </c>
      <c r="AD16" s="3">
        <f t="shared" si="2"/>
        <v>0.56151525310090511</v>
      </c>
      <c r="AE16" s="3">
        <f>AE6/$J$6*100+AD16</f>
        <v>0.61180020113979217</v>
      </c>
      <c r="AF16" s="3">
        <f t="shared" si="2"/>
        <v>0.68164040674935744</v>
      </c>
      <c r="AG16" s="3">
        <f t="shared" si="2"/>
        <v>0.76824226170521848</v>
      </c>
      <c r="AH16" s="3">
        <f t="shared" si="2"/>
        <v>0.89116102357805338</v>
      </c>
      <c r="AI16" s="3">
        <f t="shared" si="2"/>
        <v>1.1006816404067492</v>
      </c>
      <c r="AJ16" s="3">
        <f t="shared" si="2"/>
        <v>1.5113420493909933</v>
      </c>
      <c r="AK16" s="3">
        <f t="shared" si="2"/>
        <v>2.36339255782769</v>
      </c>
      <c r="AL16" s="3">
        <f t="shared" si="2"/>
        <v>5.2156665549223371</v>
      </c>
      <c r="AM16" s="3">
        <f t="shared" si="2"/>
        <v>9.8195329087048826</v>
      </c>
      <c r="AN16" s="3">
        <f t="shared" si="2"/>
        <v>15.049167504749134</v>
      </c>
      <c r="AO16" s="3">
        <f t="shared" si="2"/>
        <v>19.896077774052969</v>
      </c>
      <c r="AP16" s="3">
        <f t="shared" si="2"/>
        <v>23.927254441837079</v>
      </c>
      <c r="AQ16" s="3">
        <f t="shared" si="2"/>
        <v>26.368868029947482</v>
      </c>
      <c r="AR16" s="3">
        <f t="shared" si="2"/>
        <v>28.06738183037211</v>
      </c>
      <c r="AS16" s="3">
        <f t="shared" si="2"/>
        <v>29.841323052855071</v>
      </c>
      <c r="AT16" s="3">
        <f t="shared" si="2"/>
        <v>32.025924684322277</v>
      </c>
      <c r="AU16" s="3">
        <f t="shared" si="2"/>
        <v>34.987149402167844</v>
      </c>
      <c r="AV16" s="3">
        <f t="shared" si="2"/>
        <v>39.258576377248858</v>
      </c>
      <c r="AW16" s="3">
        <f t="shared" si="2"/>
        <v>45.16147055536932</v>
      </c>
      <c r="AX16" s="3">
        <f t="shared" si="2"/>
        <v>54.081461615823002</v>
      </c>
      <c r="AY16" s="3">
        <f t="shared" si="2"/>
        <v>63.431668342831607</v>
      </c>
      <c r="AZ16" s="3">
        <f t="shared" si="2"/>
        <v>74.4552463962454</v>
      </c>
      <c r="BA16" s="3">
        <f t="shared" si="2"/>
        <v>83.470220136328095</v>
      </c>
      <c r="BB16" s="3">
        <f t="shared" si="2"/>
        <v>91.563303162364519</v>
      </c>
      <c r="BC16" s="3">
        <f t="shared" si="2"/>
        <v>96.804112191306302</v>
      </c>
      <c r="BD16" s="3">
        <f t="shared" si="2"/>
        <v>99.99441278355124</v>
      </c>
      <c r="BE16" s="12"/>
    </row>
    <row r="17" spans="1:56" x14ac:dyDescent="0.25">
      <c r="A17" s="8">
        <v>41138</v>
      </c>
      <c r="B17" s="3" t="s">
        <v>24</v>
      </c>
      <c r="C17" s="3" t="s">
        <v>74</v>
      </c>
      <c r="D17" s="3" t="s">
        <v>36</v>
      </c>
      <c r="E17" s="8">
        <v>41137</v>
      </c>
      <c r="F17" s="9">
        <v>0.79166666666666663</v>
      </c>
      <c r="G17" s="10" t="s">
        <v>42</v>
      </c>
      <c r="H17" s="10" t="s">
        <v>44</v>
      </c>
      <c r="I17" s="11" t="s">
        <v>68</v>
      </c>
      <c r="J17" s="3">
        <v>38.813000000000002</v>
      </c>
      <c r="K17" s="3">
        <v>92.902000000000001</v>
      </c>
      <c r="L17" s="3">
        <v>105.01600000000001</v>
      </c>
      <c r="M17" s="3">
        <v>1.006</v>
      </c>
      <c r="N17" s="3">
        <v>22.146999999999998</v>
      </c>
      <c r="O17" s="3">
        <v>26.835000000000001</v>
      </c>
      <c r="P17" s="3">
        <v>125.61499999999999</v>
      </c>
      <c r="Q17" s="3">
        <v>153.82400000000001</v>
      </c>
      <c r="R17" s="3">
        <v>236.77199999999999</v>
      </c>
      <c r="S17" s="3">
        <v>268.20299999999997</v>
      </c>
      <c r="T17" s="3">
        <v>6.9459999999999997</v>
      </c>
      <c r="U17" s="3">
        <v>11.47</v>
      </c>
      <c r="V17" s="3">
        <v>0.35299999999999998</v>
      </c>
      <c r="W17" s="3">
        <v>13.683999999999999</v>
      </c>
      <c r="X17" s="3">
        <v>0</v>
      </c>
      <c r="Y17" s="3">
        <f>Y7/$J7*100</f>
        <v>0.234457527117203</v>
      </c>
      <c r="Z17" s="3">
        <f t="shared" ref="Z17:BD17" si="3">Z7/$J$7*100+Y17</f>
        <v>0.40192718934377658</v>
      </c>
      <c r="AA17" s="3">
        <f t="shared" si="3"/>
        <v>0.53332646278308815</v>
      </c>
      <c r="AB17" s="3">
        <f t="shared" si="3"/>
        <v>0.62865534743513773</v>
      </c>
      <c r="AC17" s="3">
        <f t="shared" si="3"/>
        <v>0.70337258135160896</v>
      </c>
      <c r="AD17" s="3">
        <f t="shared" si="3"/>
        <v>0.77808981526808019</v>
      </c>
      <c r="AE17" s="3">
        <f t="shared" si="3"/>
        <v>0.8656893308942879</v>
      </c>
      <c r="AF17" s="3">
        <f t="shared" si="3"/>
        <v>0.97905340993996848</v>
      </c>
      <c r="AG17" s="3">
        <f t="shared" si="3"/>
        <v>1.1130291397212273</v>
      </c>
      <c r="AH17" s="3">
        <f t="shared" si="3"/>
        <v>1.2959575399994845</v>
      </c>
      <c r="AI17" s="3">
        <f t="shared" si="3"/>
        <v>1.5845206502975804</v>
      </c>
      <c r="AJ17" s="3">
        <f t="shared" si="3"/>
        <v>2.1126942003967737</v>
      </c>
      <c r="AK17" s="3">
        <f t="shared" si="3"/>
        <v>3.1278179991240043</v>
      </c>
      <c r="AL17" s="3">
        <f t="shared" si="3"/>
        <v>6.1628835699379065</v>
      </c>
      <c r="AM17" s="3">
        <f t="shared" si="3"/>
        <v>10.841728286914178</v>
      </c>
      <c r="AN17" s="3">
        <f t="shared" si="3"/>
        <v>16.110581506196375</v>
      </c>
      <c r="AO17" s="3">
        <f t="shared" si="3"/>
        <v>21.018730837605954</v>
      </c>
      <c r="AP17" s="3">
        <f t="shared" si="3"/>
        <v>25.197743024244453</v>
      </c>
      <c r="AQ17" s="3">
        <f t="shared" si="3"/>
        <v>27.895292814263261</v>
      </c>
      <c r="AR17" s="3">
        <f t="shared" si="3"/>
        <v>29.876587741220725</v>
      </c>
      <c r="AS17" s="3">
        <f t="shared" si="3"/>
        <v>31.973823203565814</v>
      </c>
      <c r="AT17" s="3">
        <f t="shared" si="3"/>
        <v>34.506479787699995</v>
      </c>
      <c r="AU17" s="3">
        <f t="shared" si="3"/>
        <v>37.742508953185784</v>
      </c>
      <c r="AV17" s="3">
        <f t="shared" si="3"/>
        <v>42.055496869605541</v>
      </c>
      <c r="AW17" s="3">
        <f t="shared" si="3"/>
        <v>47.584572179424413</v>
      </c>
      <c r="AX17" s="3">
        <f t="shared" si="3"/>
        <v>55.514904799938158</v>
      </c>
      <c r="AY17" s="3">
        <f t="shared" si="3"/>
        <v>64.022363641048088</v>
      </c>
      <c r="AZ17" s="3">
        <f t="shared" si="3"/>
        <v>74.20967201710765</v>
      </c>
      <c r="BA17" s="3">
        <f t="shared" si="3"/>
        <v>82.930976734599213</v>
      </c>
      <c r="BB17" s="3">
        <f t="shared" si="3"/>
        <v>90.936026589029424</v>
      </c>
      <c r="BC17" s="3">
        <f t="shared" si="3"/>
        <v>96.434184422744934</v>
      </c>
      <c r="BD17" s="3">
        <f t="shared" si="3"/>
        <v>100.00515291268387</v>
      </c>
    </row>
    <row r="18" spans="1:56" x14ac:dyDescent="0.25">
      <c r="A18" s="8">
        <v>41138</v>
      </c>
      <c r="B18" s="3" t="s">
        <v>25</v>
      </c>
      <c r="C18" s="3" t="s">
        <v>75</v>
      </c>
      <c r="D18" s="3" t="s">
        <v>36</v>
      </c>
      <c r="E18" s="8">
        <v>41137</v>
      </c>
      <c r="F18" s="9">
        <v>0.79166666666666663</v>
      </c>
      <c r="G18" s="10" t="s">
        <v>42</v>
      </c>
      <c r="H18" s="10" t="s">
        <v>44</v>
      </c>
      <c r="I18" s="11" t="s">
        <v>68</v>
      </c>
      <c r="J18" s="3">
        <v>36.78</v>
      </c>
      <c r="K18" s="3">
        <v>86.644999999999996</v>
      </c>
      <c r="L18" s="3">
        <v>100.32899999999999</v>
      </c>
      <c r="M18" s="3">
        <v>1.0089999999999999</v>
      </c>
      <c r="N18" s="3">
        <v>21.815999999999999</v>
      </c>
      <c r="O18" s="3">
        <v>26.266999999999999</v>
      </c>
      <c r="P18" s="3">
        <v>114.96299999999999</v>
      </c>
      <c r="Q18" s="3">
        <v>141.1</v>
      </c>
      <c r="R18" s="3">
        <v>222.578</v>
      </c>
      <c r="S18" s="3">
        <v>255.642</v>
      </c>
      <c r="T18" s="3">
        <v>6.468</v>
      </c>
      <c r="U18" s="3">
        <v>11.458</v>
      </c>
      <c r="V18" s="3">
        <v>0.379</v>
      </c>
      <c r="W18" s="3">
        <v>13.930999999999999</v>
      </c>
      <c r="X18" s="3">
        <v>0</v>
      </c>
      <c r="Y18" s="3">
        <f>Y8/$J8*100</f>
        <v>0.27732463295269166</v>
      </c>
      <c r="Z18" s="3">
        <f t="shared" ref="Z18:BD18" si="4">Z8/$J$8*100+Y18</f>
        <v>0.46220772158781942</v>
      </c>
      <c r="AA18" s="3">
        <f t="shared" si="4"/>
        <v>0.60087003806416528</v>
      </c>
      <c r="AB18" s="3">
        <f t="shared" si="4"/>
        <v>0.69603045133224573</v>
      </c>
      <c r="AC18" s="3">
        <f t="shared" si="4"/>
        <v>0.76672104404567698</v>
      </c>
      <c r="AD18" s="3">
        <f t="shared" si="4"/>
        <v>0.83741163675910824</v>
      </c>
      <c r="AE18" s="3">
        <f t="shared" si="4"/>
        <v>0.92169657422512241</v>
      </c>
      <c r="AF18" s="3">
        <f t="shared" si="4"/>
        <v>1.0331702011963024</v>
      </c>
      <c r="AG18" s="3">
        <f t="shared" si="4"/>
        <v>1.1691136487221316</v>
      </c>
      <c r="AH18" s="3">
        <f t="shared" si="4"/>
        <v>1.3567156063077761</v>
      </c>
      <c r="AI18" s="3">
        <f t="shared" si="4"/>
        <v>1.6612289287656337</v>
      </c>
      <c r="AJ18" s="3">
        <f t="shared" si="4"/>
        <v>2.2213159325720504</v>
      </c>
      <c r="AK18" s="3">
        <f t="shared" si="4"/>
        <v>3.3007069059271346</v>
      </c>
      <c r="AL18" s="3">
        <f t="shared" si="4"/>
        <v>6.4545948885263726</v>
      </c>
      <c r="AM18" s="3">
        <f t="shared" si="4"/>
        <v>11.315932572050027</v>
      </c>
      <c r="AN18" s="3">
        <f t="shared" si="4"/>
        <v>16.824361065796626</v>
      </c>
      <c r="AO18" s="3">
        <f t="shared" si="4"/>
        <v>22.066340402392601</v>
      </c>
      <c r="AP18" s="3">
        <f t="shared" si="4"/>
        <v>26.653072321914081</v>
      </c>
      <c r="AQ18" s="3">
        <f t="shared" si="4"/>
        <v>29.657422512234909</v>
      </c>
      <c r="AR18" s="3">
        <f t="shared" si="4"/>
        <v>31.889613920609026</v>
      </c>
      <c r="AS18" s="3">
        <f t="shared" si="4"/>
        <v>34.246873300706909</v>
      </c>
      <c r="AT18" s="3">
        <f t="shared" si="4"/>
        <v>37.055464926590538</v>
      </c>
      <c r="AU18" s="3">
        <f t="shared" si="4"/>
        <v>40.606307775965199</v>
      </c>
      <c r="AV18" s="3">
        <f t="shared" si="4"/>
        <v>45.358890701468191</v>
      </c>
      <c r="AW18" s="3">
        <f t="shared" si="4"/>
        <v>51.413811854268623</v>
      </c>
      <c r="AX18" s="3">
        <f t="shared" si="4"/>
        <v>59.937466014138117</v>
      </c>
      <c r="AY18" s="3">
        <f t="shared" si="4"/>
        <v>68.496465470364328</v>
      </c>
      <c r="AZ18" s="3">
        <f t="shared" si="4"/>
        <v>78.10222947253942</v>
      </c>
      <c r="BA18" s="3">
        <f t="shared" si="4"/>
        <v>85.897226753670466</v>
      </c>
      <c r="BB18" s="3">
        <f t="shared" si="4"/>
        <v>92.808591625883622</v>
      </c>
      <c r="BC18" s="3">
        <f t="shared" si="4"/>
        <v>97.278412180532882</v>
      </c>
      <c r="BD18" s="3">
        <f t="shared" si="4"/>
        <v>100.01087547580205</v>
      </c>
    </row>
    <row r="19" spans="1:56" x14ac:dyDescent="0.25">
      <c r="A19" s="8">
        <v>41205</v>
      </c>
      <c r="B19" s="3" t="s">
        <v>29</v>
      </c>
      <c r="C19" s="3" t="s">
        <v>50</v>
      </c>
      <c r="D19" s="3" t="s">
        <v>40</v>
      </c>
      <c r="E19" s="8">
        <v>41137</v>
      </c>
      <c r="F19" s="9">
        <v>0.45833333333333331</v>
      </c>
      <c r="G19" s="10" t="s">
        <v>42</v>
      </c>
      <c r="H19" s="10" t="s">
        <v>45</v>
      </c>
      <c r="I19" s="11">
        <v>5</v>
      </c>
      <c r="J19" s="3">
        <v>43.542000000000002</v>
      </c>
      <c r="K19" s="3">
        <v>88.588999999999999</v>
      </c>
      <c r="L19" s="3">
        <v>106.236</v>
      </c>
      <c r="M19" s="3">
        <v>0.96199999999999997</v>
      </c>
      <c r="N19" s="3">
        <v>24.568000000000001</v>
      </c>
      <c r="O19" s="3">
        <v>34.926000000000002</v>
      </c>
      <c r="P19" s="3">
        <v>94.031999999999996</v>
      </c>
      <c r="Q19" s="3">
        <v>120.905</v>
      </c>
      <c r="R19" s="3">
        <v>240.84899999999999</v>
      </c>
      <c r="S19" s="3">
        <v>285.60300000000001</v>
      </c>
      <c r="T19" s="3">
        <v>4.9210000000000003</v>
      </c>
      <c r="U19" s="3">
        <v>12.409000000000001</v>
      </c>
      <c r="V19" s="3">
        <v>0.40699999999999997</v>
      </c>
      <c r="W19" s="3">
        <v>17.702999999999999</v>
      </c>
      <c r="X19" s="3">
        <v>0</v>
      </c>
      <c r="Y19" s="3">
        <f>Y9/$J9*100</f>
        <v>2.0669698222405948E-2</v>
      </c>
      <c r="Z19" s="3">
        <f t="shared" ref="Z19:BD19" si="5">Z9/$J$9*100+Y19</f>
        <v>4.5932662716457663E-2</v>
      </c>
      <c r="AA19" s="3">
        <f t="shared" si="5"/>
        <v>7.5788893482155145E-2</v>
      </c>
      <c r="AB19" s="3">
        <f t="shared" si="5"/>
        <v>0.11712828992696704</v>
      </c>
      <c r="AC19" s="3">
        <f t="shared" si="5"/>
        <v>0.18373065086583068</v>
      </c>
      <c r="AD19" s="3">
        <f t="shared" si="5"/>
        <v>0.31234210647191218</v>
      </c>
      <c r="AE19" s="3">
        <f t="shared" si="5"/>
        <v>0.56497175141242939</v>
      </c>
      <c r="AF19" s="3">
        <f t="shared" si="5"/>
        <v>1.028891644848652</v>
      </c>
      <c r="AG19" s="3">
        <f t="shared" si="5"/>
        <v>1.6076431950760186</v>
      </c>
      <c r="AH19" s="3">
        <f t="shared" si="5"/>
        <v>2.3724220293050386</v>
      </c>
      <c r="AI19" s="3">
        <f t="shared" si="5"/>
        <v>3.3760507096596388</v>
      </c>
      <c r="AJ19" s="3">
        <f t="shared" si="5"/>
        <v>4.6001561710532357</v>
      </c>
      <c r="AK19" s="3">
        <f t="shared" si="5"/>
        <v>6.0011023839051951</v>
      </c>
      <c r="AL19" s="3">
        <f t="shared" si="5"/>
        <v>7.4250149281153828</v>
      </c>
      <c r="AM19" s="3">
        <f t="shared" si="5"/>
        <v>9.0671076202287448</v>
      </c>
      <c r="AN19" s="3">
        <f t="shared" si="5"/>
        <v>11.1501538744201</v>
      </c>
      <c r="AO19" s="3">
        <f t="shared" si="5"/>
        <v>13.72238298654173</v>
      </c>
      <c r="AP19" s="3">
        <f t="shared" si="5"/>
        <v>17.700151577786965</v>
      </c>
      <c r="AQ19" s="3">
        <f t="shared" si="5"/>
        <v>21.884617151256258</v>
      </c>
      <c r="AR19" s="3">
        <f t="shared" si="5"/>
        <v>26.787928896238114</v>
      </c>
      <c r="AS19" s="3">
        <f t="shared" si="5"/>
        <v>32.483579073078864</v>
      </c>
      <c r="AT19" s="3">
        <f t="shared" si="5"/>
        <v>38.978457581185978</v>
      </c>
      <c r="AU19" s="3">
        <f t="shared" si="5"/>
        <v>46.171512562583253</v>
      </c>
      <c r="AV19" s="3">
        <f t="shared" si="5"/>
        <v>53.072895135731017</v>
      </c>
      <c r="AW19" s="3">
        <f t="shared" si="5"/>
        <v>59.540214046208256</v>
      </c>
      <c r="AX19" s="3">
        <f t="shared" si="5"/>
        <v>65.686004317670296</v>
      </c>
      <c r="AY19" s="3">
        <f t="shared" si="5"/>
        <v>71.439070322906616</v>
      </c>
      <c r="AZ19" s="3">
        <f t="shared" si="5"/>
        <v>77.120940700932437</v>
      </c>
      <c r="BA19" s="3">
        <f t="shared" si="5"/>
        <v>82.621377061228245</v>
      </c>
      <c r="BB19" s="3">
        <f t="shared" si="5"/>
        <v>88.452528593082548</v>
      </c>
      <c r="BC19" s="3">
        <f t="shared" si="5"/>
        <v>94.281383491801023</v>
      </c>
      <c r="BD19" s="3">
        <f t="shared" si="5"/>
        <v>100.00229663313583</v>
      </c>
    </row>
    <row r="20" spans="1:56" x14ac:dyDescent="0.25">
      <c r="A20" s="8">
        <v>41205</v>
      </c>
      <c r="B20" s="3" t="s">
        <v>27</v>
      </c>
      <c r="C20" s="3" t="s">
        <v>48</v>
      </c>
      <c r="D20" s="3" t="s">
        <v>38</v>
      </c>
      <c r="E20" s="8">
        <v>41137</v>
      </c>
      <c r="F20" s="9">
        <v>0.57638888888888895</v>
      </c>
      <c r="G20" s="10" t="s">
        <v>42</v>
      </c>
      <c r="H20" s="10" t="s">
        <v>45</v>
      </c>
      <c r="I20" s="11">
        <v>3</v>
      </c>
      <c r="J20" s="3">
        <v>18.876000000000001</v>
      </c>
      <c r="K20" s="3">
        <v>51.387999999999998</v>
      </c>
      <c r="L20" s="3">
        <v>92.599000000000004</v>
      </c>
      <c r="M20" s="3">
        <v>0.97</v>
      </c>
      <c r="N20" s="3">
        <v>18.016999999999999</v>
      </c>
      <c r="O20" s="3">
        <v>21.658000000000001</v>
      </c>
      <c r="P20" s="3">
        <v>40.633000000000003</v>
      </c>
      <c r="Q20" s="3">
        <v>52.158999999999999</v>
      </c>
      <c r="R20" s="3">
        <v>160.303</v>
      </c>
      <c r="S20" s="3">
        <v>225.041</v>
      </c>
      <c r="T20" s="3">
        <v>2.895</v>
      </c>
      <c r="U20" s="3">
        <v>7.7270000000000003</v>
      </c>
      <c r="V20" s="3">
        <v>0.71099999999999997</v>
      </c>
      <c r="W20" s="3">
        <v>13.412000000000001</v>
      </c>
      <c r="X20" s="3">
        <v>0</v>
      </c>
      <c r="Y20" s="3">
        <f>Y10/$J10*100</f>
        <v>0</v>
      </c>
      <c r="Z20" s="3">
        <f t="shared" ref="Z20:BD20" si="6">Z10/$J$10*100+Y20</f>
        <v>0</v>
      </c>
      <c r="AA20" s="3">
        <f t="shared" si="6"/>
        <v>0</v>
      </c>
      <c r="AB20" s="3">
        <f t="shared" si="6"/>
        <v>0</v>
      </c>
      <c r="AC20" s="3">
        <f t="shared" si="6"/>
        <v>0</v>
      </c>
      <c r="AD20" s="3">
        <f>AD10/$J$10*100+AC20</f>
        <v>0</v>
      </c>
      <c r="AE20" s="3">
        <f t="shared" si="6"/>
        <v>1.0595465140919686E-2</v>
      </c>
      <c r="AF20" s="3">
        <f t="shared" si="6"/>
        <v>9.0061453697817331E-2</v>
      </c>
      <c r="AG20" s="3">
        <f t="shared" si="6"/>
        <v>0.23310023310023309</v>
      </c>
      <c r="AH20" s="3">
        <f t="shared" si="6"/>
        <v>0.55626191989828344</v>
      </c>
      <c r="AI20" s="3">
        <f t="shared" si="6"/>
        <v>1.4091968637423182</v>
      </c>
      <c r="AJ20" s="3">
        <f t="shared" si="6"/>
        <v>3.4594193685102774</v>
      </c>
      <c r="AK20" s="3">
        <f t="shared" si="6"/>
        <v>7.5280779826234365</v>
      </c>
      <c r="AL20" s="3">
        <f t="shared" si="6"/>
        <v>11.829836829836829</v>
      </c>
      <c r="AM20" s="3">
        <f t="shared" si="6"/>
        <v>17.911633820724727</v>
      </c>
      <c r="AN20" s="3">
        <f t="shared" si="6"/>
        <v>26.139012502648864</v>
      </c>
      <c r="AO20" s="3">
        <f t="shared" si="6"/>
        <v>33.969061241788509</v>
      </c>
      <c r="AP20" s="3">
        <f t="shared" si="6"/>
        <v>46.037296037296031</v>
      </c>
      <c r="AQ20" s="3">
        <f t="shared" si="6"/>
        <v>54.174613265522353</v>
      </c>
      <c r="AR20" s="3">
        <f t="shared" si="6"/>
        <v>60.044500953591857</v>
      </c>
      <c r="AS20" s="3">
        <f t="shared" si="6"/>
        <v>65.644204280567905</v>
      </c>
      <c r="AT20" s="3">
        <f t="shared" si="6"/>
        <v>70.08370417461326</v>
      </c>
      <c r="AU20" s="3">
        <f t="shared" si="6"/>
        <v>74.268912905276537</v>
      </c>
      <c r="AV20" s="3">
        <f t="shared" si="6"/>
        <v>77.214452214452209</v>
      </c>
      <c r="AW20" s="3">
        <f t="shared" si="6"/>
        <v>79.752066115702476</v>
      </c>
      <c r="AX20" s="3">
        <f t="shared" si="6"/>
        <v>82.061877516422967</v>
      </c>
      <c r="AY20" s="3">
        <f t="shared" si="6"/>
        <v>84.567705022250479</v>
      </c>
      <c r="AZ20" s="3">
        <f t="shared" si="6"/>
        <v>87.576817122271663</v>
      </c>
      <c r="BA20" s="3">
        <f t="shared" si="6"/>
        <v>90.52765416401779</v>
      </c>
      <c r="BB20" s="3">
        <f t="shared" si="6"/>
        <v>93.547361729179897</v>
      </c>
      <c r="BC20" s="3">
        <f t="shared" si="6"/>
        <v>96.863742318287763</v>
      </c>
      <c r="BD20" s="3">
        <f t="shared" si="6"/>
        <v>100.01059546514091</v>
      </c>
    </row>
  </sheetData>
  <mergeCells count="2">
    <mergeCell ref="Y1:BD1"/>
    <mergeCell ref="Y12:BD1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2012 08 16</vt:lpstr>
      <vt:lpstr>LISST part siz</vt:lpstr>
      <vt:lpstr>cum frequency</vt:lpstr>
      <vt:lpstr>cum frequency 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Fitzpatrick, Faith A.</dc:creator>
  <cp:lastModifiedBy>Fitzpatrick, Faith A.</cp:lastModifiedBy>
  <dcterms:created xsi:type="dcterms:W3CDTF">2012-11-26T21:08:21Z</dcterms:created>
  <dcterms:modified xsi:type="dcterms:W3CDTF">2015-11-10T15:55:40Z</dcterms:modified>
</cp:coreProperties>
</file>