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315" windowWidth="21795" windowHeight="8730" activeTab="2"/>
  </bookViews>
  <sheets>
    <sheet name="Sample Details" sheetId="2" r:id="rId1"/>
    <sheet name="ALL LISST part siz" sheetId="1" r:id="rId2"/>
    <sheet name="Marshall cum frequency" sheetId="4" r:id="rId3"/>
  </sheets>
  <calcPr calcId="145621"/>
</workbook>
</file>

<file path=xl/calcChain.xml><?xml version="1.0" encoding="utf-8"?>
<calcChain xmlns="http://schemas.openxmlformats.org/spreadsheetml/2006/main">
  <c r="Z17" i="1" l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BB17" i="1" s="1"/>
  <c r="BC17" i="1" s="1"/>
  <c r="BD17" i="1" s="1"/>
  <c r="BE17" i="1" s="1"/>
  <c r="Z18" i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Z19" i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Z20" i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Z21" i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BE21" i="1" s="1"/>
  <c r="Z22" i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Z23" i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Z24" i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Z16" i="1"/>
  <c r="AA16" i="1" l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</calcChain>
</file>

<file path=xl/comments1.xml><?xml version="1.0" encoding="utf-8"?>
<comments xmlns="http://schemas.openxmlformats.org/spreadsheetml/2006/main">
  <authors>
    <author>Fitzpatrick, Faith A.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Fitzpatrick, Faith A.:</t>
        </r>
        <r>
          <rPr>
            <sz val="9"/>
            <color indexed="81"/>
            <rFont val="Tahoma"/>
            <family val="2"/>
          </rPr>
          <t xml:space="preserve">
diluted for analysis, not actual concentration</t>
        </r>
      </text>
    </comment>
  </commentList>
</comments>
</file>

<file path=xl/sharedStrings.xml><?xml version="1.0" encoding="utf-8"?>
<sst xmlns="http://schemas.openxmlformats.org/spreadsheetml/2006/main" count="232" uniqueCount="98">
  <si>
    <t xml:space="preserve"> Mean Size</t>
  </si>
  <si>
    <t xml:space="preserve"> Standard Deviation</t>
  </si>
  <si>
    <t xml:space="preserve"> Optical Transmission</t>
  </si>
  <si>
    <t xml:space="preserve"> D10</t>
  </si>
  <si>
    <t xml:space="preserve"> D16</t>
  </si>
  <si>
    <t xml:space="preserve"> D50</t>
  </si>
  <si>
    <t xml:space="preserve"> D60</t>
  </si>
  <si>
    <t xml:space="preserve"> D84</t>
  </si>
  <si>
    <t xml:space="preserve"> D90</t>
  </si>
  <si>
    <t xml:space="preserve"> D60/D10</t>
  </si>
  <si>
    <t xml:space="preserve"> Surface Area</t>
  </si>
  <si>
    <t xml:space="preserve"> Silt Density</t>
  </si>
  <si>
    <t xml:space="preserve"> Silt Volume</t>
  </si>
  <si>
    <t xml:space="preserve"> 1=Spherical</t>
  </si>
  <si>
    <t xml:space="preserve"> Battery</t>
  </si>
  <si>
    <t>MM/DD/YYYY</t>
  </si>
  <si>
    <t xml:space="preserve"> HH:MM:SS</t>
  </si>
  <si>
    <t xml:space="preserve"> ul/l</t>
  </si>
  <si>
    <t xml:space="preserve"> microns</t>
  </si>
  <si>
    <t xml:space="preserve">  </t>
  </si>
  <si>
    <t xml:space="preserve"> cm^2</t>
  </si>
  <si>
    <t xml:space="preserve"> 0=Random Shape</t>
  </si>
  <si>
    <t xml:space="preserve"> volts</t>
  </si>
  <si>
    <t>Date Analyzed</t>
  </si>
  <si>
    <t xml:space="preserve"> Time Analyzed</t>
  </si>
  <si>
    <t>Site name</t>
  </si>
  <si>
    <t>USGS ID</t>
  </si>
  <si>
    <t>Date collected</t>
  </si>
  <si>
    <t>Time collected</t>
  </si>
  <si>
    <t>_04103500</t>
  </si>
  <si>
    <t>Collected by</t>
  </si>
  <si>
    <t>Chis Hoard, Tom Weaver MI WSC</t>
  </si>
  <si>
    <t>LISST analysis by</t>
  </si>
  <si>
    <t>Jim Blount (WI WSC)</t>
  </si>
  <si>
    <t>Kalamazoo River at Marshall, MI</t>
  </si>
  <si>
    <t>USGS WI WSC LISST portable particle size analyzer results</t>
  </si>
  <si>
    <t>Enbridge Line 6B Oil Spill</t>
  </si>
  <si>
    <t>Personnel</t>
  </si>
  <si>
    <t>Tom Weaver, Chris Hoard</t>
  </si>
  <si>
    <t>Equipment</t>
  </si>
  <si>
    <t>Wading, DI-81</t>
  </si>
  <si>
    <t>Method</t>
  </si>
  <si>
    <t>ETR, EWI</t>
  </si>
  <si>
    <t>Sample prep</t>
  </si>
  <si>
    <t>Churn sample into two 500 mL/Pint milk jars</t>
  </si>
  <si>
    <t xml:space="preserve">Particle size analysis by </t>
  </si>
  <si>
    <t>Date Collected</t>
  </si>
  <si>
    <t>Concentration (USGS KY WSC sediment laboratory); Particle size (LiSST portable, Middleton, WI)</t>
  </si>
  <si>
    <t>USGS Suspended Sediment sampling along Kalamazoo River USGS streamgages</t>
  </si>
  <si>
    <t>Laboratory Analysis</t>
  </si>
  <si>
    <t>Sample #</t>
  </si>
  <si>
    <t>Volume concentration [μl/l] in each of the 32 size bins.</t>
  </si>
  <si>
    <t>μl/l</t>
  </si>
  <si>
    <t xml:space="preserve"> Total Concentration (all bins)</t>
  </si>
  <si>
    <t>cumulative distribution (percentage)</t>
  </si>
  <si>
    <t>Jim Blount USGS WI WSC</t>
  </si>
  <si>
    <t>KZ@BC2113</t>
  </si>
  <si>
    <t>BC@BC2113</t>
  </si>
  <si>
    <t>KZ@BC2113R</t>
  </si>
  <si>
    <t>KZ@BC2113R2</t>
  </si>
  <si>
    <t>KZ@ARSHALL2113R</t>
  </si>
  <si>
    <t>KZ@ARSHALL2113R2</t>
  </si>
  <si>
    <t>BC@BC2113R</t>
  </si>
  <si>
    <t>BC@BC2113R2</t>
  </si>
  <si>
    <t>KZ@ARSHALL2113</t>
  </si>
  <si>
    <t>File Name</t>
  </si>
  <si>
    <t>FILE NAME</t>
  </si>
  <si>
    <t xml:space="preserve"> 04:46:24</t>
  </si>
  <si>
    <t xml:space="preserve"> 15:42:10</t>
  </si>
  <si>
    <t xml:space="preserve"> KZ@ARSHALL31813 </t>
  </si>
  <si>
    <t xml:space="preserve"> 16:22:51</t>
  </si>
  <si>
    <t xml:space="preserve"> KZ@ARSHALL3118R </t>
  </si>
  <si>
    <t xml:space="preserve"> 16:25:10</t>
  </si>
  <si>
    <t xml:space="preserve"> KZ@ARSHALL3118R2 </t>
  </si>
  <si>
    <t>04103500_42213@1520</t>
  </si>
  <si>
    <t>04103500_42213@1520R</t>
  </si>
  <si>
    <t>2/1/2013 R2</t>
  </si>
  <si>
    <t>3/18/2013 R2</t>
  </si>
  <si>
    <t>multiple</t>
  </si>
  <si>
    <t>Discharge (cfs)</t>
  </si>
  <si>
    <t>Date sampled</t>
  </si>
  <si>
    <t>Discharge</t>
  </si>
  <si>
    <t>2/1/2013 @ 575 cfs</t>
  </si>
  <si>
    <t>8/16/2012 @ 254 cfs</t>
  </si>
  <si>
    <t>3/18/2013 @ 272 cfs</t>
  </si>
  <si>
    <t>4/22/2013 @ 1130 cfs</t>
  </si>
  <si>
    <t xml:space="preserve"> MASHALL31032014A1 </t>
  </si>
  <si>
    <t xml:space="preserve"> MASHALL31032014A3 </t>
  </si>
  <si>
    <t xml:space="preserve"> MASHALL31032014A4 </t>
  </si>
  <si>
    <t>2/1/2013 R3</t>
  </si>
  <si>
    <t>3/18/2013 R3</t>
  </si>
  <si>
    <t>4/22/2013 R2</t>
  </si>
  <si>
    <t>31/03/2014 R1</t>
  </si>
  <si>
    <t>31/03/2014 R2</t>
  </si>
  <si>
    <t>31/03/2014 R3</t>
  </si>
  <si>
    <t>Kalamazoo River at Marshall, MI R1</t>
  </si>
  <si>
    <t>Kalamazoo River at Marshall, MI R2</t>
  </si>
  <si>
    <t>Kalamazoo River at Marshall, MI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</si>
</sst>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16" fillId="0" borderId="0" xfId="0" applyFont="1" applyAlignment="1">
      <alignment wrapText="1"/>
    </xf>
    <xf numFmtId="0" fontId="0" fillId="0" borderId="10" xfId="0" applyBorder="1"/>
    <xf numFmtId="0" fontId="0" fillId="0" borderId="0" xfId="0" applyBorder="1"/>
    <xf numFmtId="0" fontId="16" fillId="0" borderId="0" xfId="0" applyFont="1" applyBorder="1"/>
    <xf numFmtId="0" fontId="16" fillId="0" borderId="0" xfId="0" applyFont="1"/>
    <xf numFmtId="0" fontId="16" fillId="33" borderId="10" xfId="0" applyFont="1" applyFill="1" applyBorder="1" applyAlignment="1">
      <alignment wrapText="1"/>
    </xf>
    <xf numFmtId="14" fontId="0" fillId="0" borderId="10" xfId="0" applyNumberFormat="1" applyBorder="1"/>
    <xf numFmtId="2" fontId="0" fillId="0" borderId="10" xfId="0" applyNumberFormat="1" applyBorder="1"/>
    <xf numFmtId="1" fontId="0" fillId="0" borderId="10" xfId="0" applyNumberFormat="1" applyBorder="1" applyAlignment="1">
      <alignment horizontal="center"/>
    </xf>
    <xf numFmtId="0" fontId="0" fillId="0" borderId="0" xfId="0" applyFill="1" applyBorder="1"/>
    <xf numFmtId="0" fontId="0" fillId="0" borderId="10" xfId="0" applyNumberFormat="1" applyBorder="1"/>
    <xf numFmtId="14" fontId="0" fillId="0" borderId="14" xfId="0" applyNumberFormat="1" applyBorder="1"/>
    <xf numFmtId="0" fontId="16" fillId="33" borderId="15" xfId="0" applyFont="1" applyFill="1" applyBorder="1" applyAlignment="1">
      <alignment wrapText="1"/>
    </xf>
    <xf numFmtId="21" fontId="0" fillId="0" borderId="10" xfId="0" applyNumberFormat="1" applyBorder="1"/>
    <xf numFmtId="20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0" xfId="0" applyFill="1" applyBorder="1"/>
    <xf numFmtId="14" fontId="0" fillId="0" borderId="0" xfId="0" applyNumberFormat="1" applyAlignment="1" applyProtection="1">
      <alignment vertical="center"/>
    </xf>
    <xf numFmtId="1" fontId="0" fillId="0" borderId="10" xfId="0" applyNumberFormat="1" applyBorder="1"/>
    <xf numFmtId="14" fontId="0" fillId="0" borderId="0" xfId="0" applyNumberFormat="1" applyBorder="1"/>
    <xf numFmtId="0" fontId="16" fillId="0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DH-81 Suspended</a:t>
            </a:r>
            <a:r>
              <a:rPr lang="en-US" baseline="0"/>
              <a:t> Sediment </a:t>
            </a:r>
            <a:br>
              <a:rPr lang="en-US" baseline="0"/>
            </a:br>
            <a:r>
              <a:rPr lang="en-US"/>
              <a:t>Kalamazoo River at Marshall</a:t>
            </a:r>
            <a:r>
              <a:rPr lang="en-US" baseline="0"/>
              <a:t>, MI 04103500</a:t>
            </a:r>
            <a:endParaRPr lang="en-US"/>
          </a:p>
        </c:rich>
      </c:tx>
      <c:layout>
        <c:manualLayout>
          <c:xMode val="edge"/>
          <c:yMode val="edge"/>
          <c:x val="0.15305533605928628"/>
          <c:y val="1.82114884378558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753007014443462E-2"/>
          <c:y val="0.13326508265976722"/>
          <c:w val="0.64522571177407817"/>
          <c:h val="0.77347972192665149"/>
        </c:manualLayout>
      </c:layout>
      <c:scatterChart>
        <c:scatterStyle val="lineMarker"/>
        <c:varyColors val="0"/>
        <c:ser>
          <c:idx val="2"/>
          <c:order val="0"/>
          <c:tx>
            <c:strRef>
              <c:f>'ALL LISST part siz'!$E$19</c:f>
              <c:strCache>
                <c:ptCount val="1"/>
                <c:pt idx="0">
                  <c:v>8/16/2012 @ 254 cfs</c:v>
                </c:pt>
              </c:strCache>
            </c:strRef>
          </c:tx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siz'!$Z$19:$BE$19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6.413134098634002E-3</c:v>
                </c:pt>
                <c:pt idx="6">
                  <c:v>4.1685371641121016E-2</c:v>
                </c:pt>
                <c:pt idx="7">
                  <c:v>0.17956775476175205</c:v>
                </c:pt>
                <c:pt idx="8">
                  <c:v>0.38799461296735716</c:v>
                </c:pt>
                <c:pt idx="9">
                  <c:v>0.78240236003334829</c:v>
                </c:pt>
                <c:pt idx="10">
                  <c:v>1.6481754633489385</c:v>
                </c:pt>
                <c:pt idx="11">
                  <c:v>3.5047777849034825</c:v>
                </c:pt>
                <c:pt idx="12">
                  <c:v>6.8716731866863343</c:v>
                </c:pt>
                <c:pt idx="13">
                  <c:v>10.289873661258259</c:v>
                </c:pt>
                <c:pt idx="14">
                  <c:v>14.503302764060798</c:v>
                </c:pt>
                <c:pt idx="15">
                  <c:v>19.582504970178928</c:v>
                </c:pt>
                <c:pt idx="16">
                  <c:v>24.292951965625605</c:v>
                </c:pt>
                <c:pt idx="17">
                  <c:v>30.97223112935292</c:v>
                </c:pt>
                <c:pt idx="18">
                  <c:v>37.080741358301808</c:v>
                </c:pt>
                <c:pt idx="19">
                  <c:v>43.253382928237038</c:v>
                </c:pt>
                <c:pt idx="20">
                  <c:v>51.029308022830762</c:v>
                </c:pt>
                <c:pt idx="21">
                  <c:v>58.830885653819024</c:v>
                </c:pt>
                <c:pt idx="22">
                  <c:v>67.405245943692691</c:v>
                </c:pt>
                <c:pt idx="23">
                  <c:v>74.090938241518643</c:v>
                </c:pt>
                <c:pt idx="24">
                  <c:v>79.779388187007001</c:v>
                </c:pt>
                <c:pt idx="25">
                  <c:v>84.127493105880859</c:v>
                </c:pt>
                <c:pt idx="26">
                  <c:v>87.677162829474781</c:v>
                </c:pt>
                <c:pt idx="27">
                  <c:v>90.69454242288208</c:v>
                </c:pt>
                <c:pt idx="28">
                  <c:v>93.028923234784855</c:v>
                </c:pt>
                <c:pt idx="29">
                  <c:v>95.029821073558665</c:v>
                </c:pt>
                <c:pt idx="30">
                  <c:v>97.210286667094223</c:v>
                </c:pt>
                <c:pt idx="31">
                  <c:v>100.00000000000001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'ALL LISST part siz'!$E$16</c:f>
              <c:strCache>
                <c:ptCount val="1"/>
                <c:pt idx="0">
                  <c:v>2/1/2013 @ 575 cfs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siz'!$Z$16:$BE$16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1.1068068622025458E-2</c:v>
                </c:pt>
                <c:pt idx="5">
                  <c:v>6.8622025456557822E-2</c:v>
                </c:pt>
                <c:pt idx="6">
                  <c:v>0.2722744881018262</c:v>
                </c:pt>
                <c:pt idx="7">
                  <c:v>0.84560044272274493</c:v>
                </c:pt>
                <c:pt idx="8">
                  <c:v>1.6048699501936914</c:v>
                </c:pt>
                <c:pt idx="9">
                  <c:v>2.8002213613724409</c:v>
                </c:pt>
                <c:pt idx="10">
                  <c:v>5.0204759269507475</c:v>
                </c:pt>
                <c:pt idx="11">
                  <c:v>9.228555617044826</c:v>
                </c:pt>
                <c:pt idx="12">
                  <c:v>16.320973990038738</c:v>
                </c:pt>
                <c:pt idx="13">
                  <c:v>23.307138904261208</c:v>
                </c:pt>
                <c:pt idx="14">
                  <c:v>31.132263420033208</c:v>
                </c:pt>
                <c:pt idx="15">
                  <c:v>39.351411178749316</c:v>
                </c:pt>
                <c:pt idx="16">
                  <c:v>45.633646928610965</c:v>
                </c:pt>
                <c:pt idx="17">
                  <c:v>52.278915329275051</c:v>
                </c:pt>
                <c:pt idx="18">
                  <c:v>57.487548422800231</c:v>
                </c:pt>
                <c:pt idx="19">
                  <c:v>61.850581073602669</c:v>
                </c:pt>
                <c:pt idx="20">
                  <c:v>66.330935251798579</c:v>
                </c:pt>
                <c:pt idx="21">
                  <c:v>70.372993912562279</c:v>
                </c:pt>
                <c:pt idx="22">
                  <c:v>74.58107360265636</c:v>
                </c:pt>
                <c:pt idx="23">
                  <c:v>78.193691200885468</c:v>
                </c:pt>
                <c:pt idx="24">
                  <c:v>81.80188157166576</c:v>
                </c:pt>
                <c:pt idx="25">
                  <c:v>85.312672938572234</c:v>
                </c:pt>
                <c:pt idx="26">
                  <c:v>88.637520752628689</c:v>
                </c:pt>
                <c:pt idx="27">
                  <c:v>92.01770890979526</c:v>
                </c:pt>
                <c:pt idx="28">
                  <c:v>94.60985058107363</c:v>
                </c:pt>
                <c:pt idx="29">
                  <c:v>96.58882125069178</c:v>
                </c:pt>
                <c:pt idx="30">
                  <c:v>98.226895406751552</c:v>
                </c:pt>
                <c:pt idx="31">
                  <c:v>100.00221361372444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'ALL LISST part siz'!$E$17</c:f>
              <c:strCache>
                <c:ptCount val="1"/>
                <c:pt idx="0">
                  <c:v>2/1/2013 R2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siz'!$Z$17:$BE$17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6.2096373571783412E-3</c:v>
                </c:pt>
                <c:pt idx="5">
                  <c:v>5.1746977976486169E-2</c:v>
                </c:pt>
                <c:pt idx="6">
                  <c:v>0.23596621957277697</c:v>
                </c:pt>
                <c:pt idx="7">
                  <c:v>0.77827454876635205</c:v>
                </c:pt>
                <c:pt idx="8">
                  <c:v>1.4985924821990395</c:v>
                </c:pt>
                <c:pt idx="9">
                  <c:v>2.6411657559198543</c:v>
                </c:pt>
                <c:pt idx="10">
                  <c:v>4.7979797979797985</c:v>
                </c:pt>
                <c:pt idx="11">
                  <c:v>8.9584368272892867</c:v>
                </c:pt>
                <c:pt idx="12">
                  <c:v>16.062261963901307</c:v>
                </c:pt>
                <c:pt idx="13">
                  <c:v>22.607219738367277</c:v>
                </c:pt>
                <c:pt idx="14">
                  <c:v>29.657228017883753</c:v>
                </c:pt>
                <c:pt idx="15">
                  <c:v>36.895595297234642</c:v>
                </c:pt>
                <c:pt idx="16">
                  <c:v>42.165507534359996</c:v>
                </c:pt>
                <c:pt idx="17">
                  <c:v>47.721063089915553</c:v>
                </c:pt>
                <c:pt idx="18">
                  <c:v>52.181652591488664</c:v>
                </c:pt>
                <c:pt idx="19">
                  <c:v>56.070955456201368</c:v>
                </c:pt>
                <c:pt idx="20">
                  <c:v>60.303858254677934</c:v>
                </c:pt>
                <c:pt idx="21">
                  <c:v>64.346332174201038</c:v>
                </c:pt>
                <c:pt idx="22">
                  <c:v>68.740685543964247</c:v>
                </c:pt>
                <c:pt idx="23">
                  <c:v>72.580311309819521</c:v>
                </c:pt>
                <c:pt idx="24">
                  <c:v>76.4654744162941</c:v>
                </c:pt>
                <c:pt idx="25">
                  <c:v>80.311309819506548</c:v>
                </c:pt>
                <c:pt idx="26">
                  <c:v>84.173704255671481</c:v>
                </c:pt>
                <c:pt idx="27">
                  <c:v>88.429375724457699</c:v>
                </c:pt>
                <c:pt idx="28">
                  <c:v>91.999917204835242</c:v>
                </c:pt>
                <c:pt idx="29">
                  <c:v>94.945355191256837</c:v>
                </c:pt>
                <c:pt idx="30">
                  <c:v>97.460258320914065</c:v>
                </c:pt>
                <c:pt idx="31">
                  <c:v>100.00413975823813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'ALL LISST part siz'!$E$18</c:f>
              <c:strCache>
                <c:ptCount val="1"/>
                <c:pt idx="0">
                  <c:v>2/1/2013 R3</c:v>
                </c:pt>
              </c:strCache>
            </c:strRef>
          </c:tx>
          <c:marker>
            <c:symbol val="square"/>
            <c:size val="7"/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siz'!$Z$18:$BE$18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4.6223537025053161E-3</c:v>
                </c:pt>
                <c:pt idx="4">
                  <c:v>3.4667652768789865E-2</c:v>
                </c:pt>
                <c:pt idx="5">
                  <c:v>0.18489414810021262</c:v>
                </c:pt>
                <c:pt idx="6">
                  <c:v>0.64250716464823887</c:v>
                </c:pt>
                <c:pt idx="7">
                  <c:v>1.7056485162244615</c:v>
                </c:pt>
                <c:pt idx="8">
                  <c:v>3.0022187297772023</c:v>
                </c:pt>
                <c:pt idx="9">
                  <c:v>4.8465378570768234</c:v>
                </c:pt>
                <c:pt idx="10">
                  <c:v>7.9134695386890996</c:v>
                </c:pt>
                <c:pt idx="11">
                  <c:v>13.189886290098917</c:v>
                </c:pt>
                <c:pt idx="12">
                  <c:v>21.387630581492097</c:v>
                </c:pt>
                <c:pt idx="13">
                  <c:v>28.554589997226589</c:v>
                </c:pt>
                <c:pt idx="14">
                  <c:v>35.74466118147361</c:v>
                </c:pt>
                <c:pt idx="15">
                  <c:v>42.685125265785345</c:v>
                </c:pt>
                <c:pt idx="16">
                  <c:v>47.584820190440979</c:v>
                </c:pt>
                <c:pt idx="17">
                  <c:v>52.2996209669964</c:v>
                </c:pt>
                <c:pt idx="18">
                  <c:v>56.168531015993352</c:v>
                </c:pt>
                <c:pt idx="19">
                  <c:v>59.577516871591023</c:v>
                </c:pt>
                <c:pt idx="20">
                  <c:v>63.171396875288906</c:v>
                </c:pt>
                <c:pt idx="21">
                  <c:v>66.603494499399105</c:v>
                </c:pt>
                <c:pt idx="22">
                  <c:v>70.178885088286961</c:v>
                </c:pt>
                <c:pt idx="23">
                  <c:v>73.347508551354352</c:v>
                </c:pt>
                <c:pt idx="24">
                  <c:v>76.590089673661836</c:v>
                </c:pt>
                <c:pt idx="25">
                  <c:v>79.975963760746978</c:v>
                </c:pt>
                <c:pt idx="26">
                  <c:v>83.604511417213658</c:v>
                </c:pt>
                <c:pt idx="27">
                  <c:v>87.790052694832227</c:v>
                </c:pt>
                <c:pt idx="28">
                  <c:v>91.511047425349005</c:v>
                </c:pt>
                <c:pt idx="29">
                  <c:v>94.663492650457627</c:v>
                </c:pt>
                <c:pt idx="30">
                  <c:v>97.358324859018225</c:v>
                </c:pt>
                <c:pt idx="31">
                  <c:v>100.00000000000001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'ALL LISST part siz'!$E$20</c:f>
              <c:strCache>
                <c:ptCount val="1"/>
                <c:pt idx="0">
                  <c:v>3/18/2013 @ 272 cfs</c:v>
                </c:pt>
              </c:strCache>
            </c:strRef>
          </c:tx>
          <c:marker>
            <c:symbol val="triangle"/>
            <c:size val="7"/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siz'!$Z$20:$BE$20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1.5817779183802595E-2</c:v>
                </c:pt>
                <c:pt idx="4">
                  <c:v>8.6997785510914277E-2</c:v>
                </c:pt>
                <c:pt idx="5">
                  <c:v>0.3084466940841506</c:v>
                </c:pt>
                <c:pt idx="6">
                  <c:v>0.75925340082252446</c:v>
                </c:pt>
                <c:pt idx="7">
                  <c:v>1.5659601391964566</c:v>
                </c:pt>
                <c:pt idx="8">
                  <c:v>2.507118000632711</c:v>
                </c:pt>
                <c:pt idx="9">
                  <c:v>3.7329958873774118</c:v>
                </c:pt>
                <c:pt idx="10">
                  <c:v>5.5757671622904148</c:v>
                </c:pt>
                <c:pt idx="11">
                  <c:v>8.5178740904776973</c:v>
                </c:pt>
                <c:pt idx="12">
                  <c:v>12.946852261942425</c:v>
                </c:pt>
                <c:pt idx="13">
                  <c:v>18.277443846883898</c:v>
                </c:pt>
                <c:pt idx="14">
                  <c:v>24.683644416323951</c:v>
                </c:pt>
                <c:pt idx="15">
                  <c:v>32.133818411894971</c:v>
                </c:pt>
                <c:pt idx="16">
                  <c:v>39.204365707054734</c:v>
                </c:pt>
                <c:pt idx="17">
                  <c:v>47.840873141410952</c:v>
                </c:pt>
                <c:pt idx="18">
                  <c:v>55.599493831066127</c:v>
                </c:pt>
                <c:pt idx="19">
                  <c:v>63.112938943372356</c:v>
                </c:pt>
                <c:pt idx="20">
                  <c:v>70.760835178740905</c:v>
                </c:pt>
                <c:pt idx="21">
                  <c:v>77.736475798797855</c:v>
                </c:pt>
                <c:pt idx="22">
                  <c:v>83.968680797216081</c:v>
                </c:pt>
                <c:pt idx="23">
                  <c:v>88.721923441948761</c:v>
                </c:pt>
                <c:pt idx="24">
                  <c:v>92.352103764631451</c:v>
                </c:pt>
                <c:pt idx="25">
                  <c:v>95.143941790572612</c:v>
                </c:pt>
                <c:pt idx="26">
                  <c:v>96.986713065485617</c:v>
                </c:pt>
                <c:pt idx="27">
                  <c:v>98.291679848149329</c:v>
                </c:pt>
                <c:pt idx="28">
                  <c:v>98.987662132236636</c:v>
                </c:pt>
                <c:pt idx="29">
                  <c:v>99.406833280607401</c:v>
                </c:pt>
                <c:pt idx="30">
                  <c:v>99.683644416323943</c:v>
                </c:pt>
                <c:pt idx="31">
                  <c:v>99.992091110408097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'ALL LISST part siz'!$E$21</c:f>
              <c:strCache>
                <c:ptCount val="1"/>
                <c:pt idx="0">
                  <c:v>3/18/2013 R2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siz'!$Z$21:$BE$21</c:f>
              <c:numCache>
                <c:formatCode>General</c:formatCode>
                <c:ptCount val="32"/>
                <c:pt idx="0">
                  <c:v>0.10763848844808366</c:v>
                </c:pt>
                <c:pt idx="1">
                  <c:v>0.21527697689616732</c:v>
                </c:pt>
                <c:pt idx="2">
                  <c:v>0.33444816053511706</c:v>
                </c:pt>
                <c:pt idx="3">
                  <c:v>0.47668473455579902</c:v>
                </c:pt>
                <c:pt idx="4">
                  <c:v>0.67274055280052281</c:v>
                </c:pt>
                <c:pt idx="5">
                  <c:v>0.99181178641448509</c:v>
                </c:pt>
                <c:pt idx="6">
                  <c:v>1.4992503748125938</c:v>
                </c:pt>
                <c:pt idx="7">
                  <c:v>2.2527197939491792</c:v>
                </c:pt>
                <c:pt idx="8">
                  <c:v>3.1407373236458693</c:v>
                </c:pt>
                <c:pt idx="9">
                  <c:v>4.2863183792719024</c:v>
                </c:pt>
                <c:pt idx="10">
                  <c:v>5.9008957059931575</c:v>
                </c:pt>
                <c:pt idx="11">
                  <c:v>8.2420328297389762</c:v>
                </c:pt>
                <c:pt idx="12">
                  <c:v>11.509629800484372</c:v>
                </c:pt>
                <c:pt idx="13">
                  <c:v>15.86514435090147</c:v>
                </c:pt>
                <c:pt idx="14">
                  <c:v>20.997193710836889</c:v>
                </c:pt>
                <c:pt idx="15">
                  <c:v>26.901933648560334</c:v>
                </c:pt>
                <c:pt idx="16">
                  <c:v>33.198785222773225</c:v>
                </c:pt>
                <c:pt idx="17">
                  <c:v>40.775765963172255</c:v>
                </c:pt>
                <c:pt idx="18">
                  <c:v>47.887594664206354</c:v>
                </c:pt>
                <c:pt idx="19">
                  <c:v>54.630377119132739</c:v>
                </c:pt>
                <c:pt idx="20">
                  <c:v>60.946449851997073</c:v>
                </c:pt>
                <c:pt idx="21">
                  <c:v>66.070810748471914</c:v>
                </c:pt>
                <c:pt idx="22">
                  <c:v>70.141852150847654</c:v>
                </c:pt>
                <c:pt idx="23">
                  <c:v>73.451735670626221</c:v>
                </c:pt>
                <c:pt idx="24">
                  <c:v>76.492522969284579</c:v>
                </c:pt>
                <c:pt idx="25">
                  <c:v>79.491023718909773</c:v>
                </c:pt>
                <c:pt idx="26">
                  <c:v>82.843193787721518</c:v>
                </c:pt>
                <c:pt idx="27">
                  <c:v>86.483681236304918</c:v>
                </c:pt>
                <c:pt idx="28">
                  <c:v>90.289470649290735</c:v>
                </c:pt>
                <c:pt idx="29">
                  <c:v>93.75696767001115</c:v>
                </c:pt>
                <c:pt idx="30">
                  <c:v>97.036097335947417</c:v>
                </c:pt>
                <c:pt idx="31">
                  <c:v>100.00768846346058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'ALL LISST part siz'!$E$22</c:f>
              <c:strCache>
                <c:ptCount val="1"/>
                <c:pt idx="0">
                  <c:v>3/18/2013 R3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x"/>
            <c:size val="7"/>
            <c:spPr>
              <a:solidFill>
                <a:schemeClr val="accent5">
                  <a:lumMod val="75000"/>
                </a:schemeClr>
              </a:solidFill>
            </c:spPr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siz'!$Z$22:$BE$22</c:f>
              <c:numCache>
                <c:formatCode>General</c:formatCode>
                <c:ptCount val="32"/>
                <c:pt idx="0">
                  <c:v>0.1425855513307985</c:v>
                </c:pt>
                <c:pt idx="1">
                  <c:v>0.28949187694434853</c:v>
                </c:pt>
                <c:pt idx="2">
                  <c:v>0.45368129968890436</c:v>
                </c:pt>
                <c:pt idx="3">
                  <c:v>0.65243691669547199</c:v>
                </c:pt>
                <c:pt idx="4">
                  <c:v>0.93760801935706906</c:v>
                </c:pt>
                <c:pt idx="5">
                  <c:v>1.4085724161769793</c:v>
                </c:pt>
                <c:pt idx="6">
                  <c:v>2.1431040442447289</c:v>
                </c:pt>
                <c:pt idx="7">
                  <c:v>3.1887314206705843</c:v>
                </c:pt>
                <c:pt idx="8">
                  <c:v>4.4115105426892498</c:v>
                </c:pt>
                <c:pt idx="9">
                  <c:v>5.9713100587625298</c:v>
                </c:pt>
                <c:pt idx="10">
                  <c:v>8.153301071552022</c:v>
                </c:pt>
                <c:pt idx="11">
                  <c:v>11.329070169374353</c:v>
                </c:pt>
                <c:pt idx="12">
                  <c:v>15.779467680608366</c:v>
                </c:pt>
                <c:pt idx="13">
                  <c:v>21.517455928102319</c:v>
                </c:pt>
                <c:pt idx="14">
                  <c:v>28.037504320774286</c:v>
                </c:pt>
                <c:pt idx="15">
                  <c:v>35.184064984445214</c:v>
                </c:pt>
                <c:pt idx="16">
                  <c:v>42.304701002419634</c:v>
                </c:pt>
                <c:pt idx="17">
                  <c:v>50.112340131351537</c:v>
                </c:pt>
                <c:pt idx="18">
                  <c:v>56.887314206705838</c:v>
                </c:pt>
                <c:pt idx="19">
                  <c:v>62.798133425509846</c:v>
                </c:pt>
                <c:pt idx="20">
                  <c:v>67.87504320774282</c:v>
                </c:pt>
                <c:pt idx="21">
                  <c:v>71.759419287936396</c:v>
                </c:pt>
                <c:pt idx="22">
                  <c:v>74.684583477359141</c:v>
                </c:pt>
                <c:pt idx="23">
                  <c:v>77.061009332872445</c:v>
                </c:pt>
                <c:pt idx="24">
                  <c:v>79.307811959903205</c:v>
                </c:pt>
                <c:pt idx="25">
                  <c:v>81.649671621154496</c:v>
                </c:pt>
                <c:pt idx="26">
                  <c:v>84.466816453508457</c:v>
                </c:pt>
                <c:pt idx="27">
                  <c:v>87.729001036985821</c:v>
                </c:pt>
                <c:pt idx="28">
                  <c:v>91.289319045973031</c:v>
                </c:pt>
                <c:pt idx="29">
                  <c:v>94.499654338057368</c:v>
                </c:pt>
                <c:pt idx="30">
                  <c:v>97.450743173176619</c:v>
                </c:pt>
                <c:pt idx="31">
                  <c:v>99.978396128586226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'ALL LISST part siz'!$E$23</c:f>
              <c:strCache>
                <c:ptCount val="1"/>
                <c:pt idx="0">
                  <c:v>4/22/2013 @ 1130 cfs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siz'!$Z$23:$BE$23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7.6541546751576761E-3</c:v>
                </c:pt>
                <c:pt idx="7">
                  <c:v>5.0517420856040662E-2</c:v>
                </c:pt>
                <c:pt idx="8">
                  <c:v>0.13318229134774356</c:v>
                </c:pt>
                <c:pt idx="9">
                  <c:v>0.34596779131712696</c:v>
                </c:pt>
                <c:pt idx="10">
                  <c:v>1.0256567264711287</c:v>
                </c:pt>
                <c:pt idx="11">
                  <c:v>3.1688200355152776</c:v>
                </c:pt>
                <c:pt idx="12">
                  <c:v>8.707366358459371</c:v>
                </c:pt>
                <c:pt idx="13">
                  <c:v>16.131896393362315</c:v>
                </c:pt>
                <c:pt idx="14">
                  <c:v>25.534259996326004</c:v>
                </c:pt>
                <c:pt idx="15">
                  <c:v>35.726532361765962</c:v>
                </c:pt>
                <c:pt idx="16">
                  <c:v>43.478660216765654</c:v>
                </c:pt>
                <c:pt idx="17">
                  <c:v>51.757393913416195</c:v>
                </c:pt>
                <c:pt idx="18">
                  <c:v>56.679015369542583</c:v>
                </c:pt>
                <c:pt idx="19">
                  <c:v>59.872328700018365</c:v>
                </c:pt>
                <c:pt idx="20">
                  <c:v>62.722735901047081</c:v>
                </c:pt>
                <c:pt idx="21">
                  <c:v>64.913354969077204</c:v>
                </c:pt>
                <c:pt idx="22">
                  <c:v>66.797807850101023</c:v>
                </c:pt>
                <c:pt idx="23">
                  <c:v>68.302614659237022</c:v>
                </c:pt>
                <c:pt idx="24">
                  <c:v>69.737003245361578</c:v>
                </c:pt>
                <c:pt idx="25">
                  <c:v>71.627579450125523</c:v>
                </c:pt>
                <c:pt idx="26">
                  <c:v>73.746249464209171</c:v>
                </c:pt>
                <c:pt idx="27">
                  <c:v>77.882554650664375</c:v>
                </c:pt>
                <c:pt idx="28">
                  <c:v>83.073602351356314</c:v>
                </c:pt>
                <c:pt idx="29">
                  <c:v>90.935950033678282</c:v>
                </c:pt>
                <c:pt idx="30">
                  <c:v>97.148061968036245</c:v>
                </c:pt>
                <c:pt idx="31">
                  <c:v>99.998469169064961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'ALL LISST part siz'!$E$24</c:f>
              <c:strCache>
                <c:ptCount val="1"/>
                <c:pt idx="0">
                  <c:v>4/22/2013 R2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siz'!$Z$24:$BE$24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1.7176228100309172E-3</c:v>
                </c:pt>
                <c:pt idx="4">
                  <c:v>8.5881140501545862E-3</c:v>
                </c:pt>
                <c:pt idx="5">
                  <c:v>3.6070079010649264E-2</c:v>
                </c:pt>
                <c:pt idx="6">
                  <c:v>0.14256269323256612</c:v>
                </c:pt>
                <c:pt idx="7">
                  <c:v>0.47921676399862589</c:v>
                </c:pt>
                <c:pt idx="8">
                  <c:v>0.98935073857780831</c:v>
                </c:pt>
                <c:pt idx="9">
                  <c:v>1.9099965647543802</c:v>
                </c:pt>
                <c:pt idx="10">
                  <c:v>3.845757471659224</c:v>
                </c:pt>
                <c:pt idx="11">
                  <c:v>7.9611817244933007</c:v>
                </c:pt>
                <c:pt idx="12">
                  <c:v>15.745448299553418</c:v>
                </c:pt>
                <c:pt idx="13">
                  <c:v>24.73720371006527</c:v>
                </c:pt>
                <c:pt idx="14">
                  <c:v>34.536241841291655</c:v>
                </c:pt>
                <c:pt idx="15">
                  <c:v>43.765029199587772</c:v>
                </c:pt>
                <c:pt idx="16">
                  <c:v>50.249055307454483</c:v>
                </c:pt>
                <c:pt idx="17">
                  <c:v>55.645826176571624</c:v>
                </c:pt>
                <c:pt idx="18">
                  <c:v>58.931638612160768</c:v>
                </c:pt>
                <c:pt idx="19">
                  <c:v>61.056338028169016</c:v>
                </c:pt>
                <c:pt idx="20">
                  <c:v>62.803160425970461</c:v>
                </c:pt>
                <c:pt idx="21">
                  <c:v>64.225352112676063</c:v>
                </c:pt>
                <c:pt idx="22">
                  <c:v>65.419099965647547</c:v>
                </c:pt>
                <c:pt idx="23">
                  <c:v>66.506355204397124</c:v>
                </c:pt>
                <c:pt idx="24">
                  <c:v>67.634833390587431</c:v>
                </c:pt>
                <c:pt idx="25">
                  <c:v>69.452078323600148</c:v>
                </c:pt>
                <c:pt idx="26">
                  <c:v>71.683270353830309</c:v>
                </c:pt>
                <c:pt idx="27">
                  <c:v>76.434215046375826</c:v>
                </c:pt>
                <c:pt idx="28">
                  <c:v>82.461353486774314</c:v>
                </c:pt>
                <c:pt idx="29">
                  <c:v>91.67296461697012</c:v>
                </c:pt>
                <c:pt idx="30">
                  <c:v>97.741326004809352</c:v>
                </c:pt>
                <c:pt idx="31">
                  <c:v>100.00171762281003</c:v>
                </c:pt>
              </c:numCache>
            </c:numRef>
          </c:yVal>
          <c:smooth val="0"/>
        </c:ser>
        <c:ser>
          <c:idx val="9"/>
          <c:order val="9"/>
          <c:tx>
            <c:v>3/31/2014 @ 826 cfs</c:v>
          </c:tx>
          <c:spPr>
            <a:ln>
              <a:solidFill>
                <a:srgbClr val="FFC000"/>
              </a:solidFill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siz'!$Z$25:$BE$25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1.001001001001001E-2</c:v>
                </c:pt>
                <c:pt idx="4">
                  <c:v>6.0060060060060053E-2</c:v>
                </c:pt>
                <c:pt idx="5">
                  <c:v>0.23523523523523526</c:v>
                </c:pt>
                <c:pt idx="6">
                  <c:v>0.65065065065065064</c:v>
                </c:pt>
                <c:pt idx="7">
                  <c:v>1.4614614614614614</c:v>
                </c:pt>
                <c:pt idx="8">
                  <c:v>2.4224224224224224</c:v>
                </c:pt>
                <c:pt idx="9">
                  <c:v>3.7337337337337337</c:v>
                </c:pt>
                <c:pt idx="10">
                  <c:v>5.8358358358358355</c:v>
                </c:pt>
                <c:pt idx="11">
                  <c:v>9.4294294294294296</c:v>
                </c:pt>
                <c:pt idx="12">
                  <c:v>15.14014014014014</c:v>
                </c:pt>
                <c:pt idx="13">
                  <c:v>21.671671671671671</c:v>
                </c:pt>
                <c:pt idx="14">
                  <c:v>29.069069069069066</c:v>
                </c:pt>
                <c:pt idx="15">
                  <c:v>37.182182182182174</c:v>
                </c:pt>
                <c:pt idx="16">
                  <c:v>44.024024024024015</c:v>
                </c:pt>
                <c:pt idx="17">
                  <c:v>51.67167167167166</c:v>
                </c:pt>
                <c:pt idx="18">
                  <c:v>58.148148148148138</c:v>
                </c:pt>
                <c:pt idx="19">
                  <c:v>63.973973973973962</c:v>
                </c:pt>
                <c:pt idx="20">
                  <c:v>69.944944944944936</c:v>
                </c:pt>
                <c:pt idx="21">
                  <c:v>75.360360360360346</c:v>
                </c:pt>
                <c:pt idx="22">
                  <c:v>80.680680680680666</c:v>
                </c:pt>
                <c:pt idx="23">
                  <c:v>84.929929929929912</c:v>
                </c:pt>
                <c:pt idx="24">
                  <c:v>88.633633633633622</c:v>
                </c:pt>
                <c:pt idx="25">
                  <c:v>91.666666666666657</c:v>
                </c:pt>
                <c:pt idx="26">
                  <c:v>94.219219219219212</c:v>
                </c:pt>
                <c:pt idx="27">
                  <c:v>96.336336336336331</c:v>
                </c:pt>
                <c:pt idx="28">
                  <c:v>97.637637637637638</c:v>
                </c:pt>
                <c:pt idx="29">
                  <c:v>98.463463463463469</c:v>
                </c:pt>
                <c:pt idx="30">
                  <c:v>99.119119119119119</c:v>
                </c:pt>
                <c:pt idx="31">
                  <c:v>99.994994994994997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'ALL LISST part siz'!$E$26</c:f>
              <c:strCache>
                <c:ptCount val="1"/>
                <c:pt idx="0">
                  <c:v>31/03/2014 R2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siz'!$Z$26:$BE$26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1.423960508828555E-2</c:v>
                </c:pt>
                <c:pt idx="5">
                  <c:v>8.5437630529713302E-2</c:v>
                </c:pt>
                <c:pt idx="6">
                  <c:v>0.31327131194228208</c:v>
                </c:pt>
                <c:pt idx="7">
                  <c:v>0.88285551547370411</c:v>
                </c:pt>
                <c:pt idx="8">
                  <c:v>1.6090753749762672</c:v>
                </c:pt>
                <c:pt idx="9">
                  <c:v>2.7007784317448262</c:v>
                </c:pt>
                <c:pt idx="10">
                  <c:v>4.6231251186633759</c:v>
                </c:pt>
                <c:pt idx="11">
                  <c:v>8.1118283652933361</c:v>
                </c:pt>
                <c:pt idx="12">
                  <c:v>13.8314030757547</c:v>
                </c:pt>
                <c:pt idx="13">
                  <c:v>19.864249098158346</c:v>
                </c:pt>
                <c:pt idx="14">
                  <c:v>26.675526865388267</c:v>
                </c:pt>
                <c:pt idx="15">
                  <c:v>34.170305676855897</c:v>
                </c:pt>
                <c:pt idx="16">
                  <c:v>40.345547750142394</c:v>
                </c:pt>
                <c:pt idx="17">
                  <c:v>47.560280994873743</c:v>
                </c:pt>
                <c:pt idx="18">
                  <c:v>53.854186443895955</c:v>
                </c:pt>
                <c:pt idx="19">
                  <c:v>59.777862160622746</c:v>
                </c:pt>
                <c:pt idx="20">
                  <c:v>66.351813176381242</c:v>
                </c:pt>
                <c:pt idx="21">
                  <c:v>72.474843364344025</c:v>
                </c:pt>
                <c:pt idx="22">
                  <c:v>78.664325042718815</c:v>
                </c:pt>
                <c:pt idx="23">
                  <c:v>83.401367002088477</c:v>
                </c:pt>
                <c:pt idx="24">
                  <c:v>87.383709891779006</c:v>
                </c:pt>
                <c:pt idx="25">
                  <c:v>90.478450730966401</c:v>
                </c:pt>
                <c:pt idx="26">
                  <c:v>92.984621226504657</c:v>
                </c:pt>
                <c:pt idx="27">
                  <c:v>95.063603569394346</c:v>
                </c:pt>
                <c:pt idx="28">
                  <c:v>96.411619517752044</c:v>
                </c:pt>
                <c:pt idx="29">
                  <c:v>97.427378014049751</c:v>
                </c:pt>
                <c:pt idx="30">
                  <c:v>98.438389975318032</c:v>
                </c:pt>
                <c:pt idx="31">
                  <c:v>99.995253464970588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'ALL LISST part siz'!$E$27</c:f>
              <c:strCache>
                <c:ptCount val="1"/>
                <c:pt idx="0">
                  <c:v>31/03/2014 R3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'ALL LISST part siz'!$Z$15:$BE$15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'ALL LISST part siz'!$Z$27:$BE$27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4.8402710551790906E-3</c:v>
                </c:pt>
                <c:pt idx="4">
                  <c:v>3.8722168441432718E-2</c:v>
                </c:pt>
                <c:pt idx="5">
                  <c:v>0.16940948693126814</c:v>
                </c:pt>
                <c:pt idx="6">
                  <c:v>0.51306873184898349</c:v>
                </c:pt>
                <c:pt idx="7">
                  <c:v>1.2681510164569216</c:v>
                </c:pt>
                <c:pt idx="8">
                  <c:v>2.1926427879961277</c:v>
                </c:pt>
                <c:pt idx="9">
                  <c:v>3.5091965150048403</c:v>
                </c:pt>
                <c:pt idx="10">
                  <c:v>5.696999031945789</c:v>
                </c:pt>
                <c:pt idx="11">
                  <c:v>9.4869312681510163</c:v>
                </c:pt>
                <c:pt idx="12">
                  <c:v>15.517909002904162</c:v>
                </c:pt>
                <c:pt idx="13">
                  <c:v>22.086156824782186</c:v>
                </c:pt>
                <c:pt idx="14">
                  <c:v>29.424007744433688</c:v>
                </c:pt>
                <c:pt idx="15">
                  <c:v>37.333010648596321</c:v>
                </c:pt>
                <c:pt idx="16">
                  <c:v>43.751210067763793</c:v>
                </c:pt>
                <c:pt idx="17">
                  <c:v>50.818005808325267</c:v>
                </c:pt>
                <c:pt idx="18">
                  <c:v>56.81026137463698</c:v>
                </c:pt>
                <c:pt idx="19">
                  <c:v>62.255566311713459</c:v>
                </c:pt>
                <c:pt idx="20">
                  <c:v>68.044530493707654</c:v>
                </c:pt>
                <c:pt idx="21">
                  <c:v>73.402710551790904</c:v>
                </c:pt>
                <c:pt idx="22">
                  <c:v>78.751210067763793</c:v>
                </c:pt>
                <c:pt idx="23">
                  <c:v>82.976766698935137</c:v>
                </c:pt>
                <c:pt idx="24">
                  <c:v>86.6650532429816</c:v>
                </c:pt>
                <c:pt idx="25">
                  <c:v>89.738625363020319</c:v>
                </c:pt>
                <c:pt idx="26">
                  <c:v>92.41529525653435</c:v>
                </c:pt>
                <c:pt idx="27">
                  <c:v>94.748305905130678</c:v>
                </c:pt>
                <c:pt idx="28">
                  <c:v>96.31655372700871</c:v>
                </c:pt>
                <c:pt idx="29">
                  <c:v>97.468538238141335</c:v>
                </c:pt>
                <c:pt idx="30">
                  <c:v>98.533397870280737</c:v>
                </c:pt>
                <c:pt idx="31">
                  <c:v>99.99031945788964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93344"/>
        <c:axId val="125995648"/>
      </c:scatterChart>
      <c:valAx>
        <c:axId val="12599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995648"/>
        <c:crosses val="autoZero"/>
        <c:crossBetween val="midCat"/>
      </c:valAx>
      <c:valAx>
        <c:axId val="12599564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9933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38366116921056"/>
          <c:y val="0.28089828145974316"/>
          <c:w val="0.21737465560162914"/>
          <c:h val="0.43820343708051368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tabSelected="1"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E22"/>
  <sheetViews>
    <sheetView workbookViewId="0">
      <selection activeCell="D19" sqref="D19"/>
    </sheetView>
  </sheetViews>
  <sheetFormatPr defaultRowHeight="15" x14ac:dyDescent="0.25"/>
  <cols>
    <col min="1" max="1" width="33.28515625" customWidth="1"/>
    <col min="2" max="2" width="15.7109375" customWidth="1"/>
    <col min="3" max="4" width="12.28515625" customWidth="1"/>
  </cols>
  <sheetData>
    <row r="2" spans="1:5" ht="14.45" x14ac:dyDescent="0.3">
      <c r="A2" s="6" t="s">
        <v>36</v>
      </c>
    </row>
    <row r="3" spans="1:5" ht="14.45" x14ac:dyDescent="0.3">
      <c r="A3" s="6" t="s">
        <v>48</v>
      </c>
    </row>
    <row r="4" spans="1:5" x14ac:dyDescent="0.25">
      <c r="A4" t="s">
        <v>46</v>
      </c>
      <c r="B4" s="1" t="s">
        <v>78</v>
      </c>
    </row>
    <row r="5" spans="1:5" x14ac:dyDescent="0.25">
      <c r="A5" t="s">
        <v>37</v>
      </c>
      <c r="B5" s="1" t="s">
        <v>38</v>
      </c>
    </row>
    <row r="6" spans="1:5" x14ac:dyDescent="0.25">
      <c r="A6" t="s">
        <v>39</v>
      </c>
      <c r="B6" s="1" t="s">
        <v>40</v>
      </c>
    </row>
    <row r="7" spans="1:5" x14ac:dyDescent="0.25">
      <c r="A7" t="s">
        <v>41</v>
      </c>
      <c r="B7" s="1" t="s">
        <v>42</v>
      </c>
    </row>
    <row r="8" spans="1:5" x14ac:dyDescent="0.25">
      <c r="A8" t="s">
        <v>43</v>
      </c>
      <c r="B8" s="1" t="s">
        <v>44</v>
      </c>
    </row>
    <row r="9" spans="1:5" x14ac:dyDescent="0.25">
      <c r="A9" t="s">
        <v>49</v>
      </c>
      <c r="B9" s="1" t="s">
        <v>47</v>
      </c>
    </row>
    <row r="10" spans="1:5" x14ac:dyDescent="0.25">
      <c r="A10" t="s">
        <v>45</v>
      </c>
      <c r="B10" s="1" t="s">
        <v>55</v>
      </c>
    </row>
    <row r="12" spans="1:5" ht="14.45" x14ac:dyDescent="0.3">
      <c r="A12" s="4"/>
      <c r="B12" s="4"/>
      <c r="C12" s="4"/>
      <c r="D12" s="4" t="s">
        <v>80</v>
      </c>
      <c r="E12" t="s">
        <v>81</v>
      </c>
    </row>
    <row r="13" spans="1:5" ht="14.45" x14ac:dyDescent="0.3">
      <c r="A13" s="4"/>
      <c r="B13" s="4"/>
      <c r="C13" s="4"/>
      <c r="D13" s="20">
        <v>41137.854166666701</v>
      </c>
      <c r="E13">
        <v>254</v>
      </c>
    </row>
    <row r="14" spans="1:5" ht="14.45" x14ac:dyDescent="0.3">
      <c r="A14" s="5"/>
      <c r="B14" s="5"/>
      <c r="C14" s="5"/>
      <c r="D14" s="20">
        <v>41289.875</v>
      </c>
      <c r="E14">
        <v>414</v>
      </c>
    </row>
    <row r="15" spans="1:5" ht="14.45" x14ac:dyDescent="0.3">
      <c r="A15" s="4"/>
      <c r="B15" s="4"/>
      <c r="C15" s="4"/>
      <c r="D15" s="20">
        <v>41306.625</v>
      </c>
      <c r="E15">
        <v>575</v>
      </c>
    </row>
    <row r="16" spans="1:5" ht="14.45" x14ac:dyDescent="0.3">
      <c r="A16" s="4"/>
      <c r="B16" s="4"/>
      <c r="C16" s="4"/>
      <c r="D16" s="20">
        <v>41351.770833333299</v>
      </c>
      <c r="E16">
        <v>272</v>
      </c>
    </row>
    <row r="17" spans="1:5" ht="14.45" x14ac:dyDescent="0.3">
      <c r="A17" s="4"/>
      <c r="B17" s="4"/>
      <c r="C17" s="4"/>
      <c r="D17" s="20">
        <v>41386.847222222197</v>
      </c>
      <c r="E17">
        <v>1130</v>
      </c>
    </row>
    <row r="18" spans="1:5" ht="14.45" x14ac:dyDescent="0.3">
      <c r="A18" s="4"/>
      <c r="B18" s="4"/>
      <c r="C18" s="4"/>
      <c r="D18" s="22">
        <v>41729</v>
      </c>
      <c r="E18">
        <v>826</v>
      </c>
    </row>
    <row r="19" spans="1:5" x14ac:dyDescent="0.25">
      <c r="A19" s="4"/>
      <c r="B19" s="4"/>
      <c r="C19" s="4"/>
      <c r="D19" s="4"/>
    </row>
    <row r="20" spans="1:5" x14ac:dyDescent="0.25">
      <c r="A20" s="4"/>
      <c r="B20" s="4"/>
      <c r="C20" s="4"/>
      <c r="D20" s="4"/>
    </row>
    <row r="21" spans="1:5" x14ac:dyDescent="0.25">
      <c r="A21" s="4"/>
      <c r="B21" s="4"/>
      <c r="C21" s="4"/>
      <c r="D21" s="4"/>
    </row>
    <row r="22" spans="1:5" x14ac:dyDescent="0.25">
      <c r="A22" s="4"/>
      <c r="B22" s="4"/>
      <c r="C22" s="4"/>
      <c r="D22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H27"/>
  <sheetViews>
    <sheetView topLeftCell="A4" zoomScale="80" zoomScaleNormal="80" workbookViewId="0">
      <selection activeCell="E25" sqref="E25"/>
    </sheetView>
  </sheetViews>
  <sheetFormatPr defaultRowHeight="15" x14ac:dyDescent="0.25"/>
  <cols>
    <col min="1" max="1" width="21.5703125" customWidth="1"/>
    <col min="3" max="3" width="44.7109375" customWidth="1"/>
    <col min="4" max="4" width="11.7109375" customWidth="1"/>
    <col min="5" max="5" width="19.7109375" customWidth="1"/>
    <col min="6" max="6" width="7.5703125" customWidth="1"/>
    <col min="7" max="10" width="9" customWidth="1"/>
    <col min="59" max="59" width="26.42578125" bestFit="1" customWidth="1"/>
  </cols>
  <sheetData>
    <row r="1" spans="1:60" s="11" customFormat="1" x14ac:dyDescent="0.25">
      <c r="A1" s="11" t="s">
        <v>35</v>
      </c>
      <c r="Z1" s="23" t="s">
        <v>51</v>
      </c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60" s="2" customFormat="1" ht="57.6" x14ac:dyDescent="0.3">
      <c r="A2" s="7" t="s">
        <v>23</v>
      </c>
      <c r="B2" s="7" t="s">
        <v>24</v>
      </c>
      <c r="C2" s="7"/>
      <c r="D2" s="7"/>
      <c r="E2" s="7"/>
      <c r="F2" s="7"/>
      <c r="G2" s="7"/>
      <c r="H2" s="7"/>
      <c r="I2" s="7"/>
      <c r="J2" s="7" t="s">
        <v>50</v>
      </c>
      <c r="K2" s="7" t="s">
        <v>53</v>
      </c>
      <c r="L2" s="7" t="s">
        <v>0</v>
      </c>
      <c r="M2" s="7" t="s">
        <v>1</v>
      </c>
      <c r="N2" s="7" t="s">
        <v>2</v>
      </c>
      <c r="O2" s="7" t="s">
        <v>3</v>
      </c>
      <c r="P2" s="7" t="s">
        <v>4</v>
      </c>
      <c r="Q2" s="7" t="s">
        <v>5</v>
      </c>
      <c r="R2" s="7" t="s">
        <v>6</v>
      </c>
      <c r="S2" s="7" t="s">
        <v>7</v>
      </c>
      <c r="T2" s="7" t="s">
        <v>8</v>
      </c>
      <c r="U2" s="7" t="s">
        <v>9</v>
      </c>
      <c r="V2" s="7" t="s">
        <v>10</v>
      </c>
      <c r="W2" s="7" t="s">
        <v>11</v>
      </c>
      <c r="X2" s="7" t="s">
        <v>12</v>
      </c>
      <c r="Y2" s="7" t="s">
        <v>13</v>
      </c>
      <c r="Z2" s="7">
        <v>2.72</v>
      </c>
      <c r="AA2" s="7">
        <v>3.2</v>
      </c>
      <c r="AB2" s="7">
        <v>3.78</v>
      </c>
      <c r="AC2" s="7">
        <v>4.46</v>
      </c>
      <c r="AD2" s="7">
        <v>5.27</v>
      </c>
      <c r="AE2" s="7">
        <v>6.21</v>
      </c>
      <c r="AF2" s="7">
        <v>7.33</v>
      </c>
      <c r="AG2" s="7">
        <v>8.65</v>
      </c>
      <c r="AH2" s="7">
        <v>10.210000000000001</v>
      </c>
      <c r="AI2" s="7">
        <v>12.05</v>
      </c>
      <c r="AJ2" s="7">
        <v>14.22</v>
      </c>
      <c r="AK2" s="7">
        <v>16.78</v>
      </c>
      <c r="AL2" s="7">
        <v>19.809999999999999</v>
      </c>
      <c r="AM2" s="7">
        <v>23.37</v>
      </c>
      <c r="AN2" s="7">
        <v>27.58</v>
      </c>
      <c r="AO2" s="7">
        <v>32.549999999999997</v>
      </c>
      <c r="AP2" s="7">
        <v>38.409999999999997</v>
      </c>
      <c r="AQ2" s="7">
        <v>45.32</v>
      </c>
      <c r="AR2" s="7">
        <v>53.48</v>
      </c>
      <c r="AS2" s="7">
        <v>63.11</v>
      </c>
      <c r="AT2" s="7">
        <v>74.48</v>
      </c>
      <c r="AU2" s="7">
        <v>87.89</v>
      </c>
      <c r="AV2" s="7">
        <v>103.72</v>
      </c>
      <c r="AW2" s="7">
        <v>122.39</v>
      </c>
      <c r="AX2" s="7">
        <v>144.43</v>
      </c>
      <c r="AY2" s="7">
        <v>170.44</v>
      </c>
      <c r="AZ2" s="7">
        <v>201.13</v>
      </c>
      <c r="BA2" s="7">
        <v>237.35</v>
      </c>
      <c r="BB2" s="7">
        <v>280.08999999999997</v>
      </c>
      <c r="BC2" s="7">
        <v>330.52</v>
      </c>
      <c r="BD2" s="7">
        <v>390.04</v>
      </c>
      <c r="BE2" s="7">
        <v>460.27</v>
      </c>
      <c r="BF2" s="7" t="s">
        <v>14</v>
      </c>
    </row>
    <row r="3" spans="1:60" s="2" customFormat="1" ht="45" x14ac:dyDescent="0.25">
      <c r="A3" s="14" t="s">
        <v>15</v>
      </c>
      <c r="B3" s="14" t="s">
        <v>16</v>
      </c>
      <c r="C3" s="14" t="s">
        <v>25</v>
      </c>
      <c r="D3" s="14" t="s">
        <v>26</v>
      </c>
      <c r="E3" s="14" t="s">
        <v>27</v>
      </c>
      <c r="F3" s="14" t="s">
        <v>28</v>
      </c>
      <c r="G3" s="14" t="s">
        <v>30</v>
      </c>
      <c r="H3" s="14" t="s">
        <v>32</v>
      </c>
      <c r="I3" s="14" t="s">
        <v>79</v>
      </c>
      <c r="J3" s="14"/>
      <c r="K3" s="14" t="s">
        <v>52</v>
      </c>
      <c r="L3" s="14" t="s">
        <v>18</v>
      </c>
      <c r="M3" s="14" t="s">
        <v>18</v>
      </c>
      <c r="N3" s="14" t="s">
        <v>19</v>
      </c>
      <c r="O3" s="14" t="s">
        <v>18</v>
      </c>
      <c r="P3" s="14" t="s">
        <v>18</v>
      </c>
      <c r="Q3" s="14" t="s">
        <v>18</v>
      </c>
      <c r="R3" s="14" t="s">
        <v>18</v>
      </c>
      <c r="S3" s="14" t="s">
        <v>18</v>
      </c>
      <c r="T3" s="14" t="s">
        <v>18</v>
      </c>
      <c r="U3" s="14" t="s">
        <v>19</v>
      </c>
      <c r="V3" s="14" t="s">
        <v>20</v>
      </c>
      <c r="W3" s="14" t="s">
        <v>19</v>
      </c>
      <c r="X3" s="14" t="s">
        <v>17</v>
      </c>
      <c r="Y3" s="14" t="s">
        <v>21</v>
      </c>
      <c r="Z3" s="14">
        <v>2.06</v>
      </c>
      <c r="AA3" s="14">
        <v>2.4300000000000002</v>
      </c>
      <c r="AB3" s="14">
        <v>2.87</v>
      </c>
      <c r="AC3" s="14">
        <v>3.39</v>
      </c>
      <c r="AD3" s="14">
        <v>4.01</v>
      </c>
      <c r="AE3" s="14">
        <v>4.7300000000000004</v>
      </c>
      <c r="AF3" s="14">
        <v>5.59</v>
      </c>
      <c r="AG3" s="14">
        <v>6.6</v>
      </c>
      <c r="AH3" s="14">
        <v>7.79</v>
      </c>
      <c r="AI3" s="14">
        <v>9.1999999999999993</v>
      </c>
      <c r="AJ3" s="14">
        <v>10.86</v>
      </c>
      <c r="AK3" s="14">
        <v>12.83</v>
      </c>
      <c r="AL3" s="14">
        <v>15.15</v>
      </c>
      <c r="AM3" s="14">
        <v>17.89</v>
      </c>
      <c r="AN3" s="14">
        <v>21.12</v>
      </c>
      <c r="AO3" s="14">
        <v>24.95</v>
      </c>
      <c r="AP3" s="14">
        <v>29.46</v>
      </c>
      <c r="AQ3" s="14">
        <v>34.79</v>
      </c>
      <c r="AR3" s="14">
        <v>41.08</v>
      </c>
      <c r="AS3" s="14">
        <v>48.51</v>
      </c>
      <c r="AT3" s="14">
        <v>57.29</v>
      </c>
      <c r="AU3" s="14">
        <v>67.650000000000006</v>
      </c>
      <c r="AV3" s="14">
        <v>79.89</v>
      </c>
      <c r="AW3" s="14">
        <v>94.34</v>
      </c>
      <c r="AX3" s="14">
        <v>111.41</v>
      </c>
      <c r="AY3" s="14">
        <v>131.56</v>
      </c>
      <c r="AZ3" s="14">
        <v>155.36000000000001</v>
      </c>
      <c r="BA3" s="14">
        <v>183.47</v>
      </c>
      <c r="BB3" s="14">
        <v>216.66</v>
      </c>
      <c r="BC3" s="14">
        <v>255.85</v>
      </c>
      <c r="BD3" s="14">
        <v>302.13</v>
      </c>
      <c r="BE3" s="14">
        <v>356.79</v>
      </c>
      <c r="BF3" s="14" t="s">
        <v>22</v>
      </c>
      <c r="BG3" s="2" t="s">
        <v>65</v>
      </c>
    </row>
    <row r="4" spans="1:60" ht="14.45" x14ac:dyDescent="0.3">
      <c r="A4" s="8">
        <v>41401</v>
      </c>
      <c r="B4" s="15">
        <v>0.65921296296296295</v>
      </c>
      <c r="C4" s="3" t="s">
        <v>34</v>
      </c>
      <c r="D4" s="3" t="s">
        <v>29</v>
      </c>
      <c r="E4" s="8">
        <v>41306</v>
      </c>
      <c r="F4" s="12">
        <v>1000</v>
      </c>
      <c r="G4" s="9" t="s">
        <v>31</v>
      </c>
      <c r="H4" s="9" t="s">
        <v>33</v>
      </c>
      <c r="I4" s="21">
        <v>575</v>
      </c>
      <c r="J4" s="10">
        <v>16</v>
      </c>
      <c r="K4" s="3">
        <v>45.174999999999997</v>
      </c>
      <c r="L4" s="3">
        <v>42.906999999999996</v>
      </c>
      <c r="M4" s="3">
        <v>80.775999999999996</v>
      </c>
      <c r="N4" s="3">
        <v>0.94099999999999995</v>
      </c>
      <c r="O4" s="3">
        <v>14.128</v>
      </c>
      <c r="P4" s="3">
        <v>16.262</v>
      </c>
      <c r="Q4" s="3">
        <v>35.418999999999997</v>
      </c>
      <c r="R4" s="3">
        <v>48.662999999999997</v>
      </c>
      <c r="S4" s="3">
        <v>132.52199999999999</v>
      </c>
      <c r="T4" s="3">
        <v>177.822</v>
      </c>
      <c r="U4" s="3">
        <v>3.444</v>
      </c>
      <c r="V4" s="3">
        <v>23.28</v>
      </c>
      <c r="W4" s="3">
        <v>0.71399999999999997</v>
      </c>
      <c r="X4" s="3">
        <v>32.234000000000002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5.0000000000000001E-3</v>
      </c>
      <c r="AE4" s="3">
        <v>2.5999999999999999E-2</v>
      </c>
      <c r="AF4" s="3">
        <v>9.1999999999999998E-2</v>
      </c>
      <c r="AG4" s="3">
        <v>0.25900000000000001</v>
      </c>
      <c r="AH4" s="3">
        <v>0.34300000000000003</v>
      </c>
      <c r="AI4" s="3">
        <v>0.54</v>
      </c>
      <c r="AJ4" s="3">
        <v>1.0029999999999999</v>
      </c>
      <c r="AK4" s="3">
        <v>1.901</v>
      </c>
      <c r="AL4" s="3">
        <v>3.2040000000000002</v>
      </c>
      <c r="AM4" s="3">
        <v>3.1560000000000001</v>
      </c>
      <c r="AN4" s="3">
        <v>3.5350000000000001</v>
      </c>
      <c r="AO4" s="3">
        <v>3.7130000000000001</v>
      </c>
      <c r="AP4" s="3">
        <v>2.8380000000000001</v>
      </c>
      <c r="AQ4" s="3">
        <v>3.0019999999999998</v>
      </c>
      <c r="AR4" s="3">
        <v>2.3530000000000002</v>
      </c>
      <c r="AS4" s="3">
        <v>1.9710000000000001</v>
      </c>
      <c r="AT4" s="3">
        <v>2.024</v>
      </c>
      <c r="AU4" s="3">
        <v>1.8260000000000001</v>
      </c>
      <c r="AV4" s="3">
        <v>1.901</v>
      </c>
      <c r="AW4" s="3">
        <v>1.6319999999999999</v>
      </c>
      <c r="AX4" s="3">
        <v>1.63</v>
      </c>
      <c r="AY4" s="3">
        <v>1.5860000000000001</v>
      </c>
      <c r="AZ4" s="3">
        <v>1.502</v>
      </c>
      <c r="BA4" s="3">
        <v>1.5269999999999999</v>
      </c>
      <c r="BB4" s="3">
        <v>1.171</v>
      </c>
      <c r="BC4" s="3">
        <v>0.89400000000000002</v>
      </c>
      <c r="BD4" s="3">
        <v>0.74</v>
      </c>
      <c r="BE4" s="3">
        <v>0.80200000000000005</v>
      </c>
      <c r="BF4" s="3">
        <v>11.71</v>
      </c>
      <c r="BG4" s="3" t="s">
        <v>64</v>
      </c>
    </row>
    <row r="5" spans="1:60" ht="14.45" x14ac:dyDescent="0.3">
      <c r="A5" s="8">
        <v>41428</v>
      </c>
      <c r="B5" s="15">
        <v>0.66148148148148145</v>
      </c>
      <c r="C5" s="3" t="s">
        <v>34</v>
      </c>
      <c r="D5" s="3" t="s">
        <v>29</v>
      </c>
      <c r="E5" s="8">
        <v>41306</v>
      </c>
      <c r="F5" s="12">
        <v>1000</v>
      </c>
      <c r="G5" s="9" t="s">
        <v>31</v>
      </c>
      <c r="H5" s="9" t="s">
        <v>33</v>
      </c>
      <c r="I5" s="21">
        <v>575</v>
      </c>
      <c r="J5" s="10">
        <v>26</v>
      </c>
      <c r="K5" s="3">
        <v>48.311999999999998</v>
      </c>
      <c r="L5" s="3">
        <v>48.347000000000001</v>
      </c>
      <c r="M5" s="3">
        <v>92.143000000000001</v>
      </c>
      <c r="N5" s="3">
        <v>0.94099999999999995</v>
      </c>
      <c r="O5" s="3">
        <v>14.217000000000001</v>
      </c>
      <c r="P5" s="3">
        <v>16.36</v>
      </c>
      <c r="Q5" s="3">
        <v>40.793999999999997</v>
      </c>
      <c r="R5" s="3">
        <v>60.893000000000001</v>
      </c>
      <c r="S5" s="3">
        <v>165.172</v>
      </c>
      <c r="T5" s="3">
        <v>211.13300000000001</v>
      </c>
      <c r="U5" s="3">
        <v>4.2830000000000004</v>
      </c>
      <c r="V5" s="3">
        <v>23.459</v>
      </c>
      <c r="W5" s="3">
        <v>0.65400000000000003</v>
      </c>
      <c r="X5" s="3">
        <v>31.581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3.0000000000000001E-3</v>
      </c>
      <c r="AE5" s="3">
        <v>2.1999999999999999E-2</v>
      </c>
      <c r="AF5" s="3">
        <v>8.8999999999999996E-2</v>
      </c>
      <c r="AG5" s="3">
        <v>0.26200000000000001</v>
      </c>
      <c r="AH5" s="3">
        <v>0.34799999999999998</v>
      </c>
      <c r="AI5" s="3">
        <v>0.55200000000000005</v>
      </c>
      <c r="AJ5" s="3">
        <v>1.042</v>
      </c>
      <c r="AK5" s="3">
        <v>2.0099999999999998</v>
      </c>
      <c r="AL5" s="3">
        <v>3.4319999999999999</v>
      </c>
      <c r="AM5" s="3">
        <v>3.1619999999999999</v>
      </c>
      <c r="AN5" s="3">
        <v>3.4060000000000001</v>
      </c>
      <c r="AO5" s="3">
        <v>3.4969999999999999</v>
      </c>
      <c r="AP5" s="3">
        <v>2.5459999999999998</v>
      </c>
      <c r="AQ5" s="3">
        <v>2.6840000000000002</v>
      </c>
      <c r="AR5" s="3">
        <v>2.1549999999999998</v>
      </c>
      <c r="AS5" s="3">
        <v>1.879</v>
      </c>
      <c r="AT5" s="3">
        <v>2.0449999999999999</v>
      </c>
      <c r="AU5" s="3">
        <v>1.9530000000000001</v>
      </c>
      <c r="AV5" s="3">
        <v>2.1230000000000002</v>
      </c>
      <c r="AW5" s="3">
        <v>1.855</v>
      </c>
      <c r="AX5" s="3">
        <v>1.877</v>
      </c>
      <c r="AY5" s="3">
        <v>1.8580000000000001</v>
      </c>
      <c r="AZ5" s="3">
        <v>1.8660000000000001</v>
      </c>
      <c r="BA5" s="3">
        <v>2.056</v>
      </c>
      <c r="BB5" s="3">
        <v>1.7250000000000001</v>
      </c>
      <c r="BC5" s="3">
        <v>1.423</v>
      </c>
      <c r="BD5" s="3">
        <v>1.2150000000000001</v>
      </c>
      <c r="BE5" s="3">
        <v>1.2290000000000001</v>
      </c>
      <c r="BF5" s="3">
        <v>11.64</v>
      </c>
      <c r="BG5" s="3" t="s">
        <v>60</v>
      </c>
    </row>
    <row r="6" spans="1:60" ht="14.45" x14ac:dyDescent="0.3">
      <c r="A6" s="8">
        <v>41428</v>
      </c>
      <c r="B6" s="15">
        <v>0.66291666666666671</v>
      </c>
      <c r="C6" s="3" t="s">
        <v>34</v>
      </c>
      <c r="D6" s="3" t="s">
        <v>29</v>
      </c>
      <c r="E6" s="8">
        <v>41306</v>
      </c>
      <c r="F6" s="12">
        <v>1000</v>
      </c>
      <c r="G6" s="9" t="s">
        <v>31</v>
      </c>
      <c r="H6" s="9" t="s">
        <v>33</v>
      </c>
      <c r="I6" s="21">
        <v>575</v>
      </c>
      <c r="J6" s="10">
        <v>27</v>
      </c>
      <c r="K6" s="3">
        <v>43.268000000000001</v>
      </c>
      <c r="L6" s="3">
        <v>43.887</v>
      </c>
      <c r="M6" s="3">
        <v>95.287000000000006</v>
      </c>
      <c r="N6" s="3">
        <v>0.93899999999999995</v>
      </c>
      <c r="O6" s="3">
        <v>12.558</v>
      </c>
      <c r="P6" s="3">
        <v>14.689</v>
      </c>
      <c r="Q6" s="3">
        <v>34.578000000000003</v>
      </c>
      <c r="R6" s="3">
        <v>53.213999999999999</v>
      </c>
      <c r="S6" s="3">
        <v>168.91200000000001</v>
      </c>
      <c r="T6" s="3">
        <v>216.58600000000001</v>
      </c>
      <c r="U6" s="3">
        <v>4.2380000000000004</v>
      </c>
      <c r="V6" s="3">
        <v>24.073</v>
      </c>
      <c r="W6" s="3">
        <v>0.67400000000000004</v>
      </c>
      <c r="X6" s="3">
        <v>29.178999999999998</v>
      </c>
      <c r="Y6" s="3">
        <v>0</v>
      </c>
      <c r="Z6" s="3">
        <v>0</v>
      </c>
      <c r="AA6" s="3">
        <v>0</v>
      </c>
      <c r="AB6" s="3">
        <v>0</v>
      </c>
      <c r="AC6" s="3">
        <v>2E-3</v>
      </c>
      <c r="AD6" s="3">
        <v>1.2999999999999999E-2</v>
      </c>
      <c r="AE6" s="3">
        <v>6.5000000000000002E-2</v>
      </c>
      <c r="AF6" s="3">
        <v>0.19800000000000001</v>
      </c>
      <c r="AG6" s="3">
        <v>0.46</v>
      </c>
      <c r="AH6" s="3">
        <v>0.56100000000000005</v>
      </c>
      <c r="AI6" s="3">
        <v>0.79800000000000004</v>
      </c>
      <c r="AJ6" s="3">
        <v>1.327</v>
      </c>
      <c r="AK6" s="3">
        <v>2.2829999999999999</v>
      </c>
      <c r="AL6" s="3">
        <v>3.5470000000000002</v>
      </c>
      <c r="AM6" s="3">
        <v>3.101</v>
      </c>
      <c r="AN6" s="3">
        <v>3.1110000000000002</v>
      </c>
      <c r="AO6" s="3">
        <v>3.0030000000000001</v>
      </c>
      <c r="AP6" s="3">
        <v>2.12</v>
      </c>
      <c r="AQ6" s="3">
        <v>2.04</v>
      </c>
      <c r="AR6" s="3">
        <v>1.6739999999999999</v>
      </c>
      <c r="AS6" s="3">
        <v>1.4750000000000001</v>
      </c>
      <c r="AT6" s="3">
        <v>1.5549999999999999</v>
      </c>
      <c r="AU6" s="3">
        <v>1.4850000000000001</v>
      </c>
      <c r="AV6" s="3">
        <v>1.5469999999999999</v>
      </c>
      <c r="AW6" s="3">
        <v>1.371</v>
      </c>
      <c r="AX6" s="3">
        <v>1.403</v>
      </c>
      <c r="AY6" s="3">
        <v>1.4650000000000001</v>
      </c>
      <c r="AZ6" s="3">
        <v>1.57</v>
      </c>
      <c r="BA6" s="3">
        <v>1.8109999999999999</v>
      </c>
      <c r="BB6" s="3">
        <v>1.61</v>
      </c>
      <c r="BC6" s="3">
        <v>1.3640000000000001</v>
      </c>
      <c r="BD6" s="3">
        <v>1.1659999999999999</v>
      </c>
      <c r="BE6" s="3">
        <v>1.143</v>
      </c>
      <c r="BF6" s="3">
        <v>11.63</v>
      </c>
      <c r="BG6" s="3" t="s">
        <v>61</v>
      </c>
    </row>
    <row r="7" spans="1:60" ht="14.45" x14ac:dyDescent="0.3">
      <c r="A7" s="8">
        <v>41205</v>
      </c>
      <c r="B7" s="3" t="s">
        <v>67</v>
      </c>
      <c r="C7" s="3" t="s">
        <v>34</v>
      </c>
      <c r="D7" s="3" t="s">
        <v>29</v>
      </c>
      <c r="E7" s="8">
        <v>41137</v>
      </c>
      <c r="F7" s="16">
        <v>0.6875</v>
      </c>
      <c r="G7" s="9" t="s">
        <v>31</v>
      </c>
      <c r="H7" s="9" t="s">
        <v>33</v>
      </c>
      <c r="I7" s="21">
        <v>254</v>
      </c>
      <c r="J7" s="10">
        <v>2</v>
      </c>
      <c r="K7" s="3">
        <v>31.186</v>
      </c>
      <c r="L7" s="3">
        <v>59.99</v>
      </c>
      <c r="M7" s="3">
        <v>82.488</v>
      </c>
      <c r="N7" s="3">
        <v>0.95899999999999996</v>
      </c>
      <c r="O7" s="3">
        <v>19.065999999999999</v>
      </c>
      <c r="P7" s="3">
        <v>23.948</v>
      </c>
      <c r="Q7" s="3">
        <v>60.276000000000003</v>
      </c>
      <c r="R7" s="3">
        <v>74.328000000000003</v>
      </c>
      <c r="S7" s="3">
        <v>140.31800000000001</v>
      </c>
      <c r="T7" s="3">
        <v>188.99100000000001</v>
      </c>
      <c r="U7" s="3">
        <v>3.8980000000000001</v>
      </c>
      <c r="V7" s="3">
        <v>11.007999999999999</v>
      </c>
      <c r="W7" s="3">
        <v>0.60799999999999998</v>
      </c>
      <c r="X7" s="3">
        <v>18.971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2E-3</v>
      </c>
      <c r="AF7" s="3">
        <v>1.0999999999999999E-2</v>
      </c>
      <c r="AG7" s="3">
        <v>4.2999999999999997E-2</v>
      </c>
      <c r="AH7" s="3">
        <v>6.5000000000000002E-2</v>
      </c>
      <c r="AI7" s="3">
        <v>0.123</v>
      </c>
      <c r="AJ7" s="3">
        <v>0.27</v>
      </c>
      <c r="AK7" s="3">
        <v>0.57899999999999996</v>
      </c>
      <c r="AL7" s="3">
        <v>1.05</v>
      </c>
      <c r="AM7" s="3">
        <v>1.0660000000000001</v>
      </c>
      <c r="AN7" s="3">
        <v>1.3140000000000001</v>
      </c>
      <c r="AO7" s="3">
        <v>1.5840000000000001</v>
      </c>
      <c r="AP7" s="3">
        <v>1.4690000000000001</v>
      </c>
      <c r="AQ7" s="3">
        <v>2.0830000000000002</v>
      </c>
      <c r="AR7" s="3">
        <v>1.905</v>
      </c>
      <c r="AS7" s="3">
        <v>1.925</v>
      </c>
      <c r="AT7" s="3">
        <v>2.4249999999999998</v>
      </c>
      <c r="AU7" s="3">
        <v>2.4329999999999998</v>
      </c>
      <c r="AV7" s="3">
        <v>2.6739999999999999</v>
      </c>
      <c r="AW7" s="3">
        <v>2.085</v>
      </c>
      <c r="AX7" s="3">
        <v>1.774</v>
      </c>
      <c r="AY7" s="3">
        <v>1.3560000000000001</v>
      </c>
      <c r="AZ7" s="3">
        <v>1.107</v>
      </c>
      <c r="BA7" s="3">
        <v>0.94099999999999995</v>
      </c>
      <c r="BB7" s="3">
        <v>0.72799999999999998</v>
      </c>
      <c r="BC7" s="3">
        <v>0.624</v>
      </c>
      <c r="BD7" s="3">
        <v>0.68</v>
      </c>
      <c r="BE7" s="3">
        <v>0.87</v>
      </c>
      <c r="BF7" s="3">
        <v>12.24</v>
      </c>
    </row>
    <row r="8" spans="1:60" s="3" customFormat="1" ht="14.45" x14ac:dyDescent="0.3">
      <c r="A8" s="8">
        <v>41401</v>
      </c>
      <c r="B8" s="3" t="s">
        <v>68</v>
      </c>
      <c r="C8" s="3" t="s">
        <v>34</v>
      </c>
      <c r="D8" s="3" t="s">
        <v>29</v>
      </c>
      <c r="E8" s="8">
        <v>41351</v>
      </c>
      <c r="F8" s="3">
        <v>1330</v>
      </c>
      <c r="G8" s="9" t="s">
        <v>31</v>
      </c>
      <c r="H8" s="9" t="s">
        <v>33</v>
      </c>
      <c r="I8" s="21">
        <v>272</v>
      </c>
      <c r="J8" s="17">
        <v>15</v>
      </c>
      <c r="K8" s="3">
        <v>12.644</v>
      </c>
      <c r="L8" s="3">
        <v>39.798000000000002</v>
      </c>
      <c r="M8" s="3">
        <v>48.476999999999997</v>
      </c>
      <c r="N8" s="3">
        <v>0.97699999999999998</v>
      </c>
      <c r="O8" s="3">
        <v>14.667999999999999</v>
      </c>
      <c r="P8" s="3">
        <v>18.009</v>
      </c>
      <c r="Q8" s="3">
        <v>39.243000000000002</v>
      </c>
      <c r="R8" s="3">
        <v>48.734000000000002</v>
      </c>
      <c r="S8" s="3">
        <v>85.802000000000007</v>
      </c>
      <c r="T8" s="3">
        <v>107.223</v>
      </c>
      <c r="U8" s="3">
        <v>3.323</v>
      </c>
      <c r="V8" s="3">
        <v>6.44</v>
      </c>
      <c r="W8" s="3">
        <v>0.79200000000000004</v>
      </c>
      <c r="X8" s="3">
        <v>10.013999999999999</v>
      </c>
      <c r="Y8" s="3">
        <v>0</v>
      </c>
      <c r="Z8" s="3">
        <v>0</v>
      </c>
      <c r="AA8" s="3">
        <v>0</v>
      </c>
      <c r="AB8" s="3">
        <v>0</v>
      </c>
      <c r="AC8" s="3">
        <v>2E-3</v>
      </c>
      <c r="AD8" s="3">
        <v>8.9999999999999993E-3</v>
      </c>
      <c r="AE8" s="3">
        <v>2.8000000000000001E-2</v>
      </c>
      <c r="AF8" s="3">
        <v>5.7000000000000002E-2</v>
      </c>
      <c r="AG8" s="3">
        <v>0.10199999999999999</v>
      </c>
      <c r="AH8" s="3">
        <v>0.11899999999999999</v>
      </c>
      <c r="AI8" s="3">
        <v>0.155</v>
      </c>
      <c r="AJ8" s="3">
        <v>0.23300000000000001</v>
      </c>
      <c r="AK8" s="3">
        <v>0.372</v>
      </c>
      <c r="AL8" s="3">
        <v>0.56000000000000005</v>
      </c>
      <c r="AM8" s="3">
        <v>0.67400000000000004</v>
      </c>
      <c r="AN8" s="3">
        <v>0.81</v>
      </c>
      <c r="AO8" s="3">
        <v>0.94199999999999995</v>
      </c>
      <c r="AP8" s="3">
        <v>0.89400000000000002</v>
      </c>
      <c r="AQ8" s="3">
        <v>1.0920000000000001</v>
      </c>
      <c r="AR8" s="3">
        <v>0.98099999999999998</v>
      </c>
      <c r="AS8" s="3">
        <v>0.95</v>
      </c>
      <c r="AT8" s="3">
        <v>0.96699999999999997</v>
      </c>
      <c r="AU8" s="3">
        <v>0.88200000000000001</v>
      </c>
      <c r="AV8" s="3">
        <v>0.78800000000000003</v>
      </c>
      <c r="AW8" s="3">
        <v>0.60099999999999998</v>
      </c>
      <c r="AX8" s="3">
        <v>0.45900000000000002</v>
      </c>
      <c r="AY8" s="3">
        <v>0.35299999999999998</v>
      </c>
      <c r="AZ8" s="3">
        <v>0.23300000000000001</v>
      </c>
      <c r="BA8" s="3">
        <v>0.16500000000000001</v>
      </c>
      <c r="BB8" s="3">
        <v>8.7999999999999995E-2</v>
      </c>
      <c r="BC8" s="3">
        <v>5.2999999999999999E-2</v>
      </c>
      <c r="BD8" s="3">
        <v>3.5000000000000003E-2</v>
      </c>
      <c r="BE8" s="3">
        <v>3.9E-2</v>
      </c>
      <c r="BF8" s="3">
        <v>11.71</v>
      </c>
      <c r="BG8" s="3" t="s">
        <v>69</v>
      </c>
      <c r="BH8" s="18"/>
    </row>
    <row r="9" spans="1:60" ht="14.45" x14ac:dyDescent="0.3">
      <c r="A9" s="8">
        <v>41428</v>
      </c>
      <c r="B9" s="3" t="s">
        <v>70</v>
      </c>
      <c r="C9" s="3" t="s">
        <v>34</v>
      </c>
      <c r="D9" s="3" t="s">
        <v>29</v>
      </c>
      <c r="E9" s="8">
        <v>41351</v>
      </c>
      <c r="F9" s="3">
        <v>1330</v>
      </c>
      <c r="G9" s="9" t="s">
        <v>31</v>
      </c>
      <c r="H9" s="9" t="s">
        <v>33</v>
      </c>
      <c r="I9" s="21">
        <v>272</v>
      </c>
      <c r="J9" s="10">
        <v>34</v>
      </c>
      <c r="K9" s="3">
        <v>26.013000000000002</v>
      </c>
      <c r="L9" s="3">
        <v>52.127000000000002</v>
      </c>
      <c r="M9" s="3">
        <v>95.225999999999999</v>
      </c>
      <c r="N9" s="3">
        <v>0.95</v>
      </c>
      <c r="O9" s="3">
        <v>15.173999999999999</v>
      </c>
      <c r="P9" s="3">
        <v>19.408999999999999</v>
      </c>
      <c r="Q9" s="3">
        <v>46.585000000000001</v>
      </c>
      <c r="R9" s="3">
        <v>60.11</v>
      </c>
      <c r="S9" s="3">
        <v>175.35900000000001</v>
      </c>
      <c r="T9" s="3">
        <v>228.87100000000001</v>
      </c>
      <c r="U9" s="3">
        <v>3.9609999999999999</v>
      </c>
      <c r="V9" s="3">
        <v>12.358000000000001</v>
      </c>
      <c r="W9" s="3">
        <v>0.67</v>
      </c>
      <c r="X9" s="3">
        <v>17.433</v>
      </c>
      <c r="Y9" s="3">
        <v>0</v>
      </c>
      <c r="Z9" s="3">
        <v>2.8000000000000001E-2</v>
      </c>
      <c r="AA9" s="3">
        <v>2.8000000000000001E-2</v>
      </c>
      <c r="AB9" s="3">
        <v>3.1E-2</v>
      </c>
      <c r="AC9" s="3">
        <v>3.6999999999999998E-2</v>
      </c>
      <c r="AD9" s="3">
        <v>5.0999999999999997E-2</v>
      </c>
      <c r="AE9" s="3">
        <v>8.3000000000000004E-2</v>
      </c>
      <c r="AF9" s="3">
        <v>0.13200000000000001</v>
      </c>
      <c r="AG9" s="3">
        <v>0.19600000000000001</v>
      </c>
      <c r="AH9" s="3">
        <v>0.23100000000000001</v>
      </c>
      <c r="AI9" s="3">
        <v>0.29799999999999999</v>
      </c>
      <c r="AJ9" s="3">
        <v>0.42</v>
      </c>
      <c r="AK9" s="3">
        <v>0.60899999999999999</v>
      </c>
      <c r="AL9" s="3">
        <v>0.85</v>
      </c>
      <c r="AM9" s="3">
        <v>1.133</v>
      </c>
      <c r="AN9" s="3">
        <v>1.335</v>
      </c>
      <c r="AO9" s="3">
        <v>1.536</v>
      </c>
      <c r="AP9" s="3">
        <v>1.6379999999999999</v>
      </c>
      <c r="AQ9" s="3">
        <v>1.9710000000000001</v>
      </c>
      <c r="AR9" s="3">
        <v>1.85</v>
      </c>
      <c r="AS9" s="3">
        <v>1.754</v>
      </c>
      <c r="AT9" s="3">
        <v>1.643</v>
      </c>
      <c r="AU9" s="3">
        <v>1.333</v>
      </c>
      <c r="AV9" s="3">
        <v>1.0589999999999999</v>
      </c>
      <c r="AW9" s="3">
        <v>0.86099999999999999</v>
      </c>
      <c r="AX9" s="3">
        <v>0.79100000000000004</v>
      </c>
      <c r="AY9" s="3">
        <v>0.78</v>
      </c>
      <c r="AZ9" s="3">
        <v>0.872</v>
      </c>
      <c r="BA9" s="3">
        <v>0.94699999999999995</v>
      </c>
      <c r="BB9" s="3">
        <v>0.99</v>
      </c>
      <c r="BC9" s="3">
        <v>0.90200000000000002</v>
      </c>
      <c r="BD9" s="3">
        <v>0.85299999999999998</v>
      </c>
      <c r="BE9" s="3">
        <v>0.77300000000000002</v>
      </c>
      <c r="BF9" s="3">
        <v>11.6</v>
      </c>
      <c r="BG9" s="3" t="s">
        <v>71</v>
      </c>
    </row>
    <row r="10" spans="1:60" ht="14.45" x14ac:dyDescent="0.3">
      <c r="A10" s="8">
        <v>41428</v>
      </c>
      <c r="B10" s="3" t="s">
        <v>72</v>
      </c>
      <c r="C10" s="3" t="s">
        <v>34</v>
      </c>
      <c r="D10" s="3" t="s">
        <v>29</v>
      </c>
      <c r="E10" s="8">
        <v>41351</v>
      </c>
      <c r="F10" s="3">
        <v>1330</v>
      </c>
      <c r="G10" s="9" t="s">
        <v>31</v>
      </c>
      <c r="H10" s="9" t="s">
        <v>33</v>
      </c>
      <c r="I10" s="21">
        <v>272</v>
      </c>
      <c r="J10" s="10">
        <v>35</v>
      </c>
      <c r="K10" s="3">
        <v>23.143999999999998</v>
      </c>
      <c r="L10" s="3">
        <v>43.923000000000002</v>
      </c>
      <c r="M10" s="3">
        <v>92.95</v>
      </c>
      <c r="N10" s="3">
        <v>0.95099999999999996</v>
      </c>
      <c r="O10" s="3">
        <v>12.949</v>
      </c>
      <c r="P10" s="3">
        <v>16.475000000000001</v>
      </c>
      <c r="Q10" s="3">
        <v>37.399000000000001</v>
      </c>
      <c r="R10" s="3">
        <v>48.247</v>
      </c>
      <c r="S10" s="3">
        <v>161.672</v>
      </c>
      <c r="T10" s="3">
        <v>217.958</v>
      </c>
      <c r="U10" s="3">
        <v>3.726</v>
      </c>
      <c r="V10" s="3">
        <v>13.096</v>
      </c>
      <c r="W10" s="3">
        <v>0.72499999999999998</v>
      </c>
      <c r="X10" s="3">
        <v>16.77</v>
      </c>
      <c r="Y10" s="3">
        <v>0</v>
      </c>
      <c r="Z10" s="3">
        <v>3.3000000000000002E-2</v>
      </c>
      <c r="AA10" s="3">
        <v>3.4000000000000002E-2</v>
      </c>
      <c r="AB10" s="3">
        <v>3.7999999999999999E-2</v>
      </c>
      <c r="AC10" s="3">
        <v>4.5999999999999999E-2</v>
      </c>
      <c r="AD10" s="3">
        <v>6.6000000000000003E-2</v>
      </c>
      <c r="AE10" s="3">
        <v>0.109</v>
      </c>
      <c r="AF10" s="3">
        <v>0.17</v>
      </c>
      <c r="AG10" s="3">
        <v>0.24199999999999999</v>
      </c>
      <c r="AH10" s="3">
        <v>0.28299999999999997</v>
      </c>
      <c r="AI10" s="3">
        <v>0.36099999999999999</v>
      </c>
      <c r="AJ10" s="3">
        <v>0.505</v>
      </c>
      <c r="AK10" s="3">
        <v>0.73499999999999999</v>
      </c>
      <c r="AL10" s="3">
        <v>1.03</v>
      </c>
      <c r="AM10" s="3">
        <v>1.3280000000000001</v>
      </c>
      <c r="AN10" s="3">
        <v>1.5089999999999999</v>
      </c>
      <c r="AO10" s="3">
        <v>1.6539999999999999</v>
      </c>
      <c r="AP10" s="3">
        <v>1.6479999999999999</v>
      </c>
      <c r="AQ10" s="3">
        <v>1.8069999999999999</v>
      </c>
      <c r="AR10" s="3">
        <v>1.5680000000000001</v>
      </c>
      <c r="AS10" s="3">
        <v>1.3680000000000001</v>
      </c>
      <c r="AT10" s="3">
        <v>1.175</v>
      </c>
      <c r="AU10" s="3">
        <v>0.89900000000000002</v>
      </c>
      <c r="AV10" s="3">
        <v>0.67700000000000005</v>
      </c>
      <c r="AW10" s="3">
        <v>0.55000000000000004</v>
      </c>
      <c r="AX10" s="3">
        <v>0.52</v>
      </c>
      <c r="AY10" s="3">
        <v>0.54200000000000004</v>
      </c>
      <c r="AZ10" s="3">
        <v>0.65200000000000002</v>
      </c>
      <c r="BA10" s="3">
        <v>0.755</v>
      </c>
      <c r="BB10" s="3">
        <v>0.82399999999999995</v>
      </c>
      <c r="BC10" s="3">
        <v>0.74299999999999999</v>
      </c>
      <c r="BD10" s="3">
        <v>0.68300000000000005</v>
      </c>
      <c r="BE10" s="3">
        <v>0.58499999999999996</v>
      </c>
      <c r="BF10" s="3">
        <v>11.59</v>
      </c>
      <c r="BG10" s="3" t="s">
        <v>73</v>
      </c>
    </row>
    <row r="11" spans="1:60" ht="14.45" x14ac:dyDescent="0.3">
      <c r="A11" s="8">
        <v>41432</v>
      </c>
      <c r="B11" s="15">
        <v>0.65369212962962964</v>
      </c>
      <c r="C11" s="3" t="s">
        <v>34</v>
      </c>
      <c r="D11" s="19" t="s">
        <v>29</v>
      </c>
      <c r="E11" s="8">
        <v>41386</v>
      </c>
      <c r="F11" s="12">
        <v>1520</v>
      </c>
      <c r="G11" s="9" t="s">
        <v>31</v>
      </c>
      <c r="H11" s="9" t="s">
        <v>33</v>
      </c>
      <c r="I11" s="21">
        <v>1130</v>
      </c>
      <c r="J11" s="10">
        <v>3</v>
      </c>
      <c r="K11" s="3">
        <v>65.323999999999998</v>
      </c>
      <c r="L11" s="3">
        <v>54.548000000000002</v>
      </c>
      <c r="M11" s="3">
        <v>112.21899999999999</v>
      </c>
      <c r="N11" s="3">
        <v>0.92700000000000005</v>
      </c>
      <c r="O11" s="3">
        <v>16.855</v>
      </c>
      <c r="P11" s="3">
        <v>19.279</v>
      </c>
      <c r="Q11" s="3">
        <v>36.195999999999998</v>
      </c>
      <c r="R11" s="3">
        <v>52.573</v>
      </c>
      <c r="S11" s="3">
        <v>236.13</v>
      </c>
      <c r="T11" s="3">
        <v>268.07400000000001</v>
      </c>
      <c r="U11" s="3">
        <v>3.1190000000000002</v>
      </c>
      <c r="V11" s="3">
        <v>28.027999999999999</v>
      </c>
      <c r="W11" s="3">
        <v>0.65400000000000003</v>
      </c>
      <c r="X11" s="3">
        <v>42.69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5.0000000000000001E-3</v>
      </c>
      <c r="AG11" s="3">
        <v>2.8000000000000001E-2</v>
      </c>
      <c r="AH11" s="3">
        <v>5.3999999999999999E-2</v>
      </c>
      <c r="AI11" s="3">
        <v>0.13900000000000001</v>
      </c>
      <c r="AJ11" s="3">
        <v>0.44400000000000001</v>
      </c>
      <c r="AK11" s="3">
        <v>1.4</v>
      </c>
      <c r="AL11" s="3">
        <v>3.6179999999999999</v>
      </c>
      <c r="AM11" s="3">
        <v>4.8499999999999996</v>
      </c>
      <c r="AN11" s="3">
        <v>6.1420000000000003</v>
      </c>
      <c r="AO11" s="3">
        <v>6.6580000000000004</v>
      </c>
      <c r="AP11" s="3">
        <v>5.0640000000000001</v>
      </c>
      <c r="AQ11" s="3">
        <v>5.4080000000000004</v>
      </c>
      <c r="AR11" s="3">
        <v>3.2149999999999999</v>
      </c>
      <c r="AS11" s="3">
        <v>2.0859999999999999</v>
      </c>
      <c r="AT11" s="3">
        <v>1.8620000000000001</v>
      </c>
      <c r="AU11" s="3">
        <v>1.431</v>
      </c>
      <c r="AV11" s="3">
        <v>1.2310000000000001</v>
      </c>
      <c r="AW11" s="3">
        <v>0.98299999999999998</v>
      </c>
      <c r="AX11" s="3">
        <v>0.93700000000000006</v>
      </c>
      <c r="AY11" s="3">
        <v>1.2350000000000001</v>
      </c>
      <c r="AZ11" s="3">
        <v>1.3839999999999999</v>
      </c>
      <c r="BA11" s="3">
        <v>2.702</v>
      </c>
      <c r="BB11" s="3">
        <v>3.391</v>
      </c>
      <c r="BC11" s="3">
        <v>5.1360000000000001</v>
      </c>
      <c r="BD11" s="3">
        <v>4.0579999999999998</v>
      </c>
      <c r="BE11" s="3">
        <v>1.8620000000000001</v>
      </c>
      <c r="BF11" s="3">
        <v>11.56</v>
      </c>
      <c r="BG11" s="3" t="s">
        <v>74</v>
      </c>
    </row>
    <row r="12" spans="1:60" ht="14.45" x14ac:dyDescent="0.3">
      <c r="A12" s="8">
        <v>41432</v>
      </c>
      <c r="B12" s="15">
        <v>0.65500000000000003</v>
      </c>
      <c r="C12" s="3" t="s">
        <v>34</v>
      </c>
      <c r="D12" s="19" t="s">
        <v>29</v>
      </c>
      <c r="E12" s="8">
        <v>41386</v>
      </c>
      <c r="F12" s="12">
        <v>1520</v>
      </c>
      <c r="G12" s="9" t="s">
        <v>31</v>
      </c>
      <c r="H12" s="9" t="s">
        <v>33</v>
      </c>
      <c r="I12" s="21">
        <v>1130</v>
      </c>
      <c r="J12" s="10">
        <v>4</v>
      </c>
      <c r="K12" s="3">
        <v>58.22</v>
      </c>
      <c r="L12" s="3">
        <v>50.482999999999997</v>
      </c>
      <c r="M12" s="3">
        <v>115.333</v>
      </c>
      <c r="N12" s="3">
        <v>0.92300000000000004</v>
      </c>
      <c r="O12" s="3">
        <v>14.492000000000001</v>
      </c>
      <c r="P12" s="3">
        <v>16.45</v>
      </c>
      <c r="Q12" s="3">
        <v>31.571999999999999</v>
      </c>
      <c r="R12" s="3">
        <v>48.075000000000003</v>
      </c>
      <c r="S12" s="3">
        <v>238.08099999999999</v>
      </c>
      <c r="T12" s="3">
        <v>265.31400000000002</v>
      </c>
      <c r="U12" s="3">
        <v>3.3170000000000002</v>
      </c>
      <c r="V12" s="3">
        <v>29.033999999999999</v>
      </c>
      <c r="W12" s="3">
        <v>0.64500000000000002</v>
      </c>
      <c r="X12" s="3">
        <v>37.552999999999997</v>
      </c>
      <c r="Y12" s="3">
        <v>0</v>
      </c>
      <c r="Z12" s="3">
        <v>0</v>
      </c>
      <c r="AA12" s="3">
        <v>0</v>
      </c>
      <c r="AB12" s="3">
        <v>0</v>
      </c>
      <c r="AC12" s="3">
        <v>1E-3</v>
      </c>
      <c r="AD12" s="3">
        <v>4.0000000000000001E-3</v>
      </c>
      <c r="AE12" s="3">
        <v>1.6E-2</v>
      </c>
      <c r="AF12" s="3">
        <v>6.2E-2</v>
      </c>
      <c r="AG12" s="3">
        <v>0.19600000000000001</v>
      </c>
      <c r="AH12" s="3">
        <v>0.29699999999999999</v>
      </c>
      <c r="AI12" s="3">
        <v>0.53600000000000003</v>
      </c>
      <c r="AJ12" s="3">
        <v>1.127</v>
      </c>
      <c r="AK12" s="3">
        <v>2.3959999999999999</v>
      </c>
      <c r="AL12" s="3">
        <v>4.532</v>
      </c>
      <c r="AM12" s="3">
        <v>5.2350000000000003</v>
      </c>
      <c r="AN12" s="3">
        <v>5.7050000000000001</v>
      </c>
      <c r="AO12" s="3">
        <v>5.3730000000000002</v>
      </c>
      <c r="AP12" s="3">
        <v>3.7749999999999999</v>
      </c>
      <c r="AQ12" s="3">
        <v>3.1419999999999999</v>
      </c>
      <c r="AR12" s="3">
        <v>1.913</v>
      </c>
      <c r="AS12" s="3">
        <v>1.2370000000000001</v>
      </c>
      <c r="AT12" s="3">
        <v>1.0169999999999999</v>
      </c>
      <c r="AU12" s="3">
        <v>0.82799999999999996</v>
      </c>
      <c r="AV12" s="3">
        <v>0.69499999999999995</v>
      </c>
      <c r="AW12" s="3">
        <v>0.63300000000000001</v>
      </c>
      <c r="AX12" s="3">
        <v>0.65700000000000003</v>
      </c>
      <c r="AY12" s="3">
        <v>1.0580000000000001</v>
      </c>
      <c r="AZ12" s="3">
        <v>1.2989999999999999</v>
      </c>
      <c r="BA12" s="3">
        <v>2.766</v>
      </c>
      <c r="BB12" s="3">
        <v>3.5089999999999999</v>
      </c>
      <c r="BC12" s="3">
        <v>5.3630000000000004</v>
      </c>
      <c r="BD12" s="3">
        <v>3.5329999999999999</v>
      </c>
      <c r="BE12" s="3">
        <v>1.3160000000000001</v>
      </c>
      <c r="BF12" s="3">
        <v>11.54</v>
      </c>
      <c r="BG12" s="3" t="s">
        <v>75</v>
      </c>
    </row>
    <row r="13" spans="1:60" ht="14.45" x14ac:dyDescent="0.3">
      <c r="A13" s="13"/>
    </row>
    <row r="14" spans="1:60" s="2" customFormat="1" ht="57.6" x14ac:dyDescent="0.3">
      <c r="A14" s="7" t="s">
        <v>23</v>
      </c>
      <c r="B14" s="7" t="s">
        <v>24</v>
      </c>
      <c r="C14" s="7"/>
      <c r="D14" s="7"/>
      <c r="E14" s="7"/>
      <c r="F14" s="7"/>
      <c r="G14" s="7"/>
      <c r="H14" s="7"/>
      <c r="I14" s="7"/>
      <c r="J14" s="7" t="s">
        <v>50</v>
      </c>
      <c r="K14" s="7" t="s">
        <v>53</v>
      </c>
      <c r="L14" s="7" t="s">
        <v>0</v>
      </c>
      <c r="M14" s="7" t="s">
        <v>1</v>
      </c>
      <c r="N14" s="7" t="s">
        <v>2</v>
      </c>
      <c r="O14" s="7" t="s">
        <v>3</v>
      </c>
      <c r="P14" s="7" t="s">
        <v>4</v>
      </c>
      <c r="Q14" s="7" t="s">
        <v>5</v>
      </c>
      <c r="R14" s="7" t="s">
        <v>6</v>
      </c>
      <c r="S14" s="7" t="s">
        <v>7</v>
      </c>
      <c r="T14" s="7" t="s">
        <v>8</v>
      </c>
      <c r="U14" s="7" t="s">
        <v>9</v>
      </c>
      <c r="V14" s="7" t="s">
        <v>10</v>
      </c>
      <c r="W14" s="7" t="s">
        <v>11</v>
      </c>
      <c r="X14" s="7" t="s">
        <v>12</v>
      </c>
      <c r="Y14" s="7"/>
      <c r="Z14" s="24" t="s">
        <v>54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</row>
    <row r="15" spans="1:60" s="2" customFormat="1" ht="45" x14ac:dyDescent="0.25">
      <c r="A15" s="7" t="s">
        <v>15</v>
      </c>
      <c r="B15" s="7" t="s">
        <v>16</v>
      </c>
      <c r="C15" s="7" t="s">
        <v>25</v>
      </c>
      <c r="D15" s="7" t="s">
        <v>26</v>
      </c>
      <c r="E15" s="7" t="s">
        <v>27</v>
      </c>
      <c r="F15" s="7" t="s">
        <v>28</v>
      </c>
      <c r="G15" s="7" t="s">
        <v>30</v>
      </c>
      <c r="H15" s="7" t="s">
        <v>32</v>
      </c>
      <c r="I15" s="14" t="s">
        <v>79</v>
      </c>
      <c r="J15" s="7"/>
      <c r="K15" s="7" t="s">
        <v>52</v>
      </c>
      <c r="L15" s="7" t="s">
        <v>18</v>
      </c>
      <c r="M15" s="7" t="s">
        <v>18</v>
      </c>
      <c r="N15" s="7" t="s">
        <v>19</v>
      </c>
      <c r="O15" s="7" t="s">
        <v>18</v>
      </c>
      <c r="P15" s="7" t="s">
        <v>18</v>
      </c>
      <c r="Q15" s="7" t="s">
        <v>18</v>
      </c>
      <c r="R15" s="7" t="s">
        <v>18</v>
      </c>
      <c r="S15" s="7" t="s">
        <v>18</v>
      </c>
      <c r="T15" s="7" t="s">
        <v>18</v>
      </c>
      <c r="U15" s="7" t="s">
        <v>19</v>
      </c>
      <c r="V15" s="7" t="s">
        <v>20</v>
      </c>
      <c r="W15" s="7" t="s">
        <v>19</v>
      </c>
      <c r="X15" s="7" t="s">
        <v>17</v>
      </c>
      <c r="Y15" s="7" t="s">
        <v>21</v>
      </c>
      <c r="Z15" s="7">
        <v>2.06</v>
      </c>
      <c r="AA15" s="7">
        <v>2.4300000000000002</v>
      </c>
      <c r="AB15" s="7">
        <v>2.87</v>
      </c>
      <c r="AC15" s="7">
        <v>3.39</v>
      </c>
      <c r="AD15" s="7">
        <v>4.01</v>
      </c>
      <c r="AE15" s="7">
        <v>4.7300000000000004</v>
      </c>
      <c r="AF15" s="7">
        <v>5.59</v>
      </c>
      <c r="AG15" s="7">
        <v>6.6</v>
      </c>
      <c r="AH15" s="7">
        <v>7.79</v>
      </c>
      <c r="AI15" s="7">
        <v>9.1999999999999993</v>
      </c>
      <c r="AJ15" s="7">
        <v>10.86</v>
      </c>
      <c r="AK15" s="7">
        <v>12.83</v>
      </c>
      <c r="AL15" s="7">
        <v>15.15</v>
      </c>
      <c r="AM15" s="7">
        <v>17.89</v>
      </c>
      <c r="AN15" s="7">
        <v>21.12</v>
      </c>
      <c r="AO15" s="7">
        <v>24.95</v>
      </c>
      <c r="AP15" s="7">
        <v>29.46</v>
      </c>
      <c r="AQ15" s="7">
        <v>34.79</v>
      </c>
      <c r="AR15" s="7">
        <v>41.08</v>
      </c>
      <c r="AS15" s="7">
        <v>48.51</v>
      </c>
      <c r="AT15" s="7">
        <v>57.29</v>
      </c>
      <c r="AU15" s="7">
        <v>67.650000000000006</v>
      </c>
      <c r="AV15" s="7">
        <v>79.89</v>
      </c>
      <c r="AW15" s="7">
        <v>94.34</v>
      </c>
      <c r="AX15" s="7">
        <v>111.41</v>
      </c>
      <c r="AY15" s="7">
        <v>131.56</v>
      </c>
      <c r="AZ15" s="7">
        <v>155.36000000000001</v>
      </c>
      <c r="BA15" s="7">
        <v>183.47</v>
      </c>
      <c r="BB15" s="7">
        <v>216.66</v>
      </c>
      <c r="BC15" s="7">
        <v>255.85</v>
      </c>
      <c r="BD15" s="7">
        <v>302.13</v>
      </c>
      <c r="BE15" s="7">
        <v>356.79</v>
      </c>
      <c r="BF15" s="7"/>
      <c r="BG15" s="7" t="s">
        <v>66</v>
      </c>
    </row>
    <row r="16" spans="1:60" ht="14.45" x14ac:dyDescent="0.3">
      <c r="A16" s="8">
        <v>41401</v>
      </c>
      <c r="B16" s="15">
        <v>0.65921296296296295</v>
      </c>
      <c r="C16" s="3" t="s">
        <v>95</v>
      </c>
      <c r="D16" s="3" t="s">
        <v>29</v>
      </c>
      <c r="E16" s="8" t="s">
        <v>82</v>
      </c>
      <c r="F16" s="12">
        <v>1000</v>
      </c>
      <c r="G16" s="9" t="s">
        <v>31</v>
      </c>
      <c r="H16" s="9" t="s">
        <v>33</v>
      </c>
      <c r="I16" s="21">
        <v>575</v>
      </c>
      <c r="J16" s="10">
        <v>16</v>
      </c>
      <c r="K16" s="3">
        <v>45.174999999999997</v>
      </c>
      <c r="L16" s="3">
        <v>42.906999999999996</v>
      </c>
      <c r="M16" s="3">
        <v>80.775999999999996</v>
      </c>
      <c r="N16" s="3">
        <v>0.94099999999999995</v>
      </c>
      <c r="O16" s="3">
        <v>14.128</v>
      </c>
      <c r="P16" s="3">
        <v>16.262</v>
      </c>
      <c r="Q16" s="3">
        <v>35.418999999999997</v>
      </c>
      <c r="R16" s="3">
        <v>48.662999999999997</v>
      </c>
      <c r="S16" s="3">
        <v>132.52199999999999</v>
      </c>
      <c r="T16" s="3">
        <v>177.822</v>
      </c>
      <c r="U16" s="3">
        <v>3.444</v>
      </c>
      <c r="V16" s="3">
        <v>23.28</v>
      </c>
      <c r="W16" s="3">
        <v>0.71399999999999997</v>
      </c>
      <c r="X16" s="3">
        <v>32.234000000000002</v>
      </c>
      <c r="Y16" s="3">
        <v>0</v>
      </c>
      <c r="Z16" s="3">
        <f t="shared" ref="Z16:Z24" si="0">Z4/$K4*100</f>
        <v>0</v>
      </c>
      <c r="AA16" s="3">
        <f t="shared" ref="AA16:BE16" si="1">AA4/$K$4*100+Z16</f>
        <v>0</v>
      </c>
      <c r="AB16" s="3">
        <f t="shared" si="1"/>
        <v>0</v>
      </c>
      <c r="AC16" s="3">
        <f t="shared" si="1"/>
        <v>0</v>
      </c>
      <c r="AD16" s="3">
        <f t="shared" si="1"/>
        <v>1.1068068622025458E-2</v>
      </c>
      <c r="AE16" s="3">
        <f t="shared" si="1"/>
        <v>6.8622025456557822E-2</v>
      </c>
      <c r="AF16" s="3">
        <f t="shared" si="1"/>
        <v>0.2722744881018262</v>
      </c>
      <c r="AG16" s="3">
        <f t="shared" si="1"/>
        <v>0.84560044272274493</v>
      </c>
      <c r="AH16" s="3">
        <f t="shared" si="1"/>
        <v>1.6048699501936914</v>
      </c>
      <c r="AI16" s="3">
        <f t="shared" si="1"/>
        <v>2.8002213613724409</v>
      </c>
      <c r="AJ16" s="3">
        <f t="shared" si="1"/>
        <v>5.0204759269507475</v>
      </c>
      <c r="AK16" s="3">
        <f t="shared" si="1"/>
        <v>9.228555617044826</v>
      </c>
      <c r="AL16" s="3">
        <f t="shared" si="1"/>
        <v>16.320973990038738</v>
      </c>
      <c r="AM16" s="3">
        <f t="shared" si="1"/>
        <v>23.307138904261208</v>
      </c>
      <c r="AN16" s="3">
        <f t="shared" si="1"/>
        <v>31.132263420033208</v>
      </c>
      <c r="AO16" s="3">
        <f t="shared" si="1"/>
        <v>39.351411178749316</v>
      </c>
      <c r="AP16" s="3">
        <f t="shared" si="1"/>
        <v>45.633646928610965</v>
      </c>
      <c r="AQ16" s="3">
        <f t="shared" si="1"/>
        <v>52.278915329275051</v>
      </c>
      <c r="AR16" s="3">
        <f t="shared" si="1"/>
        <v>57.487548422800231</v>
      </c>
      <c r="AS16" s="3">
        <f t="shared" si="1"/>
        <v>61.850581073602669</v>
      </c>
      <c r="AT16" s="3">
        <f t="shared" si="1"/>
        <v>66.330935251798579</v>
      </c>
      <c r="AU16" s="3">
        <f t="shared" si="1"/>
        <v>70.372993912562279</v>
      </c>
      <c r="AV16" s="3">
        <f t="shared" si="1"/>
        <v>74.58107360265636</v>
      </c>
      <c r="AW16" s="3">
        <f t="shared" si="1"/>
        <v>78.193691200885468</v>
      </c>
      <c r="AX16" s="3">
        <f t="shared" si="1"/>
        <v>81.80188157166576</v>
      </c>
      <c r="AY16" s="3">
        <f t="shared" si="1"/>
        <v>85.312672938572234</v>
      </c>
      <c r="AZ16" s="3">
        <f t="shared" si="1"/>
        <v>88.637520752628689</v>
      </c>
      <c r="BA16" s="3">
        <f t="shared" si="1"/>
        <v>92.01770890979526</v>
      </c>
      <c r="BB16" s="3">
        <f t="shared" si="1"/>
        <v>94.60985058107363</v>
      </c>
      <c r="BC16" s="3">
        <f t="shared" si="1"/>
        <v>96.58882125069178</v>
      </c>
      <c r="BD16" s="3">
        <f t="shared" si="1"/>
        <v>98.226895406751552</v>
      </c>
      <c r="BE16" s="3">
        <f t="shared" si="1"/>
        <v>100.00221361372444</v>
      </c>
      <c r="BG16" s="3" t="s">
        <v>64</v>
      </c>
    </row>
    <row r="17" spans="1:59" ht="14.45" x14ac:dyDescent="0.3">
      <c r="A17" s="8">
        <v>41428</v>
      </c>
      <c r="B17" s="15">
        <v>0.66148148148148145</v>
      </c>
      <c r="C17" s="3" t="s">
        <v>96</v>
      </c>
      <c r="D17" s="3" t="s">
        <v>29</v>
      </c>
      <c r="E17" s="8" t="s">
        <v>76</v>
      </c>
      <c r="F17" s="12">
        <v>1000</v>
      </c>
      <c r="G17" s="9" t="s">
        <v>31</v>
      </c>
      <c r="H17" s="9" t="s">
        <v>33</v>
      </c>
      <c r="I17" s="21">
        <v>575</v>
      </c>
      <c r="J17" s="10">
        <v>26</v>
      </c>
      <c r="K17" s="3">
        <v>48.311999999999998</v>
      </c>
      <c r="L17" s="3">
        <v>48.347000000000001</v>
      </c>
      <c r="M17" s="3">
        <v>92.143000000000001</v>
      </c>
      <c r="N17" s="3">
        <v>0.94099999999999995</v>
      </c>
      <c r="O17" s="3">
        <v>14.217000000000001</v>
      </c>
      <c r="P17" s="3">
        <v>16.36</v>
      </c>
      <c r="Q17" s="3">
        <v>40.793999999999997</v>
      </c>
      <c r="R17" s="3">
        <v>60.893000000000001</v>
      </c>
      <c r="S17" s="3">
        <v>165.172</v>
      </c>
      <c r="T17" s="3">
        <v>211.13300000000001</v>
      </c>
      <c r="U17" s="3">
        <v>4.2830000000000004</v>
      </c>
      <c r="V17" s="3">
        <v>23.459</v>
      </c>
      <c r="W17" s="3">
        <v>0.65400000000000003</v>
      </c>
      <c r="X17" s="3">
        <v>31.581</v>
      </c>
      <c r="Y17" s="3">
        <v>0</v>
      </c>
      <c r="Z17" s="3">
        <f t="shared" si="0"/>
        <v>0</v>
      </c>
      <c r="AA17" s="3">
        <f t="shared" ref="AA17:BE17" si="2">AA5/$K$5*100+Z17</f>
        <v>0</v>
      </c>
      <c r="AB17" s="3">
        <f t="shared" si="2"/>
        <v>0</v>
      </c>
      <c r="AC17" s="3">
        <f t="shared" si="2"/>
        <v>0</v>
      </c>
      <c r="AD17" s="3">
        <f t="shared" si="2"/>
        <v>6.2096373571783412E-3</v>
      </c>
      <c r="AE17" s="3">
        <f t="shared" si="2"/>
        <v>5.1746977976486169E-2</v>
      </c>
      <c r="AF17" s="3">
        <f t="shared" si="2"/>
        <v>0.23596621957277697</v>
      </c>
      <c r="AG17" s="3">
        <f t="shared" si="2"/>
        <v>0.77827454876635205</v>
      </c>
      <c r="AH17" s="3">
        <f t="shared" si="2"/>
        <v>1.4985924821990395</v>
      </c>
      <c r="AI17" s="3">
        <f t="shared" si="2"/>
        <v>2.6411657559198543</v>
      </c>
      <c r="AJ17" s="3">
        <f t="shared" si="2"/>
        <v>4.7979797979797985</v>
      </c>
      <c r="AK17" s="3">
        <f t="shared" si="2"/>
        <v>8.9584368272892867</v>
      </c>
      <c r="AL17" s="3">
        <f t="shared" si="2"/>
        <v>16.062261963901307</v>
      </c>
      <c r="AM17" s="3">
        <f t="shared" si="2"/>
        <v>22.607219738367277</v>
      </c>
      <c r="AN17" s="3">
        <f t="shared" si="2"/>
        <v>29.657228017883753</v>
      </c>
      <c r="AO17" s="3">
        <f t="shared" si="2"/>
        <v>36.895595297234642</v>
      </c>
      <c r="AP17" s="3">
        <f t="shared" si="2"/>
        <v>42.165507534359996</v>
      </c>
      <c r="AQ17" s="3">
        <f t="shared" si="2"/>
        <v>47.721063089915553</v>
      </c>
      <c r="AR17" s="3">
        <f t="shared" si="2"/>
        <v>52.181652591488664</v>
      </c>
      <c r="AS17" s="3">
        <f t="shared" si="2"/>
        <v>56.070955456201368</v>
      </c>
      <c r="AT17" s="3">
        <f t="shared" si="2"/>
        <v>60.303858254677934</v>
      </c>
      <c r="AU17" s="3">
        <f t="shared" si="2"/>
        <v>64.346332174201038</v>
      </c>
      <c r="AV17" s="3">
        <f t="shared" si="2"/>
        <v>68.740685543964247</v>
      </c>
      <c r="AW17" s="3">
        <f t="shared" si="2"/>
        <v>72.580311309819521</v>
      </c>
      <c r="AX17" s="3">
        <f t="shared" si="2"/>
        <v>76.4654744162941</v>
      </c>
      <c r="AY17" s="3">
        <f t="shared" si="2"/>
        <v>80.311309819506548</v>
      </c>
      <c r="AZ17" s="3">
        <f t="shared" si="2"/>
        <v>84.173704255671481</v>
      </c>
      <c r="BA17" s="3">
        <f t="shared" si="2"/>
        <v>88.429375724457699</v>
      </c>
      <c r="BB17" s="3">
        <f t="shared" si="2"/>
        <v>91.999917204835242</v>
      </c>
      <c r="BC17" s="3">
        <f t="shared" si="2"/>
        <v>94.945355191256837</v>
      </c>
      <c r="BD17" s="3">
        <f t="shared" si="2"/>
        <v>97.460258320914065</v>
      </c>
      <c r="BE17" s="3">
        <f t="shared" si="2"/>
        <v>100.00413975823813</v>
      </c>
      <c r="BF17" s="4"/>
      <c r="BG17" s="3" t="s">
        <v>60</v>
      </c>
    </row>
    <row r="18" spans="1:59" ht="14.45" x14ac:dyDescent="0.3">
      <c r="A18" s="8">
        <v>41428</v>
      </c>
      <c r="B18" s="15">
        <v>0.66291666666666671</v>
      </c>
      <c r="C18" s="3" t="s">
        <v>97</v>
      </c>
      <c r="D18" s="3" t="s">
        <v>29</v>
      </c>
      <c r="E18" s="8" t="s">
        <v>89</v>
      </c>
      <c r="F18" s="12">
        <v>1000</v>
      </c>
      <c r="G18" s="9" t="s">
        <v>31</v>
      </c>
      <c r="H18" s="9" t="s">
        <v>33</v>
      </c>
      <c r="I18" s="21">
        <v>575</v>
      </c>
      <c r="J18" s="10">
        <v>27</v>
      </c>
      <c r="K18" s="3">
        <v>43.268000000000001</v>
      </c>
      <c r="L18" s="3">
        <v>43.887</v>
      </c>
      <c r="M18" s="3">
        <v>95.287000000000006</v>
      </c>
      <c r="N18" s="3">
        <v>0.93899999999999995</v>
      </c>
      <c r="O18" s="3">
        <v>12.558</v>
      </c>
      <c r="P18" s="3">
        <v>14.689</v>
      </c>
      <c r="Q18" s="3">
        <v>34.578000000000003</v>
      </c>
      <c r="R18" s="3">
        <v>53.213999999999999</v>
      </c>
      <c r="S18" s="3">
        <v>168.91200000000001</v>
      </c>
      <c r="T18" s="3">
        <v>216.58600000000001</v>
      </c>
      <c r="U18" s="3">
        <v>4.2380000000000004</v>
      </c>
      <c r="V18" s="3">
        <v>24.073</v>
      </c>
      <c r="W18" s="3">
        <v>0.67400000000000004</v>
      </c>
      <c r="X18" s="3">
        <v>29.178999999999998</v>
      </c>
      <c r="Y18" s="3">
        <v>0</v>
      </c>
      <c r="Z18" s="3">
        <f t="shared" si="0"/>
        <v>0</v>
      </c>
      <c r="AA18" s="3">
        <f t="shared" ref="AA18:BE18" si="3">AA6/$K$6*100+Z18</f>
        <v>0</v>
      </c>
      <c r="AB18" s="3">
        <f t="shared" si="3"/>
        <v>0</v>
      </c>
      <c r="AC18" s="3">
        <f t="shared" si="3"/>
        <v>4.6223537025053161E-3</v>
      </c>
      <c r="AD18" s="3">
        <f t="shared" si="3"/>
        <v>3.4667652768789865E-2</v>
      </c>
      <c r="AE18" s="3">
        <f t="shared" si="3"/>
        <v>0.18489414810021262</v>
      </c>
      <c r="AF18" s="3">
        <f t="shared" si="3"/>
        <v>0.64250716464823887</v>
      </c>
      <c r="AG18" s="3">
        <f t="shared" si="3"/>
        <v>1.7056485162244615</v>
      </c>
      <c r="AH18" s="3">
        <f t="shared" si="3"/>
        <v>3.0022187297772023</v>
      </c>
      <c r="AI18" s="3">
        <f t="shared" si="3"/>
        <v>4.8465378570768234</v>
      </c>
      <c r="AJ18" s="3">
        <f t="shared" si="3"/>
        <v>7.9134695386890996</v>
      </c>
      <c r="AK18" s="3">
        <f t="shared" si="3"/>
        <v>13.189886290098917</v>
      </c>
      <c r="AL18" s="3">
        <f t="shared" si="3"/>
        <v>21.387630581492097</v>
      </c>
      <c r="AM18" s="3">
        <f t="shared" si="3"/>
        <v>28.554589997226589</v>
      </c>
      <c r="AN18" s="3">
        <f t="shared" si="3"/>
        <v>35.74466118147361</v>
      </c>
      <c r="AO18" s="3">
        <f t="shared" si="3"/>
        <v>42.685125265785345</v>
      </c>
      <c r="AP18" s="3">
        <f t="shared" si="3"/>
        <v>47.584820190440979</v>
      </c>
      <c r="AQ18" s="3">
        <f t="shared" si="3"/>
        <v>52.2996209669964</v>
      </c>
      <c r="AR18" s="3">
        <f t="shared" si="3"/>
        <v>56.168531015993352</v>
      </c>
      <c r="AS18" s="3">
        <f t="shared" si="3"/>
        <v>59.577516871591023</v>
      </c>
      <c r="AT18" s="3">
        <f t="shared" si="3"/>
        <v>63.171396875288906</v>
      </c>
      <c r="AU18" s="3">
        <f t="shared" si="3"/>
        <v>66.603494499399105</v>
      </c>
      <c r="AV18" s="3">
        <f t="shared" si="3"/>
        <v>70.178885088286961</v>
      </c>
      <c r="AW18" s="3">
        <f t="shared" si="3"/>
        <v>73.347508551354352</v>
      </c>
      <c r="AX18" s="3">
        <f t="shared" si="3"/>
        <v>76.590089673661836</v>
      </c>
      <c r="AY18" s="3">
        <f t="shared" si="3"/>
        <v>79.975963760746978</v>
      </c>
      <c r="AZ18" s="3">
        <f t="shared" si="3"/>
        <v>83.604511417213658</v>
      </c>
      <c r="BA18" s="3">
        <f t="shared" si="3"/>
        <v>87.790052694832227</v>
      </c>
      <c r="BB18" s="3">
        <f t="shared" si="3"/>
        <v>91.511047425349005</v>
      </c>
      <c r="BC18" s="3">
        <f t="shared" si="3"/>
        <v>94.663492650457627</v>
      </c>
      <c r="BD18" s="3">
        <f t="shared" si="3"/>
        <v>97.358324859018225</v>
      </c>
      <c r="BE18" s="3">
        <f t="shared" si="3"/>
        <v>100.00000000000001</v>
      </c>
      <c r="BF18" s="11"/>
      <c r="BG18" s="3" t="s">
        <v>61</v>
      </c>
    </row>
    <row r="19" spans="1:59" ht="14.45" x14ac:dyDescent="0.3">
      <c r="A19" s="8">
        <v>41205</v>
      </c>
      <c r="B19" s="3" t="s">
        <v>67</v>
      </c>
      <c r="C19" s="3" t="s">
        <v>95</v>
      </c>
      <c r="D19" s="3" t="s">
        <v>29</v>
      </c>
      <c r="E19" s="8" t="s">
        <v>83</v>
      </c>
      <c r="F19" s="16">
        <v>0.6875</v>
      </c>
      <c r="G19" s="9" t="s">
        <v>31</v>
      </c>
      <c r="H19" s="9" t="s">
        <v>33</v>
      </c>
      <c r="I19" s="21">
        <v>254</v>
      </c>
      <c r="J19" s="10">
        <v>21</v>
      </c>
      <c r="K19" s="3">
        <v>68.242000000000004</v>
      </c>
      <c r="L19" s="3">
        <v>38.389000000000003</v>
      </c>
      <c r="M19" s="3">
        <v>61.110999999999997</v>
      </c>
      <c r="N19" s="3">
        <v>0.91200000000000003</v>
      </c>
      <c r="O19" s="3">
        <v>13.138</v>
      </c>
      <c r="P19" s="3">
        <v>15.087</v>
      </c>
      <c r="Q19" s="3">
        <v>35.494</v>
      </c>
      <c r="R19" s="3">
        <v>47.646999999999998</v>
      </c>
      <c r="S19" s="3">
        <v>97.155000000000001</v>
      </c>
      <c r="T19" s="3">
        <v>125.547</v>
      </c>
      <c r="U19" s="3">
        <v>3.6269999999999998</v>
      </c>
      <c r="V19" s="3">
        <v>37.578000000000003</v>
      </c>
      <c r="W19" s="3">
        <v>0.75900000000000001</v>
      </c>
      <c r="X19" s="3">
        <v>51.820999999999998</v>
      </c>
      <c r="Y19" s="3">
        <v>0</v>
      </c>
      <c r="Z19" s="3">
        <f t="shared" si="0"/>
        <v>0</v>
      </c>
      <c r="AA19" s="3">
        <f t="shared" ref="AA19:BE19" si="4">AA7/$K$7*100+Z19</f>
        <v>0</v>
      </c>
      <c r="AB19" s="3">
        <f t="shared" si="4"/>
        <v>0</v>
      </c>
      <c r="AC19" s="3">
        <f t="shared" si="4"/>
        <v>0</v>
      </c>
      <c r="AD19" s="3">
        <f t="shared" si="4"/>
        <v>0</v>
      </c>
      <c r="AE19" s="3">
        <f t="shared" si="4"/>
        <v>6.413134098634002E-3</v>
      </c>
      <c r="AF19" s="3">
        <f t="shared" si="4"/>
        <v>4.1685371641121016E-2</v>
      </c>
      <c r="AG19" s="3">
        <f t="shared" si="4"/>
        <v>0.17956775476175205</v>
      </c>
      <c r="AH19" s="3">
        <f t="shared" si="4"/>
        <v>0.38799461296735716</v>
      </c>
      <c r="AI19" s="3">
        <f t="shared" si="4"/>
        <v>0.78240236003334829</v>
      </c>
      <c r="AJ19" s="3">
        <f t="shared" si="4"/>
        <v>1.6481754633489385</v>
      </c>
      <c r="AK19" s="3">
        <f t="shared" si="4"/>
        <v>3.5047777849034825</v>
      </c>
      <c r="AL19" s="3">
        <f t="shared" si="4"/>
        <v>6.8716731866863343</v>
      </c>
      <c r="AM19" s="3">
        <f t="shared" si="4"/>
        <v>10.289873661258259</v>
      </c>
      <c r="AN19" s="3">
        <f t="shared" si="4"/>
        <v>14.503302764060798</v>
      </c>
      <c r="AO19" s="3">
        <f t="shared" si="4"/>
        <v>19.582504970178928</v>
      </c>
      <c r="AP19" s="3">
        <f t="shared" si="4"/>
        <v>24.292951965625605</v>
      </c>
      <c r="AQ19" s="3">
        <f t="shared" si="4"/>
        <v>30.97223112935292</v>
      </c>
      <c r="AR19" s="3">
        <f t="shared" si="4"/>
        <v>37.080741358301808</v>
      </c>
      <c r="AS19" s="3">
        <f t="shared" si="4"/>
        <v>43.253382928237038</v>
      </c>
      <c r="AT19" s="3">
        <f t="shared" si="4"/>
        <v>51.029308022830762</v>
      </c>
      <c r="AU19" s="3">
        <f t="shared" si="4"/>
        <v>58.830885653819024</v>
      </c>
      <c r="AV19" s="3">
        <f t="shared" si="4"/>
        <v>67.405245943692691</v>
      </c>
      <c r="AW19" s="3">
        <f t="shared" si="4"/>
        <v>74.090938241518643</v>
      </c>
      <c r="AX19" s="3">
        <f t="shared" si="4"/>
        <v>79.779388187007001</v>
      </c>
      <c r="AY19" s="3">
        <f t="shared" si="4"/>
        <v>84.127493105880859</v>
      </c>
      <c r="AZ19" s="3">
        <f t="shared" si="4"/>
        <v>87.677162829474781</v>
      </c>
      <c r="BA19" s="3">
        <f t="shared" si="4"/>
        <v>90.69454242288208</v>
      </c>
      <c r="BB19" s="3">
        <f t="shared" si="4"/>
        <v>93.028923234784855</v>
      </c>
      <c r="BC19" s="3">
        <f t="shared" si="4"/>
        <v>95.029821073558665</v>
      </c>
      <c r="BD19" s="3">
        <f t="shared" si="4"/>
        <v>97.210286667094223</v>
      </c>
      <c r="BE19" s="3">
        <f t="shared" si="4"/>
        <v>100.00000000000001</v>
      </c>
      <c r="BG19" s="3" t="s">
        <v>57</v>
      </c>
    </row>
    <row r="20" spans="1:59" ht="14.45" x14ac:dyDescent="0.3">
      <c r="A20" s="8">
        <v>41401</v>
      </c>
      <c r="B20" s="3" t="s">
        <v>68</v>
      </c>
      <c r="C20" s="3" t="s">
        <v>95</v>
      </c>
      <c r="D20" s="3" t="s">
        <v>29</v>
      </c>
      <c r="E20" s="8" t="s">
        <v>84</v>
      </c>
      <c r="F20" s="3">
        <v>1330</v>
      </c>
      <c r="G20" s="9" t="s">
        <v>31</v>
      </c>
      <c r="H20" s="9" t="s">
        <v>33</v>
      </c>
      <c r="I20" s="21">
        <v>272</v>
      </c>
      <c r="J20" s="10">
        <v>28</v>
      </c>
      <c r="K20" s="3">
        <v>68.903000000000006</v>
      </c>
      <c r="L20" s="3">
        <v>34.750999999999998</v>
      </c>
      <c r="M20" s="3">
        <v>60.503999999999998</v>
      </c>
      <c r="N20" s="3">
        <v>0.90100000000000002</v>
      </c>
      <c r="O20" s="3">
        <v>11.79</v>
      </c>
      <c r="P20" s="3">
        <v>13.895</v>
      </c>
      <c r="Q20" s="3">
        <v>32.165999999999997</v>
      </c>
      <c r="R20" s="3">
        <v>42.36</v>
      </c>
      <c r="S20" s="3">
        <v>88.191000000000003</v>
      </c>
      <c r="T20" s="3">
        <v>118.483</v>
      </c>
      <c r="U20" s="3">
        <v>3.593</v>
      </c>
      <c r="V20" s="3">
        <v>42.53</v>
      </c>
      <c r="W20" s="3">
        <v>0.79400000000000004</v>
      </c>
      <c r="X20" s="3">
        <v>54.713999999999999</v>
      </c>
      <c r="Y20" s="3">
        <v>0</v>
      </c>
      <c r="Z20" s="3">
        <f t="shared" si="0"/>
        <v>0</v>
      </c>
      <c r="AA20" s="3">
        <f t="shared" ref="AA20:BE20" si="5">AA8/$K$8*100+Z20</f>
        <v>0</v>
      </c>
      <c r="AB20" s="3">
        <f t="shared" si="5"/>
        <v>0</v>
      </c>
      <c r="AC20" s="3">
        <f t="shared" si="5"/>
        <v>1.5817779183802595E-2</v>
      </c>
      <c r="AD20" s="3">
        <f t="shared" si="5"/>
        <v>8.6997785510914277E-2</v>
      </c>
      <c r="AE20" s="3">
        <f t="shared" si="5"/>
        <v>0.3084466940841506</v>
      </c>
      <c r="AF20" s="3">
        <f t="shared" si="5"/>
        <v>0.75925340082252446</v>
      </c>
      <c r="AG20" s="3">
        <f t="shared" si="5"/>
        <v>1.5659601391964566</v>
      </c>
      <c r="AH20" s="3">
        <f t="shared" si="5"/>
        <v>2.507118000632711</v>
      </c>
      <c r="AI20" s="3">
        <f t="shared" si="5"/>
        <v>3.7329958873774118</v>
      </c>
      <c r="AJ20" s="3">
        <f t="shared" si="5"/>
        <v>5.5757671622904148</v>
      </c>
      <c r="AK20" s="3">
        <f t="shared" si="5"/>
        <v>8.5178740904776973</v>
      </c>
      <c r="AL20" s="3">
        <f t="shared" si="5"/>
        <v>12.946852261942425</v>
      </c>
      <c r="AM20" s="3">
        <f t="shared" si="5"/>
        <v>18.277443846883898</v>
      </c>
      <c r="AN20" s="3">
        <f t="shared" si="5"/>
        <v>24.683644416323951</v>
      </c>
      <c r="AO20" s="3">
        <f t="shared" si="5"/>
        <v>32.133818411894971</v>
      </c>
      <c r="AP20" s="3">
        <f t="shared" si="5"/>
        <v>39.204365707054734</v>
      </c>
      <c r="AQ20" s="3">
        <f t="shared" si="5"/>
        <v>47.840873141410952</v>
      </c>
      <c r="AR20" s="3">
        <f t="shared" si="5"/>
        <v>55.599493831066127</v>
      </c>
      <c r="AS20" s="3">
        <f t="shared" si="5"/>
        <v>63.112938943372356</v>
      </c>
      <c r="AT20" s="3">
        <f t="shared" si="5"/>
        <v>70.760835178740905</v>
      </c>
      <c r="AU20" s="3">
        <f t="shared" si="5"/>
        <v>77.736475798797855</v>
      </c>
      <c r="AV20" s="3">
        <f t="shared" si="5"/>
        <v>83.968680797216081</v>
      </c>
      <c r="AW20" s="3">
        <f t="shared" si="5"/>
        <v>88.721923441948761</v>
      </c>
      <c r="AX20" s="3">
        <f t="shared" si="5"/>
        <v>92.352103764631451</v>
      </c>
      <c r="AY20" s="3">
        <f t="shared" si="5"/>
        <v>95.143941790572612</v>
      </c>
      <c r="AZ20" s="3">
        <f t="shared" si="5"/>
        <v>96.986713065485617</v>
      </c>
      <c r="BA20" s="3">
        <f t="shared" si="5"/>
        <v>98.291679848149329</v>
      </c>
      <c r="BB20" s="3">
        <f t="shared" si="5"/>
        <v>98.987662132236636</v>
      </c>
      <c r="BC20" s="3">
        <f t="shared" si="5"/>
        <v>99.406833280607401</v>
      </c>
      <c r="BD20" s="3">
        <f t="shared" si="5"/>
        <v>99.683644416323943</v>
      </c>
      <c r="BE20" s="3">
        <f t="shared" si="5"/>
        <v>99.992091110408097</v>
      </c>
      <c r="BG20" s="3" t="s">
        <v>62</v>
      </c>
    </row>
    <row r="21" spans="1:59" ht="14.45" x14ac:dyDescent="0.3">
      <c r="A21" s="8">
        <v>41428</v>
      </c>
      <c r="B21" s="3" t="s">
        <v>70</v>
      </c>
      <c r="C21" s="3" t="s">
        <v>96</v>
      </c>
      <c r="D21" s="3" t="s">
        <v>29</v>
      </c>
      <c r="E21" s="8" t="s">
        <v>77</v>
      </c>
      <c r="F21" s="3">
        <v>1330</v>
      </c>
      <c r="G21" s="9" t="s">
        <v>31</v>
      </c>
      <c r="H21" s="9" t="s">
        <v>33</v>
      </c>
      <c r="I21" s="21">
        <v>272</v>
      </c>
      <c r="J21" s="10">
        <v>29</v>
      </c>
      <c r="K21" s="3">
        <v>60.62</v>
      </c>
      <c r="L21" s="3">
        <v>27.934000000000001</v>
      </c>
      <c r="M21" s="3">
        <v>57.177</v>
      </c>
      <c r="N21" s="3">
        <v>0.89700000000000002</v>
      </c>
      <c r="O21" s="3">
        <v>9.9979999999999993</v>
      </c>
      <c r="P21" s="3">
        <v>11.952</v>
      </c>
      <c r="Q21" s="3">
        <v>23.385000000000002</v>
      </c>
      <c r="R21" s="3">
        <v>30.521000000000001</v>
      </c>
      <c r="S21" s="3">
        <v>72.981999999999999</v>
      </c>
      <c r="T21" s="3">
        <v>102.119</v>
      </c>
      <c r="U21" s="3">
        <v>3.0529999999999999</v>
      </c>
      <c r="V21" s="3">
        <v>45.607999999999997</v>
      </c>
      <c r="W21" s="3">
        <v>0.84699999999999998</v>
      </c>
      <c r="X21" s="3">
        <v>51.356000000000002</v>
      </c>
      <c r="Y21" s="3">
        <v>0</v>
      </c>
      <c r="Z21" s="3">
        <f t="shared" si="0"/>
        <v>0.10763848844808366</v>
      </c>
      <c r="AA21" s="3">
        <f t="shared" ref="AA21:BE21" si="6">AA9/$K$9*100+Z21</f>
        <v>0.21527697689616732</v>
      </c>
      <c r="AB21" s="3">
        <f t="shared" si="6"/>
        <v>0.33444816053511706</v>
      </c>
      <c r="AC21" s="3">
        <f t="shared" si="6"/>
        <v>0.47668473455579902</v>
      </c>
      <c r="AD21" s="3">
        <f t="shared" si="6"/>
        <v>0.67274055280052281</v>
      </c>
      <c r="AE21" s="3">
        <f t="shared" si="6"/>
        <v>0.99181178641448509</v>
      </c>
      <c r="AF21" s="3">
        <f t="shared" si="6"/>
        <v>1.4992503748125938</v>
      </c>
      <c r="AG21" s="3">
        <f t="shared" si="6"/>
        <v>2.2527197939491792</v>
      </c>
      <c r="AH21" s="3">
        <f t="shared" si="6"/>
        <v>3.1407373236458693</v>
      </c>
      <c r="AI21" s="3">
        <f t="shared" si="6"/>
        <v>4.2863183792719024</v>
      </c>
      <c r="AJ21" s="3">
        <f t="shared" si="6"/>
        <v>5.9008957059931575</v>
      </c>
      <c r="AK21" s="3">
        <f t="shared" si="6"/>
        <v>8.2420328297389762</v>
      </c>
      <c r="AL21" s="3">
        <f t="shared" si="6"/>
        <v>11.509629800484372</v>
      </c>
      <c r="AM21" s="3">
        <f t="shared" si="6"/>
        <v>15.86514435090147</v>
      </c>
      <c r="AN21" s="3">
        <f t="shared" si="6"/>
        <v>20.997193710836889</v>
      </c>
      <c r="AO21" s="3">
        <f t="shared" si="6"/>
        <v>26.901933648560334</v>
      </c>
      <c r="AP21" s="3">
        <f t="shared" si="6"/>
        <v>33.198785222773225</v>
      </c>
      <c r="AQ21" s="3">
        <f t="shared" si="6"/>
        <v>40.775765963172255</v>
      </c>
      <c r="AR21" s="3">
        <f t="shared" si="6"/>
        <v>47.887594664206354</v>
      </c>
      <c r="AS21" s="3">
        <f t="shared" si="6"/>
        <v>54.630377119132739</v>
      </c>
      <c r="AT21" s="3">
        <f t="shared" si="6"/>
        <v>60.946449851997073</v>
      </c>
      <c r="AU21" s="3">
        <f t="shared" si="6"/>
        <v>66.070810748471914</v>
      </c>
      <c r="AV21" s="3">
        <f t="shared" si="6"/>
        <v>70.141852150847654</v>
      </c>
      <c r="AW21" s="3">
        <f t="shared" si="6"/>
        <v>73.451735670626221</v>
      </c>
      <c r="AX21" s="3">
        <f t="shared" si="6"/>
        <v>76.492522969284579</v>
      </c>
      <c r="AY21" s="3">
        <f t="shared" si="6"/>
        <v>79.491023718909773</v>
      </c>
      <c r="AZ21" s="3">
        <f t="shared" si="6"/>
        <v>82.843193787721518</v>
      </c>
      <c r="BA21" s="3">
        <f t="shared" si="6"/>
        <v>86.483681236304918</v>
      </c>
      <c r="BB21" s="3">
        <f t="shared" si="6"/>
        <v>90.289470649290735</v>
      </c>
      <c r="BC21" s="3">
        <f t="shared" si="6"/>
        <v>93.75696767001115</v>
      </c>
      <c r="BD21" s="3">
        <f t="shared" si="6"/>
        <v>97.036097335947417</v>
      </c>
      <c r="BE21" s="3">
        <f t="shared" si="6"/>
        <v>100.00768846346058</v>
      </c>
      <c r="BG21" s="3" t="s">
        <v>63</v>
      </c>
    </row>
    <row r="22" spans="1:59" ht="14.45" x14ac:dyDescent="0.3">
      <c r="A22" s="8">
        <v>41428</v>
      </c>
      <c r="B22" s="3" t="s">
        <v>72</v>
      </c>
      <c r="C22" s="3" t="s">
        <v>97</v>
      </c>
      <c r="D22" s="3" t="s">
        <v>29</v>
      </c>
      <c r="E22" s="8" t="s">
        <v>90</v>
      </c>
      <c r="F22" s="3">
        <v>1330</v>
      </c>
      <c r="G22" s="9" t="s">
        <v>31</v>
      </c>
      <c r="H22" s="9" t="s">
        <v>33</v>
      </c>
      <c r="I22" s="21">
        <v>272</v>
      </c>
      <c r="J22" s="10">
        <v>20</v>
      </c>
      <c r="K22" s="3">
        <v>108.20399999999999</v>
      </c>
      <c r="L22" s="3">
        <v>59.076000000000001</v>
      </c>
      <c r="M22" s="3">
        <v>76.055999999999997</v>
      </c>
      <c r="N22" s="3">
        <v>0.90400000000000003</v>
      </c>
      <c r="O22" s="3">
        <v>16.774000000000001</v>
      </c>
      <c r="P22" s="3">
        <v>21.459</v>
      </c>
      <c r="Q22" s="3">
        <v>63.956000000000003</v>
      </c>
      <c r="R22" s="3">
        <v>79.453999999999994</v>
      </c>
      <c r="S22" s="3">
        <v>142.167</v>
      </c>
      <c r="T22" s="3">
        <v>177.81100000000001</v>
      </c>
      <c r="U22" s="3">
        <v>4.7370000000000001</v>
      </c>
      <c r="V22" s="3">
        <v>39.918999999999997</v>
      </c>
      <c r="W22" s="3">
        <v>0.57299999999999995</v>
      </c>
      <c r="X22" s="3">
        <v>62.048999999999999</v>
      </c>
      <c r="Y22" s="3">
        <v>0</v>
      </c>
      <c r="Z22" s="3">
        <f t="shared" si="0"/>
        <v>0.1425855513307985</v>
      </c>
      <c r="AA22" s="3">
        <f t="shared" ref="AA22:BE22" si="7">AA10/$K$10*100+Z22</f>
        <v>0.28949187694434853</v>
      </c>
      <c r="AB22" s="3">
        <f t="shared" si="7"/>
        <v>0.45368129968890436</v>
      </c>
      <c r="AC22" s="3">
        <f t="shared" si="7"/>
        <v>0.65243691669547199</v>
      </c>
      <c r="AD22" s="3">
        <f t="shared" si="7"/>
        <v>0.93760801935706906</v>
      </c>
      <c r="AE22" s="3">
        <f t="shared" si="7"/>
        <v>1.4085724161769793</v>
      </c>
      <c r="AF22" s="3">
        <f t="shared" si="7"/>
        <v>2.1431040442447289</v>
      </c>
      <c r="AG22" s="3">
        <f t="shared" si="7"/>
        <v>3.1887314206705843</v>
      </c>
      <c r="AH22" s="3">
        <f t="shared" si="7"/>
        <v>4.4115105426892498</v>
      </c>
      <c r="AI22" s="3">
        <f t="shared" si="7"/>
        <v>5.9713100587625298</v>
      </c>
      <c r="AJ22" s="3">
        <f t="shared" si="7"/>
        <v>8.153301071552022</v>
      </c>
      <c r="AK22" s="3">
        <f t="shared" si="7"/>
        <v>11.329070169374353</v>
      </c>
      <c r="AL22" s="3">
        <f t="shared" si="7"/>
        <v>15.779467680608366</v>
      </c>
      <c r="AM22" s="3">
        <f t="shared" si="7"/>
        <v>21.517455928102319</v>
      </c>
      <c r="AN22" s="3">
        <f t="shared" si="7"/>
        <v>28.037504320774286</v>
      </c>
      <c r="AO22" s="3">
        <f t="shared" si="7"/>
        <v>35.184064984445214</v>
      </c>
      <c r="AP22" s="3">
        <f t="shared" si="7"/>
        <v>42.304701002419634</v>
      </c>
      <c r="AQ22" s="3">
        <f t="shared" si="7"/>
        <v>50.112340131351537</v>
      </c>
      <c r="AR22" s="3">
        <f t="shared" si="7"/>
        <v>56.887314206705838</v>
      </c>
      <c r="AS22" s="3">
        <f t="shared" si="7"/>
        <v>62.798133425509846</v>
      </c>
      <c r="AT22" s="3">
        <f t="shared" si="7"/>
        <v>67.87504320774282</v>
      </c>
      <c r="AU22" s="3">
        <f t="shared" si="7"/>
        <v>71.759419287936396</v>
      </c>
      <c r="AV22" s="3">
        <f t="shared" si="7"/>
        <v>74.684583477359141</v>
      </c>
      <c r="AW22" s="3">
        <f t="shared" si="7"/>
        <v>77.061009332872445</v>
      </c>
      <c r="AX22" s="3">
        <f t="shared" si="7"/>
        <v>79.307811959903205</v>
      </c>
      <c r="AY22" s="3">
        <f t="shared" si="7"/>
        <v>81.649671621154496</v>
      </c>
      <c r="AZ22" s="3">
        <f t="shared" si="7"/>
        <v>84.466816453508457</v>
      </c>
      <c r="BA22" s="3">
        <f t="shared" si="7"/>
        <v>87.729001036985821</v>
      </c>
      <c r="BB22" s="3">
        <f t="shared" si="7"/>
        <v>91.289319045973031</v>
      </c>
      <c r="BC22" s="3">
        <f t="shared" si="7"/>
        <v>94.499654338057368</v>
      </c>
      <c r="BD22" s="3">
        <f t="shared" si="7"/>
        <v>97.450743173176619</v>
      </c>
      <c r="BE22" s="3">
        <f t="shared" si="7"/>
        <v>99.978396128586226</v>
      </c>
      <c r="BG22" s="3" t="s">
        <v>56</v>
      </c>
    </row>
    <row r="23" spans="1:59" ht="14.45" x14ac:dyDescent="0.3">
      <c r="A23" s="8">
        <v>41432</v>
      </c>
      <c r="B23" s="15">
        <v>0.65369212962962964</v>
      </c>
      <c r="C23" s="3" t="s">
        <v>95</v>
      </c>
      <c r="D23" s="19" t="s">
        <v>29</v>
      </c>
      <c r="E23" s="8" t="s">
        <v>85</v>
      </c>
      <c r="F23" s="12">
        <v>1520</v>
      </c>
      <c r="G23" s="9" t="s">
        <v>31</v>
      </c>
      <c r="H23" s="9" t="s">
        <v>33</v>
      </c>
      <c r="I23" s="21">
        <v>1130</v>
      </c>
      <c r="J23" s="10">
        <v>22</v>
      </c>
      <c r="K23" s="3">
        <v>109.13500000000001</v>
      </c>
      <c r="L23" s="3">
        <v>44.572000000000003</v>
      </c>
      <c r="M23" s="3">
        <v>54.365000000000002</v>
      </c>
      <c r="N23" s="3">
        <v>0.88100000000000001</v>
      </c>
      <c r="O23" s="3">
        <v>15.468</v>
      </c>
      <c r="P23" s="3">
        <v>18.975000000000001</v>
      </c>
      <c r="Q23" s="3">
        <v>45.405000000000001</v>
      </c>
      <c r="R23" s="3">
        <v>56.651000000000003</v>
      </c>
      <c r="S23" s="3">
        <v>95.010999999999996</v>
      </c>
      <c r="T23" s="3">
        <v>116.739</v>
      </c>
      <c r="U23" s="3">
        <v>3.6629999999999998</v>
      </c>
      <c r="V23" s="3">
        <v>49.283999999999999</v>
      </c>
      <c r="W23" s="3">
        <v>0.74199999999999999</v>
      </c>
      <c r="X23" s="3">
        <v>80.950999999999993</v>
      </c>
      <c r="Y23" s="3">
        <v>0</v>
      </c>
      <c r="Z23" s="3">
        <f t="shared" si="0"/>
        <v>0</v>
      </c>
      <c r="AA23" s="3">
        <f t="shared" ref="AA23:BE23" si="8">AA11/$K$11*100+Z23</f>
        <v>0</v>
      </c>
      <c r="AB23" s="3">
        <f t="shared" si="8"/>
        <v>0</v>
      </c>
      <c r="AC23" s="3">
        <f t="shared" si="8"/>
        <v>0</v>
      </c>
      <c r="AD23" s="3">
        <f t="shared" si="8"/>
        <v>0</v>
      </c>
      <c r="AE23" s="3">
        <f t="shared" si="8"/>
        <v>0</v>
      </c>
      <c r="AF23" s="3">
        <f t="shared" si="8"/>
        <v>7.6541546751576761E-3</v>
      </c>
      <c r="AG23" s="3">
        <f t="shared" si="8"/>
        <v>5.0517420856040662E-2</v>
      </c>
      <c r="AH23" s="3">
        <f t="shared" si="8"/>
        <v>0.13318229134774356</v>
      </c>
      <c r="AI23" s="3">
        <f t="shared" si="8"/>
        <v>0.34596779131712696</v>
      </c>
      <c r="AJ23" s="3">
        <f t="shared" si="8"/>
        <v>1.0256567264711287</v>
      </c>
      <c r="AK23" s="3">
        <f t="shared" si="8"/>
        <v>3.1688200355152776</v>
      </c>
      <c r="AL23" s="3">
        <f t="shared" si="8"/>
        <v>8.707366358459371</v>
      </c>
      <c r="AM23" s="3">
        <f t="shared" si="8"/>
        <v>16.131896393362315</v>
      </c>
      <c r="AN23" s="3">
        <f t="shared" si="8"/>
        <v>25.534259996326004</v>
      </c>
      <c r="AO23" s="3">
        <f t="shared" si="8"/>
        <v>35.726532361765962</v>
      </c>
      <c r="AP23" s="3">
        <f t="shared" si="8"/>
        <v>43.478660216765654</v>
      </c>
      <c r="AQ23" s="3">
        <f t="shared" si="8"/>
        <v>51.757393913416195</v>
      </c>
      <c r="AR23" s="3">
        <f t="shared" si="8"/>
        <v>56.679015369542583</v>
      </c>
      <c r="AS23" s="3">
        <f t="shared" si="8"/>
        <v>59.872328700018365</v>
      </c>
      <c r="AT23" s="3">
        <f t="shared" si="8"/>
        <v>62.722735901047081</v>
      </c>
      <c r="AU23" s="3">
        <f t="shared" si="8"/>
        <v>64.913354969077204</v>
      </c>
      <c r="AV23" s="3">
        <f t="shared" si="8"/>
        <v>66.797807850101023</v>
      </c>
      <c r="AW23" s="3">
        <f t="shared" si="8"/>
        <v>68.302614659237022</v>
      </c>
      <c r="AX23" s="3">
        <f t="shared" si="8"/>
        <v>69.737003245361578</v>
      </c>
      <c r="AY23" s="3">
        <f t="shared" si="8"/>
        <v>71.627579450125523</v>
      </c>
      <c r="AZ23" s="3">
        <f t="shared" si="8"/>
        <v>73.746249464209171</v>
      </c>
      <c r="BA23" s="3">
        <f t="shared" si="8"/>
        <v>77.882554650664375</v>
      </c>
      <c r="BB23" s="3">
        <f t="shared" si="8"/>
        <v>83.073602351356314</v>
      </c>
      <c r="BC23" s="3">
        <f t="shared" si="8"/>
        <v>90.935950033678282</v>
      </c>
      <c r="BD23" s="3">
        <f t="shared" si="8"/>
        <v>97.148061968036245</v>
      </c>
      <c r="BE23" s="3">
        <f t="shared" si="8"/>
        <v>99.998469169064961</v>
      </c>
      <c r="BG23" s="3" t="s">
        <v>58</v>
      </c>
    </row>
    <row r="24" spans="1:59" ht="14.45" x14ac:dyDescent="0.3">
      <c r="A24" s="8">
        <v>41432</v>
      </c>
      <c r="B24" s="15">
        <v>0.65500000000000003</v>
      </c>
      <c r="C24" s="3" t="s">
        <v>96</v>
      </c>
      <c r="D24" s="19" t="s">
        <v>29</v>
      </c>
      <c r="E24" s="8" t="s">
        <v>91</v>
      </c>
      <c r="F24" s="12">
        <v>1520</v>
      </c>
      <c r="G24" s="9" t="s">
        <v>31</v>
      </c>
      <c r="H24" s="9" t="s">
        <v>33</v>
      </c>
      <c r="I24" s="21">
        <v>1130</v>
      </c>
      <c r="J24" s="10">
        <v>23</v>
      </c>
      <c r="K24" s="3">
        <v>109.401</v>
      </c>
      <c r="L24" s="3">
        <v>41.103000000000002</v>
      </c>
      <c r="M24" s="3">
        <v>54.744999999999997</v>
      </c>
      <c r="N24" s="3">
        <v>0.875</v>
      </c>
      <c r="O24" s="3">
        <v>14.632</v>
      </c>
      <c r="P24" s="3">
        <v>17.332999999999998</v>
      </c>
      <c r="Q24" s="3">
        <v>40.127000000000002</v>
      </c>
      <c r="R24" s="3">
        <v>51.271000000000001</v>
      </c>
      <c r="S24" s="3">
        <v>90.421999999999997</v>
      </c>
      <c r="T24" s="3">
        <v>113.55800000000001</v>
      </c>
      <c r="U24" s="3">
        <v>3.504</v>
      </c>
      <c r="V24" s="3">
        <v>53.795000000000002</v>
      </c>
      <c r="W24" s="3">
        <v>0.77100000000000002</v>
      </c>
      <c r="X24" s="3">
        <v>84.301000000000002</v>
      </c>
      <c r="Y24" s="3">
        <v>0</v>
      </c>
      <c r="Z24" s="3">
        <f t="shared" si="0"/>
        <v>0</v>
      </c>
      <c r="AA24" s="3">
        <f t="shared" ref="AA24:BE24" si="9">AA12/$K$12*100+Z24</f>
        <v>0</v>
      </c>
      <c r="AB24" s="3">
        <f t="shared" si="9"/>
        <v>0</v>
      </c>
      <c r="AC24" s="3">
        <f t="shared" si="9"/>
        <v>1.7176228100309172E-3</v>
      </c>
      <c r="AD24" s="3">
        <f t="shared" si="9"/>
        <v>8.5881140501545862E-3</v>
      </c>
      <c r="AE24" s="3">
        <f t="shared" si="9"/>
        <v>3.6070079010649264E-2</v>
      </c>
      <c r="AF24" s="3">
        <f t="shared" si="9"/>
        <v>0.14256269323256612</v>
      </c>
      <c r="AG24" s="3">
        <f t="shared" si="9"/>
        <v>0.47921676399862589</v>
      </c>
      <c r="AH24" s="3">
        <f t="shared" si="9"/>
        <v>0.98935073857780831</v>
      </c>
      <c r="AI24" s="3">
        <f t="shared" si="9"/>
        <v>1.9099965647543802</v>
      </c>
      <c r="AJ24" s="3">
        <f t="shared" si="9"/>
        <v>3.845757471659224</v>
      </c>
      <c r="AK24" s="3">
        <f t="shared" si="9"/>
        <v>7.9611817244933007</v>
      </c>
      <c r="AL24" s="3">
        <f t="shared" si="9"/>
        <v>15.745448299553418</v>
      </c>
      <c r="AM24" s="3">
        <f t="shared" si="9"/>
        <v>24.73720371006527</v>
      </c>
      <c r="AN24" s="3">
        <f t="shared" si="9"/>
        <v>34.536241841291655</v>
      </c>
      <c r="AO24" s="3">
        <f t="shared" si="9"/>
        <v>43.765029199587772</v>
      </c>
      <c r="AP24" s="3">
        <f t="shared" si="9"/>
        <v>50.249055307454483</v>
      </c>
      <c r="AQ24" s="3">
        <f t="shared" si="9"/>
        <v>55.645826176571624</v>
      </c>
      <c r="AR24" s="3">
        <f t="shared" si="9"/>
        <v>58.931638612160768</v>
      </c>
      <c r="AS24" s="3">
        <f t="shared" si="9"/>
        <v>61.056338028169016</v>
      </c>
      <c r="AT24" s="3">
        <f t="shared" si="9"/>
        <v>62.803160425970461</v>
      </c>
      <c r="AU24" s="3">
        <f t="shared" si="9"/>
        <v>64.225352112676063</v>
      </c>
      <c r="AV24" s="3">
        <f t="shared" si="9"/>
        <v>65.419099965647547</v>
      </c>
      <c r="AW24" s="3">
        <f t="shared" si="9"/>
        <v>66.506355204397124</v>
      </c>
      <c r="AX24" s="3">
        <f t="shared" si="9"/>
        <v>67.634833390587431</v>
      </c>
      <c r="AY24" s="3">
        <f t="shared" si="9"/>
        <v>69.452078323600148</v>
      </c>
      <c r="AZ24" s="3">
        <f t="shared" si="9"/>
        <v>71.683270353830309</v>
      </c>
      <c r="BA24" s="3">
        <f t="shared" si="9"/>
        <v>76.434215046375826</v>
      </c>
      <c r="BB24" s="3">
        <f t="shared" si="9"/>
        <v>82.461353486774314</v>
      </c>
      <c r="BC24" s="3">
        <f t="shared" si="9"/>
        <v>91.67296461697012</v>
      </c>
      <c r="BD24" s="3">
        <f t="shared" si="9"/>
        <v>97.741326004809352</v>
      </c>
      <c r="BE24" s="3">
        <f t="shared" si="9"/>
        <v>100.00171762281003</v>
      </c>
      <c r="BG24" s="3" t="s">
        <v>59</v>
      </c>
    </row>
    <row r="25" spans="1:59" x14ac:dyDescent="0.25">
      <c r="A25" s="8">
        <v>41978</v>
      </c>
      <c r="B25" s="15">
        <v>0.65921296296296295</v>
      </c>
      <c r="C25" s="3" t="s">
        <v>95</v>
      </c>
      <c r="D25" s="3" t="s">
        <v>29</v>
      </c>
      <c r="E25" s="8" t="s">
        <v>92</v>
      </c>
      <c r="F25" s="12"/>
      <c r="G25" s="9" t="s">
        <v>31</v>
      </c>
      <c r="H25" s="9" t="s">
        <v>33</v>
      </c>
      <c r="I25" s="21">
        <v>826</v>
      </c>
      <c r="J25" s="9"/>
      <c r="K25">
        <v>19.98</v>
      </c>
      <c r="L25">
        <v>39.627000000000002</v>
      </c>
      <c r="M25">
        <v>61.927</v>
      </c>
      <c r="N25">
        <v>0.98199999999999998</v>
      </c>
      <c r="O25">
        <v>14.108000000000001</v>
      </c>
      <c r="P25">
        <v>16.736000000000001</v>
      </c>
      <c r="Q25">
        <v>36.161000000000001</v>
      </c>
      <c r="R25">
        <v>46.621000000000002</v>
      </c>
      <c r="S25">
        <v>97.638000000000005</v>
      </c>
      <c r="T25">
        <v>128.68199999999999</v>
      </c>
      <c r="U25">
        <v>3.3050000000000002</v>
      </c>
      <c r="V25">
        <v>10.581</v>
      </c>
      <c r="W25">
        <v>0.76600000000000001</v>
      </c>
      <c r="X25">
        <v>15.305</v>
      </c>
      <c r="Y25">
        <v>0</v>
      </c>
      <c r="Z25" s="3">
        <v>0</v>
      </c>
      <c r="AA25" s="3">
        <v>0</v>
      </c>
      <c r="AB25" s="3">
        <v>0</v>
      </c>
      <c r="AC25" s="3">
        <v>1.001001001001001E-2</v>
      </c>
      <c r="AD25" s="3">
        <v>6.0060060060060053E-2</v>
      </c>
      <c r="AE25" s="3">
        <v>0.23523523523523526</v>
      </c>
      <c r="AF25" s="3">
        <v>0.65065065065065064</v>
      </c>
      <c r="AG25" s="3">
        <v>1.4614614614614614</v>
      </c>
      <c r="AH25" s="3">
        <v>2.4224224224224224</v>
      </c>
      <c r="AI25" s="3">
        <v>3.7337337337337337</v>
      </c>
      <c r="AJ25" s="3">
        <v>5.8358358358358355</v>
      </c>
      <c r="AK25" s="3">
        <v>9.4294294294294296</v>
      </c>
      <c r="AL25" s="3">
        <v>15.14014014014014</v>
      </c>
      <c r="AM25" s="3">
        <v>21.671671671671671</v>
      </c>
      <c r="AN25" s="3">
        <v>29.069069069069066</v>
      </c>
      <c r="AO25" s="3">
        <v>37.182182182182174</v>
      </c>
      <c r="AP25" s="3">
        <v>44.024024024024015</v>
      </c>
      <c r="AQ25" s="3">
        <v>51.67167167167166</v>
      </c>
      <c r="AR25" s="3">
        <v>58.148148148148138</v>
      </c>
      <c r="AS25" s="3">
        <v>63.973973973973962</v>
      </c>
      <c r="AT25" s="3">
        <v>69.944944944944936</v>
      </c>
      <c r="AU25" s="3">
        <v>75.360360360360346</v>
      </c>
      <c r="AV25" s="3">
        <v>80.680680680680666</v>
      </c>
      <c r="AW25" s="3">
        <v>84.929929929929912</v>
      </c>
      <c r="AX25" s="3">
        <v>88.633633633633622</v>
      </c>
      <c r="AY25" s="3">
        <v>91.666666666666657</v>
      </c>
      <c r="AZ25" s="3">
        <v>94.219219219219212</v>
      </c>
      <c r="BA25" s="3">
        <v>96.336336336336331</v>
      </c>
      <c r="BB25" s="3">
        <v>97.637637637637638</v>
      </c>
      <c r="BC25" s="3">
        <v>98.463463463463469</v>
      </c>
      <c r="BD25" s="3">
        <v>99.119119119119119</v>
      </c>
      <c r="BE25" s="3">
        <v>99.994994994994997</v>
      </c>
      <c r="BG25" t="s">
        <v>86</v>
      </c>
    </row>
    <row r="26" spans="1:59" x14ac:dyDescent="0.25">
      <c r="A26" s="8">
        <v>41978</v>
      </c>
      <c r="B26" s="15">
        <v>0.66148148148148145</v>
      </c>
      <c r="C26" s="3" t="s">
        <v>96</v>
      </c>
      <c r="D26" s="3" t="s">
        <v>29</v>
      </c>
      <c r="E26" s="8" t="s">
        <v>93</v>
      </c>
      <c r="F26" s="12"/>
      <c r="G26" s="9" t="s">
        <v>31</v>
      </c>
      <c r="H26" s="9" t="s">
        <v>33</v>
      </c>
      <c r="I26" s="21">
        <v>826</v>
      </c>
      <c r="J26" s="9"/>
      <c r="K26">
        <v>21.068000000000001</v>
      </c>
      <c r="L26">
        <v>42.93</v>
      </c>
      <c r="M26">
        <v>68.84</v>
      </c>
      <c r="N26">
        <v>0.98899999999999999</v>
      </c>
      <c r="O26">
        <v>14.657999999999999</v>
      </c>
      <c r="P26">
        <v>17.381</v>
      </c>
      <c r="Q26">
        <v>39.966999999999999</v>
      </c>
      <c r="R26">
        <v>52.473999999999997</v>
      </c>
      <c r="S26">
        <v>103.73699999999999</v>
      </c>
      <c r="T26">
        <v>137.411</v>
      </c>
      <c r="U26">
        <v>3.58</v>
      </c>
      <c r="V26">
        <v>10.348000000000001</v>
      </c>
      <c r="W26">
        <v>0.73899999999999999</v>
      </c>
      <c r="X26">
        <v>15.574</v>
      </c>
      <c r="Y26">
        <v>0</v>
      </c>
      <c r="Z26" s="3">
        <v>0</v>
      </c>
      <c r="AA26" s="3">
        <v>0</v>
      </c>
      <c r="AB26" s="3">
        <v>0</v>
      </c>
      <c r="AC26" s="3">
        <v>0</v>
      </c>
      <c r="AD26" s="3">
        <v>1.423960508828555E-2</v>
      </c>
      <c r="AE26" s="3">
        <v>8.5437630529713302E-2</v>
      </c>
      <c r="AF26" s="3">
        <v>0.31327131194228208</v>
      </c>
      <c r="AG26" s="3">
        <v>0.88285551547370411</v>
      </c>
      <c r="AH26" s="3">
        <v>1.6090753749762672</v>
      </c>
      <c r="AI26" s="3">
        <v>2.7007784317448262</v>
      </c>
      <c r="AJ26" s="3">
        <v>4.6231251186633759</v>
      </c>
      <c r="AK26" s="3">
        <v>8.1118283652933361</v>
      </c>
      <c r="AL26" s="3">
        <v>13.8314030757547</v>
      </c>
      <c r="AM26" s="3">
        <v>19.864249098158346</v>
      </c>
      <c r="AN26" s="3">
        <v>26.675526865388267</v>
      </c>
      <c r="AO26" s="3">
        <v>34.170305676855897</v>
      </c>
      <c r="AP26" s="3">
        <v>40.345547750142394</v>
      </c>
      <c r="AQ26" s="3">
        <v>47.560280994873743</v>
      </c>
      <c r="AR26" s="3">
        <v>53.854186443895955</v>
      </c>
      <c r="AS26" s="3">
        <v>59.777862160622746</v>
      </c>
      <c r="AT26" s="3">
        <v>66.351813176381242</v>
      </c>
      <c r="AU26" s="3">
        <v>72.474843364344025</v>
      </c>
      <c r="AV26" s="3">
        <v>78.664325042718815</v>
      </c>
      <c r="AW26" s="3">
        <v>83.401367002088477</v>
      </c>
      <c r="AX26" s="3">
        <v>87.383709891779006</v>
      </c>
      <c r="AY26" s="3">
        <v>90.478450730966401</v>
      </c>
      <c r="AZ26" s="3">
        <v>92.984621226504657</v>
      </c>
      <c r="BA26" s="3">
        <v>95.063603569394346</v>
      </c>
      <c r="BB26" s="3">
        <v>96.411619517752044</v>
      </c>
      <c r="BC26" s="3">
        <v>97.427378014049751</v>
      </c>
      <c r="BD26" s="3">
        <v>98.438389975318032</v>
      </c>
      <c r="BE26" s="3">
        <v>99.995253464970588</v>
      </c>
      <c r="BF26" s="4"/>
      <c r="BG26" t="s">
        <v>87</v>
      </c>
    </row>
    <row r="27" spans="1:59" x14ac:dyDescent="0.25">
      <c r="A27" s="8">
        <v>41978</v>
      </c>
      <c r="B27" s="15">
        <v>0.66291666666666671</v>
      </c>
      <c r="C27" s="3" t="s">
        <v>97</v>
      </c>
      <c r="D27" s="3" t="s">
        <v>29</v>
      </c>
      <c r="E27" s="8" t="s">
        <v>94</v>
      </c>
      <c r="F27" s="12"/>
      <c r="G27" s="9" t="s">
        <v>31</v>
      </c>
      <c r="H27" s="9" t="s">
        <v>33</v>
      </c>
      <c r="I27" s="21">
        <v>826</v>
      </c>
      <c r="J27" s="9"/>
      <c r="K27">
        <v>20.66</v>
      </c>
      <c r="L27">
        <v>41.078000000000003</v>
      </c>
      <c r="M27">
        <v>70.234999999999999</v>
      </c>
      <c r="N27">
        <v>0.98599999999999999</v>
      </c>
      <c r="O27">
        <v>14.071999999999999</v>
      </c>
      <c r="P27">
        <v>16.573</v>
      </c>
      <c r="Q27">
        <v>36.777000000000001</v>
      </c>
      <c r="R27">
        <v>48.734999999999999</v>
      </c>
      <c r="S27">
        <v>105.926</v>
      </c>
      <c r="T27">
        <v>143.14400000000001</v>
      </c>
      <c r="U27">
        <v>3.4630000000000001</v>
      </c>
      <c r="V27">
        <v>10.781000000000001</v>
      </c>
      <c r="W27">
        <v>0.747</v>
      </c>
      <c r="X27">
        <v>15.423999999999999</v>
      </c>
      <c r="Y27">
        <v>0</v>
      </c>
      <c r="Z27" s="3">
        <v>0</v>
      </c>
      <c r="AA27" s="3">
        <v>0</v>
      </c>
      <c r="AB27" s="3">
        <v>0</v>
      </c>
      <c r="AC27" s="3">
        <v>4.8402710551790906E-3</v>
      </c>
      <c r="AD27" s="3">
        <v>3.8722168441432718E-2</v>
      </c>
      <c r="AE27" s="3">
        <v>0.16940948693126814</v>
      </c>
      <c r="AF27" s="3">
        <v>0.51306873184898349</v>
      </c>
      <c r="AG27" s="3">
        <v>1.2681510164569216</v>
      </c>
      <c r="AH27" s="3">
        <v>2.1926427879961277</v>
      </c>
      <c r="AI27" s="3">
        <v>3.5091965150048403</v>
      </c>
      <c r="AJ27" s="3">
        <v>5.696999031945789</v>
      </c>
      <c r="AK27" s="3">
        <v>9.4869312681510163</v>
      </c>
      <c r="AL27" s="3">
        <v>15.517909002904162</v>
      </c>
      <c r="AM27" s="3">
        <v>22.086156824782186</v>
      </c>
      <c r="AN27" s="3">
        <v>29.424007744433688</v>
      </c>
      <c r="AO27" s="3">
        <v>37.333010648596321</v>
      </c>
      <c r="AP27" s="3">
        <v>43.751210067763793</v>
      </c>
      <c r="AQ27" s="3">
        <v>50.818005808325267</v>
      </c>
      <c r="AR27" s="3">
        <v>56.81026137463698</v>
      </c>
      <c r="AS27" s="3">
        <v>62.255566311713459</v>
      </c>
      <c r="AT27" s="3">
        <v>68.044530493707654</v>
      </c>
      <c r="AU27" s="3">
        <v>73.402710551790904</v>
      </c>
      <c r="AV27" s="3">
        <v>78.751210067763793</v>
      </c>
      <c r="AW27" s="3">
        <v>82.976766698935137</v>
      </c>
      <c r="AX27" s="3">
        <v>86.6650532429816</v>
      </c>
      <c r="AY27" s="3">
        <v>89.738625363020319</v>
      </c>
      <c r="AZ27" s="3">
        <v>92.41529525653435</v>
      </c>
      <c r="BA27" s="3">
        <v>94.748305905130678</v>
      </c>
      <c r="BB27" s="3">
        <v>96.31655372700871</v>
      </c>
      <c r="BC27" s="3">
        <v>97.468538238141335</v>
      </c>
      <c r="BD27" s="3">
        <v>98.533397870280737</v>
      </c>
      <c r="BE27" s="3">
        <v>99.99031945788964</v>
      </c>
      <c r="BF27" s="11"/>
      <c r="BG27" t="s">
        <v>88</v>
      </c>
    </row>
  </sheetData>
  <mergeCells count="2">
    <mergeCell ref="Z1:BE1"/>
    <mergeCell ref="Z14:BE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Sample Details</vt:lpstr>
      <vt:lpstr>ALL LISST part siz</vt:lpstr>
      <vt:lpstr>Marshall cum frequency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Faith A.</dc:creator>
  <cp:lastModifiedBy>Fitzpatrick, Faith A.</cp:lastModifiedBy>
  <dcterms:created xsi:type="dcterms:W3CDTF">2012-11-26T21:08:21Z</dcterms:created>
  <dcterms:modified xsi:type="dcterms:W3CDTF">2015-11-10T15:52:24Z</dcterms:modified>
</cp:coreProperties>
</file>