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showInkAnnotation="0" checkCompatibility="1" autoCompressPictures="0"/>
  <bookViews>
    <workbookView xWindow="765" yWindow="375" windowWidth="22605" windowHeight="20085" tabRatio="500"/>
  </bookViews>
  <sheets>
    <sheet name="Sheet1" sheetId="1" r:id="rId1"/>
  </sheets>
  <definedNames>
    <definedName name="_xlnm.Print_Area" localSheetId="0">Sheet1!$A$1:$N$23</definedName>
    <definedName name="_xlnm.Print_Titles" localSheetId="0">Sheet1!$1:$5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1"/>
  <c r="F6"/>
  <c r="F8"/>
  <c r="F9"/>
  <c r="F10"/>
  <c r="F11"/>
  <c r="F13"/>
  <c r="F14"/>
  <c r="F15"/>
  <c r="F16"/>
  <c r="F18"/>
  <c r="F19"/>
  <c r="F20"/>
  <c r="F21"/>
  <c r="F22"/>
  <c r="F23"/>
  <c r="G23"/>
  <c r="H23"/>
  <c r="E23"/>
  <c r="D23"/>
  <c r="H22"/>
  <c r="M21"/>
  <c r="H21"/>
  <c r="M20"/>
  <c r="H20"/>
  <c r="M19"/>
  <c r="H19"/>
  <c r="M18"/>
  <c r="H18"/>
  <c r="M16"/>
  <c r="H16"/>
  <c r="M15"/>
  <c r="H15"/>
  <c r="M14"/>
  <c r="H14"/>
  <c r="M13"/>
  <c r="M11"/>
  <c r="H11"/>
  <c r="M10"/>
  <c r="H10"/>
  <c r="M9"/>
  <c r="H9"/>
  <c r="M8"/>
  <c r="H8"/>
  <c r="M6"/>
  <c r="H6"/>
</calcChain>
</file>

<file path=xl/sharedStrings.xml><?xml version="1.0" encoding="utf-8"?>
<sst xmlns="http://schemas.openxmlformats.org/spreadsheetml/2006/main" count="22" uniqueCount="22">
  <si>
    <t xml:space="preserve">Table 4. Distribution of modeled chemometric families by each sample type with percentages of sample types represented in each family. The data set includes samples from this study and from Lorenson and others (2009). The distribution reveals that the tribe 3 tarballs have no known produced oil source. The most frequent tarball family (22) occurs in 55.6 percent of the samples and in 16.5 percent of all seeps and from 17.5 percent of produced oils from Southern California. The most frequent produced oil family (13) comprises almost 40 percent of the produced oils, but only 7.0 percent of all seeps and 0.4 percent of the tarballs, indicating that produced oil spillage is not contributing to tarball deposition. Of the total seep samples, 36.7 percent could not be classified by our model due to typically extreme biodegradation. </t>
    <phoneticPr fontId="2" type="noConversion"/>
  </si>
  <si>
    <t>[ Southern California oils: SC oils]</t>
    <phoneticPr fontId="2" type="noConversion"/>
  </si>
  <si>
    <t>Sample Type</t>
  </si>
  <si>
    <t>Percentage of Sample Type within each Family</t>
  </si>
  <si>
    <t>Family</t>
  </si>
  <si>
    <t>All Oils</t>
  </si>
  <si>
    <t>SC Oils</t>
  </si>
  <si>
    <t>Seeps</t>
  </si>
  <si>
    <t>Unlocated seep oil</t>
  </si>
  <si>
    <t>All Seeps</t>
  </si>
  <si>
    <t>Tarballs</t>
  </si>
  <si>
    <t>Total no. smpls.</t>
  </si>
  <si>
    <t>% All Oils</t>
  </si>
  <si>
    <t>%SC Oils</t>
  </si>
  <si>
    <t>% Seeps</t>
  </si>
  <si>
    <t>% Unlocated Seeps</t>
  </si>
  <si>
    <t>% All Seeps</t>
  </si>
  <si>
    <t>% Tarballs</t>
  </si>
  <si>
    <t>Tribe 1</t>
    <phoneticPr fontId="2" type="noConversion"/>
  </si>
  <si>
    <t>Tribe 2</t>
    <phoneticPr fontId="2" type="noConversion"/>
  </si>
  <si>
    <t>Tribe 3</t>
    <phoneticPr fontId="2" type="noConversion"/>
  </si>
  <si>
    <t>Total no. type</t>
  </si>
</sst>
</file>

<file path=xl/styles.xml><?xml version="1.0" encoding="utf-8"?>
<styleSheet xmlns="http://schemas.openxmlformats.org/spreadsheetml/2006/main">
  <numFmts count="1">
    <numFmt numFmtId="164" formatCode="0.0"/>
  </numFmts>
  <fonts count="4">
    <font>
      <sz val="10"/>
      <name val="Arial"/>
    </font>
    <font>
      <sz val="12"/>
      <name val="Arial"/>
      <family val="2"/>
    </font>
    <font>
      <sz val="8"/>
      <name val="Arial"/>
    </font>
    <font>
      <b/>
      <sz val="12"/>
      <name val="Arial"/>
      <family val="2"/>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8">
    <border>
      <left/>
      <right/>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8">
    <xf numFmtId="0" fontId="0" fillId="0" borderId="0" xfId="0"/>
    <xf numFmtId="0" fontId="1" fillId="0" borderId="0" xfId="0" applyFont="1"/>
    <xf numFmtId="164" fontId="1" fillId="0" borderId="0" xfId="0" applyNumberFormat="1" applyFont="1"/>
    <xf numFmtId="0" fontId="3" fillId="0" borderId="3" xfId="0" applyFont="1" applyBorder="1" applyAlignment="1">
      <alignment horizontal="center"/>
    </xf>
    <xf numFmtId="0" fontId="3" fillId="2" borderId="4" xfId="0" applyFont="1" applyFill="1" applyBorder="1" applyAlignment="1">
      <alignment horizontal="center"/>
    </xf>
    <xf numFmtId="0" fontId="3" fillId="0" borderId="4" xfId="0" applyFont="1" applyBorder="1" applyAlignment="1">
      <alignment horizontal="center"/>
    </xf>
    <xf numFmtId="0" fontId="3" fillId="3" borderId="4"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1" fillId="2" borderId="0" xfId="0" applyFont="1" applyFill="1" applyBorder="1" applyAlignment="1">
      <alignment horizontal="center"/>
    </xf>
    <xf numFmtId="0" fontId="3" fillId="0" borderId="0" xfId="0" applyFont="1" applyBorder="1" applyAlignment="1">
      <alignment horizontal="center"/>
    </xf>
    <xf numFmtId="164" fontId="1" fillId="3" borderId="0" xfId="0" applyNumberFormat="1" applyFont="1" applyFill="1" applyBorder="1" applyAlignment="1">
      <alignment horizontal="center"/>
    </xf>
    <xf numFmtId="164" fontId="1" fillId="3" borderId="2" xfId="0" applyNumberFormat="1" applyFont="1" applyFill="1" applyBorder="1" applyAlignment="1">
      <alignment horizontal="center"/>
    </xf>
    <xf numFmtId="0" fontId="3" fillId="0" borderId="1" xfId="0" applyFont="1" applyBorder="1" applyAlignment="1">
      <alignment horizontal="center"/>
    </xf>
    <xf numFmtId="1" fontId="1" fillId="3" borderId="0" xfId="0" applyNumberFormat="1" applyFont="1" applyFill="1" applyBorder="1" applyAlignment="1">
      <alignment horizontal="center"/>
    </xf>
    <xf numFmtId="164" fontId="1" fillId="3" borderId="0" xfId="0" applyNumberFormat="1" applyFont="1" applyFill="1" applyBorder="1"/>
    <xf numFmtId="0" fontId="3" fillId="0" borderId="5" xfId="0" applyFont="1" applyBorder="1" applyAlignment="1">
      <alignment horizontal="center"/>
    </xf>
    <xf numFmtId="0" fontId="3" fillId="0" borderId="6" xfId="0" applyFont="1" applyBorder="1" applyAlignment="1">
      <alignment horizontal="center"/>
    </xf>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7" xfId="0" applyNumberFormat="1" applyFont="1" applyBorder="1" applyAlignment="1">
      <alignment horizontal="center"/>
    </xf>
    <xf numFmtId="0" fontId="3" fillId="2" borderId="0" xfId="0" applyFont="1" applyFill="1" applyAlignment="1">
      <alignment horizontal="center"/>
    </xf>
    <xf numFmtId="0" fontId="0" fillId="2" borderId="0" xfId="0" applyFill="1" applyAlignment="1">
      <alignment horizontal="center"/>
    </xf>
    <xf numFmtId="0" fontId="3" fillId="3" borderId="0" xfId="0" applyFont="1" applyFill="1" applyAlignment="1">
      <alignment horizontal="center"/>
    </xf>
    <xf numFmtId="0" fontId="0" fillId="0" borderId="0" xfId="0" applyAlignment="1">
      <alignment horizontal="center"/>
    </xf>
    <xf numFmtId="0" fontId="1" fillId="0" borderId="0" xfId="0" applyFont="1" applyAlignment="1">
      <alignment wrapText="1"/>
    </xf>
    <xf numFmtId="0" fontId="0" fillId="0" borderId="0" xfId="0"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3"/>
  <sheetViews>
    <sheetView tabSelected="1" workbookViewId="0">
      <selection sqref="A1:N1"/>
    </sheetView>
  </sheetViews>
  <sheetFormatPr defaultColWidth="10.85546875" defaultRowHeight="15"/>
  <cols>
    <col min="1" max="1" width="13.7109375" style="1" customWidth="1"/>
    <col min="2" max="2" width="8.140625" style="1" customWidth="1"/>
    <col min="3" max="3" width="8.28515625" style="1" customWidth="1"/>
    <col min="4" max="4" width="7.140625" style="1" customWidth="1"/>
    <col min="5" max="5" width="18.42578125" style="1" customWidth="1"/>
    <col min="6" max="6" width="10" style="1" customWidth="1"/>
    <col min="7" max="7" width="8.7109375" style="1" customWidth="1"/>
    <col min="8" max="8" width="15.28515625" style="1" customWidth="1"/>
    <col min="9" max="9" width="10.28515625" style="1" customWidth="1"/>
    <col min="10" max="10" width="10.140625" style="1" customWidth="1"/>
    <col min="11" max="11" width="9.42578125" style="1" customWidth="1"/>
    <col min="12" max="12" width="19.7109375" style="1" customWidth="1"/>
    <col min="13" max="13" width="12.42578125" style="1" customWidth="1"/>
    <col min="14" max="14" width="11.140625" style="1" customWidth="1"/>
    <col min="15" max="21" width="10.85546875" style="2"/>
    <col min="22" max="16384" width="10.85546875" style="1"/>
  </cols>
  <sheetData>
    <row r="1" spans="1:21" ht="94.5" customHeight="1">
      <c r="A1" s="26" t="s">
        <v>0</v>
      </c>
      <c r="B1" s="27"/>
      <c r="C1" s="27"/>
      <c r="D1" s="27"/>
      <c r="E1" s="27"/>
      <c r="F1" s="27"/>
      <c r="G1" s="27"/>
      <c r="H1" s="27"/>
      <c r="I1" s="27"/>
      <c r="J1" s="27"/>
      <c r="K1" s="27"/>
      <c r="L1" s="27"/>
      <c r="M1" s="27"/>
      <c r="N1" s="27"/>
    </row>
    <row r="2" spans="1:21">
      <c r="A2" s="1" t="s">
        <v>1</v>
      </c>
    </row>
    <row r="4" spans="1:21" ht="15.75">
      <c r="B4" s="22" t="s">
        <v>2</v>
      </c>
      <c r="C4" s="23"/>
      <c r="D4" s="23"/>
      <c r="E4" s="23"/>
      <c r="F4" s="23"/>
      <c r="G4" s="23"/>
      <c r="I4" s="24" t="s">
        <v>3</v>
      </c>
      <c r="J4" s="25"/>
      <c r="K4" s="25"/>
      <c r="L4" s="25"/>
      <c r="M4" s="25"/>
      <c r="N4" s="25"/>
    </row>
    <row r="5" spans="1:21" s="8" customFormat="1" ht="16.5" thickBot="1">
      <c r="A5" s="3" t="s">
        <v>4</v>
      </c>
      <c r="B5" s="4" t="s">
        <v>5</v>
      </c>
      <c r="C5" s="4" t="s">
        <v>6</v>
      </c>
      <c r="D5" s="4" t="s">
        <v>7</v>
      </c>
      <c r="E5" s="4" t="s">
        <v>8</v>
      </c>
      <c r="F5" s="4" t="s">
        <v>9</v>
      </c>
      <c r="G5" s="4" t="s">
        <v>10</v>
      </c>
      <c r="H5" s="5" t="s">
        <v>11</v>
      </c>
      <c r="I5" s="6" t="s">
        <v>12</v>
      </c>
      <c r="J5" s="6" t="s">
        <v>13</v>
      </c>
      <c r="K5" s="6" t="s">
        <v>14</v>
      </c>
      <c r="L5" s="6" t="s">
        <v>15</v>
      </c>
      <c r="M5" s="6" t="s">
        <v>16</v>
      </c>
      <c r="N5" s="6" t="s">
        <v>17</v>
      </c>
      <c r="O5" s="7"/>
      <c r="P5" s="7"/>
      <c r="Q5" s="7"/>
      <c r="R5" s="7"/>
      <c r="S5" s="7"/>
      <c r="T5" s="7"/>
      <c r="U5" s="7"/>
    </row>
    <row r="6" spans="1:21" s="8" customFormat="1" ht="15.75">
      <c r="A6" s="9">
        <v>0</v>
      </c>
      <c r="B6" s="10">
        <v>8</v>
      </c>
      <c r="C6" s="10">
        <v>0</v>
      </c>
      <c r="D6" s="10">
        <v>56</v>
      </c>
      <c r="E6" s="10">
        <v>2</v>
      </c>
      <c r="F6" s="10">
        <f>D6+E6</f>
        <v>58</v>
      </c>
      <c r="G6" s="10">
        <v>18</v>
      </c>
      <c r="H6" s="11">
        <f>B6+F6+G6</f>
        <v>84</v>
      </c>
      <c r="I6" s="12">
        <v>7.5471698113207548</v>
      </c>
      <c r="J6" s="12">
        <v>0</v>
      </c>
      <c r="K6" s="12">
        <v>46.280991735537192</v>
      </c>
      <c r="L6" s="12">
        <v>5.4054054054054053</v>
      </c>
      <c r="M6" s="12">
        <f>(F6/$F23)*100</f>
        <v>36.708860759493675</v>
      </c>
      <c r="N6" s="13">
        <v>3.4416826003824093</v>
      </c>
      <c r="O6" s="7"/>
      <c r="P6" s="7"/>
      <c r="Q6" s="7"/>
      <c r="R6" s="7"/>
      <c r="S6" s="7"/>
      <c r="T6" s="7"/>
      <c r="U6" s="7"/>
    </row>
    <row r="7" spans="1:21" ht="15.75">
      <c r="A7" s="14" t="s">
        <v>18</v>
      </c>
      <c r="B7" s="10"/>
      <c r="C7" s="10"/>
      <c r="D7" s="10"/>
      <c r="E7" s="10"/>
      <c r="F7" s="10"/>
      <c r="G7" s="10"/>
      <c r="H7" s="11"/>
      <c r="I7" s="12"/>
      <c r="J7" s="12"/>
      <c r="K7" s="12"/>
      <c r="L7" s="12"/>
      <c r="M7" s="12"/>
      <c r="N7" s="13"/>
    </row>
    <row r="8" spans="1:21" ht="15.75">
      <c r="A8" s="9">
        <v>11</v>
      </c>
      <c r="B8" s="10">
        <v>5</v>
      </c>
      <c r="C8" s="10">
        <v>5</v>
      </c>
      <c r="D8" s="10">
        <v>8</v>
      </c>
      <c r="E8" s="10">
        <v>5</v>
      </c>
      <c r="F8" s="10">
        <f t="shared" ref="F8:F22" si="0">D8+E8</f>
        <v>13</v>
      </c>
      <c r="G8" s="10">
        <v>4</v>
      </c>
      <c r="H8" s="11">
        <f>B8+F8+G8</f>
        <v>22</v>
      </c>
      <c r="I8" s="12">
        <v>4.716981132075472</v>
      </c>
      <c r="J8" s="12">
        <v>6.25</v>
      </c>
      <c r="K8" s="12">
        <v>6.6115702479338845</v>
      </c>
      <c r="L8" s="12">
        <v>13.513513513513514</v>
      </c>
      <c r="M8" s="12">
        <f>(F8/$F23)*100</f>
        <v>8.2278481012658222</v>
      </c>
      <c r="N8" s="13">
        <v>0.76481835564053535</v>
      </c>
    </row>
    <row r="9" spans="1:21" ht="15.75">
      <c r="A9" s="9">
        <v>12</v>
      </c>
      <c r="B9" s="10">
        <v>13</v>
      </c>
      <c r="C9" s="10">
        <v>7</v>
      </c>
      <c r="D9" s="10">
        <v>4</v>
      </c>
      <c r="E9" s="10">
        <v>3</v>
      </c>
      <c r="F9" s="10">
        <f t="shared" si="0"/>
        <v>7</v>
      </c>
      <c r="G9" s="10">
        <v>5</v>
      </c>
      <c r="H9" s="11">
        <f>B9+F9+G9</f>
        <v>25</v>
      </c>
      <c r="I9" s="12">
        <v>12.264150943396226</v>
      </c>
      <c r="J9" s="12">
        <v>8.75</v>
      </c>
      <c r="K9" s="12">
        <v>3.3057851239669422</v>
      </c>
      <c r="L9" s="12">
        <v>8.1081081081081088</v>
      </c>
      <c r="M9" s="12">
        <f>(F9/$F23)*100</f>
        <v>4.4303797468354427</v>
      </c>
      <c r="N9" s="13">
        <v>0.95602294455066927</v>
      </c>
    </row>
    <row r="10" spans="1:21" ht="15.75">
      <c r="A10" s="9">
        <v>13</v>
      </c>
      <c r="B10" s="10">
        <v>42</v>
      </c>
      <c r="C10" s="10">
        <v>31</v>
      </c>
      <c r="D10" s="10">
        <v>11</v>
      </c>
      <c r="E10" s="10">
        <v>0</v>
      </c>
      <c r="F10" s="10">
        <f t="shared" si="0"/>
        <v>11</v>
      </c>
      <c r="G10" s="10">
        <v>2</v>
      </c>
      <c r="H10" s="11">
        <f>B10+F10+G10</f>
        <v>55</v>
      </c>
      <c r="I10" s="12">
        <v>39.622641509433961</v>
      </c>
      <c r="J10" s="12">
        <v>38.75</v>
      </c>
      <c r="K10" s="12">
        <v>9.0909090909090917</v>
      </c>
      <c r="L10" s="15">
        <v>0</v>
      </c>
      <c r="M10" s="12">
        <f>(F10/$F23)*100</f>
        <v>6.962025316455696</v>
      </c>
      <c r="N10" s="13">
        <v>0.38240917782026768</v>
      </c>
    </row>
    <row r="11" spans="1:21" ht="15.75">
      <c r="A11" s="9">
        <v>14</v>
      </c>
      <c r="B11" s="10">
        <v>2</v>
      </c>
      <c r="C11" s="10">
        <v>2</v>
      </c>
      <c r="D11" s="10">
        <v>3</v>
      </c>
      <c r="E11" s="10">
        <v>4</v>
      </c>
      <c r="F11" s="10">
        <f t="shared" si="0"/>
        <v>7</v>
      </c>
      <c r="G11" s="10">
        <v>28</v>
      </c>
      <c r="H11" s="11">
        <f>B11+F11+G11</f>
        <v>37</v>
      </c>
      <c r="I11" s="12">
        <v>1.8867924528301887</v>
      </c>
      <c r="J11" s="12">
        <v>2.5</v>
      </c>
      <c r="K11" s="12">
        <v>2.4793388429752068</v>
      </c>
      <c r="L11" s="12">
        <v>10.810810810810811</v>
      </c>
      <c r="M11" s="12">
        <f>(F11/$F23)*100</f>
        <v>4.4303797468354427</v>
      </c>
      <c r="N11" s="13">
        <v>5.353728489483748</v>
      </c>
    </row>
    <row r="12" spans="1:21" ht="15.75">
      <c r="A12" s="14" t="s">
        <v>19</v>
      </c>
      <c r="B12" s="10"/>
      <c r="C12" s="10"/>
      <c r="D12" s="10"/>
      <c r="E12" s="10"/>
      <c r="F12" s="10"/>
      <c r="G12" s="10"/>
      <c r="H12" s="11"/>
      <c r="I12" s="12"/>
      <c r="J12" s="12"/>
      <c r="K12" s="12"/>
      <c r="L12" s="12"/>
      <c r="M12" s="16"/>
      <c r="N12" s="13"/>
    </row>
    <row r="13" spans="1:21" ht="15.75">
      <c r="A13" s="9">
        <v>22</v>
      </c>
      <c r="B13" s="10">
        <v>15</v>
      </c>
      <c r="C13" s="10">
        <v>14</v>
      </c>
      <c r="D13" s="10">
        <v>18</v>
      </c>
      <c r="E13" s="10">
        <v>8</v>
      </c>
      <c r="F13" s="10">
        <f t="shared" si="0"/>
        <v>26</v>
      </c>
      <c r="G13" s="10">
        <v>291</v>
      </c>
      <c r="H13" s="11">
        <v>84</v>
      </c>
      <c r="I13" s="12">
        <v>14.150943396226415</v>
      </c>
      <c r="J13" s="12">
        <v>17.5</v>
      </c>
      <c r="K13" s="12">
        <v>14.87603305785124</v>
      </c>
      <c r="L13" s="12">
        <v>21.621621621621621</v>
      </c>
      <c r="M13" s="12">
        <f>(F13/$F23)*100</f>
        <v>16.455696202531644</v>
      </c>
      <c r="N13" s="13">
        <v>55.640535372848952</v>
      </c>
    </row>
    <row r="14" spans="1:21" ht="15.75">
      <c r="A14" s="9">
        <v>211</v>
      </c>
      <c r="B14" s="10">
        <v>2</v>
      </c>
      <c r="C14" s="10">
        <v>2</v>
      </c>
      <c r="D14" s="10">
        <v>11</v>
      </c>
      <c r="E14" s="10">
        <v>11</v>
      </c>
      <c r="F14" s="10">
        <f t="shared" si="0"/>
        <v>22</v>
      </c>
      <c r="G14" s="10">
        <v>32</v>
      </c>
      <c r="H14" s="11">
        <f>B14+F14+G14</f>
        <v>56</v>
      </c>
      <c r="I14" s="12">
        <v>1.8867924528301887</v>
      </c>
      <c r="J14" s="12">
        <v>2.5</v>
      </c>
      <c r="K14" s="12">
        <v>9.0909090909090917</v>
      </c>
      <c r="L14" s="12">
        <v>29.72972972972973</v>
      </c>
      <c r="M14" s="12">
        <f>(F14/$F23)*100</f>
        <v>13.924050632911392</v>
      </c>
      <c r="N14" s="13">
        <v>6.1185468451242828</v>
      </c>
    </row>
    <row r="15" spans="1:21" ht="15.75">
      <c r="A15" s="9">
        <v>212</v>
      </c>
      <c r="B15" s="10">
        <v>5</v>
      </c>
      <c r="C15" s="10">
        <v>5</v>
      </c>
      <c r="D15" s="10">
        <v>5</v>
      </c>
      <c r="E15" s="10">
        <v>3</v>
      </c>
      <c r="F15" s="10">
        <f t="shared" si="0"/>
        <v>8</v>
      </c>
      <c r="G15" s="10">
        <v>20</v>
      </c>
      <c r="H15" s="11">
        <f>B15+F15+G15</f>
        <v>33</v>
      </c>
      <c r="I15" s="12">
        <v>4.716981132075472</v>
      </c>
      <c r="J15" s="12">
        <v>6.25</v>
      </c>
      <c r="K15" s="12">
        <v>4.1322314049586781</v>
      </c>
      <c r="L15" s="12">
        <v>8.1081081081081088</v>
      </c>
      <c r="M15" s="12">
        <f>(F15/$F23)*100</f>
        <v>5.0632911392405067</v>
      </c>
      <c r="N15" s="13">
        <v>3.8240917782026771</v>
      </c>
    </row>
    <row r="16" spans="1:21" ht="15.75">
      <c r="A16" s="9">
        <v>213</v>
      </c>
      <c r="B16" s="10">
        <v>14</v>
      </c>
      <c r="C16" s="10">
        <v>14</v>
      </c>
      <c r="D16" s="10">
        <v>0</v>
      </c>
      <c r="E16" s="10">
        <v>0</v>
      </c>
      <c r="F16" s="10">
        <f t="shared" si="0"/>
        <v>0</v>
      </c>
      <c r="G16" s="10">
        <v>1</v>
      </c>
      <c r="H16" s="11">
        <f>B16+F16+G16</f>
        <v>15</v>
      </c>
      <c r="I16" s="12">
        <v>13.20754716981132</v>
      </c>
      <c r="J16" s="12">
        <v>17.5</v>
      </c>
      <c r="K16" s="15">
        <v>0</v>
      </c>
      <c r="L16" s="15">
        <v>0</v>
      </c>
      <c r="M16" s="15">
        <f>(F16/$F23)*100</f>
        <v>0</v>
      </c>
      <c r="N16" s="13">
        <v>0.19120458891013384</v>
      </c>
    </row>
    <row r="17" spans="1:14" ht="15.75">
      <c r="A17" s="14" t="s">
        <v>20</v>
      </c>
      <c r="B17" s="10"/>
      <c r="C17" s="10"/>
      <c r="D17" s="10"/>
      <c r="E17" s="10"/>
      <c r="F17" s="10"/>
      <c r="G17" s="10"/>
      <c r="H17" s="11"/>
      <c r="I17" s="12"/>
      <c r="J17" s="12"/>
      <c r="K17" s="15"/>
      <c r="L17" s="15"/>
      <c r="M17" s="16"/>
      <c r="N17" s="13"/>
    </row>
    <row r="18" spans="1:14" ht="15.75">
      <c r="A18" s="9">
        <v>31</v>
      </c>
      <c r="B18" s="10">
        <v>0</v>
      </c>
      <c r="C18" s="10">
        <v>0</v>
      </c>
      <c r="D18" s="10">
        <v>4</v>
      </c>
      <c r="E18" s="10">
        <v>0</v>
      </c>
      <c r="F18" s="10">
        <f t="shared" si="0"/>
        <v>4</v>
      </c>
      <c r="G18" s="10">
        <v>8</v>
      </c>
      <c r="H18" s="11">
        <f>B18+F18+G18</f>
        <v>12</v>
      </c>
      <c r="I18" s="15">
        <v>0</v>
      </c>
      <c r="J18" s="15">
        <v>0</v>
      </c>
      <c r="K18" s="12">
        <v>3.3057851239669422</v>
      </c>
      <c r="L18" s="15">
        <v>0</v>
      </c>
      <c r="M18" s="12">
        <f>(F18/$F23)*100</f>
        <v>2.5316455696202533</v>
      </c>
      <c r="N18" s="13">
        <v>1.5296367112810707</v>
      </c>
    </row>
    <row r="19" spans="1:14" ht="15.75">
      <c r="A19" s="9">
        <v>32</v>
      </c>
      <c r="B19" s="10">
        <v>0</v>
      </c>
      <c r="C19" s="10">
        <v>0</v>
      </c>
      <c r="D19" s="10">
        <v>1</v>
      </c>
      <c r="E19" s="10">
        <v>1</v>
      </c>
      <c r="F19" s="10">
        <f t="shared" si="0"/>
        <v>2</v>
      </c>
      <c r="G19" s="10">
        <v>12</v>
      </c>
      <c r="H19" s="11">
        <f t="shared" ref="H19:H23" si="1">B19+F19+G19</f>
        <v>14</v>
      </c>
      <c r="I19" s="15">
        <v>0</v>
      </c>
      <c r="J19" s="15">
        <v>0</v>
      </c>
      <c r="K19" s="12">
        <v>0.82644628099173556</v>
      </c>
      <c r="L19" s="12">
        <v>2.7027027027027026</v>
      </c>
      <c r="M19" s="12">
        <f>(F19/$F23)*100</f>
        <v>1.2658227848101267</v>
      </c>
      <c r="N19" s="13">
        <v>2.2944550669216062</v>
      </c>
    </row>
    <row r="20" spans="1:14" ht="15.75">
      <c r="A20" s="9">
        <v>33</v>
      </c>
      <c r="B20" s="10">
        <v>0</v>
      </c>
      <c r="C20" s="10">
        <v>0</v>
      </c>
      <c r="D20" s="10">
        <v>0</v>
      </c>
      <c r="E20" s="10">
        <v>0</v>
      </c>
      <c r="F20" s="10">
        <f t="shared" si="0"/>
        <v>0</v>
      </c>
      <c r="G20" s="10">
        <v>54</v>
      </c>
      <c r="H20" s="11">
        <f t="shared" si="1"/>
        <v>54</v>
      </c>
      <c r="I20" s="15">
        <v>0</v>
      </c>
      <c r="J20" s="15">
        <v>0</v>
      </c>
      <c r="K20" s="15">
        <v>0</v>
      </c>
      <c r="L20" s="15">
        <v>0</v>
      </c>
      <c r="M20" s="15">
        <f>(F20/$F23)*100</f>
        <v>0</v>
      </c>
      <c r="N20" s="13">
        <v>10.325047801147228</v>
      </c>
    </row>
    <row r="21" spans="1:14" ht="15.75">
      <c r="A21" s="9">
        <v>34</v>
      </c>
      <c r="B21" s="10">
        <v>0</v>
      </c>
      <c r="C21" s="10">
        <v>0</v>
      </c>
      <c r="D21" s="10">
        <v>0</v>
      </c>
      <c r="E21" s="10">
        <v>0</v>
      </c>
      <c r="F21" s="10">
        <f t="shared" si="0"/>
        <v>0</v>
      </c>
      <c r="G21" s="10">
        <v>27</v>
      </c>
      <c r="H21" s="11">
        <f t="shared" si="1"/>
        <v>27</v>
      </c>
      <c r="I21" s="15">
        <v>0</v>
      </c>
      <c r="J21" s="15">
        <v>0</v>
      </c>
      <c r="K21" s="15">
        <v>0</v>
      </c>
      <c r="L21" s="15">
        <v>0</v>
      </c>
      <c r="M21" s="15">
        <f>(F21/$F23)*100</f>
        <v>0</v>
      </c>
      <c r="N21" s="13">
        <v>5.1625239005736141</v>
      </c>
    </row>
    <row r="22" spans="1:14" ht="15.75">
      <c r="A22" s="9">
        <v>35</v>
      </c>
      <c r="B22" s="10">
        <v>0</v>
      </c>
      <c r="C22" s="10">
        <v>0</v>
      </c>
      <c r="D22" s="10">
        <v>0</v>
      </c>
      <c r="E22" s="10">
        <v>0</v>
      </c>
      <c r="F22" s="10">
        <f t="shared" si="0"/>
        <v>0</v>
      </c>
      <c r="G22" s="10">
        <v>21</v>
      </c>
      <c r="H22" s="11">
        <f t="shared" si="1"/>
        <v>21</v>
      </c>
      <c r="I22" s="15">
        <v>0</v>
      </c>
      <c r="J22" s="15">
        <v>0</v>
      </c>
      <c r="K22" s="15">
        <v>0</v>
      </c>
      <c r="L22" s="15">
        <v>0</v>
      </c>
      <c r="M22" s="15">
        <v>0</v>
      </c>
      <c r="N22" s="13">
        <v>4.0152963671128106</v>
      </c>
    </row>
    <row r="23" spans="1:14" ht="15.75">
      <c r="A23" s="17" t="s">
        <v>21</v>
      </c>
      <c r="B23" s="18">
        <f>SUM(B6:B22)</f>
        <v>106</v>
      </c>
      <c r="C23" s="19">
        <v>80</v>
      </c>
      <c r="D23" s="18">
        <f>SUM(D6:D22)</f>
        <v>121</v>
      </c>
      <c r="E23" s="18">
        <f>SUM(E6:E22)</f>
        <v>37</v>
      </c>
      <c r="F23" s="19">
        <f>SUM(F6:F22)</f>
        <v>158</v>
      </c>
      <c r="G23" s="18">
        <f>SUM(G6:G22)</f>
        <v>523</v>
      </c>
      <c r="H23" s="18">
        <f t="shared" si="1"/>
        <v>787</v>
      </c>
      <c r="I23" s="20"/>
      <c r="J23" s="20"/>
      <c r="K23" s="20"/>
      <c r="L23" s="20"/>
      <c r="M23" s="20"/>
      <c r="N23" s="21"/>
    </row>
  </sheetData>
  <mergeCells count="3">
    <mergeCell ref="B4:G4"/>
    <mergeCell ref="I4:N4"/>
    <mergeCell ref="A1:N1"/>
  </mergeCells>
  <phoneticPr fontId="2"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Scientific Investigations Report 2011-5210, table 4</dc:title>
  <dc:subject>Biomarker Chemistry and Flux Quantification Methods for Natural Petroleum Seeps and Produced Oils, Offshore Southern California</dc:subject>
  <dc:creator>Thomas D. Lorenson, Ira Leifer, Florence L. Wong, Robert J. Rosenbauer, Pamela L. Campbell, Angela Lam, Frances D. Hostettler, Jens Greinert, David P. Finlayson, Eliza S. Bradley, and Bruce P. Luyendyk</dc:creator>
  <cp:keywords/>
  <dc:description/>
  <cp:lastModifiedBy>Michael Diggles</cp:lastModifiedBy>
  <cp:lastPrinted>2012-02-27T19:17:58Z</cp:lastPrinted>
  <dcterms:created xsi:type="dcterms:W3CDTF">2011-11-06T19:51:50Z</dcterms:created>
  <dcterms:modified xsi:type="dcterms:W3CDTF">2012-02-27T19:57:44Z</dcterms:modified>
  <cp:category/>
</cp:coreProperties>
</file>