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170" windowWidth="18930" windowHeight="9750" tabRatio="900" activeTab="0"/>
  </bookViews>
  <sheets>
    <sheet name="LIST" sheetId="1" r:id="rId1"/>
    <sheet name="Abbreviations" sheetId="2" r:id="rId2"/>
    <sheet name="A2-1 Spiking details" sheetId="3" r:id="rId3"/>
    <sheet name="A2-2 Water-only" sheetId="4" r:id="rId4"/>
    <sheet name="A2-3 Nematodes" sheetId="5" r:id="rId5"/>
    <sheet name="A2-4 sed char" sheetId="6" r:id="rId6"/>
    <sheet name="A2-5 PW char" sheetId="7" r:id="rId7"/>
    <sheet name="A2-6 OW-WQ" sheetId="8" r:id="rId8"/>
    <sheet name="A2-7_Sediment Ni" sheetId="9" r:id="rId9"/>
    <sheet name="A2-8 bulk PW Ni-Fe-Mn" sheetId="10" r:id="rId10"/>
    <sheet name="A2-9 peeper PW Ni-Fe-Mn" sheetId="11" r:id="rId11"/>
    <sheet name="A2-10 OW_Ni" sheetId="12" r:id="rId12"/>
    <sheet name="A2-11 sediment means" sheetId="13" r:id="rId13"/>
    <sheet name="A2-12 WO-Ni " sheetId="14" r:id="rId14"/>
    <sheet name="A2-13 WO-WQ" sheetId="15" r:id="rId15"/>
    <sheet name="A2-14 water-only means" sheetId="16" r:id="rId16"/>
    <sheet name="A2-15_Nematode means" sheetId="17" r:id="rId17"/>
    <sheet name="A2-16 TRAP models_TR" sheetId="18" r:id="rId18"/>
    <sheet name="A2-17 additional TRAP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RF1">'[1]Model'!#REF!</definedName>
    <definedName name="___RF2">'[1]Model'!#REF!</definedName>
    <definedName name="__RF1">'[1]Model'!#REF!</definedName>
    <definedName name="__RF2">'[1]Model'!#REF!</definedName>
    <definedName name="_Fill" localSheetId="11" hidden="1">#REF!</definedName>
    <definedName name="_Fill" localSheetId="5" hidden="1">#REF!</definedName>
    <definedName name="_Fill" hidden="1">#REF!</definedName>
    <definedName name="_RF1">'[1]Model'!#REF!</definedName>
    <definedName name="_RF2">'[1]Model'!#REF!</definedName>
    <definedName name="AEfish">'[2]Intake'!$B$16</definedName>
    <definedName name="AEfruit">#REF!</definedName>
    <definedName name="AEinvert">'[3]Intake'!$B$33</definedName>
    <definedName name="AEworm">#REF!</definedName>
    <definedName name="AirConc">'[1]Model'!$B$4</definedName>
    <definedName name="AirIntakeRate">'[1]Model'!$B$5</definedName>
    <definedName name="B">#REF!</definedName>
    <definedName name="Bodyweight">'[4]Intake Model '!$B$7</definedName>
    <definedName name="BW">'[4]Intake Model '!$B$7</definedName>
    <definedName name="BWcon">'[3]Intake'!$B$23</definedName>
    <definedName name="cc">'[3]Intake'!$B$46</definedName>
    <definedName name="ccc">'[3]Intake'!$B$73</definedName>
    <definedName name="cccc">'[3]Intake'!$B$95</definedName>
    <definedName name="cd13_means" localSheetId="12">'A2-11 sediment means'!$A$8:$K$23</definedName>
    <definedName name="cdr_means" localSheetId="11">#REF!</definedName>
    <definedName name="cdr_means" localSheetId="5">#REF!</definedName>
    <definedName name="cdr_means">#REF!</definedName>
    <definedName name="Cdw">'[4]Intake Model '!$B$11</definedName>
    <definedName name="CfishHCB">'[3]Intake'!$B$58</definedName>
    <definedName name="CfishHCBMC">'[3]Intake'!$B$88</definedName>
    <definedName name="CfishHCBR">'[3]Intake'!$B$107</definedName>
    <definedName name="CfishHCBUC">'[3]Intake'!$B$73</definedName>
    <definedName name="CfishMeHg">'[3]Intake'!$B$46</definedName>
    <definedName name="CfishMeHgR">'[3]Intake'!$B$95</definedName>
    <definedName name="CfishPCB">'[2]Intake'!$B$23</definedName>
    <definedName name="CfishPCBR">#REF!</definedName>
    <definedName name="CfishSe">'[3]Intake'!$B$54</definedName>
    <definedName name="CfishSeMC">'[3]Intake'!$B$84</definedName>
    <definedName name="CfishSeR">'[3]Intake'!$B$103</definedName>
    <definedName name="CfishSeUC">'[3]Intake'!$B$69</definedName>
    <definedName name="CfishTEQ">'[3]Intake'!$B$50</definedName>
    <definedName name="CfishTEQ1">'[2]Intake'!$B$28</definedName>
    <definedName name="CfishTEQ2">'[2]Intake'!$B$32</definedName>
    <definedName name="CfishTEQ3">'[2]Intake'!$B$36</definedName>
    <definedName name="CfishTEQMC">'[3]Intake'!$B$80</definedName>
    <definedName name="CfishTEQR">'[3]Intake'!$B$99</definedName>
    <definedName name="CfishTEQUC">'[3]Intake'!$B$65</definedName>
    <definedName name="CfruitPCBh">#REF!</definedName>
    <definedName name="CfruitPCBl">#REF!</definedName>
    <definedName name="CfruitPCBm">#REF!</definedName>
    <definedName name="CfruitTEQ1h">#REF!</definedName>
    <definedName name="CfruitTEQh">#REF!</definedName>
    <definedName name="CfruitTEQl">#REF!</definedName>
    <definedName name="CfruitTEQm">#REF!</definedName>
    <definedName name="CinvertHCB">'[3]Intake'!$B$57</definedName>
    <definedName name="CinvertHCBMC">'[3]Intake'!$B$87</definedName>
    <definedName name="CinvertHCBR">'[3]Intake'!$B$106</definedName>
    <definedName name="CinvertHCBUC">'[3]Intake'!$B$72</definedName>
    <definedName name="CinvertMeHg">'[3]Intake'!$B$45</definedName>
    <definedName name="CinvertMeHgR">'[3]Intake'!$B$94</definedName>
    <definedName name="CinvertPCB">#REF!</definedName>
    <definedName name="CinvertPCBh">#REF!</definedName>
    <definedName name="CinvertPCBl">#REF!</definedName>
    <definedName name="CinvertPCBm">#REF!</definedName>
    <definedName name="CinvertPCBR">#REF!</definedName>
    <definedName name="CinvertSe">'[3]Intake'!$B$53</definedName>
    <definedName name="CinvertSeMC">'[3]Intake'!$B$83</definedName>
    <definedName name="CinvertSeR">'[3]Intake'!$B$102</definedName>
    <definedName name="CinvertSeUC">'[3]Intake'!$B$68</definedName>
    <definedName name="CinvertTEQ">'[3]Intake'!$B$49</definedName>
    <definedName name="CinvertTEQ1h">#REF!</definedName>
    <definedName name="CinvertTEQh">#REF!</definedName>
    <definedName name="CinvertTEQl">#REF!</definedName>
    <definedName name="CinvertTEQm">#REF!</definedName>
    <definedName name="CinvertTEQMC">'[3]Intake'!$B$79</definedName>
    <definedName name="CinvertTEQR">'[3]Intake'!$B$98</definedName>
    <definedName name="CinvertTEQUC">'[3]Intake'!$B$64</definedName>
    <definedName name="cr10_means" localSheetId="11">#REF!</definedName>
    <definedName name="cr10_means" localSheetId="5">#REF!</definedName>
    <definedName name="cr10_means">#REF!</definedName>
    <definedName name="crlogbzero">#REF!</definedName>
    <definedName name="crr_means" localSheetId="11">#REF!</definedName>
    <definedName name="crr_means" localSheetId="5">#REF!</definedName>
    <definedName name="crr_means">#REF!</definedName>
    <definedName name="CwaterPCB">'[2]Intake'!$B$24</definedName>
    <definedName name="CwaterPCBh">#REF!</definedName>
    <definedName name="CwaterPCBl">#REF!</definedName>
    <definedName name="CwaterPCBm">#REF!</definedName>
    <definedName name="CwaterTEQ1">'[2]Intake'!$B$29</definedName>
    <definedName name="CwaterTEQ1h">#REF!</definedName>
    <definedName name="CwaterTEQ2">'[2]Intake'!$B$33</definedName>
    <definedName name="CwaterTEQ3">'[2]Intake'!$B$37</definedName>
    <definedName name="CwaterTEQh">#REF!</definedName>
    <definedName name="CwaterTEQl">#REF!</definedName>
    <definedName name="CwaterTEQm">#REF!</definedName>
    <definedName name="CwormPCBh">#REF!</definedName>
    <definedName name="CwormPCBl">#REF!</definedName>
    <definedName name="CwormPCBm">#REF!</definedName>
    <definedName name="CwormTEQ1h">#REF!</definedName>
    <definedName name="CwormTEQh">#REF!</definedName>
    <definedName name="CwormTEQl">#REF!</definedName>
    <definedName name="CwormTEQm">#REF!</definedName>
    <definedName name="dsfsd">'[3]Intake'!$B$34</definedName>
    <definedName name="EAIS">#REF!</definedName>
    <definedName name="EightEffect">'[1]Model'!$B$32</definedName>
    <definedName name="EightyEffect">'[1]Model'!$B$47</definedName>
    <definedName name="EightyFiveEffect">'[1]Model'!$B$48</definedName>
    <definedName name="FifteenEffect">'[1]Model'!$B$34</definedName>
    <definedName name="FiftyEffect">'[1]Model'!$B$41</definedName>
    <definedName name="FiftyFiveEffect">'[1]Model'!$B$42</definedName>
    <definedName name="FishAssimEff">'[1]Model'!$B$15</definedName>
    <definedName name="FishConc">'[1]Model'!$B$9</definedName>
    <definedName name="FishDiet">'[1]Model'!$B$22</definedName>
    <definedName name="FishGrossEnergy">'[1]Model'!$B$18</definedName>
    <definedName name="FMR">'[4]Intake Model '!$B$13</definedName>
    <definedName name="FMRcon">'[3]Intake'!$B$28</definedName>
    <definedName name="FMRdw">'[3]Intake'!#REF!</definedName>
    <definedName name="FMRpower">#REF!</definedName>
    <definedName name="FMRpowercon">#REF!</definedName>
    <definedName name="FMRslope">#REF!</definedName>
    <definedName name="FMRslopecon">#REF!</definedName>
    <definedName name="FoodIntakeRate">'[1]Model'!$B$28</definedName>
    <definedName name="FortyEffect">'[1]Model'!$B$39</definedName>
    <definedName name="FortyFiveEffect">'[1]Model'!$B$40</definedName>
    <definedName name="FourEffect">'[1]Model'!$B$30</definedName>
    <definedName name="FWCfish">'[2]Intake'!$B$20</definedName>
    <definedName name="FWCfruit">#REF!</definedName>
    <definedName name="FWCinvert">'[3]Intake'!#REF!</definedName>
    <definedName name="FWCworm">#REF!</definedName>
    <definedName name="G_value">'[5]G test'!$C$20</definedName>
    <definedName name="GEfish">'[2]Intake'!$B$14</definedName>
    <definedName name="GEfruit">#REF!</definedName>
    <definedName name="GEinvert">'[3]Intake'!$B$30</definedName>
    <definedName name="GEworm">#REF!</definedName>
    <definedName name="ha1_means" localSheetId="11">#REF!</definedName>
    <definedName name="ha1_means" localSheetId="5">#REF!</definedName>
    <definedName name="ha1_means">#REF!</definedName>
    <definedName name="ha2_means" localSheetId="11">#REF!</definedName>
    <definedName name="ha2_means" localSheetId="5">#REF!</definedName>
    <definedName name="ha2_means">#REF!</definedName>
    <definedName name="hs_means" localSheetId="11">#REF!</definedName>
    <definedName name="hs_means" localSheetId="5">#REF!</definedName>
    <definedName name="hs_means">#REF!</definedName>
    <definedName name="identbone">#REF!</definedName>
    <definedName name="identbzero">#REF!</definedName>
    <definedName name="identcorrbzerobone">#REF!</definedName>
    <definedName name="identitydegreesfreedom">#REF!</definedName>
    <definedName name="identitytransformation">#REF!</definedName>
    <definedName name="identsebone">#REF!</definedName>
    <definedName name="identsebzero">#REF!</definedName>
    <definedName name="identz">#REF!</definedName>
    <definedName name="InvertAssimEff">'[1]Model'!$B$16</definedName>
    <definedName name="InvertConc">'[1]Model'!$B$10</definedName>
    <definedName name="InvertDiet">'[1]Model'!$B$23</definedName>
    <definedName name="InvertGrossEnergy">'[1]Model'!$B$19</definedName>
    <definedName name="logbone">#REF!</definedName>
    <definedName name="logbzero">#REF!</definedName>
    <definedName name="logcorrbzerobone">#REF!</definedName>
    <definedName name="logcrlogbzero">'[6]Log-Log'!$B$4</definedName>
    <definedName name="logdegreesfreedom">#REF!</definedName>
    <definedName name="logidentitybone">#REF!</definedName>
    <definedName name="logidentitybzero">#REF!</definedName>
    <definedName name="logidentitycorrbzerobone">#REF!</definedName>
    <definedName name="logidentitydegreesfreedom">#REF!</definedName>
    <definedName name="logidentitysebone">#REF!</definedName>
    <definedName name="logidentitysebzero">#REF!</definedName>
    <definedName name="logidentityz">#REF!</definedName>
    <definedName name="logitbone">'[6]Logit'!$B$4</definedName>
    <definedName name="logitbzero">'[6]Logit'!$B$3</definedName>
    <definedName name="logitcorrbzerobone">'[6]Logit'!$B$7</definedName>
    <definedName name="logitdegreesfreedom">'[6]Logit'!$B$8</definedName>
    <definedName name="logitsebone">'[6]Logit'!$B$6</definedName>
    <definedName name="logitsebzero">'[6]Logit'!$B$5</definedName>
    <definedName name="logittransformation">'[6]Log-Logit'!$B$10</definedName>
    <definedName name="logitz">'[6]Logit'!$B$9</definedName>
    <definedName name="loglogbone">'[6]Log-Log'!$B$5</definedName>
    <definedName name="loglogbzero">'[6]Log-Log'!$B$3</definedName>
    <definedName name="loglogcorrbzerobone">'[6]Log-Log'!$B$8</definedName>
    <definedName name="loglogdegreesfreedom">'[6]Log-Log'!$B$9</definedName>
    <definedName name="loglogitbone">'[6]Log-Logit'!$B$4</definedName>
    <definedName name="loglogitbzero">'[6]Log-Logit'!$B$3</definedName>
    <definedName name="loglogitcorrbzerobone">'[6]Log-Logit'!$B$7</definedName>
    <definedName name="loglogitdegreesfreedom">'[6]Log-Logit'!$B$8</definedName>
    <definedName name="loglogitsebone">'[6]Log-Logit'!$B$6</definedName>
    <definedName name="loglogitsebzero">'[6]Log-Logit'!$B$5</definedName>
    <definedName name="loglogitz">'[6]Log-Logit'!$B$9</definedName>
    <definedName name="loglogsebone">'[6]Log-Log'!$B$7</definedName>
    <definedName name="loglogsebzero">'[6]Log-Log'!$B$6</definedName>
    <definedName name="loglogz">'[6]Log-Log'!$B$10</definedName>
    <definedName name="logprobitbone">'[6]Log-Probit'!$B$4</definedName>
    <definedName name="logprobitbzero">'[6]Log-Probit'!$B$3</definedName>
    <definedName name="logprobitcorrbzerobone">'[6]Log-Probit'!$B$7</definedName>
    <definedName name="logprobitdegreesfreedom">'[6]Log-Probit'!$B$8</definedName>
    <definedName name="logprobitsebone">'[6]Log-Probit'!$B$6</definedName>
    <definedName name="logprobitsebzero">'[6]Log-Probit'!$B$5</definedName>
    <definedName name="logprobitz">'[6]Log-Probit'!$B$9</definedName>
    <definedName name="logsebone">#REF!</definedName>
    <definedName name="logsebzero">#REF!</definedName>
    <definedName name="logtransformation">'[6]Log-Log'!$B$11</definedName>
    <definedName name="logz">#REF!</definedName>
    <definedName name="lv_means" localSheetId="11">#REF!</definedName>
    <definedName name="lv_means" localSheetId="5">#REF!</definedName>
    <definedName name="lv_means">#REF!</definedName>
    <definedName name="MammalAssimEff">'[1]Model'!$B$17</definedName>
    <definedName name="MammalConc">'[1]Model'!$B$11</definedName>
    <definedName name="MammalDiet">'[1]Model'!$B$24</definedName>
    <definedName name="MammalGrossEnergy">'[1]Model'!$B$20</definedName>
    <definedName name="MetabolicRate">'[1]Model'!$B$21</definedName>
    <definedName name="model_dev">'[5]G test'!$C$4:$C$19</definedName>
    <definedName name="Model5_dev">'[5]G test'!$B$154:$C$168</definedName>
    <definedName name="NinetyEffect">'[1]Model'!$B$49</definedName>
    <definedName name="NinetyEightEffect">'[1]Model'!$B$53</definedName>
    <definedName name="NinetyFourEffect">'[1]Model'!$B$51</definedName>
    <definedName name="NinetySixEffect">'[1]Model'!$B$52</definedName>
    <definedName name="NinetyTwoEffect">'[1]Model'!$B$50</definedName>
    <definedName name="Pfish">'[2]Intake'!$B$18</definedName>
    <definedName name="Pforage">'[2]Intake'!$B$10</definedName>
    <definedName name="Pfruit">#REF!</definedName>
    <definedName name="Pinvert">'[3]Intake'!$B$36</definedName>
    <definedName name="_xlnm.Print_Area" localSheetId="2">'A2-1 Spiking details'!$A$1:$M$44</definedName>
    <definedName name="_xlnm.Print_Area" localSheetId="11">'A2-10 OW_Ni'!$A$1:$O$35</definedName>
    <definedName name="_xlnm.Print_Area" localSheetId="12">'A2-11 sediment means'!$A$1:$FE$24</definedName>
    <definedName name="_xlnm.Print_Area" localSheetId="13">'A2-12 WO-Ni '!$A$1:$F$67</definedName>
    <definedName name="_xlnm.Print_Area" localSheetId="14">'A2-13 WO-WQ'!$A$1:$H$41</definedName>
    <definedName name="_xlnm.Print_Area" localSheetId="15">'A2-14 water-only means'!$A$1:$R$86</definedName>
    <definedName name="_xlnm.Print_Area" localSheetId="16">'A2-15_Nematode means'!$A$1:$J$35</definedName>
    <definedName name="_xlnm.Print_Area" localSheetId="17">'A2-16 TRAP models_TR'!$A$1:$J$47</definedName>
    <definedName name="_xlnm.Print_Area" localSheetId="18">'A2-17 additional TRAP'!$A$1:$I$27</definedName>
    <definedName name="_xlnm.Print_Area" localSheetId="3">'A2-2 Water-only'!$A$1:$B$34</definedName>
    <definedName name="_xlnm.Print_Area" localSheetId="4">'A2-3 Nematodes'!$A$1:$B$18</definedName>
    <definedName name="_xlnm.Print_Area" localSheetId="5">'A2-4 sed char'!$A$1:$K$22</definedName>
    <definedName name="_xlnm.Print_Area" localSheetId="6">'A2-5 PW char'!$A$1:$L$20</definedName>
    <definedName name="_xlnm.Print_Area" localSheetId="7">'A2-6 OW-WQ'!$A$1:$H$123</definedName>
    <definedName name="_xlnm.Print_Area" localSheetId="8">'A2-7_Sediment Ni'!$A$3:$H$21</definedName>
    <definedName name="_xlnm.Print_Area" localSheetId="9">'A2-8 bulk PW Ni-Fe-Mn'!$A$1:$L$21</definedName>
    <definedName name="_xlnm.Print_Area" localSheetId="10">'A2-9 peeper PW Ni-Fe-Mn'!$A$1:$L$50</definedName>
    <definedName name="_xlnm.Print_Area" localSheetId="1">'Abbreviations'!$A$1:$E$40</definedName>
    <definedName name="_xlnm.Print_Area" localSheetId="0">'LIST'!$A$1:$A$19</definedName>
    <definedName name="_xlnm.Print_Titles" localSheetId="8">'A2-7_Sediment Ni'!$1:$1</definedName>
    <definedName name="probitbone">'[6]Probit'!$B$4</definedName>
    <definedName name="probitbzero">'[6]Probit'!$B$3</definedName>
    <definedName name="probitcorrbzerobone">'[6]Probit'!$B$7</definedName>
    <definedName name="probitdegreesfreedom">'[6]Probit'!$B$8</definedName>
    <definedName name="probitsebone">'[6]Probit'!$B$6</definedName>
    <definedName name="probitsebzero">'[6]Probit'!$B$5</definedName>
    <definedName name="probittransformation">'[6]Log-Probit'!$B$10</definedName>
    <definedName name="probitz">'[6]Probit'!$B$9</definedName>
    <definedName name="ProportionMeHg">'[1]Model'!$B$12</definedName>
    <definedName name="ProportionMeHgCrayfish">'[1]Model'!$B$13</definedName>
    <definedName name="ProportionMeHgMammal">'[1]Model'!$B$14</definedName>
    <definedName name="ProportionMeHgWater">'[1]Model'!$B$7</definedName>
    <definedName name="Psed">'[3]Intake'!#REF!</definedName>
    <definedName name="Pworm">#REF!</definedName>
    <definedName name="QA" localSheetId="11">#REF!</definedName>
    <definedName name="QA" localSheetId="5">#REF!</definedName>
    <definedName name="QA" localSheetId="8">#REF!</definedName>
    <definedName name="QA">#REF!</definedName>
    <definedName name="QCTABLE" localSheetId="11">#REF!</definedName>
    <definedName name="QCTABLE" localSheetId="5">#REF!</definedName>
    <definedName name="QCTABLE">#REF!</definedName>
    <definedName name="SeventyEffect">'[1]Model'!$B$45</definedName>
    <definedName name="SeventyFiveEffect">'[1]Model'!$B$46</definedName>
    <definedName name="SixEffect">'[1]Model'!$B$31</definedName>
    <definedName name="SixtyEffect">'[1]Model'!$B$43</definedName>
    <definedName name="SixtyFiveEffect">'[1]Model'!$B$44</definedName>
    <definedName name="TDI">#REF!</definedName>
    <definedName name="TenEffect">'[1]Model'!$B$33</definedName>
    <definedName name="ThirtyEffect">'[1]Model'!$B$37</definedName>
    <definedName name="ThirtyFiveEffect">'[1]Model'!$B$38</definedName>
    <definedName name="TwentyEffect">'[1]Model'!$B$35</definedName>
    <definedName name="TwentyFiveEffect">'[1]Model'!$B$36</definedName>
    <definedName name="TwoEffect">'[1]Model'!$B$29</definedName>
    <definedName name="vvvvvv">#REF!</definedName>
    <definedName name="vvvvvvvvvvvv">'[3]Intake'!$B$54</definedName>
    <definedName name="WaterConc">'[1]Model'!$B$6</definedName>
    <definedName name="WaterConcOption1">'[1]Model'!$C$6</definedName>
    <definedName name="WaterConcOption10">'[1]Model'!$L$6</definedName>
    <definedName name="WaterConcOption2">'[1]Model'!$D$6</definedName>
    <definedName name="WaterConcOption3">'[1]Model'!$E$6</definedName>
    <definedName name="WaterConcOption4">'[1]Model'!$F$6</definedName>
    <definedName name="WaterConcOption5">'[1]Model'!$G$6</definedName>
    <definedName name="WaterConcOption6">'[1]Model'!$H$6</definedName>
    <definedName name="WaterConcOption7">'[1]Model'!$I$6</definedName>
    <definedName name="WaterConcOption8">'[1]Model'!$J$6</definedName>
    <definedName name="WaterConcOption9">'[1]Model'!$K$6</definedName>
    <definedName name="WaterIntakeRate">'[1]Model'!$B$8</definedName>
    <definedName name="WCfish">'[2]Intake'!$B$20</definedName>
    <definedName name="x">#REF!</definedName>
    <definedName name="xx">'[3]Intake'!$B$23</definedName>
    <definedName name="xxx">'[3]Intake'!$B$58</definedName>
    <definedName name="xxxxx">'[3]Intake'!$B$88</definedName>
    <definedName name="xxxxxx">'[3]Intake'!$B$107</definedName>
    <definedName name="Y_Goodness_model5">'[5]G test'!#REF!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<sst xmlns="http://schemas.openxmlformats.org/spreadsheetml/2006/main" count="1942" uniqueCount="559">
  <si>
    <t>TOC (%)</t>
  </si>
  <si>
    <t>ID</t>
  </si>
  <si>
    <t>Treatment</t>
  </si>
  <si>
    <t>TR-Ni</t>
  </si>
  <si>
    <t>C. dilutus</t>
  </si>
  <si>
    <t>C. riparius</t>
  </si>
  <si>
    <t>Gammarus</t>
  </si>
  <si>
    <t>Hexagenia</t>
  </si>
  <si>
    <t>Lumbriculus</t>
  </si>
  <si>
    <t>Lampsilis</t>
  </si>
  <si>
    <t>Tubifex</t>
  </si>
  <si>
    <t>CEC</t>
  </si>
  <si>
    <t>(meq/ 100 g)</t>
  </si>
  <si>
    <t>Clay</t>
  </si>
  <si>
    <t>Silt</t>
  </si>
  <si>
    <t>Sand</t>
  </si>
  <si>
    <t>SR-C</t>
  </si>
  <si>
    <t>SR-1</t>
  </si>
  <si>
    <t>SR-2</t>
  </si>
  <si>
    <t>SR-3</t>
  </si>
  <si>
    <t>SR-4</t>
  </si>
  <si>
    <t>SR-5</t>
  </si>
  <si>
    <t>--</t>
  </si>
  <si>
    <t>WB-C</t>
  </si>
  <si>
    <t>WB-1</t>
  </si>
  <si>
    <t>WB-2</t>
  </si>
  <si>
    <t>WB-3</t>
  </si>
  <si>
    <t>WB-4</t>
  </si>
  <si>
    <t>WB-5</t>
  </si>
  <si>
    <t>Day 13: Survival/growth/biomass:</t>
  </si>
  <si>
    <t xml:space="preserve">Day 10:  Survival/growth/biomass </t>
  </si>
  <si>
    <t>C. riparius (cont.)</t>
  </si>
  <si>
    <t>Day 28:  Survival/growth/biomass</t>
  </si>
  <si>
    <t>Day 28: Survival/growth/biomass</t>
  </si>
  <si>
    <t>Day 42: Reproduction</t>
  </si>
  <si>
    <t xml:space="preserve">Day 28:  Survival/growth/biomass </t>
  </si>
  <si>
    <t>Day 28: Abundance/growth/biomass</t>
  </si>
  <si>
    <t>Day 28:  Reproduction and biomass</t>
  </si>
  <si>
    <t>n</t>
  </si>
  <si>
    <t>Survival (of 10)</t>
  </si>
  <si>
    <t>Biomass (mg)</t>
  </si>
  <si>
    <t>Emergence (of 10)</t>
  </si>
  <si>
    <t>Emergence (d)</t>
  </si>
  <si>
    <t>Fecundity</t>
  </si>
  <si>
    <t>Percent hatch</t>
  </si>
  <si>
    <t xml:space="preserve">TR-Ni </t>
  </si>
  <si>
    <t>Mean length (mm)</t>
  </si>
  <si>
    <t>Length (mm)</t>
  </si>
  <si>
    <t>Offspring per female</t>
  </si>
  <si>
    <t>Offspring/female</t>
  </si>
  <si>
    <t>Abundance</t>
  </si>
  <si>
    <t>Cocoons</t>
  </si>
  <si>
    <t>Juveniles</t>
  </si>
  <si>
    <t>Ad. biomass (mg)</t>
  </si>
  <si>
    <t>Repr. biomass (mg)</t>
  </si>
  <si>
    <t>Tot. biomass (mg)</t>
  </si>
  <si>
    <t>(ug/g)</t>
  </si>
  <si>
    <t>Mean</t>
  </si>
  <si>
    <t>SE</t>
  </si>
  <si>
    <t>*</t>
  </si>
  <si>
    <t>ANOVA (p)</t>
  </si>
  <si>
    <t>&lt;0.0001</t>
  </si>
  <si>
    <t xml:space="preserve"> </t>
  </si>
  <si>
    <t>Wide-spectrum fluorescent lights  (about 200 lux); 16 hr light:8 hr dark</t>
  </si>
  <si>
    <t>Temperature</t>
  </si>
  <si>
    <t>Lighting</t>
  </si>
  <si>
    <t xml:space="preserve">Replicates per treatment </t>
  </si>
  <si>
    <t>Feeding</t>
  </si>
  <si>
    <t>Aeration</t>
  </si>
  <si>
    <t>Test water</t>
  </si>
  <si>
    <t>Description</t>
  </si>
  <si>
    <t xml:space="preserve">Wide-spectrum fluorescent lights, about 200 lux (16L:8D) </t>
  </si>
  <si>
    <t>Chamber volume (ml)</t>
  </si>
  <si>
    <t>Water volume</t>
  </si>
  <si>
    <t>Water renewal</t>
  </si>
  <si>
    <t>Substrate</t>
  </si>
  <si>
    <t>Nickel treatments</t>
  </si>
  <si>
    <t>Control and five Ni concentrations in 50% diluton series</t>
  </si>
  <si>
    <t>Age of test animals</t>
  </si>
  <si>
    <t>10 except TT (4)</t>
  </si>
  <si>
    <t>4, except CE (6), HA (12),  CR and CD (16)</t>
  </si>
  <si>
    <t>HA and GP: YCT food, 1.0 ml daily (1.8 mg/L stock)</t>
  </si>
  <si>
    <t>CD and CR*: Tetrafin®, 1.5 ml daily (4 g/L stock)</t>
  </si>
  <si>
    <t xml:space="preserve">LV and TT: Tetrafin®, 4 ml daily (4 g/L stock) </t>
  </si>
  <si>
    <t>LS: Non-viable algal mixture, 2 ml twice daily</t>
  </si>
  <si>
    <t>HS: mixture of yeast, YCT and Tetrafin®, 50 mg weekly</t>
  </si>
  <si>
    <t>None, unless dissolved oxygen in water drops below 2.5 mg/L</t>
  </si>
  <si>
    <t>Chemical analyses</t>
  </si>
  <si>
    <t>Dissolved Ni:  in chambers, up to 3 dates per test.</t>
  </si>
  <si>
    <t>Dissolved organic carbon, cations and anions: in test water (pre-test)</t>
  </si>
  <si>
    <t>pH, conductivity, dissolved oxygen: in chambers (weekly)</t>
  </si>
  <si>
    <t>Test duration (and endpoints)</t>
  </si>
  <si>
    <t>HA, GP, LS, HS: 28 d (SGB)</t>
  </si>
  <si>
    <t>TT: 28 d, SGBR, 4</t>
  </si>
  <si>
    <t>CE: 3 d, SGR</t>
  </si>
  <si>
    <t>Test acceptabiliity criteria</t>
  </si>
  <si>
    <t>Control survival: &gt;90% (TT, CE); &gt;80% (HA, GP, LS); &gt;70% (CD, CR)</t>
  </si>
  <si>
    <t>Increased biomass (LV)</t>
  </si>
  <si>
    <t>Survival (%)</t>
  </si>
  <si>
    <t>Hyalella</t>
  </si>
  <si>
    <t>&lt;0.6</t>
  </si>
  <si>
    <t>Dry wt. (mg)</t>
  </si>
  <si>
    <t>Adult Survival (%)</t>
  </si>
  <si>
    <t>Adult biomass (mg)</t>
  </si>
  <si>
    <t>Solids</t>
  </si>
  <si>
    <t>pH</t>
  </si>
  <si>
    <t>AVS (µmol/g)</t>
  </si>
  <si>
    <t>ORP (mV)</t>
  </si>
  <si>
    <t>Endpoint</t>
  </si>
  <si>
    <t>EC20</t>
  </si>
  <si>
    <t>lcl</t>
  </si>
  <si>
    <t>ucl</t>
  </si>
  <si>
    <t>EC10</t>
  </si>
  <si>
    <t>Survival</t>
  </si>
  <si>
    <t>&gt;762</t>
  </si>
  <si>
    <t>none</t>
  </si>
  <si>
    <t>Mean dwt</t>
  </si>
  <si>
    <t>Biomass</t>
  </si>
  <si>
    <t>CDR</t>
  </si>
  <si>
    <t>Emergence</t>
  </si>
  <si>
    <t>CRR</t>
  </si>
  <si>
    <t>GP</t>
  </si>
  <si>
    <t xml:space="preserve">Survival </t>
  </si>
  <si>
    <t>33-K</t>
  </si>
  <si>
    <t>176-K</t>
  </si>
  <si>
    <t>Length</t>
  </si>
  <si>
    <t>Logistic</t>
  </si>
  <si>
    <t>HA1</t>
  </si>
  <si>
    <t>Young/fem</t>
  </si>
  <si>
    <t>HA2</t>
  </si>
  <si>
    <t>variable baseline</t>
  </si>
  <si>
    <t>HS</t>
  </si>
  <si>
    <t>poor fit</t>
  </si>
  <si>
    <t>LS</t>
  </si>
  <si>
    <t>LV</t>
  </si>
  <si>
    <t>low effects</t>
  </si>
  <si>
    <t>TT</t>
  </si>
  <si>
    <t>Ad. biomass</t>
  </si>
  <si>
    <t>minimal effects</t>
  </si>
  <si>
    <t>CE</t>
  </si>
  <si>
    <t>&gt;7990</t>
  </si>
  <si>
    <t>Eggs/case</t>
  </si>
  <si>
    <t>10.8-K</t>
  </si>
  <si>
    <t>69-K</t>
  </si>
  <si>
    <t>3.3-M</t>
  </si>
  <si>
    <t>CD</t>
  </si>
  <si>
    <t>CR</t>
  </si>
  <si>
    <t>Fair</t>
  </si>
  <si>
    <t>None</t>
  </si>
  <si>
    <t>Good</t>
  </si>
  <si>
    <t>Test</t>
  </si>
  <si>
    <t>(µmol/g OC)</t>
  </si>
  <si>
    <t>(µmol/g)</t>
  </si>
  <si>
    <t>SEM-AVS/foc</t>
  </si>
  <si>
    <t>SEM-AVS</t>
  </si>
  <si>
    <t>C</t>
  </si>
  <si>
    <t>Species</t>
  </si>
  <si>
    <t>DOC</t>
  </si>
  <si>
    <t>Ca</t>
  </si>
  <si>
    <t>Fe</t>
  </si>
  <si>
    <t>K</t>
  </si>
  <si>
    <t>Mg</t>
  </si>
  <si>
    <t>Mn</t>
  </si>
  <si>
    <t>Na</t>
  </si>
  <si>
    <t>&lt;.08</t>
  </si>
  <si>
    <t>Day 0</t>
  </si>
  <si>
    <t>Day 28</t>
  </si>
  <si>
    <t xml:space="preserve"> &lt; 0.2</t>
  </si>
  <si>
    <t xml:space="preserve"> &lt; 0.3</t>
  </si>
  <si>
    <t>nm</t>
  </si>
  <si>
    <t>Day 1</t>
  </si>
  <si>
    <t>(mg/kg)</t>
  </si>
  <si>
    <t>All values in mg/L</t>
  </si>
  <si>
    <t>Ni</t>
  </si>
  <si>
    <t>&lt;0.002</t>
  </si>
  <si>
    <t>&lt;0.0008</t>
  </si>
  <si>
    <t>&lt;0.001</t>
  </si>
  <si>
    <t>&lt;0.1</t>
  </si>
  <si>
    <t>SS</t>
  </si>
  <si>
    <t>1+2</t>
  </si>
  <si>
    <t>1+8</t>
  </si>
  <si>
    <t>1 + 1.2</t>
  </si>
  <si>
    <t>1+ 3.84</t>
  </si>
  <si>
    <t>1 + 9.6</t>
  </si>
  <si>
    <t>WB</t>
  </si>
  <si>
    <t>TR-Ni (mg/kg)</t>
  </si>
  <si>
    <t>Group 1</t>
  </si>
  <si>
    <t>Group 2</t>
  </si>
  <si>
    <t>SEM-Ni (µmol/g)</t>
  </si>
  <si>
    <t>HA-ALL</t>
  </si>
  <si>
    <t xml:space="preserve"> Survival (%)</t>
  </si>
  <si>
    <t>Emergence (%)</t>
  </si>
  <si>
    <t>Young/female</t>
  </si>
  <si>
    <t>Chironomus dilutus</t>
  </si>
  <si>
    <t>Chironomus riparius</t>
  </si>
  <si>
    <t xml:space="preserve">20°C. </t>
  </si>
  <si>
    <t>1 mL</t>
  </si>
  <si>
    <t>Test duration and endpoints</t>
  </si>
  <si>
    <t>None.</t>
  </si>
  <si>
    <t xml:space="preserve">Chamber volume </t>
  </si>
  <si>
    <t xml:space="preserve">Sediment volume </t>
  </si>
  <si>
    <t xml:space="preserve">Water volume </t>
  </si>
  <si>
    <t xml:space="preserve">Test water </t>
  </si>
  <si>
    <t>Water replacement</t>
  </si>
  <si>
    <t>Age of organisms</t>
  </si>
  <si>
    <t xml:space="preserve">Organisms per replicate </t>
  </si>
  <si>
    <t xml:space="preserve">Test acceptability </t>
  </si>
  <si>
    <t>Test Condition</t>
  </si>
  <si>
    <t>90% control survival</t>
  </si>
  <si>
    <t>Sample</t>
  </si>
  <si>
    <t>Test Group 2 (Day -7)</t>
  </si>
  <si>
    <t>Test Group 1 (Day -7)</t>
  </si>
  <si>
    <t>Test Group 3 (Day -7)</t>
  </si>
  <si>
    <t xml:space="preserve">Lumbriculus </t>
  </si>
  <si>
    <t>Hyalella (Test 1)</t>
  </si>
  <si>
    <t>Hyalella (Test 2)</t>
  </si>
  <si>
    <t>Hyalella (test 1)</t>
  </si>
  <si>
    <t>Hyalella (test 2)</t>
  </si>
  <si>
    <t>Caenorhabditis</t>
  </si>
  <si>
    <t>Day -1</t>
  </si>
  <si>
    <t>(All)</t>
  </si>
  <si>
    <t>Normal</t>
  </si>
  <si>
    <t>Threshold</t>
  </si>
  <si>
    <t>Triangular</t>
  </si>
  <si>
    <t>more sensitive</t>
  </si>
  <si>
    <t>less sensitive</t>
  </si>
  <si>
    <t>HA (test 2)</t>
  </si>
  <si>
    <t>HA (all data)</t>
  </si>
  <si>
    <t xml:space="preserve">test failed </t>
  </si>
  <si>
    <t xml:space="preserve">low control survival </t>
  </si>
  <si>
    <t>noisy baseline</t>
  </si>
  <si>
    <t>variable; low effects</t>
  </si>
  <si>
    <t>HA (All)</t>
  </si>
  <si>
    <t>Fit</t>
  </si>
  <si>
    <t>AVS</t>
  </si>
  <si>
    <t>TOC</t>
  </si>
  <si>
    <t>(kg/L)</t>
  </si>
  <si>
    <t>(L)</t>
  </si>
  <si>
    <t>Water</t>
  </si>
  <si>
    <t>Sediment</t>
  </si>
  <si>
    <t>Superspike targets</t>
  </si>
  <si>
    <t>Ni concentration</t>
  </si>
  <si>
    <t>Sediment characteristics</t>
  </si>
  <si>
    <t>(mmol/kg)</t>
  </si>
  <si>
    <t>2M Ni</t>
  </si>
  <si>
    <t>10M NaOH</t>
  </si>
  <si>
    <t>(mL)</t>
  </si>
  <si>
    <t xml:space="preserve">SR </t>
  </si>
  <si>
    <t>Treatment targets*</t>
  </si>
  <si>
    <t>* Assumes spiked ni = SEM-Ni and no other metals present</t>
  </si>
  <si>
    <t>Volumes added**</t>
  </si>
  <si>
    <t>** NaOH addition based on 2:1 molar ratio of OH:Ni needed to maintain neutral pH</t>
  </si>
  <si>
    <t>Dilution Factor</t>
  </si>
  <si>
    <t>from SS</t>
  </si>
  <si>
    <t>from WB-5</t>
  </si>
  <si>
    <t>from WB-4</t>
  </si>
  <si>
    <t>from WB-3</t>
  </si>
  <si>
    <t>Sediment dilutions (spike + base)</t>
  </si>
  <si>
    <t>Target Ni (mg/kg)</t>
  </si>
  <si>
    <t>Volumes added (L)</t>
  </si>
  <si>
    <t>from SR-5</t>
  </si>
  <si>
    <t>from SR-4</t>
  </si>
  <si>
    <t>from SR-3</t>
  </si>
  <si>
    <t>Step 2: Sediment Dilutions</t>
  </si>
  <si>
    <t>Step 1: Superspike Preparation</t>
  </si>
  <si>
    <t>Base***</t>
  </si>
  <si>
    <t>***Base sediment previously mixed with deoxygenated test water (10% for WB and v/v for SR).</t>
  </si>
  <si>
    <t>WB Sediment:</t>
  </si>
  <si>
    <t>SR Sediment:</t>
  </si>
  <si>
    <t>[All jars were marked at 3.6 L. Superstock or other high spike treatment added to jar. Deoxygeneated test water added to jar.  Base sediment added to mark. Contents mixed for 2-3 minutes with portable drill and stainless steel paint mixer bit. Headspace purged with nitrogen for 1 minute at 10-15 L/min. Jar capped tightly and sealed with vinyl tape.]</t>
  </si>
  <si>
    <t>[Three jars containing 3.2-L of Superspike each were prepared for each sediment.  Superspike targets were based on dilutions by factor of 3 for WB and 2.2 for SR.]</t>
  </si>
  <si>
    <t>Day 15</t>
  </si>
  <si>
    <t>Day 42</t>
  </si>
  <si>
    <t xml:space="preserve"> &lt; 0.6</t>
  </si>
  <si>
    <t xml:space="preserve">         &lt; 0.23</t>
  </si>
  <si>
    <t>[Aug-Sep 2009]</t>
  </si>
  <si>
    <t>[Nov-Dec 2009]</t>
  </si>
  <si>
    <t>[Apr 2010]</t>
  </si>
  <si>
    <t>[Sep-Oct 2010]</t>
  </si>
  <si>
    <t>Nominal Ni</t>
  </si>
  <si>
    <t xml:space="preserve">Species </t>
  </si>
  <si>
    <t>[Test dates]</t>
  </si>
  <si>
    <t xml:space="preserve">HA </t>
  </si>
  <si>
    <t>Replicates</t>
  </si>
  <si>
    <t>Animals/chamber</t>
  </si>
  <si>
    <t>Solids (kg/L)</t>
  </si>
  <si>
    <t>Cations</t>
  </si>
  <si>
    <t>Anions</t>
  </si>
  <si>
    <t>[All values in mg/L; samples collected from peepers on day 14 of toxicity tests.]</t>
  </si>
  <si>
    <t>Emergence and reproduction</t>
  </si>
  <si>
    <t>(fraction)</t>
  </si>
  <si>
    <t>HA</t>
  </si>
  <si>
    <t>Min</t>
  </si>
  <si>
    <t>Max</t>
  </si>
  <si>
    <t>Nominal Ni (ug/L)</t>
  </si>
  <si>
    <t>WB/SR</t>
  </si>
  <si>
    <t>SEM(Ni)-AVS (µmol/g):</t>
  </si>
  <si>
    <t>Water-only test:</t>
  </si>
  <si>
    <t>Spiked-sediment tests:</t>
  </si>
  <si>
    <t>* Ni concentrations were measured in overlying water collected 24 hr before start of test, after 14 water replacements over a 7-d period.</t>
  </si>
  <si>
    <t>0.5 mL (added with food suspension</t>
  </si>
  <si>
    <t>None (static test)</t>
  </si>
  <si>
    <t xml:space="preserve">4 days (adult survival, number of larvae) </t>
  </si>
  <si>
    <t>Number of larvae</t>
  </si>
  <si>
    <t>Comments</t>
  </si>
  <si>
    <t>Model</t>
  </si>
  <si>
    <t>HA (test 1)</t>
  </si>
  <si>
    <t>Appendix 2-2. Test conditions for water-only toxicity tests</t>
  </si>
  <si>
    <t>All values in µg/L</t>
  </si>
  <si>
    <t>Measured Ni (µg/L)</t>
  </si>
  <si>
    <t>(µg/L)</t>
  </si>
  <si>
    <t>Appendix 2-11 (continued)</t>
  </si>
  <si>
    <t>OW-Ni* (µg/L)</t>
  </si>
  <si>
    <t>Appendix 2-1 (continued).</t>
  </si>
  <si>
    <t>Target (mg/kg)</t>
  </si>
  <si>
    <t>Sed.</t>
  </si>
  <si>
    <t xml:space="preserve">200 ml except HS (1000 mL) </t>
  </si>
  <si>
    <t>23 °C for all species except: GP (15 °C)</t>
  </si>
  <si>
    <t xml:space="preserve">300 ml except HS (1000 ml) </t>
  </si>
  <si>
    <t>Maximum nominal Ni concentrations (µg/L): 80 (HA, LS); 500 (GP, LV, TT); 2000 (CD, CR HS)</t>
  </si>
  <si>
    <t>CR / CD: 10 d / 13 d (SGB); 28 d / 50 d (ER)</t>
  </si>
  <si>
    <t>[Means by treatment group.]</t>
  </si>
  <si>
    <t>Sample ID</t>
  </si>
  <si>
    <t>Oxygen (mg/L)</t>
  </si>
  <si>
    <t>Conductivity</t>
  </si>
  <si>
    <t>Hardness</t>
  </si>
  <si>
    <t>Alkalinity</t>
  </si>
  <si>
    <t>Ammonia (mg N/L)</t>
  </si>
  <si>
    <t>(uS/cm)</t>
  </si>
  <si>
    <t>mg/L as CaCO3)</t>
  </si>
  <si>
    <t>Total</t>
  </si>
  <si>
    <t>Un-ionized</t>
  </si>
  <si>
    <t>Chironomus dilutus (CD)</t>
  </si>
  <si>
    <t xml:space="preserve">WB-0 </t>
  </si>
  <si>
    <t>SR-0</t>
  </si>
  <si>
    <t>Chironomus riparius (CR)</t>
  </si>
  <si>
    <t>WB-0</t>
  </si>
  <si>
    <t xml:space="preserve">SR-0 </t>
  </si>
  <si>
    <t>Nominal Ni (µg/L)</t>
  </si>
  <si>
    <t>Chironomus (CD and CR)</t>
  </si>
  <si>
    <t>Gammarus (GP)</t>
  </si>
  <si>
    <t>Hexagenia (HS)</t>
  </si>
  <si>
    <t>Hyalella (HA)</t>
  </si>
  <si>
    <t>Lampsilis (LS)</t>
  </si>
  <si>
    <t>Lumbriculus (LV)</t>
  </si>
  <si>
    <t>Tubifex (TT)</t>
  </si>
  <si>
    <t>Appendix 2-6  (continued).</t>
  </si>
  <si>
    <t xml:space="preserve">Appendix 2-12. (continued) </t>
  </si>
  <si>
    <t>Appendix 2-14. (continued).</t>
  </si>
  <si>
    <t>Appendix 2-16 (continued)</t>
  </si>
  <si>
    <t>[AVS=acid-volatile sulfide; SEM=simultaneously-extracted metal; TOC=total organic carbon]</t>
  </si>
  <si>
    <t>4 volumes/d</t>
  </si>
  <si>
    <t>CERC well water diluted with de-ionized water to 100 mg/L hardness as CaCO3; pH adjusted to 7.3-7.5 with automated pH controller</t>
  </si>
  <si>
    <t xml:space="preserve">5 ml of sand except HS (200 ml sediment), LS (none) </t>
  </si>
  <si>
    <t xml:space="preserve">Hardness, alkalinity, ammonia: in chambers (begin/end of test) </t>
  </si>
  <si>
    <t>CR, larvae (4 d); CD, larvae (7 d); HA, neonates (7 d); HS, nymphs (6-8 wk/5-10 mg wet wt.); GP, juveniles (3-5 mm); LS, juveniles (2 mo.); LV and TT, adults</t>
  </si>
  <si>
    <t>Weight (mg)</t>
  </si>
  <si>
    <t>Weight+L34 (mg)</t>
  </si>
  <si>
    <t xml:space="preserve">5 mL </t>
  </si>
  <si>
    <t>1st larval stage (L1) ; 32 hr after hatching</t>
  </si>
  <si>
    <t>Larvae</t>
  </si>
  <si>
    <t>Appendix 2-4. Sediment characteristics and nickel distribution coefficients for Task-2 sediments</t>
  </si>
  <si>
    <t>[All Concentrations in mg/L. DOC=dissolved organic carbon.]</t>
  </si>
  <si>
    <t>Appendix 2-7. Nickel concentrations in Task-2 sediments.</t>
  </si>
  <si>
    <t>Appendix 2-10. Nickel concentrations in overlying water of Task-2 sediment toxicity tests.</t>
  </si>
  <si>
    <t>Appendix 2-11. Results of Task-2 sediment toxicity tests.</t>
  </si>
  <si>
    <t>Appendix 2-12. Nickel concentrations in water-only toxicity tests.</t>
  </si>
  <si>
    <t>Appendix 2-14. Results of water-only toxicity tests.</t>
  </si>
  <si>
    <t>Appendix 2-16. Nickel concentration-response models for Task-2 sediment toxicity tests.</t>
  </si>
  <si>
    <t>Appendix 2-9. (continued)</t>
  </si>
  <si>
    <t>Appendix 2-3. Test conditions for nematode toxicity tests</t>
  </si>
  <si>
    <t>Appendix 2-6. Water quality of overlying water of Task-2 sediment toxicity tests.</t>
  </si>
  <si>
    <t>Appendix 2-17. Additional nickel concentration-response models for Task-2 sediment toxicity tests.</t>
  </si>
  <si>
    <t>Additional performance criteria from ASTM (2010abc), OECD (2004, 2007), USEPA (2000), and Norberg-King et al. (2006)+B30</t>
  </si>
  <si>
    <t>Diluted well water (100 mg/L hardness), pH adjusted to 7.3-7.5</t>
  </si>
  <si>
    <t>Antibiotic-killed OP50 E. coli, added 1-2 hr before stocking</t>
  </si>
  <si>
    <t>Overlying water: filtered Ni measured in sediment aliquots  before test (24 hr after water replacement). Sediment: TR-Ni and other characteristics measured in bulk sediment.</t>
  </si>
  <si>
    <t>Appendix 2 -1. Nickel-spiking procedure for Task-2 sediments.</t>
  </si>
  <si>
    <t>Particle size (% by weight)</t>
  </si>
  <si>
    <t>log Kd</t>
  </si>
  <si>
    <t>[ORP=oxidation-reduction potential; AVS=acid-volatile sulfide; TOC=total organic carbon; CEC=cation-exchange capacity; Kd=nickel distribution coefficient (total-recoverable nickel/bulk pore-water nickel). Values for pH, ORP, and AVS are means of the two bulk sediments used for test groups 1 and 2.]</t>
  </si>
  <si>
    <t>Chloride</t>
  </si>
  <si>
    <t>Fluoride</t>
  </si>
  <si>
    <t>Nitrate</t>
  </si>
  <si>
    <t>Sulfate</t>
  </si>
  <si>
    <r>
      <rPr>
        <i/>
        <sz val="10"/>
        <rFont val="Arial Narrow"/>
        <family val="2"/>
      </rPr>
      <t>Hyalella azteca</t>
    </r>
    <r>
      <rPr>
        <sz val="10"/>
        <rFont val="Arial Narrow"/>
        <family val="2"/>
      </rPr>
      <t xml:space="preserve"> (Test 1; HA1)</t>
    </r>
  </si>
  <si>
    <t>(µmol/g</t>
  </si>
  <si>
    <t>(µmol/g oc)</t>
  </si>
  <si>
    <t>[TR-Ni=total-recoverable; SEM-Ni=simultaneously extracted metal; AVS=acid-volatile sulfide; ƒoc=organic carbon fraction. SEM-AVS and SEM-AVS/foc are means of the bulk sediments for test groups 1 and 2.]</t>
  </si>
  <si>
    <r>
      <t>C. dilutus</t>
    </r>
    <r>
      <rPr>
        <b/>
        <sz val="10"/>
        <rFont val="Arial Narrow"/>
        <family val="2"/>
      </rPr>
      <t>(cont.)</t>
    </r>
  </si>
  <si>
    <r>
      <rPr>
        <b/>
        <i/>
        <sz val="10"/>
        <rFont val="Arial Narrow"/>
        <family val="2"/>
      </rPr>
      <t>Hyalella</t>
    </r>
    <r>
      <rPr>
        <b/>
        <sz val="10"/>
        <rFont val="Arial Narrow"/>
        <family val="2"/>
      </rPr>
      <t xml:space="preserve"> (Test 1)</t>
    </r>
  </si>
  <si>
    <r>
      <rPr>
        <b/>
        <i/>
        <sz val="10"/>
        <rFont val="Arial Narrow"/>
        <family val="2"/>
      </rPr>
      <t>Hyalella</t>
    </r>
    <r>
      <rPr>
        <b/>
        <sz val="10"/>
        <rFont val="Arial Narrow"/>
        <family val="2"/>
      </rPr>
      <t xml:space="preserve"> (Test 2)</t>
    </r>
  </si>
  <si>
    <t>Dunnett</t>
  </si>
  <si>
    <t>All samples filtered through 0.45 µm pore size PES membrane and analyzed by ICP-MS. Bold and italicized values are &gt;MDL but &lt;MQL; these values have high uncertainty].</t>
  </si>
  <si>
    <t>Nickel (µg/L)</t>
  </si>
  <si>
    <t>[Means and standard errors (SE) with results of rank analysis of variance (ANOVA p-values) and Dunnett tests (asterisk indicates mean significantly different than control). Sediment total-recoverable Ni concentrations (TR-Ni) with with bold outines indicate no-observed-effect concentration and lowest-observed effect concentration, based on most sensitive endpoint; shaded cell=unbounded no-observed-effect concentration]</t>
  </si>
  <si>
    <t>[Means and standard errors (SE; n=4-8), with asterisks indicating significant Dunnett's tests.  Mean measured Ni concentration (n=2), with bold outlines indicating no-observed-effect concentration and lowest-observed effect concentration, based on most sensitive endpoint; shaded cell=unbounded no-observed-effect concentration.]</t>
  </si>
  <si>
    <t xml:space="preserve">Appendix 2-15. Results of sediment and water-only toxicity tests with nematodes.   </t>
  </si>
  <si>
    <t>[Means and standard errors (SE; n=6) with results of rank analysis of variance (ANOVAs p-values) and Dunnett's tests (asterisks). Sediment Ni concentrations (TR-Ni) wiith bold cell borders indicate no-observed-effect concentration and lowest-observed effect concentration, based on most sensitive endpoint.]</t>
  </si>
  <si>
    <t>[All values are expressed as total-recoverable nickel (µg/g). EC20 and EC10 are 20% and 10% effect concentrations; lcl and ucl are lower and upper limits of 95% confidence intervals. Green highlight indicates endpoint  selected for each test.]</t>
  </si>
  <si>
    <r>
      <t xml:space="preserve"> Pore-water Nickel (</t>
    </r>
    <r>
      <rPr>
        <b/>
        <sz val="11"/>
        <color indexed="8"/>
        <rFont val="Arial Narrow"/>
        <family val="2"/>
      </rPr>
      <t>µ</t>
    </r>
    <r>
      <rPr>
        <b/>
        <i/>
        <sz val="11"/>
        <color indexed="8"/>
        <rFont val="Arial Narrow"/>
        <family val="2"/>
      </rPr>
      <t>g/L):</t>
    </r>
  </si>
  <si>
    <t>[EC20 and EC10 are 20% and 10% effect concentrations; lcl and ucl are lower and upper limits of 95% confidence intervals.]</t>
  </si>
  <si>
    <t>Units of measurement</t>
  </si>
  <si>
    <t>Sediments</t>
  </si>
  <si>
    <t>°C</t>
  </si>
  <si>
    <t>degrees Celsius</t>
  </si>
  <si>
    <t>DOW</t>
  </si>
  <si>
    <t>Dow Creek (Michigan)</t>
  </si>
  <si>
    <t>µg</t>
  </si>
  <si>
    <t>microgram</t>
  </si>
  <si>
    <t>P30</t>
  </si>
  <si>
    <t>Pond 30 (Missouri)</t>
  </si>
  <si>
    <t>µmol</t>
  </si>
  <si>
    <t>micromole</t>
  </si>
  <si>
    <t>RR2</t>
  </si>
  <si>
    <t>Raisin River site 2 (Michigan)</t>
  </si>
  <si>
    <r>
      <rPr>
        <sz val="10"/>
        <rFont val="Calibri"/>
        <family val="2"/>
      </rPr>
      <t>µ</t>
    </r>
    <r>
      <rPr>
        <sz val="10"/>
        <rFont val="Arial Narrow"/>
        <family val="2"/>
      </rPr>
      <t>S</t>
    </r>
  </si>
  <si>
    <t>microsiemens</t>
  </si>
  <si>
    <t>RR3</t>
  </si>
  <si>
    <t>Raisin River site 3 (Michigan)</t>
  </si>
  <si>
    <t>cm</t>
  </si>
  <si>
    <t>centimeter</t>
  </si>
  <si>
    <t>SR</t>
  </si>
  <si>
    <t>Spring River (Missouri)</t>
  </si>
  <si>
    <t>g</t>
  </si>
  <si>
    <t>gram</t>
  </si>
  <si>
    <t>STJ</t>
  </si>
  <si>
    <t>St. Joseph River (Michigan)</t>
  </si>
  <si>
    <t>L</t>
  </si>
  <si>
    <t>liter</t>
  </si>
  <si>
    <t>STM</t>
  </si>
  <si>
    <t>south tributary of Mill Creek (Michigan)</t>
  </si>
  <si>
    <t>M</t>
  </si>
  <si>
    <t>molar (moles/liter)</t>
  </si>
  <si>
    <t>West Bearskin Lake (Minnesota)</t>
  </si>
  <si>
    <t>meq</t>
  </si>
  <si>
    <t>milliequivalents</t>
  </si>
  <si>
    <t>mg</t>
  </si>
  <si>
    <t>milligram</t>
  </si>
  <si>
    <t xml:space="preserve">mL </t>
  </si>
  <si>
    <t>milliliter</t>
  </si>
  <si>
    <t>Chironomus dilutus (midge)</t>
  </si>
  <si>
    <t>mm</t>
  </si>
  <si>
    <t>millimeter</t>
  </si>
  <si>
    <t>Caenorhabditis elegans (nematode)</t>
  </si>
  <si>
    <t>mV</t>
  </si>
  <si>
    <t>millivolts</t>
  </si>
  <si>
    <t>Chironomus riparius (midge)</t>
  </si>
  <si>
    <t>rpm</t>
  </si>
  <si>
    <t>revolutions per minute</t>
  </si>
  <si>
    <t>Gammarus pseudolimnaeus (amphipod)</t>
  </si>
  <si>
    <t>Hyalella azteca (amphipod)</t>
  </si>
  <si>
    <t>Elements</t>
  </si>
  <si>
    <t>Hexagenia species (mayfly)</t>
  </si>
  <si>
    <t>Al</t>
  </si>
  <si>
    <t>aluminum</t>
  </si>
  <si>
    <t>Lampsilis siliquoidea (mussel)</t>
  </si>
  <si>
    <t>B</t>
  </si>
  <si>
    <t>boron</t>
  </si>
  <si>
    <t>Lumbriculus variegatus (oligochaete)</t>
  </si>
  <si>
    <t>Ba</t>
  </si>
  <si>
    <t>barium</t>
  </si>
  <si>
    <t>Tubifex tubifex (oligochaete)</t>
  </si>
  <si>
    <t>Be</t>
  </si>
  <si>
    <t>beryllium</t>
  </si>
  <si>
    <t>calcium</t>
  </si>
  <si>
    <t>Statistics and toxicity values</t>
  </si>
  <si>
    <t>Cd</t>
  </si>
  <si>
    <t>cadmium</t>
  </si>
  <si>
    <t>ANOVA</t>
  </si>
  <si>
    <t>analysis of variance</t>
  </si>
  <si>
    <t>Co</t>
  </si>
  <si>
    <t>cobalt</t>
  </si>
  <si>
    <t>10-percent effect concentration</t>
  </si>
  <si>
    <t>Cr</t>
  </si>
  <si>
    <t>chromium</t>
  </si>
  <si>
    <t>20-percent effect concentration</t>
  </si>
  <si>
    <t>Cu</t>
  </si>
  <si>
    <t>copper</t>
  </si>
  <si>
    <t>LC50</t>
  </si>
  <si>
    <t>Median (or 50%) lethal concentration</t>
  </si>
  <si>
    <t>iron</t>
  </si>
  <si>
    <t>LOEC</t>
  </si>
  <si>
    <t>lowest-observed-effect concentration</t>
  </si>
  <si>
    <t>potassium</t>
  </si>
  <si>
    <t>NOEC</t>
  </si>
  <si>
    <t>no-observed-effect concentration</t>
  </si>
  <si>
    <t>magnesium</t>
  </si>
  <si>
    <t>RPD</t>
  </si>
  <si>
    <t>relative percent difference</t>
  </si>
  <si>
    <t>manganese</t>
  </si>
  <si>
    <t>RSD</t>
  </si>
  <si>
    <t>relative standard deviation</t>
  </si>
  <si>
    <t>Mo</t>
  </si>
  <si>
    <t>molybdenum</t>
  </si>
  <si>
    <t>SD</t>
  </si>
  <si>
    <t>standard deviation</t>
  </si>
  <si>
    <t>N</t>
  </si>
  <si>
    <t>nitrogen</t>
  </si>
  <si>
    <t>standard error</t>
  </si>
  <si>
    <t>sodium</t>
  </si>
  <si>
    <t>nickel</t>
  </si>
  <si>
    <t>Pb</t>
  </si>
  <si>
    <t>lead</t>
  </si>
  <si>
    <t>Sr</t>
  </si>
  <si>
    <t>strontium</t>
  </si>
  <si>
    <t>V</t>
  </si>
  <si>
    <t>vanadium</t>
  </si>
  <si>
    <t>Zn</t>
  </si>
  <si>
    <t>zinc</t>
  </si>
  <si>
    <t>Chemical constituents</t>
  </si>
  <si>
    <t>acid-volatile sulfide</t>
  </si>
  <si>
    <r>
      <t>Br</t>
    </r>
    <r>
      <rPr>
        <vertAlign val="superscript"/>
        <sz val="10"/>
        <rFont val="Arial"/>
        <family val="2"/>
      </rPr>
      <t>-</t>
    </r>
  </si>
  <si>
    <t>bromide</t>
  </si>
  <si>
    <r>
      <t>Cl</t>
    </r>
    <r>
      <rPr>
        <vertAlign val="superscript"/>
        <sz val="10"/>
        <rFont val="Arial"/>
        <family val="2"/>
      </rPr>
      <t>-</t>
    </r>
  </si>
  <si>
    <t>chloride</t>
  </si>
  <si>
    <t>DGT</t>
  </si>
  <si>
    <t>diffusion gradient-thin film</t>
  </si>
  <si>
    <t>dissolved organic carbon</t>
  </si>
  <si>
    <t>FeS</t>
  </si>
  <si>
    <t>iron sulfide</t>
  </si>
  <si>
    <t>HCl</t>
  </si>
  <si>
    <t>hydrochloric acid</t>
  </si>
  <si>
    <t>Kd</t>
  </si>
  <si>
    <t>distribution coefficient (=TR-Ni/PW-Ni)</t>
  </si>
  <si>
    <t>NaOH</t>
  </si>
  <si>
    <t>sodidum hydroxide</t>
  </si>
  <si>
    <t>NiS</t>
  </si>
  <si>
    <t>nickel sulfide</t>
  </si>
  <si>
    <r>
      <t>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</si>
  <si>
    <t>nitrate</t>
  </si>
  <si>
    <t>OW</t>
  </si>
  <si>
    <t>overlying water</t>
  </si>
  <si>
    <r>
      <t>PO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-3</t>
    </r>
  </si>
  <si>
    <t>phosphate</t>
  </si>
  <si>
    <t>PW</t>
  </si>
  <si>
    <t>pore-water</t>
  </si>
  <si>
    <r>
      <t>S</t>
    </r>
    <r>
      <rPr>
        <vertAlign val="superscript"/>
        <sz val="10"/>
        <rFont val="Arial Narrow"/>
        <family val="2"/>
      </rPr>
      <t>2-</t>
    </r>
  </si>
  <si>
    <t>sulfide</t>
  </si>
  <si>
    <t>SEM</t>
  </si>
  <si>
    <t>simultaneously extracted metal (in sediment)</t>
  </si>
  <si>
    <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-2</t>
    </r>
  </si>
  <si>
    <t>sulfate</t>
  </si>
  <si>
    <t>total organic carbon</t>
  </si>
  <si>
    <t>TR</t>
  </si>
  <si>
    <t>total-recoverable (in sediment)</t>
  </si>
  <si>
    <t>List of abbreviations</t>
  </si>
  <si>
    <r>
      <rPr>
        <i/>
        <sz val="10"/>
        <color indexed="8"/>
        <rFont val="Arial Narrow"/>
        <family val="2"/>
      </rPr>
      <t>Hexagenia</t>
    </r>
    <r>
      <rPr>
        <sz val="10"/>
        <color indexed="8"/>
        <rFont val="Arial Narrow"/>
        <family val="2"/>
      </rPr>
      <t xml:space="preserve"> sp. (SP)</t>
    </r>
  </si>
  <si>
    <t>[Species: HA = Hyalella; GP = Gammarus; CD = C. dilutus; CR = C. riparius; LV = Lumbriculus; LS= Lampsilis; HS = Hexagenia; TT = Tubifex.  Endpoints: S=survival, A=abundance, G=growth, B=biomass, R=reproduction, E=emergence, F=fecundity, H=hatching.]</t>
  </si>
  <si>
    <r>
      <rPr>
        <i/>
        <sz val="10"/>
        <color indexed="8"/>
        <rFont val="Arial Narrow"/>
        <family val="2"/>
      </rPr>
      <t>Tubifex tubifex</t>
    </r>
    <r>
      <rPr>
        <sz val="10"/>
        <color indexed="8"/>
        <rFont val="Arial Narrow"/>
        <family val="2"/>
      </rPr>
      <t xml:space="preserve"> (TT)</t>
    </r>
  </si>
  <si>
    <r>
      <rPr>
        <i/>
        <sz val="10"/>
        <rFont val="Arial Narrow"/>
        <family val="2"/>
      </rPr>
      <t xml:space="preserve">Lumbriculus variegatus </t>
    </r>
    <r>
      <rPr>
        <sz val="10"/>
        <rFont val="Arial Narrow"/>
        <family val="2"/>
      </rPr>
      <t>A79</t>
    </r>
  </si>
  <si>
    <r>
      <rPr>
        <i/>
        <sz val="10"/>
        <rFont val="Arial Narrow"/>
        <family val="2"/>
      </rPr>
      <t>Lampsilis siliquoidea</t>
    </r>
    <r>
      <rPr>
        <sz val="10"/>
        <rFont val="Arial Narrow"/>
        <family val="2"/>
      </rPr>
      <t xml:space="preserve"> (LS)</t>
    </r>
  </si>
  <si>
    <r>
      <rPr>
        <i/>
        <sz val="10"/>
        <color indexed="8"/>
        <rFont val="Arial Narrow"/>
        <family val="2"/>
      </rPr>
      <t>Gammarus pseudolimnaeus</t>
    </r>
    <r>
      <rPr>
        <sz val="10"/>
        <color indexed="8"/>
        <rFont val="Arial Narrow"/>
        <family val="2"/>
      </rPr>
      <t xml:space="preserve"> (GP)</t>
    </r>
  </si>
  <si>
    <r>
      <rPr>
        <i/>
        <sz val="10"/>
        <rFont val="Arial Narrow"/>
        <family val="2"/>
      </rPr>
      <t xml:space="preserve">Hyalella azteca </t>
    </r>
    <r>
      <rPr>
        <sz val="10"/>
        <rFont val="Arial Narrow"/>
        <family val="2"/>
      </rPr>
      <t>(Test 2; HA2)</t>
    </r>
  </si>
  <si>
    <t>Appendix 2-13.  Water quality in water-only toxicity tests.</t>
  </si>
  <si>
    <t>Appendix 2-5. Dissolved organic carbon and major ions in pore water of Task-2 bulk sediments.</t>
  </si>
  <si>
    <t xml:space="preserve">Appendix 2-8. Nickel, iron, and manganese concentrations in pore water of Task-2 bulk sediments. </t>
  </si>
  <si>
    <t xml:space="preserve">Appendix 2-9. Nickel, iron, and manganese concentrations in pore water of Task-2 test beakers. </t>
  </si>
  <si>
    <t>List of appendixes for Chapter 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</si>
</sst>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???##.#??"/>
    <numFmt numFmtId="166" formatCode="0.000"/>
    <numFmt numFmtId="167" formatCode="0.0000"/>
    <numFmt numFmtId="168" formatCode="????0.###"/>
    <numFmt numFmtId="169" formatCode="????#.##?"/>
    <numFmt numFmtId="170" formatCode="????0.#0#"/>
    <numFmt numFmtId="171" formatCode="???##.0??"/>
    <numFmt numFmtId="172" formatCode="??###.???"/>
    <numFmt numFmtId="173" formatCode="????#.0#?"/>
    <numFmt numFmtId="174" formatCode="????#.00?"/>
    <numFmt numFmtId="175" formatCode="????#.#0?"/>
    <numFmt numFmtId="176" formatCode="?###0.???"/>
    <numFmt numFmtId="177" formatCode="????0.00"/>
    <numFmt numFmtId="178" formatCode="???0.0"/>
    <numFmt numFmtId="179" formatCode="??0."/>
    <numFmt numFmtId="180" formatCode="?????0.00"/>
    <numFmt numFmtId="181" formatCode="????0.0"/>
    <numFmt numFmtId="182" formatCode="???0.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8"/>
      <name val="Arial Narrow"/>
      <family val="2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11"/>
      <color indexed="8"/>
      <name val="Arial Narrow"/>
      <family val="2"/>
    </font>
    <font>
      <b/>
      <i/>
      <sz val="12"/>
      <name val="Arial Narrow"/>
      <family val="2"/>
    </font>
    <font>
      <b/>
      <sz val="11"/>
      <color indexed="8"/>
      <name val="Arial Narrow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 Narrow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6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3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Alignment="1">
      <alignment horizontal="right"/>
      <protection/>
    </xf>
    <xf numFmtId="0" fontId="3" fillId="0" borderId="0" xfId="56" applyFont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2" fontId="3" fillId="0" borderId="0" xfId="56" applyNumberFormat="1" applyFont="1">
      <alignment/>
      <protection/>
    </xf>
    <xf numFmtId="1" fontId="3" fillId="0" borderId="0" xfId="56" applyNumberFormat="1" applyFont="1" applyAlignment="1">
      <alignment horizontal="center"/>
      <protection/>
    </xf>
    <xf numFmtId="166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2" fontId="3" fillId="0" borderId="0" xfId="56" applyNumberFormat="1" applyFont="1" applyAlignment="1">
      <alignment horizontal="right"/>
      <protection/>
    </xf>
    <xf numFmtId="2" fontId="3" fillId="0" borderId="0" xfId="56" applyNumberFormat="1" applyFont="1" applyBorder="1" applyAlignment="1">
      <alignment horizontal="right"/>
      <protection/>
    </xf>
    <xf numFmtId="2" fontId="3" fillId="0" borderId="0" xfId="56" applyNumberFormat="1" applyFont="1" applyBorder="1" applyAlignment="1">
      <alignment horizontal="center"/>
      <protection/>
    </xf>
    <xf numFmtId="2" fontId="3" fillId="0" borderId="0" xfId="56" applyNumberFormat="1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166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1" fontId="3" fillId="0" borderId="0" xfId="56" applyNumberFormat="1" applyFont="1" applyBorder="1">
      <alignment/>
      <protection/>
    </xf>
    <xf numFmtId="0" fontId="3" fillId="24" borderId="0" xfId="56" applyFont="1" applyFill="1" applyBorder="1" applyAlignment="1">
      <alignment horizontal="center"/>
      <protection/>
    </xf>
    <xf numFmtId="0" fontId="5" fillId="0" borderId="0" xfId="56" applyAlignment="1">
      <alignment horizontal="center"/>
      <protection/>
    </xf>
    <xf numFmtId="2" fontId="5" fillId="0" borderId="0" xfId="56" applyNumberFormat="1" applyAlignment="1">
      <alignment horizontal="right"/>
      <protection/>
    </xf>
    <xf numFmtId="2" fontId="5" fillId="0" borderId="0" xfId="56" applyNumberFormat="1" applyAlignment="1">
      <alignment horizontal="center"/>
      <protection/>
    </xf>
    <xf numFmtId="2" fontId="5" fillId="0" borderId="0" xfId="56" applyNumberFormat="1">
      <alignment/>
      <protection/>
    </xf>
    <xf numFmtId="166" fontId="5" fillId="0" borderId="0" xfId="56" applyNumberFormat="1">
      <alignment/>
      <protection/>
    </xf>
    <xf numFmtId="0" fontId="5" fillId="0" borderId="0" xfId="56">
      <alignment/>
      <protection/>
    </xf>
    <xf numFmtId="164" fontId="5" fillId="0" borderId="0" xfId="56" applyNumberFormat="1">
      <alignment/>
      <protection/>
    </xf>
    <xf numFmtId="1" fontId="5" fillId="0" borderId="0" xfId="56" applyNumberFormat="1">
      <alignment/>
      <protection/>
    </xf>
    <xf numFmtId="0" fontId="1" fillId="0" borderId="0" xfId="57">
      <alignment/>
      <protection/>
    </xf>
    <xf numFmtId="0" fontId="1" fillId="0" borderId="0" xfId="57" applyAlignment="1">
      <alignment horizontal="right"/>
      <protection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vertical="center"/>
      <protection/>
    </xf>
    <xf numFmtId="2" fontId="2" fillId="0" borderId="0" xfId="55" applyNumberFormat="1" applyFont="1" applyBorder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vertical="top" wrapText="1"/>
      <protection/>
    </xf>
    <xf numFmtId="0" fontId="1" fillId="0" borderId="0" xfId="57" applyFont="1" applyBorder="1" applyAlignment="1">
      <alignment vertical="center"/>
      <protection/>
    </xf>
    <xf numFmtId="0" fontId="6" fillId="0" borderId="0" xfId="55" applyFont="1" applyBorder="1">
      <alignment/>
      <protection/>
    </xf>
    <xf numFmtId="0" fontId="6" fillId="0" borderId="0" xfId="55" applyFo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3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1" fillId="0" borderId="0" xfId="55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57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1" fillId="0" borderId="0" xfId="55" applyFont="1" applyAlignment="1">
      <alignment horizontal="right"/>
      <protection/>
    </xf>
    <xf numFmtId="0" fontId="10" fillId="0" borderId="0" xfId="57" applyFont="1">
      <alignment/>
      <protection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2" fontId="10" fillId="0" borderId="0" xfId="57" applyNumberFormat="1" applyFont="1">
      <alignment/>
      <protection/>
    </xf>
    <xf numFmtId="0" fontId="12" fillId="0" borderId="0" xfId="57" applyFont="1">
      <alignment/>
      <protection/>
    </xf>
    <xf numFmtId="0" fontId="11" fillId="24" borderId="0" xfId="0" applyFont="1" applyFill="1" applyAlignment="1">
      <alignment/>
    </xf>
    <xf numFmtId="0" fontId="11" fillId="0" borderId="0" xfId="57" applyFont="1" applyBorder="1">
      <alignment/>
      <protection/>
    </xf>
    <xf numFmtId="0" fontId="11" fillId="0" borderId="0" xfId="57" applyFont="1">
      <alignment/>
      <protection/>
    </xf>
    <xf numFmtId="2" fontId="11" fillId="0" borderId="0" xfId="57" applyNumberFormat="1" applyFont="1">
      <alignment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37" fillId="24" borderId="0" xfId="0" applyFont="1" applyFill="1" applyAlignment="1">
      <alignment/>
    </xf>
    <xf numFmtId="164" fontId="37" fillId="24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1" fontId="37" fillId="24" borderId="0" xfId="0" applyNumberFormat="1" applyFont="1" applyFill="1" applyAlignment="1">
      <alignment/>
    </xf>
    <xf numFmtId="167" fontId="37" fillId="24" borderId="0" xfId="0" applyNumberFormat="1" applyFont="1" applyFill="1" applyAlignment="1">
      <alignment/>
    </xf>
    <xf numFmtId="16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11" fillId="24" borderId="10" xfId="0" applyNumberFormat="1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/>
    </xf>
    <xf numFmtId="164" fontId="36" fillId="24" borderId="0" xfId="0" applyNumberFormat="1" applyFont="1" applyFill="1" applyBorder="1" applyAlignment="1">
      <alignment/>
    </xf>
    <xf numFmtId="2" fontId="36" fillId="24" borderId="0" xfId="0" applyNumberFormat="1" applyFont="1" applyFill="1" applyBorder="1" applyAlignment="1">
      <alignment/>
    </xf>
    <xf numFmtId="1" fontId="36" fillId="24" borderId="0" xfId="0" applyNumberFormat="1" applyFont="1" applyFill="1" applyBorder="1" applyAlignment="1">
      <alignment/>
    </xf>
    <xf numFmtId="167" fontId="36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167" fontId="36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1" fontId="11" fillId="0" borderId="20" xfId="0" applyNumberFormat="1" applyFont="1" applyFill="1" applyBorder="1" applyAlignment="1">
      <alignment horizontal="center" wrapText="1"/>
    </xf>
    <xf numFmtId="2" fontId="11" fillId="0" borderId="19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 horizontal="left" vertical="top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2" fontId="13" fillId="0" borderId="0" xfId="0" applyNumberFormat="1" applyFont="1" applyBorder="1" applyAlignment="1" quotePrefix="1">
      <alignment horizontal="center"/>
    </xf>
    <xf numFmtId="2" fontId="13" fillId="0" borderId="18" xfId="0" applyNumberFormat="1" applyFont="1" applyBorder="1" applyAlignment="1" quotePrefix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17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" fontId="13" fillId="0" borderId="19" xfId="0" applyNumberFormat="1" applyFont="1" applyBorder="1" applyAlignment="1" quotePrefix="1">
      <alignment horizontal="center"/>
    </xf>
    <xf numFmtId="2" fontId="13" fillId="0" borderId="20" xfId="0" applyNumberFormat="1" applyFont="1" applyBorder="1" applyAlignment="1" quotePrefix="1">
      <alignment horizontal="center"/>
    </xf>
    <xf numFmtId="2" fontId="13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7" fillId="24" borderId="0" xfId="0" applyFont="1" applyFill="1" applyBorder="1" applyAlignment="1">
      <alignment/>
    </xf>
    <xf numFmtId="0" fontId="20" fillId="0" borderId="0" xfId="55" applyFont="1" applyAlignment="1">
      <alignment wrapText="1"/>
      <protection/>
    </xf>
    <xf numFmtId="0" fontId="19" fillId="24" borderId="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1" fillId="0" borderId="10" xfId="55" applyFont="1" applyBorder="1" applyAlignment="1">
      <alignment horizontal="left" vertical="top" wrapText="1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0" xfId="55" applyNumberFormat="1" applyFont="1" applyBorder="1" applyAlignment="1">
      <alignment horizontal="left" vertical="top" wrapText="1"/>
      <protection/>
    </xf>
    <xf numFmtId="0" fontId="11" fillId="24" borderId="10" xfId="55" applyFont="1" applyFill="1" applyBorder="1" applyAlignment="1">
      <alignment horizontal="left" vertical="top" wrapText="1"/>
      <protection/>
    </xf>
    <xf numFmtId="0" fontId="11" fillId="0" borderId="10" xfId="55" applyFont="1" applyBorder="1" applyAlignment="1">
      <alignment horizontal="left" vertical="top"/>
      <protection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36" fillId="0" borderId="0" xfId="0" applyFont="1" applyAlignment="1">
      <alignment wrapText="1"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165" fontId="11" fillId="0" borderId="11" xfId="57" applyNumberFormat="1" applyFont="1" applyBorder="1" applyAlignment="1">
      <alignment horizontal="center" wrapText="1"/>
      <protection/>
    </xf>
    <xf numFmtId="0" fontId="11" fillId="0" borderId="11" xfId="57" applyFont="1" applyBorder="1" applyAlignment="1">
      <alignment wrapText="1"/>
      <protection/>
    </xf>
    <xf numFmtId="2" fontId="11" fillId="0" borderId="11" xfId="57" applyNumberFormat="1" applyFont="1" applyBorder="1" applyAlignment="1">
      <alignment vertical="center"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0" applyFont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57" applyNumberFormat="1" applyFont="1" applyBorder="1" applyAlignment="1">
      <alignment horizontal="center"/>
      <protection/>
    </xf>
    <xf numFmtId="164" fontId="11" fillId="0" borderId="0" xfId="57" applyNumberFormat="1" applyFont="1" applyBorder="1" applyAlignment="1">
      <alignment horizontal="center"/>
      <protection/>
    </xf>
    <xf numFmtId="2" fontId="11" fillId="0" borderId="0" xfId="57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2" fontId="12" fillId="0" borderId="0" xfId="57" applyNumberFormat="1" applyFont="1" applyBorder="1" applyAlignment="1">
      <alignment horizontal="center"/>
      <protection/>
    </xf>
    <xf numFmtId="164" fontId="12" fillId="0" borderId="0" xfId="57" applyNumberFormat="1" applyFont="1" applyBorder="1" applyAlignment="1">
      <alignment horizontal="center"/>
      <protection/>
    </xf>
    <xf numFmtId="2" fontId="11" fillId="0" borderId="0" xfId="57" applyNumberFormat="1" applyFont="1" applyBorder="1">
      <alignment/>
      <protection/>
    </xf>
    <xf numFmtId="1" fontId="11" fillId="0" borderId="0" xfId="57" applyNumberFormat="1" applyFont="1" applyFill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13" fillId="0" borderId="14" xfId="0" applyFont="1" applyBorder="1" applyAlignment="1">
      <alignment horizontal="center"/>
    </xf>
    <xf numFmtId="0" fontId="11" fillId="0" borderId="14" xfId="57" applyFont="1" applyBorder="1">
      <alignment/>
      <protection/>
    </xf>
    <xf numFmtId="2" fontId="12" fillId="0" borderId="14" xfId="57" applyNumberFormat="1" applyFont="1" applyBorder="1" applyAlignment="1">
      <alignment horizontal="center"/>
      <protection/>
    </xf>
    <xf numFmtId="164" fontId="12" fillId="0" borderId="14" xfId="57" applyNumberFormat="1" applyFont="1" applyBorder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1" fillId="0" borderId="0" xfId="0" applyFont="1" applyAlignment="1">
      <alignment horizontal="center"/>
    </xf>
    <xf numFmtId="0" fontId="20" fillId="0" borderId="0" xfId="57" applyFont="1" applyAlignment="1">
      <alignment horizontal="right"/>
      <protection/>
    </xf>
    <xf numFmtId="0" fontId="20" fillId="0" borderId="0" xfId="0" applyFont="1" applyBorder="1" applyAlignment="1">
      <alignment horizontal="center"/>
    </xf>
    <xf numFmtId="2" fontId="20" fillId="0" borderId="0" xfId="57" applyNumberFormat="1" applyFont="1" applyAlignment="1">
      <alignment horizontal="right"/>
      <protection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57" applyFont="1">
      <alignment/>
      <protection/>
    </xf>
    <xf numFmtId="2" fontId="2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24" borderId="0" xfId="0" applyFont="1" applyFill="1" applyAlignment="1">
      <alignment horizontal="center"/>
    </xf>
    <xf numFmtId="164" fontId="13" fillId="24" borderId="0" xfId="0" applyNumberFormat="1" applyFont="1" applyFill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24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/>
    </xf>
    <xf numFmtId="0" fontId="13" fillId="24" borderId="0" xfId="0" applyFont="1" applyFill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1" xfId="57" applyFont="1" applyBorder="1">
      <alignment/>
      <protection/>
    </xf>
    <xf numFmtId="0" fontId="11" fillId="0" borderId="11" xfId="57" applyFont="1" applyBorder="1" applyAlignment="1">
      <alignment horizontal="right" wrapText="1"/>
      <protection/>
    </xf>
    <xf numFmtId="2" fontId="11" fillId="0" borderId="11" xfId="57" applyNumberFormat="1" applyFont="1" applyBorder="1" applyAlignment="1">
      <alignment horizontal="center" wrapText="1"/>
      <protection/>
    </xf>
    <xf numFmtId="0" fontId="11" fillId="0" borderId="11" xfId="57" applyFont="1" applyFill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Border="1" applyAlignment="1" quotePrefix="1">
      <alignment horizontal="center"/>
      <protection/>
    </xf>
    <xf numFmtId="164" fontId="11" fillId="0" borderId="0" xfId="0" applyNumberFormat="1" applyFont="1" applyAlignment="1">
      <alignment horizontal="right"/>
    </xf>
    <xf numFmtId="164" fontId="11" fillId="0" borderId="0" xfId="57" applyNumberFormat="1" applyFont="1" applyBorder="1">
      <alignment/>
      <protection/>
    </xf>
    <xf numFmtId="1" fontId="11" fillId="0" borderId="0" xfId="57" applyNumberFormat="1" applyFont="1" applyBorder="1">
      <alignment/>
      <protection/>
    </xf>
    <xf numFmtId="0" fontId="11" fillId="0" borderId="0" xfId="57" applyFont="1" applyFill="1" applyBorder="1" applyAlignment="1">
      <alignment horizontal="center"/>
      <protection/>
    </xf>
    <xf numFmtId="164" fontId="11" fillId="0" borderId="0" xfId="0" applyNumberFormat="1" applyFont="1" applyFill="1" applyAlignment="1">
      <alignment horizontal="right"/>
    </xf>
    <xf numFmtId="0" fontId="11" fillId="0" borderId="0" xfId="57" applyFont="1" applyFill="1" applyBorder="1" applyAlignment="1" quotePrefix="1">
      <alignment horizontal="center"/>
      <protection/>
    </xf>
    <xf numFmtId="164" fontId="11" fillId="0" borderId="0" xfId="0" applyNumberFormat="1" applyFont="1" applyBorder="1" applyAlignment="1">
      <alignment horizontal="right"/>
    </xf>
    <xf numFmtId="0" fontId="11" fillId="0" borderId="14" xfId="57" applyFont="1" applyBorder="1" applyAlignment="1">
      <alignment horizontal="right"/>
      <protection/>
    </xf>
    <xf numFmtId="14" fontId="13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66" fontId="22" fillId="0" borderId="11" xfId="0" applyNumberFormat="1" applyFont="1" applyBorder="1" applyAlignment="1">
      <alignment horizontal="left"/>
    </xf>
    <xf numFmtId="166" fontId="13" fillId="0" borderId="14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6" fontId="13" fillId="0" borderId="11" xfId="0" applyNumberFormat="1" applyFont="1" applyBorder="1" applyAlignment="1">
      <alignment horizontal="left"/>
    </xf>
    <xf numFmtId="167" fontId="13" fillId="0" borderId="11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left"/>
    </xf>
    <xf numFmtId="167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7" fontId="13" fillId="0" borderId="14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1" fillId="0" borderId="14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168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8" fontId="11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9" fontId="11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left"/>
    </xf>
    <xf numFmtId="169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 horizontal="left"/>
    </xf>
    <xf numFmtId="165" fontId="11" fillId="24" borderId="0" xfId="0" applyNumberFormat="1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left"/>
    </xf>
    <xf numFmtId="169" fontId="11" fillId="24" borderId="0" xfId="0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165" fontId="11" fillId="0" borderId="14" xfId="0" applyNumberFormat="1" applyFont="1" applyBorder="1" applyAlignment="1">
      <alignment horizontal="center"/>
    </xf>
    <xf numFmtId="172" fontId="11" fillId="24" borderId="14" xfId="0" applyNumberFormat="1" applyFont="1" applyFill="1" applyBorder="1" applyAlignment="1">
      <alignment horizontal="center"/>
    </xf>
    <xf numFmtId="165" fontId="11" fillId="24" borderId="14" xfId="0" applyNumberFormat="1" applyFont="1" applyFill="1" applyBorder="1" applyAlignment="1">
      <alignment horizontal="center"/>
    </xf>
    <xf numFmtId="172" fontId="11" fillId="24" borderId="14" xfId="0" applyNumberFormat="1" applyFont="1" applyFill="1" applyBorder="1" applyAlignment="1">
      <alignment horizontal="left"/>
    </xf>
    <xf numFmtId="165" fontId="11" fillId="24" borderId="14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166" fontId="23" fillId="24" borderId="0" xfId="0" applyNumberFormat="1" applyFont="1" applyFill="1" applyBorder="1" applyAlignment="1">
      <alignment horizontal="center"/>
    </xf>
    <xf numFmtId="166" fontId="14" fillId="24" borderId="11" xfId="0" applyNumberFormat="1" applyFont="1" applyFill="1" applyBorder="1" applyAlignment="1">
      <alignment horizontal="left"/>
    </xf>
    <xf numFmtId="0" fontId="14" fillId="24" borderId="11" xfId="0" applyFont="1" applyFill="1" applyBorder="1" applyAlignment="1">
      <alignment/>
    </xf>
    <xf numFmtId="0" fontId="14" fillId="24" borderId="11" xfId="55" applyFont="1" applyFill="1" applyBorder="1">
      <alignment/>
      <protection/>
    </xf>
    <xf numFmtId="0" fontId="11" fillId="0" borderId="14" xfId="0" applyFont="1" applyBorder="1" applyAlignment="1">
      <alignment/>
    </xf>
    <xf numFmtId="0" fontId="11" fillId="24" borderId="14" xfId="0" applyFont="1" applyFill="1" applyBorder="1" applyAlignment="1">
      <alignment horizontal="center"/>
    </xf>
    <xf numFmtId="166" fontId="11" fillId="24" borderId="14" xfId="0" applyNumberFormat="1" applyFont="1" applyFill="1" applyBorder="1" applyAlignment="1">
      <alignment horizontal="left"/>
    </xf>
    <xf numFmtId="0" fontId="11" fillId="24" borderId="14" xfId="0" applyFont="1" applyFill="1" applyBorder="1" applyAlignment="1">
      <alignment/>
    </xf>
    <xf numFmtId="0" fontId="11" fillId="24" borderId="14" xfId="55" applyFont="1" applyFill="1" applyBorder="1">
      <alignment/>
      <protection/>
    </xf>
    <xf numFmtId="166" fontId="11" fillId="0" borderId="11" xfId="0" applyNumberFormat="1" applyFont="1" applyBorder="1" applyAlignment="1">
      <alignment horizontal="left"/>
    </xf>
    <xf numFmtId="168" fontId="11" fillId="24" borderId="11" xfId="0" applyNumberFormat="1" applyFont="1" applyFill="1" applyBorder="1" applyAlignment="1">
      <alignment horizontal="center"/>
    </xf>
    <xf numFmtId="166" fontId="11" fillId="24" borderId="11" xfId="0" applyNumberFormat="1" applyFont="1" applyFill="1" applyBorder="1" applyAlignment="1">
      <alignment horizontal="left"/>
    </xf>
    <xf numFmtId="168" fontId="11" fillId="24" borderId="11" xfId="0" applyNumberFormat="1" applyFont="1" applyFill="1" applyBorder="1" applyAlignment="1">
      <alignment horizontal="left"/>
    </xf>
    <xf numFmtId="0" fontId="11" fillId="24" borderId="11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1" fillId="24" borderId="11" xfId="55" applyFont="1" applyFill="1" applyBorder="1">
      <alignment/>
      <protection/>
    </xf>
    <xf numFmtId="168" fontId="11" fillId="24" borderId="11" xfId="0" applyNumberFormat="1" applyFont="1" applyFill="1" applyBorder="1" applyAlignment="1" quotePrefix="1">
      <alignment horizontal="center"/>
    </xf>
    <xf numFmtId="166" fontId="11" fillId="0" borderId="0" xfId="0" applyNumberFormat="1" applyFont="1" applyBorder="1" applyAlignment="1">
      <alignment horizontal="left"/>
    </xf>
    <xf numFmtId="168" fontId="11" fillId="24" borderId="0" xfId="0" applyNumberFormat="1" applyFont="1" applyFill="1" applyBorder="1" applyAlignment="1">
      <alignment horizontal="left"/>
    </xf>
    <xf numFmtId="168" fontId="11" fillId="24" borderId="0" xfId="0" applyNumberFormat="1" applyFont="1" applyFill="1" applyBorder="1" applyAlignment="1">
      <alignment horizontal="center"/>
    </xf>
    <xf numFmtId="166" fontId="11" fillId="24" borderId="0" xfId="0" applyNumberFormat="1" applyFont="1" applyFill="1" applyBorder="1" applyAlignment="1">
      <alignment horizontal="left"/>
    </xf>
    <xf numFmtId="0" fontId="11" fillId="24" borderId="0" xfId="0" applyFont="1" applyFill="1" applyBorder="1" applyAlignment="1">
      <alignment/>
    </xf>
    <xf numFmtId="0" fontId="11" fillId="24" borderId="0" xfId="55" applyFont="1" applyFill="1" applyBorder="1">
      <alignment/>
      <protection/>
    </xf>
    <xf numFmtId="169" fontId="11" fillId="24" borderId="0" xfId="0" applyNumberFormat="1" applyFont="1" applyFill="1" applyBorder="1" applyAlignment="1" quotePrefix="1">
      <alignment horizontal="center"/>
    </xf>
    <xf numFmtId="169" fontId="11" fillId="24" borderId="0" xfId="0" applyNumberFormat="1" applyFont="1" applyFill="1" applyBorder="1" applyAlignment="1">
      <alignment horizontal="center"/>
    </xf>
    <xf numFmtId="168" fontId="11" fillId="24" borderId="0" xfId="0" applyNumberFormat="1" applyFont="1" applyFill="1" applyBorder="1" applyAlignment="1" quotePrefix="1">
      <alignment horizontal="center"/>
    </xf>
    <xf numFmtId="168" fontId="11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165" fontId="11" fillId="0" borderId="14" xfId="0" applyNumberFormat="1" applyFont="1" applyBorder="1" applyAlignment="1">
      <alignment horizontal="left"/>
    </xf>
    <xf numFmtId="0" fontId="20" fillId="0" borderId="0" xfId="55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1" fillId="0" borderId="0" xfId="55" applyFont="1" applyBorder="1">
      <alignment/>
      <protection/>
    </xf>
    <xf numFmtId="0" fontId="10" fillId="0" borderId="0" xfId="56" applyFont="1" applyAlignment="1">
      <alignment horizontal="left" vertical="top"/>
      <protection/>
    </xf>
    <xf numFmtId="2" fontId="10" fillId="0" borderId="0" xfId="56" applyNumberFormat="1" applyFont="1" applyAlignment="1">
      <alignment horizontal="right" vertical="top"/>
      <protection/>
    </xf>
    <xf numFmtId="2" fontId="10" fillId="0" borderId="0" xfId="56" applyNumberFormat="1" applyFont="1" applyAlignment="1">
      <alignment horizontal="center" vertical="top"/>
      <protection/>
    </xf>
    <xf numFmtId="2" fontId="10" fillId="0" borderId="0" xfId="56" applyNumberFormat="1" applyFont="1" applyAlignment="1">
      <alignment vertical="top"/>
      <protection/>
    </xf>
    <xf numFmtId="1" fontId="10" fillId="0" borderId="0" xfId="56" applyNumberFormat="1" applyFont="1" applyAlignment="1">
      <alignment horizontal="center" vertical="top"/>
      <protection/>
    </xf>
    <xf numFmtId="164" fontId="10" fillId="0" borderId="0" xfId="56" applyNumberFormat="1" applyFont="1" applyAlignment="1">
      <alignment vertical="top"/>
      <protection/>
    </xf>
    <xf numFmtId="1" fontId="10" fillId="0" borderId="0" xfId="56" applyNumberFormat="1" applyFont="1" applyAlignment="1">
      <alignment vertical="top"/>
      <protection/>
    </xf>
    <xf numFmtId="0" fontId="10" fillId="0" borderId="0" xfId="56" applyFont="1" applyAlignment="1">
      <alignment vertical="top"/>
      <protection/>
    </xf>
    <xf numFmtId="0" fontId="10" fillId="0" borderId="0" xfId="56" applyFont="1" applyAlignment="1">
      <alignment horizontal="center" vertical="top"/>
      <protection/>
    </xf>
    <xf numFmtId="166" fontId="10" fillId="0" borderId="0" xfId="56" applyNumberFormat="1" applyFont="1" applyAlignment="1">
      <alignment vertical="top"/>
      <protection/>
    </xf>
    <xf numFmtId="0" fontId="1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2" fontId="20" fillId="0" borderId="0" xfId="56" applyNumberFormat="1" applyFont="1" applyAlignment="1">
      <alignment horizontal="center"/>
      <protection/>
    </xf>
    <xf numFmtId="2" fontId="20" fillId="0" borderId="0" xfId="56" applyNumberFormat="1" applyFont="1">
      <alignment/>
      <protection/>
    </xf>
    <xf numFmtId="1" fontId="20" fillId="0" borderId="0" xfId="56" applyNumberFormat="1" applyFont="1" applyAlignment="1">
      <alignment horizontal="center"/>
      <protection/>
    </xf>
    <xf numFmtId="166" fontId="20" fillId="0" borderId="0" xfId="56" applyNumberFormat="1" applyFont="1">
      <alignment/>
      <protection/>
    </xf>
    <xf numFmtId="0" fontId="20" fillId="0" borderId="0" xfId="56" applyFont="1">
      <alignment/>
      <protection/>
    </xf>
    <xf numFmtId="2" fontId="20" fillId="0" borderId="0" xfId="56" applyNumberFormat="1" applyFont="1" applyAlignment="1">
      <alignment horizontal="right"/>
      <protection/>
    </xf>
    <xf numFmtId="164" fontId="20" fillId="0" borderId="0" xfId="56" applyNumberFormat="1" applyFont="1">
      <alignment/>
      <protection/>
    </xf>
    <xf numFmtId="1" fontId="20" fillId="0" borderId="0" xfId="56" applyNumberFormat="1" applyFont="1">
      <alignment/>
      <protection/>
    </xf>
    <xf numFmtId="166" fontId="20" fillId="0" borderId="0" xfId="56" applyNumberFormat="1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left"/>
      <protection/>
    </xf>
    <xf numFmtId="2" fontId="11" fillId="0" borderId="0" xfId="56" applyNumberFormat="1" applyFont="1" applyAlignment="1">
      <alignment horizontal="right"/>
      <protection/>
    </xf>
    <xf numFmtId="2" fontId="11" fillId="0" borderId="0" xfId="56" applyNumberFormat="1" applyFont="1" applyAlignment="1">
      <alignment horizontal="center"/>
      <protection/>
    </xf>
    <xf numFmtId="2" fontId="11" fillId="0" borderId="0" xfId="56" applyNumberFormat="1" applyFont="1">
      <alignment/>
      <protection/>
    </xf>
    <xf numFmtId="1" fontId="11" fillId="0" borderId="0" xfId="56" applyNumberFormat="1" applyFont="1" applyAlignment="1">
      <alignment horizontal="center"/>
      <protection/>
    </xf>
    <xf numFmtId="164" fontId="11" fillId="0" borderId="0" xfId="56" applyNumberFormat="1" applyFont="1">
      <alignment/>
      <protection/>
    </xf>
    <xf numFmtId="1" fontId="11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left"/>
      <protection/>
    </xf>
    <xf numFmtId="166" fontId="11" fillId="0" borderId="0" xfId="56" applyNumberFormat="1" applyFont="1">
      <alignment/>
      <protection/>
    </xf>
    <xf numFmtId="166" fontId="11" fillId="0" borderId="0" xfId="56" applyNumberFormat="1" applyFont="1" applyAlignment="1">
      <alignment horizontal="center"/>
      <protection/>
    </xf>
    <xf numFmtId="0" fontId="11" fillId="0" borderId="0" xfId="56" applyFont="1" applyBorder="1" applyAlignment="1">
      <alignment horizontal="left"/>
      <protection/>
    </xf>
    <xf numFmtId="2" fontId="11" fillId="0" borderId="0" xfId="56" applyNumberFormat="1" applyFont="1" applyBorder="1" applyAlignment="1">
      <alignment horizontal="right"/>
      <protection/>
    </xf>
    <xf numFmtId="2" fontId="11" fillId="0" borderId="0" xfId="56" applyNumberFormat="1" applyFont="1" applyBorder="1" applyAlignment="1">
      <alignment horizontal="center"/>
      <protection/>
    </xf>
    <xf numFmtId="2" fontId="11" fillId="0" borderId="0" xfId="56" applyNumberFormat="1" applyFont="1" applyBorder="1">
      <alignment/>
      <protection/>
    </xf>
    <xf numFmtId="1" fontId="11" fillId="0" borderId="0" xfId="56" applyNumberFormat="1" applyFont="1" applyBorder="1" applyAlignment="1">
      <alignment horizontal="center"/>
      <protection/>
    </xf>
    <xf numFmtId="166" fontId="11" fillId="0" borderId="0" xfId="56" applyNumberFormat="1" applyFont="1" applyBorder="1">
      <alignment/>
      <protection/>
    </xf>
    <xf numFmtId="0" fontId="11" fillId="0" borderId="0" xfId="56" applyFont="1" applyBorder="1" applyAlignment="1">
      <alignment horizontal="center"/>
      <protection/>
    </xf>
    <xf numFmtId="0" fontId="11" fillId="0" borderId="0" xfId="56" applyFont="1" applyBorder="1">
      <alignment/>
      <protection/>
    </xf>
    <xf numFmtId="164" fontId="11" fillId="0" borderId="0" xfId="56" applyNumberFormat="1" applyFont="1" applyBorder="1">
      <alignment/>
      <protection/>
    </xf>
    <xf numFmtId="1" fontId="11" fillId="0" borderId="0" xfId="56" applyNumberFormat="1" applyFont="1" applyBorder="1">
      <alignment/>
      <protection/>
    </xf>
    <xf numFmtId="0" fontId="12" fillId="24" borderId="0" xfId="56" applyFont="1" applyFill="1" applyBorder="1" applyAlignment="1">
      <alignment horizontal="left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Font="1">
      <alignment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0" borderId="23" xfId="56" applyFont="1" applyBorder="1" applyAlignment="1">
      <alignment/>
      <protection/>
    </xf>
    <xf numFmtId="0" fontId="12" fillId="0" borderId="24" xfId="56" applyFont="1" applyBorder="1" applyAlignment="1">
      <alignment/>
      <protection/>
    </xf>
    <xf numFmtId="0" fontId="12" fillId="0" borderId="25" xfId="56" applyFont="1" applyBorder="1" applyAlignment="1">
      <alignment/>
      <protection/>
    </xf>
    <xf numFmtId="1" fontId="12" fillId="0" borderId="23" xfId="56" applyNumberFormat="1" applyFont="1" applyBorder="1" applyAlignment="1">
      <alignment/>
      <protection/>
    </xf>
    <xf numFmtId="1" fontId="12" fillId="0" borderId="24" xfId="56" applyNumberFormat="1" applyFont="1" applyBorder="1" applyAlignment="1">
      <alignment/>
      <protection/>
    </xf>
    <xf numFmtId="1" fontId="12" fillId="0" borderId="25" xfId="56" applyNumberFormat="1" applyFont="1" applyBorder="1" applyAlignment="1">
      <alignment/>
      <protection/>
    </xf>
    <xf numFmtId="1" fontId="12" fillId="0" borderId="22" xfId="56" applyNumberFormat="1" applyFont="1" applyBorder="1" applyAlignment="1">
      <alignment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24" xfId="56" applyFont="1" applyFill="1" applyBorder="1" applyAlignment="1">
      <alignment horizontal="center" vertical="center"/>
      <protection/>
    </xf>
    <xf numFmtId="0" fontId="12" fillId="24" borderId="26" xfId="56" applyFont="1" applyFill="1" applyBorder="1" applyAlignment="1">
      <alignment horizontal="center" vertical="center"/>
      <protection/>
    </xf>
    <xf numFmtId="0" fontId="11" fillId="24" borderId="15" xfId="56" applyFont="1" applyFill="1" applyBorder="1" applyAlignment="1" quotePrefix="1">
      <alignment horizontal="center" vertical="center" wrapText="1"/>
      <protection/>
    </xf>
    <xf numFmtId="2" fontId="11" fillId="0" borderId="27" xfId="56" applyNumberFormat="1" applyFont="1" applyBorder="1" applyAlignment="1">
      <alignment horizontal="center"/>
      <protection/>
    </xf>
    <xf numFmtId="2" fontId="11" fillId="0" borderId="14" xfId="56" applyNumberFormat="1" applyFont="1" applyBorder="1" applyAlignment="1">
      <alignment horizontal="center"/>
      <protection/>
    </xf>
    <xf numFmtId="2" fontId="11" fillId="0" borderId="28" xfId="56" applyNumberFormat="1" applyFont="1" applyBorder="1" applyAlignment="1">
      <alignment horizontal="center"/>
      <protection/>
    </xf>
    <xf numFmtId="2" fontId="11" fillId="0" borderId="15" xfId="56" applyNumberFormat="1" applyFont="1" applyBorder="1" applyAlignment="1">
      <alignment horizontal="center"/>
      <protection/>
    </xf>
    <xf numFmtId="164" fontId="11" fillId="0" borderId="27" xfId="56" applyNumberFormat="1" applyFont="1" applyBorder="1" applyAlignment="1">
      <alignment horizontal="center"/>
      <protection/>
    </xf>
    <xf numFmtId="164" fontId="11" fillId="0" borderId="14" xfId="56" applyNumberFormat="1" applyFont="1" applyBorder="1" applyAlignment="1">
      <alignment horizontal="center"/>
      <protection/>
    </xf>
    <xf numFmtId="1" fontId="11" fillId="0" borderId="27" xfId="56" applyNumberFormat="1" applyFont="1" applyBorder="1" applyAlignment="1">
      <alignment horizontal="center"/>
      <protection/>
    </xf>
    <xf numFmtId="1" fontId="11" fillId="0" borderId="14" xfId="56" applyNumberFormat="1" applyFont="1" applyBorder="1" applyAlignment="1">
      <alignment horizontal="center"/>
      <protection/>
    </xf>
    <xf numFmtId="0" fontId="11" fillId="0" borderId="21" xfId="56" applyFont="1" applyBorder="1" applyAlignment="1" quotePrefix="1">
      <alignment horizontal="center"/>
      <protection/>
    </xf>
    <xf numFmtId="2" fontId="11" fillId="0" borderId="29" xfId="56" applyNumberFormat="1" applyFont="1" applyBorder="1" applyAlignment="1">
      <alignment horizontal="center"/>
      <protection/>
    </xf>
    <xf numFmtId="2" fontId="11" fillId="0" borderId="20" xfId="56" applyNumberFormat="1" applyFont="1" applyBorder="1" applyAlignment="1">
      <alignment horizontal="center"/>
      <protection/>
    </xf>
    <xf numFmtId="2" fontId="11" fillId="0" borderId="30" xfId="56" applyNumberFormat="1" applyFont="1" applyBorder="1" applyAlignment="1">
      <alignment horizontal="center"/>
      <protection/>
    </xf>
    <xf numFmtId="164" fontId="11" fillId="0" borderId="29" xfId="56" applyNumberFormat="1" applyFont="1" applyBorder="1" applyAlignment="1">
      <alignment horizontal="center"/>
      <protection/>
    </xf>
    <xf numFmtId="164" fontId="11" fillId="0" borderId="20" xfId="56" applyNumberFormat="1" applyFont="1" applyBorder="1" applyAlignment="1">
      <alignment horizontal="center"/>
      <protection/>
    </xf>
    <xf numFmtId="1" fontId="11" fillId="0" borderId="29" xfId="56" applyNumberFormat="1" applyFont="1" applyBorder="1" applyAlignment="1">
      <alignment horizontal="center"/>
      <protection/>
    </xf>
    <xf numFmtId="1" fontId="11" fillId="0" borderId="20" xfId="56" applyNumberFormat="1" applyFont="1" applyBorder="1" applyAlignment="1">
      <alignment horizontal="center"/>
      <protection/>
    </xf>
    <xf numFmtId="2" fontId="11" fillId="0" borderId="21" xfId="56" applyNumberFormat="1" applyFont="1" applyBorder="1" applyAlignment="1">
      <alignment horizontal="center"/>
      <protection/>
    </xf>
    <xf numFmtId="0" fontId="11" fillId="24" borderId="20" xfId="56" applyFont="1" applyFill="1" applyBorder="1" applyAlignment="1" quotePrefix="1">
      <alignment horizontal="center" vertical="center" wrapText="1"/>
      <protection/>
    </xf>
    <xf numFmtId="0" fontId="11" fillId="0" borderId="19" xfId="56" applyFont="1" applyBorder="1" applyAlignment="1">
      <alignment horizontal="center"/>
      <protection/>
    </xf>
    <xf numFmtId="0" fontId="11" fillId="0" borderId="29" xfId="56" applyFont="1" applyBorder="1" applyAlignment="1">
      <alignment horizontal="center"/>
      <protection/>
    </xf>
    <xf numFmtId="0" fontId="11" fillId="24" borderId="21" xfId="56" applyFont="1" applyFill="1" applyBorder="1" applyAlignment="1" quotePrefix="1">
      <alignment horizontal="center" vertical="center" wrapText="1"/>
      <protection/>
    </xf>
    <xf numFmtId="0" fontId="11" fillId="0" borderId="20" xfId="56" applyFont="1" applyBorder="1" applyAlignment="1">
      <alignment horizontal="center"/>
      <protection/>
    </xf>
    <xf numFmtId="2" fontId="11" fillId="0" borderId="31" xfId="56" applyNumberFormat="1" applyFont="1" applyBorder="1" applyAlignment="1">
      <alignment horizontal="center"/>
      <protection/>
    </xf>
    <xf numFmtId="0" fontId="11" fillId="0" borderId="32" xfId="56" applyFont="1" applyBorder="1" applyAlignment="1">
      <alignment horizontal="center"/>
      <protection/>
    </xf>
    <xf numFmtId="164" fontId="11" fillId="0" borderId="0" xfId="56" applyNumberFormat="1" applyFont="1" applyBorder="1" applyAlignment="1">
      <alignment horizontal="center"/>
      <protection/>
    </xf>
    <xf numFmtId="2" fontId="11" fillId="0" borderId="18" xfId="56" applyNumberFormat="1" applyFont="1" applyBorder="1" applyAlignment="1">
      <alignment horizontal="center"/>
      <protection/>
    </xf>
    <xf numFmtId="0" fontId="11" fillId="24" borderId="33" xfId="56" applyFont="1" applyFill="1" applyBorder="1" applyAlignment="1" quotePrefix="1">
      <alignment horizontal="center" vertical="center" wrapText="1"/>
      <protection/>
    </xf>
    <xf numFmtId="0" fontId="11" fillId="24" borderId="17" xfId="56" applyFont="1" applyFill="1" applyBorder="1" applyAlignment="1">
      <alignment horizontal="center"/>
      <protection/>
    </xf>
    <xf numFmtId="0" fontId="11" fillId="24" borderId="18" xfId="56" applyFont="1" applyFill="1" applyBorder="1" applyAlignment="1">
      <alignment horizontal="center"/>
      <protection/>
    </xf>
    <xf numFmtId="2" fontId="11" fillId="0" borderId="32" xfId="56" applyNumberFormat="1" applyFont="1" applyBorder="1" applyAlignment="1">
      <alignment horizontal="center"/>
      <protection/>
    </xf>
    <xf numFmtId="2" fontId="11" fillId="0" borderId="32" xfId="56" applyNumberFormat="1" applyFont="1" applyBorder="1" applyAlignment="1">
      <alignment horizontal="right"/>
      <protection/>
    </xf>
    <xf numFmtId="0" fontId="11" fillId="0" borderId="17" xfId="56" applyFont="1" applyBorder="1" applyAlignment="1">
      <alignment horizontal="center"/>
      <protection/>
    </xf>
    <xf numFmtId="164" fontId="11" fillId="0" borderId="32" xfId="56" applyNumberFormat="1" applyFont="1" applyBorder="1" applyAlignment="1">
      <alignment horizontal="center"/>
      <protection/>
    </xf>
    <xf numFmtId="1" fontId="11" fillId="0" borderId="32" xfId="56" applyNumberFormat="1" applyFont="1" applyBorder="1" applyAlignment="1">
      <alignment horizontal="right"/>
      <protection/>
    </xf>
    <xf numFmtId="164" fontId="11" fillId="0" borderId="32" xfId="56" applyNumberFormat="1" applyFont="1" applyBorder="1" applyAlignment="1">
      <alignment horizontal="right"/>
      <protection/>
    </xf>
    <xf numFmtId="0" fontId="11" fillId="0" borderId="34" xfId="56" applyFont="1" applyBorder="1" applyAlignment="1">
      <alignment horizontal="center"/>
      <protection/>
    </xf>
    <xf numFmtId="0" fontId="11" fillId="24" borderId="0" xfId="56" applyFont="1" applyFill="1" applyBorder="1" applyAlignment="1">
      <alignment horizontal="center"/>
      <protection/>
    </xf>
    <xf numFmtId="0" fontId="11" fillId="0" borderId="35" xfId="56" applyFont="1" applyBorder="1" applyAlignment="1">
      <alignment horizontal="center"/>
      <protection/>
    </xf>
    <xf numFmtId="2" fontId="11" fillId="0" borderId="24" xfId="56" applyNumberFormat="1" applyFont="1" applyBorder="1" applyAlignment="1">
      <alignment horizontal="center"/>
      <protection/>
    </xf>
    <xf numFmtId="2" fontId="11" fillId="0" borderId="25" xfId="56" applyNumberFormat="1" applyFont="1" applyBorder="1" applyAlignment="1">
      <alignment horizontal="center"/>
      <protection/>
    </xf>
    <xf numFmtId="0" fontId="11" fillId="0" borderId="23" xfId="56" applyFont="1" applyBorder="1" applyAlignment="1">
      <alignment horizontal="center"/>
      <protection/>
    </xf>
    <xf numFmtId="2" fontId="11" fillId="0" borderId="24" xfId="56" applyNumberFormat="1" applyFont="1" applyBorder="1" applyAlignment="1">
      <alignment horizontal="right"/>
      <protection/>
    </xf>
    <xf numFmtId="2" fontId="11" fillId="0" borderId="22" xfId="56" applyNumberFormat="1" applyFont="1" applyBorder="1" applyAlignment="1">
      <alignment horizontal="center"/>
      <protection/>
    </xf>
    <xf numFmtId="0" fontId="11" fillId="0" borderId="24" xfId="56" applyFont="1" applyBorder="1" applyAlignment="1">
      <alignment horizontal="center"/>
      <protection/>
    </xf>
    <xf numFmtId="0" fontId="11" fillId="0" borderId="18" xfId="56" applyFont="1" applyBorder="1">
      <alignment/>
      <protection/>
    </xf>
    <xf numFmtId="2" fontId="11" fillId="0" borderId="35" xfId="56" applyNumberFormat="1" applyFont="1" applyBorder="1">
      <alignment/>
      <protection/>
    </xf>
    <xf numFmtId="2" fontId="11" fillId="0" borderId="24" xfId="56" applyNumberFormat="1" applyFont="1" applyBorder="1">
      <alignment/>
      <protection/>
    </xf>
    <xf numFmtId="0" fontId="11" fillId="0" borderId="25" xfId="56" applyFont="1" applyBorder="1" applyAlignment="1">
      <alignment horizontal="center"/>
      <protection/>
    </xf>
    <xf numFmtId="2" fontId="11" fillId="0" borderId="23" xfId="56" applyNumberFormat="1" applyFont="1" applyBorder="1">
      <alignment/>
      <protection/>
    </xf>
    <xf numFmtId="0" fontId="11" fillId="0" borderId="25" xfId="56" applyFont="1" applyBorder="1">
      <alignment/>
      <protection/>
    </xf>
    <xf numFmtId="0" fontId="11" fillId="0" borderId="22" xfId="56" applyFont="1" applyBorder="1" applyAlignment="1">
      <alignment horizontal="center"/>
      <protection/>
    </xf>
    <xf numFmtId="1" fontId="11" fillId="24" borderId="18" xfId="56" applyNumberFormat="1" applyFont="1" applyFill="1" applyBorder="1" applyAlignment="1">
      <alignment horizontal="center"/>
      <protection/>
    </xf>
    <xf numFmtId="2" fontId="11" fillId="0" borderId="32" xfId="56" applyNumberFormat="1" applyFont="1" applyBorder="1">
      <alignment/>
      <protection/>
    </xf>
    <xf numFmtId="166" fontId="11" fillId="0" borderId="32" xfId="56" applyNumberFormat="1" applyFont="1" applyBorder="1">
      <alignment/>
      <protection/>
    </xf>
    <xf numFmtId="164" fontId="11" fillId="0" borderId="32" xfId="56" applyNumberFormat="1" applyFont="1" applyBorder="1">
      <alignment/>
      <protection/>
    </xf>
    <xf numFmtId="1" fontId="11" fillId="0" borderId="32" xfId="56" applyNumberFormat="1" applyFont="1" applyBorder="1">
      <alignment/>
      <protection/>
    </xf>
    <xf numFmtId="1" fontId="11" fillId="24" borderId="0" xfId="56" applyNumberFormat="1" applyFont="1" applyFill="1" applyBorder="1" applyAlignment="1">
      <alignment horizontal="center"/>
      <protection/>
    </xf>
    <xf numFmtId="1" fontId="11" fillId="0" borderId="32" xfId="56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2" fontId="11" fillId="0" borderId="17" xfId="56" applyNumberFormat="1" applyFont="1" applyBorder="1">
      <alignment/>
      <protection/>
    </xf>
    <xf numFmtId="0" fontId="11" fillId="0" borderId="31" xfId="56" applyFont="1" applyBorder="1" applyAlignment="1">
      <alignment horizontal="center"/>
      <protection/>
    </xf>
    <xf numFmtId="0" fontId="11" fillId="0" borderId="31" xfId="56" applyFont="1" applyBorder="1">
      <alignment/>
      <protection/>
    </xf>
    <xf numFmtId="1" fontId="11" fillId="24" borderId="36" xfId="56" applyNumberFormat="1" applyFont="1" applyFill="1" applyBorder="1" applyAlignment="1">
      <alignment horizontal="center"/>
      <protection/>
    </xf>
    <xf numFmtId="1" fontId="11" fillId="20" borderId="18" xfId="56" applyNumberFormat="1" applyFont="1" applyFill="1" applyBorder="1" applyAlignment="1">
      <alignment horizontal="center"/>
      <protection/>
    </xf>
    <xf numFmtId="2" fontId="18" fillId="0" borderId="31" xfId="56" applyNumberFormat="1" applyFont="1" applyBorder="1" applyAlignment="1">
      <alignment horizontal="center"/>
      <protection/>
    </xf>
    <xf numFmtId="2" fontId="18" fillId="0" borderId="18" xfId="56" applyNumberFormat="1" applyFont="1" applyBorder="1" applyAlignment="1">
      <alignment horizontal="center"/>
      <protection/>
    </xf>
    <xf numFmtId="1" fontId="11" fillId="20" borderId="0" xfId="56" applyNumberFormat="1" applyFont="1" applyFill="1" applyBorder="1" applyAlignment="1">
      <alignment horizontal="center"/>
      <protection/>
    </xf>
    <xf numFmtId="167" fontId="12" fillId="24" borderId="17" xfId="56" applyNumberFormat="1" applyFont="1" applyFill="1" applyBorder="1" applyAlignment="1">
      <alignment horizontal="center"/>
      <protection/>
    </xf>
    <xf numFmtId="167" fontId="12" fillId="0" borderId="17" xfId="56" applyNumberFormat="1" applyFont="1" applyBorder="1" applyAlignment="1">
      <alignment horizontal="center"/>
      <protection/>
    </xf>
    <xf numFmtId="2" fontId="18" fillId="24" borderId="31" xfId="56" applyNumberFormat="1" applyFont="1" applyFill="1" applyBorder="1" applyAlignment="1">
      <alignment horizontal="center"/>
      <protection/>
    </xf>
    <xf numFmtId="167" fontId="12" fillId="0" borderId="34" xfId="56" applyNumberFormat="1" applyFont="1" applyBorder="1" applyAlignment="1">
      <alignment horizontal="center"/>
      <protection/>
    </xf>
    <xf numFmtId="167" fontId="12" fillId="24" borderId="31" xfId="56" applyNumberFormat="1" applyFont="1" applyFill="1" applyBorder="1" applyAlignment="1">
      <alignment horizontal="center"/>
      <protection/>
    </xf>
    <xf numFmtId="167" fontId="12" fillId="24" borderId="32" xfId="56" applyNumberFormat="1" applyFont="1" applyFill="1" applyBorder="1" applyAlignment="1">
      <alignment horizontal="center"/>
      <protection/>
    </xf>
    <xf numFmtId="167" fontId="12" fillId="0" borderId="18" xfId="56" applyNumberFormat="1" applyFont="1" applyBorder="1" applyAlignment="1">
      <alignment horizontal="center"/>
      <protection/>
    </xf>
    <xf numFmtId="167" fontId="12" fillId="0" borderId="31" xfId="56" applyNumberFormat="1" applyFont="1" applyBorder="1" applyAlignment="1">
      <alignment horizontal="center"/>
      <protection/>
    </xf>
    <xf numFmtId="167" fontId="12" fillId="24" borderId="0" xfId="56" applyNumberFormat="1" applyFont="1" applyFill="1" applyBorder="1" applyAlignment="1">
      <alignment horizontal="center"/>
      <protection/>
    </xf>
    <xf numFmtId="167" fontId="11" fillId="0" borderId="18" xfId="56" applyNumberFormat="1" applyFont="1" applyBorder="1" applyAlignment="1">
      <alignment horizontal="center"/>
      <protection/>
    </xf>
    <xf numFmtId="167" fontId="12" fillId="0" borderId="0" xfId="56" applyNumberFormat="1" applyFont="1" applyBorder="1">
      <alignment/>
      <protection/>
    </xf>
    <xf numFmtId="2" fontId="11" fillId="24" borderId="32" xfId="56" applyNumberFormat="1" applyFont="1" applyFill="1" applyBorder="1" applyAlignment="1">
      <alignment horizontal="center"/>
      <protection/>
    </xf>
    <xf numFmtId="2" fontId="11" fillId="24" borderId="0" xfId="56" applyNumberFormat="1" applyFont="1" applyFill="1" applyBorder="1" applyAlignment="1">
      <alignment horizontal="center"/>
      <protection/>
    </xf>
    <xf numFmtId="2" fontId="11" fillId="24" borderId="31" xfId="56" applyNumberFormat="1" applyFont="1" applyFill="1" applyBorder="1" applyAlignment="1">
      <alignment horizontal="center"/>
      <protection/>
    </xf>
    <xf numFmtId="166" fontId="11" fillId="24" borderId="32" xfId="56" applyNumberFormat="1" applyFont="1" applyFill="1" applyBorder="1" applyAlignment="1">
      <alignment horizontal="center"/>
      <protection/>
    </xf>
    <xf numFmtId="166" fontId="11" fillId="24" borderId="0" xfId="56" applyNumberFormat="1" applyFont="1" applyFill="1" applyBorder="1">
      <alignment/>
      <protection/>
    </xf>
    <xf numFmtId="2" fontId="11" fillId="0" borderId="31" xfId="56" applyNumberFormat="1" applyFont="1" applyBorder="1">
      <alignment/>
      <protection/>
    </xf>
    <xf numFmtId="2" fontId="11" fillId="0" borderId="18" xfId="56" applyNumberFormat="1" applyFont="1" applyBorder="1">
      <alignment/>
      <protection/>
    </xf>
    <xf numFmtId="1" fontId="11" fillId="24" borderId="32" xfId="56" applyNumberFormat="1" applyFont="1" applyFill="1" applyBorder="1" applyAlignment="1">
      <alignment horizontal="center"/>
      <protection/>
    </xf>
    <xf numFmtId="166" fontId="11" fillId="24" borderId="0" xfId="56" applyNumberFormat="1" applyFont="1" applyFill="1" applyBorder="1" applyAlignment="1">
      <alignment horizontal="center"/>
      <protection/>
    </xf>
    <xf numFmtId="2" fontId="11" fillId="24" borderId="32" xfId="56" applyNumberFormat="1" applyFont="1" applyFill="1" applyBorder="1" applyAlignment="1">
      <alignment horizontal="right"/>
      <protection/>
    </xf>
    <xf numFmtId="2" fontId="11" fillId="24" borderId="0" xfId="56" applyNumberFormat="1" applyFont="1" applyFill="1" applyBorder="1" applyAlignment="1">
      <alignment horizontal="right"/>
      <protection/>
    </xf>
    <xf numFmtId="164" fontId="11" fillId="24" borderId="32" xfId="56" applyNumberFormat="1" applyFont="1" applyFill="1" applyBorder="1" applyAlignment="1">
      <alignment horizontal="right"/>
      <protection/>
    </xf>
    <xf numFmtId="164" fontId="11" fillId="24" borderId="0" xfId="56" applyNumberFormat="1" applyFont="1" applyFill="1" applyBorder="1">
      <alignment/>
      <protection/>
    </xf>
    <xf numFmtId="1" fontId="11" fillId="24" borderId="32" xfId="56" applyNumberFormat="1" applyFont="1" applyFill="1" applyBorder="1" applyAlignment="1">
      <alignment horizontal="right"/>
      <protection/>
    </xf>
    <xf numFmtId="2" fontId="11" fillId="24" borderId="31" xfId="56" applyNumberFormat="1" applyFont="1" applyFill="1" applyBorder="1" applyAlignment="1">
      <alignment horizontal="right"/>
      <protection/>
    </xf>
    <xf numFmtId="166" fontId="11" fillId="24" borderId="0" xfId="56" applyNumberFormat="1" applyFont="1" applyFill="1" applyBorder="1" applyAlignment="1">
      <alignment horizontal="right"/>
      <protection/>
    </xf>
    <xf numFmtId="2" fontId="11" fillId="24" borderId="32" xfId="56" applyNumberFormat="1" applyFont="1" applyFill="1" applyBorder="1">
      <alignment/>
      <protection/>
    </xf>
    <xf numFmtId="2" fontId="11" fillId="24" borderId="0" xfId="56" applyNumberFormat="1" applyFont="1" applyFill="1" applyBorder="1">
      <alignment/>
      <protection/>
    </xf>
    <xf numFmtId="2" fontId="11" fillId="0" borderId="14" xfId="56" applyNumberFormat="1" applyFont="1" applyBorder="1">
      <alignment/>
      <protection/>
    </xf>
    <xf numFmtId="167" fontId="12" fillId="24" borderId="19" xfId="56" applyNumberFormat="1" applyFont="1" applyFill="1" applyBorder="1" applyAlignment="1">
      <alignment horizontal="center"/>
      <protection/>
    </xf>
    <xf numFmtId="2" fontId="18" fillId="0" borderId="30" xfId="56" applyNumberFormat="1" applyFont="1" applyBorder="1" applyAlignment="1">
      <alignment horizontal="center"/>
      <protection/>
    </xf>
    <xf numFmtId="2" fontId="18" fillId="0" borderId="21" xfId="56" applyNumberFormat="1" applyFont="1" applyBorder="1" applyAlignment="1">
      <alignment horizontal="center"/>
      <protection/>
    </xf>
    <xf numFmtId="167" fontId="12" fillId="0" borderId="19" xfId="56" applyNumberFormat="1" applyFont="1" applyBorder="1" applyAlignment="1">
      <alignment horizontal="center"/>
      <protection/>
    </xf>
    <xf numFmtId="167" fontId="12" fillId="0" borderId="37" xfId="56" applyNumberFormat="1" applyFont="1" applyBorder="1" applyAlignment="1">
      <alignment horizontal="center"/>
      <protection/>
    </xf>
    <xf numFmtId="167" fontId="12" fillId="24" borderId="30" xfId="56" applyNumberFormat="1" applyFont="1" applyFill="1" applyBorder="1" applyAlignment="1">
      <alignment horizontal="center"/>
      <protection/>
    </xf>
    <xf numFmtId="167" fontId="12" fillId="0" borderId="21" xfId="56" applyNumberFormat="1" applyFont="1" applyBorder="1" applyAlignment="1">
      <alignment horizontal="center"/>
      <protection/>
    </xf>
    <xf numFmtId="167" fontId="12" fillId="24" borderId="29" xfId="56" applyNumberFormat="1" applyFont="1" applyFill="1" applyBorder="1" applyAlignment="1">
      <alignment horizontal="center"/>
      <protection/>
    </xf>
    <xf numFmtId="167" fontId="12" fillId="0" borderId="30" xfId="56" applyNumberFormat="1" applyFont="1" applyBorder="1" applyAlignment="1">
      <alignment horizontal="center"/>
      <protection/>
    </xf>
    <xf numFmtId="2" fontId="18" fillId="24" borderId="30" xfId="56" applyNumberFormat="1" applyFont="1" applyFill="1" applyBorder="1" applyAlignment="1">
      <alignment horizontal="center"/>
      <protection/>
    </xf>
    <xf numFmtId="167" fontId="12" fillId="24" borderId="20" xfId="56" applyNumberFormat="1" applyFont="1" applyFill="1" applyBorder="1" applyAlignment="1">
      <alignment horizontal="center"/>
      <protection/>
    </xf>
    <xf numFmtId="167" fontId="11" fillId="0" borderId="21" xfId="56" applyNumberFormat="1" applyFont="1" applyBorder="1" applyAlignment="1">
      <alignment horizontal="center"/>
      <protection/>
    </xf>
    <xf numFmtId="167" fontId="12" fillId="0" borderId="0" xfId="56" applyNumberFormat="1" applyFont="1" applyBorder="1" applyAlignment="1">
      <alignment horizontal="center"/>
      <protection/>
    </xf>
    <xf numFmtId="0" fontId="24" fillId="0" borderId="0" xfId="0" applyFont="1" applyBorder="1" applyAlignment="1">
      <alignment horizontal="left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 quotePrefix="1">
      <alignment horizontal="center"/>
    </xf>
    <xf numFmtId="181" fontId="36" fillId="0" borderId="0" xfId="0" applyNumberFormat="1" applyFont="1" applyBorder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36" fillId="24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 quotePrefix="1">
      <alignment horizontal="center"/>
    </xf>
    <xf numFmtId="180" fontId="21" fillId="24" borderId="0" xfId="0" applyNumberFormat="1" applyFont="1" applyFill="1" applyBorder="1" applyAlignment="1">
      <alignment horizontal="center"/>
    </xf>
    <xf numFmtId="181" fontId="36" fillId="24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 quotePrefix="1">
      <alignment horizontal="center"/>
    </xf>
    <xf numFmtId="169" fontId="36" fillId="0" borderId="0" xfId="0" applyNumberFormat="1" applyFont="1" applyBorder="1" applyAlignment="1">
      <alignment horizontal="left"/>
    </xf>
    <xf numFmtId="174" fontId="36" fillId="0" borderId="0" xfId="0" applyNumberFormat="1" applyFont="1" applyBorder="1" applyAlignment="1">
      <alignment horizontal="left"/>
    </xf>
    <xf numFmtId="171" fontId="36" fillId="0" borderId="0" xfId="0" applyNumberFormat="1" applyFont="1" applyBorder="1" applyAlignment="1">
      <alignment horizontal="left"/>
    </xf>
    <xf numFmtId="165" fontId="36" fillId="0" borderId="0" xfId="0" applyNumberFormat="1" applyFont="1" applyBorder="1" applyAlignment="1">
      <alignment horizontal="left"/>
    </xf>
    <xf numFmtId="168" fontId="25" fillId="0" borderId="0" xfId="0" applyNumberFormat="1" applyFont="1" applyBorder="1" applyAlignment="1">
      <alignment horizontal="left"/>
    </xf>
    <xf numFmtId="172" fontId="36" fillId="0" borderId="0" xfId="0" applyNumberFormat="1" applyFont="1" applyBorder="1" applyAlignment="1">
      <alignment horizontal="left"/>
    </xf>
    <xf numFmtId="176" fontId="36" fillId="24" borderId="0" xfId="0" applyNumberFormat="1" applyFont="1" applyFill="1" applyBorder="1" applyAlignment="1">
      <alignment horizontal="left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1" fontId="36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"/>
    </xf>
    <xf numFmtId="177" fontId="36" fillId="0" borderId="0" xfId="0" applyNumberFormat="1" applyFont="1" applyBorder="1" applyAlignment="1">
      <alignment horizontal="center"/>
    </xf>
    <xf numFmtId="178" fontId="36" fillId="0" borderId="0" xfId="0" applyNumberFormat="1" applyFont="1" applyBorder="1" applyAlignment="1">
      <alignment horizontal="center"/>
    </xf>
    <xf numFmtId="179" fontId="36" fillId="0" borderId="0" xfId="0" applyNumberFormat="1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left"/>
    </xf>
    <xf numFmtId="175" fontId="36" fillId="0" borderId="0" xfId="0" applyNumberFormat="1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left"/>
    </xf>
    <xf numFmtId="1" fontId="36" fillId="0" borderId="14" xfId="0" applyNumberFormat="1" applyFont="1" applyBorder="1" applyAlignment="1">
      <alignment horizontal="center"/>
    </xf>
    <xf numFmtId="179" fontId="36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 quotePrefix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0" fillId="0" borderId="0" xfId="55" applyFont="1" applyBorder="1" applyAlignment="1">
      <alignment vertical="top"/>
      <protection/>
    </xf>
    <xf numFmtId="0" fontId="12" fillId="0" borderId="0" xfId="55" applyFont="1" applyBorder="1" applyAlignment="1">
      <alignment vertical="top"/>
      <protection/>
    </xf>
    <xf numFmtId="164" fontId="11" fillId="0" borderId="0" xfId="55" applyNumberFormat="1" applyFont="1" applyBorder="1">
      <alignment/>
      <protection/>
    </xf>
    <xf numFmtId="0" fontId="21" fillId="0" borderId="0" xfId="55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11" fillId="0" borderId="40" xfId="55" applyFont="1" applyBorder="1" applyAlignment="1">
      <alignment horizontal="center"/>
      <protection/>
    </xf>
    <xf numFmtId="2" fontId="11" fillId="0" borderId="41" xfId="55" applyNumberFormat="1" applyFont="1" applyBorder="1" applyAlignment="1">
      <alignment horizontal="center"/>
      <protection/>
    </xf>
    <xf numFmtId="2" fontId="11" fillId="0" borderId="11" xfId="55" applyNumberFormat="1" applyFont="1" applyBorder="1" applyAlignment="1">
      <alignment horizontal="center"/>
      <protection/>
    </xf>
    <xf numFmtId="0" fontId="11" fillId="0" borderId="41" xfId="55" applyFont="1" applyBorder="1">
      <alignment/>
      <protection/>
    </xf>
    <xf numFmtId="2" fontId="11" fillId="0" borderId="11" xfId="55" applyNumberFormat="1" applyFont="1" applyFill="1" applyBorder="1" applyAlignment="1">
      <alignment horizontal="center"/>
      <protection/>
    </xf>
    <xf numFmtId="0" fontId="11" fillId="0" borderId="41" xfId="55" applyFont="1" applyBorder="1" applyAlignment="1">
      <alignment horizontal="center"/>
      <protection/>
    </xf>
    <xf numFmtId="0" fontId="11" fillId="0" borderId="40" xfId="0" applyFont="1" applyBorder="1" applyAlignment="1">
      <alignment horizontal="center"/>
    </xf>
    <xf numFmtId="0" fontId="11" fillId="0" borderId="41" xfId="55" applyFont="1" applyBorder="1" applyAlignment="1">
      <alignment vertical="center"/>
      <protection/>
    </xf>
    <xf numFmtId="164" fontId="11" fillId="0" borderId="4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32" xfId="55" applyFont="1" applyBorder="1" applyAlignment="1">
      <alignment horizontal="center"/>
      <protection/>
    </xf>
    <xf numFmtId="1" fontId="11" fillId="0" borderId="31" xfId="55" applyNumberFormat="1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horizontal="left"/>
      <protection/>
    </xf>
    <xf numFmtId="0" fontId="11" fillId="0" borderId="32" xfId="55" applyFont="1" applyBorder="1" applyAlignment="1">
      <alignment horizontal="center" wrapText="1"/>
      <protection/>
    </xf>
    <xf numFmtId="2" fontId="11" fillId="0" borderId="0" xfId="55" applyNumberFormat="1" applyFont="1" applyBorder="1" applyAlignment="1">
      <alignment horizontal="center" wrapText="1"/>
      <protection/>
    </xf>
    <xf numFmtId="0" fontId="11" fillId="0" borderId="31" xfId="55" applyFont="1" applyBorder="1" applyAlignment="1">
      <alignment horizontal="left"/>
      <protection/>
    </xf>
    <xf numFmtId="0" fontId="11" fillId="0" borderId="0" xfId="55" applyFont="1" applyFill="1" applyBorder="1" applyAlignment="1">
      <alignment horizontal="center"/>
      <protection/>
    </xf>
    <xf numFmtId="0" fontId="11" fillId="0" borderId="31" xfId="55" applyFont="1" applyBorder="1" applyAlignment="1">
      <alignment horizontal="center"/>
      <protection/>
    </xf>
    <xf numFmtId="0" fontId="11" fillId="0" borderId="32" xfId="0" applyFont="1" applyBorder="1" applyAlignment="1">
      <alignment horizontal="center"/>
    </xf>
    <xf numFmtId="0" fontId="11" fillId="0" borderId="31" xfId="55" applyFont="1" applyBorder="1" applyAlignment="1">
      <alignment vertical="center"/>
      <protection/>
    </xf>
    <xf numFmtId="164" fontId="11" fillId="0" borderId="32" xfId="0" applyNumberFormat="1" applyFont="1" applyBorder="1" applyAlignment="1">
      <alignment horizontal="center"/>
    </xf>
    <xf numFmtId="1" fontId="11" fillId="0" borderId="36" xfId="55" applyNumberFormat="1" applyFont="1" applyBorder="1" applyAlignment="1">
      <alignment horizontal="center" vertical="top" wrapText="1"/>
      <protection/>
    </xf>
    <xf numFmtId="0" fontId="11" fillId="0" borderId="31" xfId="55" applyFont="1" applyBorder="1">
      <alignment/>
      <protection/>
    </xf>
    <xf numFmtId="2" fontId="11" fillId="0" borderId="32" xfId="55" applyNumberFormat="1" applyFont="1" applyFill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0" fontId="11" fillId="0" borderId="27" xfId="55" applyFont="1" applyBorder="1" applyAlignment="1">
      <alignment horizontal="center"/>
      <protection/>
    </xf>
    <xf numFmtId="1" fontId="11" fillId="24" borderId="28" xfId="55" applyNumberFormat="1" applyFont="1" applyFill="1" applyBorder="1" applyAlignment="1">
      <alignment horizontal="center" vertical="top" wrapText="1"/>
      <protection/>
    </xf>
    <xf numFmtId="0" fontId="11" fillId="24" borderId="0" xfId="55" applyFont="1" applyFill="1" applyBorder="1" applyAlignment="1">
      <alignment horizontal="left"/>
      <protection/>
    </xf>
    <xf numFmtId="0" fontId="11" fillId="24" borderId="27" xfId="55" applyFont="1" applyFill="1" applyBorder="1" applyAlignment="1">
      <alignment horizontal="center" wrapText="1"/>
      <protection/>
    </xf>
    <xf numFmtId="2" fontId="11" fillId="24" borderId="14" xfId="55" applyNumberFormat="1" applyFont="1" applyFill="1" applyBorder="1" applyAlignment="1">
      <alignment horizontal="center" wrapText="1"/>
      <protection/>
    </xf>
    <xf numFmtId="0" fontId="11" fillId="24" borderId="28" xfId="55" applyFont="1" applyFill="1" applyBorder="1" applyAlignment="1">
      <alignment horizontal="left"/>
      <protection/>
    </xf>
    <xf numFmtId="2" fontId="11" fillId="24" borderId="27" xfId="55" applyNumberFormat="1" applyFont="1" applyFill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1" fillId="0" borderId="28" xfId="55" applyFont="1" applyBorder="1">
      <alignment/>
      <protection/>
    </xf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8" xfId="55" applyFont="1" applyBorder="1" applyAlignment="1">
      <alignment vertical="center"/>
      <protection/>
    </xf>
    <xf numFmtId="2" fontId="11" fillId="0" borderId="14" xfId="0" applyNumberFormat="1" applyFont="1" applyBorder="1" applyAlignment="1">
      <alignment horizontal="center"/>
    </xf>
    <xf numFmtId="1" fontId="11" fillId="24" borderId="0" xfId="55" applyNumberFormat="1" applyFont="1" applyFill="1" applyBorder="1" applyAlignment="1">
      <alignment horizontal="center" vertical="top" wrapText="1"/>
      <protection/>
    </xf>
    <xf numFmtId="0" fontId="11" fillId="24" borderId="0" xfId="55" applyFont="1" applyFill="1" applyBorder="1" applyAlignment="1">
      <alignment horizontal="center" wrapText="1"/>
      <protection/>
    </xf>
    <xf numFmtId="2" fontId="11" fillId="24" borderId="0" xfId="55" applyNumberFormat="1" applyFont="1" applyFill="1" applyBorder="1" applyAlignment="1">
      <alignment horizontal="center" wrapText="1"/>
      <protection/>
    </xf>
    <xf numFmtId="2" fontId="11" fillId="24" borderId="0" xfId="55" applyNumberFormat="1" applyFont="1" applyFill="1" applyBorder="1" applyAlignment="1">
      <alignment horizontal="center"/>
      <protection/>
    </xf>
    <xf numFmtId="0" fontId="11" fillId="0" borderId="0" xfId="55" applyFont="1" applyBorder="1" applyAlignment="1">
      <alignment vertical="center"/>
      <protection/>
    </xf>
    <xf numFmtId="1" fontId="11" fillId="0" borderId="0" xfId="55" applyNumberFormat="1" applyFont="1" applyBorder="1" applyAlignment="1">
      <alignment horizontal="center"/>
      <protection/>
    </xf>
    <xf numFmtId="0" fontId="11" fillId="24" borderId="0" xfId="55" applyFont="1" applyFill="1" applyBorder="1" applyAlignment="1">
      <alignment horizontal="center"/>
      <protection/>
    </xf>
    <xf numFmtId="0" fontId="11" fillId="24" borderId="10" xfId="55" applyFont="1" applyFill="1" applyBorder="1" applyAlignment="1">
      <alignment horizontal="center"/>
      <protection/>
    </xf>
    <xf numFmtId="2" fontId="11" fillId="0" borderId="40" xfId="55" applyNumberFormat="1" applyFont="1" applyBorder="1" applyAlignment="1">
      <alignment horizontal="center"/>
      <protection/>
    </xf>
    <xf numFmtId="2" fontId="11" fillId="0" borderId="41" xfId="55" applyNumberFormat="1" applyFont="1" applyBorder="1">
      <alignment/>
      <protection/>
    </xf>
    <xf numFmtId="2" fontId="11" fillId="0" borderId="0" xfId="55" applyNumberFormat="1" applyFont="1" applyBorder="1">
      <alignment/>
      <protection/>
    </xf>
    <xf numFmtId="2" fontId="11" fillId="24" borderId="40" xfId="0" applyNumberFormat="1" applyFont="1" applyFill="1" applyBorder="1" applyAlignment="1">
      <alignment horizontal="center"/>
    </xf>
    <xf numFmtId="2" fontId="11" fillId="24" borderId="11" xfId="0" applyNumberFormat="1" applyFont="1" applyFill="1" applyBorder="1" applyAlignment="1">
      <alignment horizontal="center"/>
    </xf>
    <xf numFmtId="2" fontId="11" fillId="24" borderId="41" xfId="55" applyNumberFormat="1" applyFont="1" applyFill="1" applyBorder="1" applyAlignment="1">
      <alignment horizontal="center"/>
      <protection/>
    </xf>
    <xf numFmtId="2" fontId="11" fillId="24" borderId="0" xfId="55" applyNumberFormat="1" applyFont="1" applyFill="1" applyBorder="1">
      <alignment/>
      <protection/>
    </xf>
    <xf numFmtId="2" fontId="11" fillId="24" borderId="41" xfId="55" applyNumberFormat="1" applyFont="1" applyFill="1" applyBorder="1" applyAlignment="1">
      <alignment vertical="center"/>
      <protection/>
    </xf>
    <xf numFmtId="164" fontId="11" fillId="0" borderId="11" xfId="0" applyNumberFormat="1" applyFont="1" applyBorder="1" applyAlignment="1">
      <alignment horizontal="center"/>
    </xf>
    <xf numFmtId="2" fontId="11" fillId="0" borderId="41" xfId="55" applyNumberFormat="1" applyFont="1" applyBorder="1" applyAlignment="1">
      <alignment vertical="center"/>
      <protection/>
    </xf>
    <xf numFmtId="2" fontId="11" fillId="0" borderId="32" xfId="55" applyNumberFormat="1" applyFont="1" applyBorder="1" applyAlignment="1">
      <alignment horizontal="center" wrapText="1"/>
      <protection/>
    </xf>
    <xf numFmtId="2" fontId="11" fillId="0" borderId="31" xfId="55" applyNumberFormat="1" applyFont="1" applyBorder="1" applyAlignment="1">
      <alignment horizontal="left"/>
      <protection/>
    </xf>
    <xf numFmtId="2" fontId="11" fillId="0" borderId="0" xfId="55" applyNumberFormat="1" applyFont="1" applyBorder="1" applyAlignment="1">
      <alignment horizontal="left"/>
      <protection/>
    </xf>
    <xf numFmtId="2" fontId="11" fillId="24" borderId="32" xfId="0" applyNumberFormat="1" applyFont="1" applyFill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2" fontId="11" fillId="24" borderId="31" xfId="55" applyNumberFormat="1" applyFont="1" applyFill="1" applyBorder="1" applyAlignment="1">
      <alignment horizontal="center"/>
      <protection/>
    </xf>
    <xf numFmtId="2" fontId="11" fillId="24" borderId="0" xfId="55" applyNumberFormat="1" applyFont="1" applyFill="1" applyBorder="1" applyAlignment="1">
      <alignment horizontal="left"/>
      <protection/>
    </xf>
    <xf numFmtId="2" fontId="11" fillId="24" borderId="31" xfId="55" applyNumberFormat="1" applyFont="1" applyFill="1" applyBorder="1" applyAlignment="1">
      <alignment vertical="center"/>
      <protection/>
    </xf>
    <xf numFmtId="2" fontId="11" fillId="0" borderId="31" xfId="55" applyNumberFormat="1" applyFont="1" applyBorder="1" applyAlignment="1">
      <alignment vertical="center"/>
      <protection/>
    </xf>
    <xf numFmtId="2" fontId="11" fillId="24" borderId="31" xfId="55" applyNumberFormat="1" applyFont="1" applyFill="1" applyBorder="1">
      <alignment/>
      <protection/>
    </xf>
    <xf numFmtId="1" fontId="11" fillId="24" borderId="36" xfId="55" applyNumberFormat="1" applyFont="1" applyFill="1" applyBorder="1" applyAlignment="1">
      <alignment horizontal="center" vertical="top" wrapText="1"/>
      <protection/>
    </xf>
    <xf numFmtId="2" fontId="11" fillId="24" borderId="27" xfId="55" applyNumberFormat="1" applyFont="1" applyFill="1" applyBorder="1" applyAlignment="1">
      <alignment horizontal="center" wrapText="1"/>
      <protection/>
    </xf>
    <xf numFmtId="2" fontId="11" fillId="24" borderId="28" xfId="55" applyNumberFormat="1" applyFont="1" applyFill="1" applyBorder="1" applyAlignment="1">
      <alignment horizontal="left"/>
      <protection/>
    </xf>
    <xf numFmtId="2" fontId="11" fillId="24" borderId="27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28" xfId="55" applyNumberFormat="1" applyFont="1" applyFill="1" applyBorder="1">
      <alignment/>
      <protection/>
    </xf>
    <xf numFmtId="2" fontId="11" fillId="24" borderId="28" xfId="55" applyNumberFormat="1" applyFont="1" applyFill="1" applyBorder="1" applyAlignment="1">
      <alignment vertical="center"/>
      <protection/>
    </xf>
    <xf numFmtId="164" fontId="11" fillId="0" borderId="27" xfId="0" applyNumberFormat="1" applyFont="1" applyBorder="1" applyAlignment="1">
      <alignment horizontal="center"/>
    </xf>
    <xf numFmtId="2" fontId="11" fillId="0" borderId="28" xfId="55" applyNumberFormat="1" applyFont="1" applyBorder="1" applyAlignment="1">
      <alignment vertical="center"/>
      <protection/>
    </xf>
    <xf numFmtId="0" fontId="11" fillId="0" borderId="0" xfId="55" applyFont="1" applyAlignment="1">
      <alignment horizontal="center"/>
      <protection/>
    </xf>
    <xf numFmtId="164" fontId="11" fillId="0" borderId="41" xfId="55" applyNumberFormat="1" applyFont="1" applyBorder="1" applyAlignment="1" quotePrefix="1">
      <alignment horizontal="center"/>
      <protection/>
    </xf>
    <xf numFmtId="2" fontId="11" fillId="0" borderId="40" xfId="55" applyNumberFormat="1" applyFont="1" applyFill="1" applyBorder="1" applyAlignment="1">
      <alignment horizontal="center"/>
      <protection/>
    </xf>
    <xf numFmtId="164" fontId="11" fillId="0" borderId="31" xfId="55" applyNumberFormat="1" applyFont="1" applyBorder="1" applyAlignment="1" quotePrefix="1">
      <alignment horizontal="center" vertical="top" wrapText="1"/>
      <protection/>
    </xf>
    <xf numFmtId="164" fontId="11" fillId="0" borderId="36" xfId="55" applyNumberFormat="1" applyFont="1" applyBorder="1" applyAlignment="1" quotePrefix="1">
      <alignment horizontal="center" vertical="top" wrapText="1"/>
      <protection/>
    </xf>
    <xf numFmtId="164" fontId="11" fillId="0" borderId="31" xfId="55" applyNumberFormat="1" applyFont="1" applyBorder="1" applyAlignment="1">
      <alignment horizontal="center" vertical="top" wrapText="1"/>
      <protection/>
    </xf>
    <xf numFmtId="164" fontId="11" fillId="0" borderId="28" xfId="55" applyNumberFormat="1" applyFont="1" applyBorder="1" applyAlignment="1" quotePrefix="1">
      <alignment horizontal="center" vertical="top" wrapText="1"/>
      <protection/>
    </xf>
    <xf numFmtId="0" fontId="11" fillId="24" borderId="14" xfId="55" applyFont="1" applyFill="1" applyBorder="1" applyAlignment="1">
      <alignment horizontal="center"/>
      <protection/>
    </xf>
    <xf numFmtId="0" fontId="11" fillId="24" borderId="28" xfId="55" applyFont="1" applyFill="1" applyBorder="1">
      <alignment/>
      <protection/>
    </xf>
    <xf numFmtId="164" fontId="11" fillId="0" borderId="41" xfId="55" applyNumberFormat="1" applyFont="1" applyBorder="1" applyAlignment="1">
      <alignment horizontal="center"/>
      <protection/>
    </xf>
    <xf numFmtId="2" fontId="11" fillId="24" borderId="40" xfId="55" applyNumberFormat="1" applyFont="1" applyFill="1" applyBorder="1" applyAlignment="1">
      <alignment horizontal="center"/>
      <protection/>
    </xf>
    <xf numFmtId="2" fontId="11" fillId="24" borderId="11" xfId="55" applyNumberFormat="1" applyFont="1" applyFill="1" applyBorder="1" applyAlignment="1">
      <alignment horizontal="center"/>
      <protection/>
    </xf>
    <xf numFmtId="0" fontId="11" fillId="24" borderId="41" xfId="55" applyFont="1" applyFill="1" applyBorder="1" applyAlignment="1">
      <alignment horizontal="center"/>
      <protection/>
    </xf>
    <xf numFmtId="2" fontId="11" fillId="24" borderId="32" xfId="55" applyNumberFormat="1" applyFont="1" applyFill="1" applyBorder="1" applyAlignment="1">
      <alignment horizontal="center"/>
      <protection/>
    </xf>
    <xf numFmtId="0" fontId="11" fillId="24" borderId="31" xfId="55" applyFont="1" applyFill="1" applyBorder="1">
      <alignment/>
      <protection/>
    </xf>
    <xf numFmtId="164" fontId="11" fillId="24" borderId="36" xfId="55" applyNumberFormat="1" applyFont="1" applyFill="1" applyBorder="1" applyAlignment="1">
      <alignment horizontal="center" vertical="top" wrapText="1"/>
      <protection/>
    </xf>
    <xf numFmtId="2" fontId="11" fillId="24" borderId="42" xfId="55" applyNumberFormat="1" applyFont="1" applyFill="1" applyBorder="1" applyAlignment="1">
      <alignment horizontal="center"/>
      <protection/>
    </xf>
    <xf numFmtId="0" fontId="11" fillId="0" borderId="36" xfId="55" applyFont="1" applyBorder="1" applyAlignment="1">
      <alignment horizontal="center"/>
      <protection/>
    </xf>
    <xf numFmtId="164" fontId="11" fillId="0" borderId="36" xfId="55" applyNumberFormat="1" applyFont="1" applyBorder="1" applyAlignment="1">
      <alignment horizontal="center" vertical="top" wrapText="1"/>
      <protection/>
    </xf>
    <xf numFmtId="164" fontId="11" fillId="0" borderId="28" xfId="55" applyNumberFormat="1" applyFont="1" applyBorder="1" applyAlignment="1">
      <alignment horizontal="center" vertical="top" wrapText="1"/>
      <protection/>
    </xf>
    <xf numFmtId="2" fontId="11" fillId="0" borderId="14" xfId="55" applyNumberFormat="1" applyFont="1" applyBorder="1" applyAlignment="1">
      <alignment horizontal="center" wrapText="1"/>
      <protection/>
    </xf>
    <xf numFmtId="0" fontId="11" fillId="0" borderId="28" xfId="55" applyFont="1" applyBorder="1" applyAlignment="1">
      <alignment horizontal="left"/>
      <protection/>
    </xf>
    <xf numFmtId="2" fontId="11" fillId="0" borderId="27" xfId="55" applyNumberFormat="1" applyFont="1" applyFill="1" applyBorder="1" applyAlignment="1">
      <alignment horizontal="center"/>
      <protection/>
    </xf>
    <xf numFmtId="164" fontId="11" fillId="0" borderId="0" xfId="55" applyNumberFormat="1" applyFont="1" applyBorder="1" applyAlignment="1">
      <alignment horizontal="center" vertical="top" wrapText="1"/>
      <protection/>
    </xf>
    <xf numFmtId="2" fontId="11" fillId="0" borderId="0" xfId="55" applyNumberFormat="1" applyFont="1" applyFill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2" fontId="11" fillId="0" borderId="11" xfId="55" applyNumberFormat="1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 wrapText="1"/>
      <protection/>
    </xf>
    <xf numFmtId="2" fontId="11" fillId="0" borderId="32" xfId="55" applyNumberFormat="1" applyFont="1" applyBorder="1" applyAlignment="1">
      <alignment horizontal="center"/>
      <protection/>
    </xf>
    <xf numFmtId="164" fontId="11" fillId="24" borderId="26" xfId="55" applyNumberFormat="1" applyFont="1" applyFill="1" applyBorder="1" applyAlignment="1">
      <alignment horizontal="center" vertical="top" wrapText="1"/>
      <protection/>
    </xf>
    <xf numFmtId="0" fontId="11" fillId="0" borderId="36" xfId="55" applyFont="1" applyBorder="1" applyAlignment="1">
      <alignment horizontal="center" wrapText="1"/>
      <protection/>
    </xf>
    <xf numFmtId="2" fontId="11" fillId="0" borderId="36" xfId="55" applyNumberFormat="1" applyFont="1" applyBorder="1" applyAlignment="1">
      <alignment horizontal="center" wrapText="1"/>
      <protection/>
    </xf>
    <xf numFmtId="2" fontId="11" fillId="0" borderId="36" xfId="55" applyNumberFormat="1" applyFont="1" applyBorder="1" applyAlignment="1">
      <alignment horizontal="center"/>
      <protection/>
    </xf>
    <xf numFmtId="0" fontId="11" fillId="0" borderId="27" xfId="55" applyFont="1" applyBorder="1" applyAlignment="1">
      <alignment horizontal="center" wrapText="1"/>
      <protection/>
    </xf>
    <xf numFmtId="2" fontId="11" fillId="0" borderId="27" xfId="55" applyNumberFormat="1" applyFont="1" applyBorder="1" applyAlignment="1">
      <alignment horizontal="center" wrapText="1"/>
      <protection/>
    </xf>
    <xf numFmtId="0" fontId="11" fillId="0" borderId="14" xfId="55" applyFont="1" applyBorder="1" applyAlignment="1">
      <alignment horizontal="center" wrapText="1"/>
      <protection/>
    </xf>
    <xf numFmtId="0" fontId="11" fillId="0" borderId="14" xfId="55" applyFont="1" applyBorder="1" applyAlignment="1">
      <alignment horizontal="center"/>
      <protection/>
    </xf>
    <xf numFmtId="0" fontId="11" fillId="0" borderId="28" xfId="55" applyFont="1" applyBorder="1" applyAlignment="1">
      <alignment horizontal="center"/>
      <protection/>
    </xf>
    <xf numFmtId="2" fontId="11" fillId="0" borderId="27" xfId="55" applyNumberFormat="1" applyFont="1" applyBorder="1" applyAlignment="1">
      <alignment horizontal="center"/>
      <protection/>
    </xf>
    <xf numFmtId="2" fontId="11" fillId="0" borderId="0" xfId="55" applyNumberFormat="1" applyFont="1" applyBorder="1" applyAlignment="1">
      <alignment horizontal="center"/>
      <protection/>
    </xf>
    <xf numFmtId="2" fontId="11" fillId="0" borderId="36" xfId="55" applyNumberFormat="1" applyFont="1" applyFill="1" applyBorder="1" applyAlignment="1">
      <alignment horizontal="center"/>
      <protection/>
    </xf>
    <xf numFmtId="164" fontId="11" fillId="20" borderId="28" xfId="55" applyNumberFormat="1" applyFont="1" applyFill="1" applyBorder="1" applyAlignment="1">
      <alignment horizontal="center" vertical="top" wrapText="1"/>
      <protection/>
    </xf>
    <xf numFmtId="0" fontId="11" fillId="0" borderId="41" xfId="55" applyFont="1" applyBorder="1" applyAlignment="1">
      <alignment/>
      <protection/>
    </xf>
    <xf numFmtId="164" fontId="11" fillId="0" borderId="11" xfId="55" applyNumberFormat="1" applyFont="1" applyBorder="1" applyAlignment="1">
      <alignment horizontal="center"/>
      <protection/>
    </xf>
    <xf numFmtId="164" fontId="11" fillId="0" borderId="0" xfId="55" applyNumberFormat="1" applyFont="1" applyBorder="1" applyAlignment="1">
      <alignment horizontal="center" wrapText="1"/>
      <protection/>
    </xf>
    <xf numFmtId="164" fontId="11" fillId="24" borderId="14" xfId="55" applyNumberFormat="1" applyFont="1" applyFill="1" applyBorder="1" applyAlignment="1">
      <alignment horizontal="center" wrapText="1"/>
      <protection/>
    </xf>
    <xf numFmtId="0" fontId="37" fillId="0" borderId="0" xfId="0" applyFont="1" applyAlignment="1">
      <alignment vertical="top"/>
    </xf>
    <xf numFmtId="0" fontId="26" fillId="0" borderId="0" xfId="56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164" fontId="11" fillId="0" borderId="0" xfId="56" applyNumberFormat="1" applyFont="1" applyAlignment="1">
      <alignment horizontal="center"/>
      <protection/>
    </xf>
    <xf numFmtId="0" fontId="11" fillId="24" borderId="24" xfId="56" applyFont="1" applyFill="1" applyBorder="1" applyAlignment="1">
      <alignment horizontal="center" vertical="center"/>
      <protection/>
    </xf>
    <xf numFmtId="0" fontId="11" fillId="0" borderId="22" xfId="56" applyFont="1" applyBorder="1" applyAlignment="1">
      <alignment/>
      <protection/>
    </xf>
    <xf numFmtId="0" fontId="11" fillId="24" borderId="14" xfId="56" applyFont="1" applyFill="1" applyBorder="1" applyAlignment="1" quotePrefix="1">
      <alignment horizontal="center" vertical="center" wrapText="1"/>
      <protection/>
    </xf>
    <xf numFmtId="0" fontId="11" fillId="0" borderId="16" xfId="56" applyFont="1" applyBorder="1" applyAlignment="1">
      <alignment horizontal="center" vertical="center"/>
      <protection/>
    </xf>
    <xf numFmtId="1" fontId="11" fillId="0" borderId="16" xfId="56" applyNumberFormat="1" applyFont="1" applyBorder="1" applyAlignment="1">
      <alignment horizontal="center"/>
      <protection/>
    </xf>
    <xf numFmtId="2" fontId="11" fillId="0" borderId="15" xfId="56" applyNumberFormat="1" applyFont="1" applyBorder="1" applyAlignment="1">
      <alignment/>
      <protection/>
    </xf>
    <xf numFmtId="1" fontId="11" fillId="0" borderId="13" xfId="56" applyNumberFormat="1" applyFont="1" applyBorder="1">
      <alignment/>
      <protection/>
    </xf>
    <xf numFmtId="1" fontId="13" fillId="0" borderId="11" xfId="0" applyNumberFormat="1" applyFont="1" applyBorder="1" applyAlignment="1">
      <alignment/>
    </xf>
    <xf numFmtId="164" fontId="11" fillId="0" borderId="0" xfId="56" applyNumberFormat="1" applyFont="1" applyBorder="1" applyAlignment="1">
      <alignment horizontal="right" vertical="center"/>
      <protection/>
    </xf>
    <xf numFmtId="164" fontId="11" fillId="0" borderId="0" xfId="56" applyNumberFormat="1" applyFont="1" applyBorder="1" applyAlignment="1" quotePrefix="1">
      <alignment horizontal="right" vertical="center"/>
      <protection/>
    </xf>
    <xf numFmtId="0" fontId="11" fillId="0" borderId="0" xfId="56" applyFont="1" applyBorder="1" applyAlignment="1">
      <alignment horizontal="right"/>
      <protection/>
    </xf>
    <xf numFmtId="1" fontId="11" fillId="0" borderId="17" xfId="56" applyNumberFormat="1" applyFont="1" applyBorder="1" applyAlignment="1">
      <alignment horizontal="right" vertical="center"/>
      <protection/>
    </xf>
    <xf numFmtId="1" fontId="11" fillId="0" borderId="0" xfId="56" applyNumberFormat="1" applyFont="1" applyBorder="1" applyAlignment="1" quotePrefix="1">
      <alignment/>
      <protection/>
    </xf>
    <xf numFmtId="1" fontId="11" fillId="0" borderId="18" xfId="56" applyNumberFormat="1" applyFont="1" applyBorder="1" applyAlignment="1" quotePrefix="1">
      <alignment/>
      <protection/>
    </xf>
    <xf numFmtId="0" fontId="11" fillId="0" borderId="17" xfId="56" applyFont="1" applyFill="1" applyBorder="1" applyAlignment="1">
      <alignment horizontal="center"/>
      <protection/>
    </xf>
    <xf numFmtId="1" fontId="11" fillId="0" borderId="0" xfId="56" applyNumberFormat="1" applyFont="1" applyFill="1" applyBorder="1" applyAlignment="1">
      <alignment horizontal="center"/>
      <protection/>
    </xf>
    <xf numFmtId="2" fontId="18" fillId="0" borderId="0" xfId="56" applyNumberFormat="1" applyFont="1" applyBorder="1" applyAlignment="1">
      <alignment horizontal="right"/>
      <protection/>
    </xf>
    <xf numFmtId="1" fontId="11" fillId="0" borderId="14" xfId="56" applyNumberFormat="1" applyFont="1" applyBorder="1" applyAlignment="1" quotePrefix="1">
      <alignment/>
      <protection/>
    </xf>
    <xf numFmtId="1" fontId="11" fillId="0" borderId="15" xfId="56" applyNumberFormat="1" applyFont="1" applyBorder="1" applyAlignment="1" quotePrefix="1">
      <alignment/>
      <protection/>
    </xf>
    <xf numFmtId="164" fontId="11" fillId="0" borderId="0" xfId="56" applyNumberFormat="1" applyFont="1" applyBorder="1" applyAlignment="1">
      <alignment horizontal="right"/>
      <protection/>
    </xf>
    <xf numFmtId="1" fontId="11" fillId="0" borderId="17" xfId="56" applyNumberFormat="1" applyFont="1" applyBorder="1" applyAlignment="1" quotePrefix="1">
      <alignment/>
      <protection/>
    </xf>
    <xf numFmtId="1" fontId="11" fillId="0" borderId="0" xfId="56" applyNumberFormat="1" applyFont="1" applyBorder="1" applyAlignment="1" quotePrefix="1">
      <alignment horizontal="center"/>
      <protection/>
    </xf>
    <xf numFmtId="1" fontId="11" fillId="0" borderId="18" xfId="56" applyNumberFormat="1" applyFont="1" applyBorder="1" applyAlignment="1" quotePrefix="1">
      <alignment horizontal="center"/>
      <protection/>
    </xf>
    <xf numFmtId="1" fontId="11" fillId="0" borderId="16" xfId="56" applyNumberFormat="1" applyFont="1" applyBorder="1" applyAlignment="1" quotePrefix="1">
      <alignment/>
      <protection/>
    </xf>
    <xf numFmtId="1" fontId="11" fillId="0" borderId="14" xfId="56" applyNumberFormat="1" applyFont="1" applyBorder="1" applyAlignment="1" quotePrefix="1">
      <alignment horizontal="center"/>
      <protection/>
    </xf>
    <xf numFmtId="1" fontId="11" fillId="0" borderId="15" xfId="56" applyNumberFormat="1" applyFont="1" applyBorder="1" applyAlignment="1" quotePrefix="1">
      <alignment horizontal="center"/>
      <protection/>
    </xf>
    <xf numFmtId="0" fontId="40" fillId="0" borderId="0" xfId="0" applyFont="1" applyBorder="1" applyAlignment="1">
      <alignment/>
    </xf>
    <xf numFmtId="164" fontId="11" fillId="0" borderId="14" xfId="56" applyNumberFormat="1" applyFont="1" applyBorder="1" applyAlignment="1">
      <alignment horizontal="right"/>
      <protection/>
    </xf>
    <xf numFmtId="2" fontId="11" fillId="0" borderId="15" xfId="56" applyNumberFormat="1" applyFont="1" applyBorder="1" applyAlignment="1">
      <alignment horizontal="right"/>
      <protection/>
    </xf>
    <xf numFmtId="1" fontId="11" fillId="0" borderId="14" xfId="56" applyNumberFormat="1" applyFont="1" applyBorder="1" applyAlignment="1">
      <alignment horizontal="right"/>
      <protection/>
    </xf>
    <xf numFmtId="0" fontId="13" fillId="0" borderId="17" xfId="0" applyFont="1" applyBorder="1" applyAlignment="1">
      <alignment horizontal="center"/>
    </xf>
    <xf numFmtId="164" fontId="11" fillId="0" borderId="18" xfId="56" applyNumberFormat="1" applyFont="1" applyBorder="1" applyAlignment="1">
      <alignment horizontal="center"/>
      <protection/>
    </xf>
    <xf numFmtId="164" fontId="13" fillId="0" borderId="0" xfId="0" applyNumberFormat="1" applyFont="1" applyAlignment="1">
      <alignment horizontal="center"/>
    </xf>
    <xf numFmtId="0" fontId="38" fillId="24" borderId="0" xfId="0" applyFont="1" applyFill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0" fontId="13" fillId="24" borderId="43" xfId="0" applyFont="1" applyFill="1" applyBorder="1" applyAlignment="1">
      <alignment horizontal="center" wrapText="1"/>
    </xf>
    <xf numFmtId="0" fontId="13" fillId="24" borderId="44" xfId="0" applyFont="1" applyFill="1" applyBorder="1" applyAlignment="1">
      <alignment horizontal="center" wrapText="1"/>
    </xf>
    <xf numFmtId="0" fontId="13" fillId="24" borderId="43" xfId="0" applyFont="1" applyFill="1" applyBorder="1" applyAlignment="1">
      <alignment horizontal="center"/>
    </xf>
    <xf numFmtId="0" fontId="13" fillId="24" borderId="44" xfId="0" applyFont="1" applyFill="1" applyBorder="1" applyAlignment="1">
      <alignment/>
    </xf>
    <xf numFmtId="0" fontId="13" fillId="24" borderId="45" xfId="0" applyFont="1" applyFill="1" applyBorder="1" applyAlignment="1">
      <alignment horizontal="center"/>
    </xf>
    <xf numFmtId="0" fontId="13" fillId="24" borderId="44" xfId="0" applyFont="1" applyFill="1" applyBorder="1" applyAlignment="1">
      <alignment horizontal="center"/>
    </xf>
    <xf numFmtId="0" fontId="13" fillId="24" borderId="40" xfId="0" applyFont="1" applyFill="1" applyBorder="1" applyAlignment="1">
      <alignment horizontal="center"/>
    </xf>
    <xf numFmtId="0" fontId="13" fillId="24" borderId="41" xfId="0" applyFont="1" applyFill="1" applyBorder="1" applyAlignment="1">
      <alignment/>
    </xf>
    <xf numFmtId="0" fontId="13" fillId="24" borderId="11" xfId="0" applyFont="1" applyFill="1" applyBorder="1" applyAlignment="1">
      <alignment horizontal="center"/>
    </xf>
    <xf numFmtId="0" fontId="13" fillId="24" borderId="41" xfId="0" applyFont="1" applyFill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0" fontId="13" fillId="24" borderId="31" xfId="0" applyFont="1" applyFill="1" applyBorder="1" applyAlignment="1">
      <alignment/>
    </xf>
    <xf numFmtId="0" fontId="13" fillId="24" borderId="31" xfId="0" applyFont="1" applyFill="1" applyBorder="1" applyAlignment="1">
      <alignment horizontal="center"/>
    </xf>
    <xf numFmtId="0" fontId="13" fillId="24" borderId="27" xfId="0" applyFont="1" applyFill="1" applyBorder="1" applyAlignment="1">
      <alignment horizontal="center"/>
    </xf>
    <xf numFmtId="0" fontId="13" fillId="25" borderId="28" xfId="0" applyFont="1" applyFill="1" applyBorder="1" applyAlignment="1">
      <alignment/>
    </xf>
    <xf numFmtId="0" fontId="13" fillId="25" borderId="27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13" fillId="25" borderId="28" xfId="0" applyFont="1" applyFill="1" applyBorder="1" applyAlignment="1">
      <alignment horizontal="center"/>
    </xf>
    <xf numFmtId="1" fontId="13" fillId="24" borderId="32" xfId="0" applyNumberFormat="1" applyFont="1" applyFill="1" applyBorder="1" applyAlignment="1">
      <alignment horizontal="center"/>
    </xf>
    <xf numFmtId="1" fontId="13" fillId="24" borderId="31" xfId="0" applyNumberFormat="1" applyFont="1" applyFill="1" applyBorder="1" applyAlignment="1">
      <alignment horizontal="center"/>
    </xf>
    <xf numFmtId="1" fontId="13" fillId="25" borderId="27" xfId="0" applyNumberFormat="1" applyFont="1" applyFill="1" applyBorder="1" applyAlignment="1">
      <alignment horizontal="center"/>
    </xf>
    <xf numFmtId="1" fontId="13" fillId="25" borderId="14" xfId="0" applyNumberFormat="1" applyFont="1" applyFill="1" applyBorder="1" applyAlignment="1">
      <alignment horizontal="center"/>
    </xf>
    <xf numFmtId="1" fontId="13" fillId="25" borderId="28" xfId="0" applyNumberFormat="1" applyFont="1" applyFill="1" applyBorder="1" applyAlignment="1">
      <alignment horizontal="center"/>
    </xf>
    <xf numFmtId="0" fontId="13" fillId="25" borderId="44" xfId="0" applyFont="1" applyFill="1" applyBorder="1" applyAlignment="1">
      <alignment/>
    </xf>
    <xf numFmtId="0" fontId="13" fillId="25" borderId="43" xfId="0" applyFont="1" applyFill="1" applyBorder="1" applyAlignment="1">
      <alignment horizontal="center"/>
    </xf>
    <xf numFmtId="0" fontId="13" fillId="25" borderId="45" xfId="0" applyFont="1" applyFill="1" applyBorder="1" applyAlignment="1">
      <alignment horizontal="center"/>
    </xf>
    <xf numFmtId="0" fontId="13" fillId="25" borderId="44" xfId="0" applyFont="1" applyFill="1" applyBorder="1" applyAlignment="1">
      <alignment horizontal="center"/>
    </xf>
    <xf numFmtId="0" fontId="13" fillId="24" borderId="43" xfId="0" applyFont="1" applyFill="1" applyBorder="1" applyAlignment="1" quotePrefix="1">
      <alignment horizontal="center"/>
    </xf>
    <xf numFmtId="0" fontId="38" fillId="24" borderId="0" xfId="0" applyFont="1" applyFill="1" applyAlignment="1">
      <alignment horizontal="center"/>
    </xf>
    <xf numFmtId="0" fontId="16" fillId="24" borderId="40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3" fillId="24" borderId="32" xfId="0" applyFont="1" applyFill="1" applyBorder="1" applyAlignment="1">
      <alignment/>
    </xf>
    <xf numFmtId="2" fontId="13" fillId="24" borderId="0" xfId="0" applyNumberFormat="1" applyFont="1" applyFill="1" applyBorder="1" applyAlignment="1">
      <alignment horizontal="center"/>
    </xf>
    <xf numFmtId="2" fontId="13" fillId="24" borderId="31" xfId="0" applyNumberFormat="1" applyFont="1" applyFill="1" applyBorder="1" applyAlignment="1">
      <alignment horizontal="center"/>
    </xf>
    <xf numFmtId="0" fontId="13" fillId="24" borderId="27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2" fontId="13" fillId="24" borderId="14" xfId="0" applyNumberFormat="1" applyFont="1" applyFill="1" applyBorder="1" applyAlignment="1">
      <alignment horizontal="center"/>
    </xf>
    <xf numFmtId="2" fontId="13" fillId="24" borderId="28" xfId="0" applyNumberFormat="1" applyFont="1" applyFill="1" applyBorder="1" applyAlignment="1">
      <alignment horizontal="center"/>
    </xf>
    <xf numFmtId="0" fontId="36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/>
    </xf>
    <xf numFmtId="0" fontId="36" fillId="24" borderId="32" xfId="0" applyFont="1" applyFill="1" applyBorder="1" applyAlignment="1">
      <alignment horizontal="center"/>
    </xf>
    <xf numFmtId="0" fontId="36" fillId="24" borderId="31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36" fillId="24" borderId="31" xfId="0" applyFont="1" applyFill="1" applyBorder="1" applyAlignment="1" quotePrefix="1">
      <alignment horizontal="center"/>
    </xf>
    <xf numFmtId="164" fontId="36" fillId="24" borderId="32" xfId="0" applyNumberFormat="1" applyFont="1" applyFill="1" applyBorder="1" applyAlignment="1">
      <alignment horizontal="center"/>
    </xf>
    <xf numFmtId="164" fontId="36" fillId="24" borderId="0" xfId="0" applyNumberFormat="1" applyFont="1" applyFill="1" applyBorder="1" applyAlignment="1">
      <alignment horizontal="center"/>
    </xf>
    <xf numFmtId="164" fontId="36" fillId="24" borderId="31" xfId="0" applyNumberFormat="1" applyFont="1" applyFill="1" applyBorder="1" applyAlignment="1">
      <alignment horizontal="center"/>
    </xf>
    <xf numFmtId="0" fontId="36" fillId="24" borderId="27" xfId="0" applyFont="1" applyFill="1" applyBorder="1" applyAlignment="1">
      <alignment horizontal="center"/>
    </xf>
    <xf numFmtId="0" fontId="36" fillId="24" borderId="28" xfId="0" applyFont="1" applyFill="1" applyBorder="1" applyAlignment="1">
      <alignment horizontal="center"/>
    </xf>
    <xf numFmtId="0" fontId="36" fillId="24" borderId="14" xfId="0" applyFont="1" applyFill="1" applyBorder="1" applyAlignment="1" quotePrefix="1">
      <alignment horizontal="center"/>
    </xf>
    <xf numFmtId="0" fontId="36" fillId="24" borderId="14" xfId="0" applyFont="1" applyFill="1" applyBorder="1" applyAlignment="1">
      <alignment horizontal="center"/>
    </xf>
    <xf numFmtId="0" fontId="36" fillId="24" borderId="10" xfId="0" applyFont="1" applyFill="1" applyBorder="1" applyAlignment="1">
      <alignment vertical="center"/>
    </xf>
    <xf numFmtId="0" fontId="36" fillId="24" borderId="32" xfId="0" applyFont="1" applyFill="1" applyBorder="1" applyAlignment="1">
      <alignment/>
    </xf>
    <xf numFmtId="1" fontId="36" fillId="24" borderId="32" xfId="0" applyNumberFormat="1" applyFont="1" applyFill="1" applyBorder="1" applyAlignment="1">
      <alignment horizontal="center"/>
    </xf>
    <xf numFmtId="1" fontId="36" fillId="24" borderId="0" xfId="0" applyNumberFormat="1" applyFont="1" applyFill="1" applyBorder="1" applyAlignment="1">
      <alignment horizontal="center"/>
    </xf>
    <xf numFmtId="1" fontId="36" fillId="24" borderId="31" xfId="0" applyNumberFormat="1" applyFont="1" applyFill="1" applyBorder="1" applyAlignment="1">
      <alignment horizontal="center"/>
    </xf>
    <xf numFmtId="0" fontId="36" fillId="24" borderId="27" xfId="0" applyFont="1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11" fillId="24" borderId="10" xfId="0" applyFont="1" applyFill="1" applyBorder="1" applyAlignment="1">
      <alignment horizontal="center"/>
    </xf>
    <xf numFmtId="0" fontId="17" fillId="0" borderId="0" xfId="55" applyFont="1">
      <alignment/>
      <protection/>
    </xf>
    <xf numFmtId="0" fontId="11" fillId="0" borderId="0" xfId="55" applyFont="1">
      <alignment/>
      <protection/>
    </xf>
    <xf numFmtId="0" fontId="17" fillId="0" borderId="0" xfId="55" applyFont="1" applyBorder="1" applyAlignment="1">
      <alignment horizontal="left"/>
      <protection/>
    </xf>
    <xf numFmtId="0" fontId="1" fillId="0" borderId="0" xfId="55" applyBorder="1" applyAlignment="1">
      <alignment horizontal="right"/>
      <protection/>
    </xf>
    <xf numFmtId="0" fontId="1" fillId="0" borderId="0" xfId="55" applyBorder="1">
      <alignment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1" fillId="0" borderId="10" xfId="55" applyFont="1" applyBorder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" fillId="0" borderId="0" xfId="58">
      <alignment/>
      <protection/>
    </xf>
    <xf numFmtId="167" fontId="13" fillId="0" borderId="0" xfId="0" applyNumberFormat="1" applyFont="1" applyAlignment="1">
      <alignment/>
    </xf>
    <xf numFmtId="164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67" fontId="13" fillId="0" borderId="10" xfId="0" applyNumberFormat="1" applyFont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164" fontId="13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/>
    </xf>
    <xf numFmtId="167" fontId="13" fillId="24" borderId="10" xfId="0" applyNumberFormat="1" applyFont="1" applyFill="1" applyBorder="1" applyAlignment="1">
      <alignment horizontal="center"/>
    </xf>
    <xf numFmtId="164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1" fontId="13" fillId="24" borderId="0" xfId="0" applyNumberFormat="1" applyFont="1" applyFill="1" applyAlignment="1">
      <alignment/>
    </xf>
    <xf numFmtId="167" fontId="13" fillId="24" borderId="0" xfId="0" applyNumberFormat="1" applyFont="1" applyFill="1" applyAlignment="1">
      <alignment/>
    </xf>
    <xf numFmtId="1" fontId="13" fillId="24" borderId="10" xfId="0" applyNumberFormat="1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 quotePrefix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167" fontId="13" fillId="24" borderId="10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 quotePrefix="1">
      <alignment horizontal="center"/>
    </xf>
    <xf numFmtId="2" fontId="1" fillId="0" borderId="0" xfId="57" applyNumberFormat="1" applyFont="1" applyBorder="1">
      <alignment/>
      <protection/>
    </xf>
    <xf numFmtId="0" fontId="10" fillId="0" borderId="0" xfId="0" applyFont="1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left" vertical="top" wrapText="1"/>
      <protection/>
    </xf>
    <xf numFmtId="0" fontId="11" fillId="0" borderId="38" xfId="57" applyFont="1" applyBorder="1" applyAlignment="1">
      <alignment horizontal="center" vertical="center" wrapText="1"/>
      <protection/>
    </xf>
    <xf numFmtId="0" fontId="11" fillId="0" borderId="39" xfId="57" applyFont="1" applyBorder="1" applyAlignment="1">
      <alignment horizontal="center" vertical="center" wrapText="1"/>
      <protection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164" fontId="13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/>
    </xf>
    <xf numFmtId="164" fontId="13" fillId="24" borderId="10" xfId="0" applyNumberFormat="1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165" fontId="11" fillId="0" borderId="11" xfId="57" applyNumberFormat="1" applyFont="1" applyBorder="1" applyAlignment="1">
      <alignment horizontal="center" vertical="center" wrapText="1"/>
      <protection/>
    </xf>
    <xf numFmtId="165" fontId="11" fillId="0" borderId="14" xfId="57" applyNumberFormat="1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1" fillId="0" borderId="10" xfId="55" applyFont="1" applyBorder="1" applyAlignment="1">
      <alignment horizontal="left" vertical="center" wrapText="1"/>
      <protection/>
    </xf>
    <xf numFmtId="0" fontId="13" fillId="24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2" fontId="11" fillId="0" borderId="11" xfId="57" applyNumberFormat="1" applyFont="1" applyFill="1" applyBorder="1" applyAlignment="1">
      <alignment horizontal="center" vertical="center" wrapText="1"/>
      <protection/>
    </xf>
    <xf numFmtId="2" fontId="11" fillId="0" borderId="14" xfId="57" applyNumberFormat="1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48" xfId="56" applyFont="1" applyBorder="1" applyAlignment="1">
      <alignment horizontal="center"/>
      <protection/>
    </xf>
    <xf numFmtId="0" fontId="21" fillId="0" borderId="49" xfId="56" applyFont="1" applyBorder="1" applyAlignment="1">
      <alignment horizontal="center"/>
      <protection/>
    </xf>
    <xf numFmtId="0" fontId="12" fillId="0" borderId="48" xfId="56" applyFont="1" applyBorder="1" applyAlignment="1">
      <alignment horizontal="center"/>
      <protection/>
    </xf>
    <xf numFmtId="0" fontId="12" fillId="0" borderId="49" xfId="56" applyFont="1" applyBorder="1" applyAlignment="1">
      <alignment horizontal="center"/>
      <protection/>
    </xf>
    <xf numFmtId="0" fontId="11" fillId="0" borderId="0" xfId="56" applyFont="1" applyAlignment="1">
      <alignment horizontal="left" vertical="top" wrapText="1"/>
      <protection/>
    </xf>
    <xf numFmtId="0" fontId="12" fillId="24" borderId="35" xfId="56" applyFont="1" applyFill="1" applyBorder="1" applyAlignment="1">
      <alignment horizontal="center" vertical="center" wrapText="1"/>
      <protection/>
    </xf>
    <xf numFmtId="0" fontId="12" fillId="24" borderId="19" xfId="56" applyFont="1" applyFill="1" applyBorder="1" applyAlignment="1">
      <alignment horizontal="center" vertical="center" wrapText="1"/>
      <protection/>
    </xf>
    <xf numFmtId="0" fontId="12" fillId="24" borderId="16" xfId="56" applyFont="1" applyFill="1" applyBorder="1" applyAlignment="1">
      <alignment horizontal="center" vertical="center" wrapText="1"/>
      <protection/>
    </xf>
    <xf numFmtId="0" fontId="11" fillId="24" borderId="35" xfId="56" applyFont="1" applyFill="1" applyBorder="1" applyAlignment="1">
      <alignment horizontal="center" vertical="center"/>
      <protection/>
    </xf>
    <xf numFmtId="0" fontId="11" fillId="24" borderId="16" xfId="56" applyFont="1" applyFill="1" applyBorder="1" applyAlignment="1">
      <alignment horizontal="center" vertical="center"/>
      <protection/>
    </xf>
    <xf numFmtId="0" fontId="11" fillId="0" borderId="35" xfId="56" applyFont="1" applyBorder="1" applyAlignment="1">
      <alignment horizontal="center" vertical="center"/>
      <protection/>
    </xf>
    <xf numFmtId="0" fontId="11" fillId="0" borderId="16" xfId="56" applyFont="1" applyBorder="1" applyAlignment="1">
      <alignment horizontal="center" vertical="center"/>
      <protection/>
    </xf>
    <xf numFmtId="0" fontId="12" fillId="0" borderId="35" xfId="56" applyFont="1" applyBorder="1" applyAlignment="1">
      <alignment horizontal="center"/>
      <protection/>
    </xf>
    <xf numFmtId="0" fontId="12" fillId="0" borderId="24" xfId="56" applyFont="1" applyBorder="1" applyAlignment="1">
      <alignment horizontal="center"/>
      <protection/>
    </xf>
    <xf numFmtId="0" fontId="12" fillId="0" borderId="25" xfId="56" applyFont="1" applyBorder="1" applyAlignment="1">
      <alignment horizontal="center"/>
      <protection/>
    </xf>
    <xf numFmtId="1" fontId="12" fillId="0" borderId="23" xfId="56" applyNumberFormat="1" applyFont="1" applyBorder="1" applyAlignment="1">
      <alignment horizontal="center"/>
      <protection/>
    </xf>
    <xf numFmtId="1" fontId="12" fillId="0" borderId="24" xfId="56" applyNumberFormat="1" applyFont="1" applyBorder="1" applyAlignment="1">
      <alignment horizontal="center"/>
      <protection/>
    </xf>
    <xf numFmtId="1" fontId="12" fillId="0" borderId="25" xfId="56" applyNumberFormat="1" applyFont="1" applyBorder="1" applyAlignment="1">
      <alignment horizontal="center"/>
      <protection/>
    </xf>
    <xf numFmtId="1" fontId="12" fillId="0" borderId="22" xfId="56" applyNumberFormat="1" applyFont="1" applyBorder="1" applyAlignment="1">
      <alignment horizontal="center"/>
      <protection/>
    </xf>
    <xf numFmtId="0" fontId="12" fillId="0" borderId="23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 vertical="center"/>
      <protection/>
    </xf>
    <xf numFmtId="0" fontId="12" fillId="0" borderId="21" xfId="56" applyFont="1" applyBorder="1" applyAlignment="1">
      <alignment horizontal="center" vertical="center"/>
      <protection/>
    </xf>
    <xf numFmtId="167" fontId="12" fillId="24" borderId="50" xfId="56" applyNumberFormat="1" applyFont="1" applyFill="1" applyBorder="1" applyAlignment="1">
      <alignment horizontal="center"/>
      <protection/>
    </xf>
    <xf numFmtId="167" fontId="12" fillId="24" borderId="51" xfId="56" applyNumberFormat="1" applyFont="1" applyFill="1" applyBorder="1" applyAlignment="1">
      <alignment horizontal="center"/>
      <protection/>
    </xf>
    <xf numFmtId="167" fontId="12" fillId="24" borderId="43" xfId="56" applyNumberFormat="1" applyFont="1" applyFill="1" applyBorder="1" applyAlignment="1">
      <alignment horizontal="center"/>
      <protection/>
    </xf>
    <xf numFmtId="167" fontId="12" fillId="24" borderId="44" xfId="56" applyNumberFormat="1" applyFont="1" applyFill="1" applyBorder="1" applyAlignment="1">
      <alignment horizontal="center"/>
      <protection/>
    </xf>
    <xf numFmtId="0" fontId="11" fillId="0" borderId="52" xfId="56" applyFont="1" applyBorder="1" applyAlignment="1">
      <alignment horizontal="center" vertical="center"/>
      <protection/>
    </xf>
    <xf numFmtId="0" fontId="11" fillId="0" borderId="37" xfId="56" applyFont="1" applyBorder="1" applyAlignment="1">
      <alignment horizontal="center" vertical="center"/>
      <protection/>
    </xf>
    <xf numFmtId="167" fontId="12" fillId="24" borderId="45" xfId="56" applyNumberFormat="1" applyFont="1" applyFill="1" applyBorder="1" applyAlignment="1">
      <alignment horizontal="center"/>
      <protection/>
    </xf>
    <xf numFmtId="167" fontId="12" fillId="24" borderId="0" xfId="56" applyNumberFormat="1" applyFont="1" applyFill="1" applyBorder="1" applyAlignment="1">
      <alignment horizontal="center"/>
      <protection/>
    </xf>
    <xf numFmtId="167" fontId="12" fillId="24" borderId="15" xfId="56" applyNumberFormat="1" applyFont="1" applyFill="1" applyBorder="1" applyAlignment="1">
      <alignment horizontal="center"/>
      <protection/>
    </xf>
    <xf numFmtId="167" fontId="12" fillId="24" borderId="53" xfId="56" applyNumberFormat="1" applyFont="1" applyFill="1" applyBorder="1" applyAlignment="1">
      <alignment horizontal="center"/>
      <protection/>
    </xf>
    <xf numFmtId="167" fontId="12" fillId="24" borderId="54" xfId="56" applyNumberFormat="1" applyFont="1" applyFill="1" applyBorder="1" applyAlignment="1">
      <alignment horizontal="center"/>
      <protection/>
    </xf>
    <xf numFmtId="167" fontId="12" fillId="24" borderId="55" xfId="56" applyNumberFormat="1" applyFont="1" applyFill="1" applyBorder="1" applyAlignment="1">
      <alignment horizontal="center"/>
      <protection/>
    </xf>
    <xf numFmtId="167" fontId="12" fillId="24" borderId="21" xfId="56" applyNumberFormat="1" applyFont="1" applyFill="1" applyBorder="1" applyAlignment="1">
      <alignment horizontal="center"/>
      <protection/>
    </xf>
    <xf numFmtId="167" fontId="12" fillId="24" borderId="56" xfId="56" applyNumberFormat="1" applyFont="1" applyFill="1" applyBorder="1" applyAlignment="1">
      <alignment horizontal="center"/>
      <protection/>
    </xf>
    <xf numFmtId="167" fontId="11" fillId="0" borderId="43" xfId="56" applyNumberFormat="1" applyFont="1" applyBorder="1" applyAlignment="1">
      <alignment horizontal="center"/>
      <protection/>
    </xf>
    <xf numFmtId="167" fontId="11" fillId="0" borderId="44" xfId="56" applyNumberFormat="1" applyFont="1" applyBorder="1" applyAlignment="1">
      <alignment horizontal="center"/>
      <protection/>
    </xf>
    <xf numFmtId="167" fontId="11" fillId="0" borderId="50" xfId="56" applyNumberFormat="1" applyFont="1" applyBorder="1" applyAlignment="1">
      <alignment horizontal="center"/>
      <protection/>
    </xf>
    <xf numFmtId="167" fontId="12" fillId="24" borderId="20" xfId="56" applyNumberFormat="1" applyFont="1" applyFill="1" applyBorder="1" applyAlignment="1">
      <alignment horizontal="center"/>
      <protection/>
    </xf>
    <xf numFmtId="167" fontId="11" fillId="0" borderId="53" xfId="56" applyNumberFormat="1" applyFont="1" applyBorder="1" applyAlignment="1">
      <alignment horizontal="center"/>
      <protection/>
    </xf>
    <xf numFmtId="167" fontId="11" fillId="0" borderId="54" xfId="56" applyNumberFormat="1" applyFont="1" applyBorder="1" applyAlignment="1">
      <alignment horizontal="center"/>
      <protection/>
    </xf>
    <xf numFmtId="167" fontId="11" fillId="0" borderId="55" xfId="56" applyNumberFormat="1" applyFont="1" applyBorder="1" applyAlignment="1">
      <alignment horizontal="center"/>
      <protection/>
    </xf>
    <xf numFmtId="0" fontId="10" fillId="0" borderId="0" xfId="56" applyFont="1" applyAlignment="1">
      <alignment horizontal="left" vertical="top" wrapText="1"/>
      <protection/>
    </xf>
    <xf numFmtId="0" fontId="3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/>
    </xf>
    <xf numFmtId="0" fontId="11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38" xfId="55" applyFont="1" applyBorder="1" applyAlignment="1">
      <alignment horizontal="center" vertical="center" wrapText="1"/>
      <protection/>
    </xf>
    <xf numFmtId="0" fontId="11" fillId="0" borderId="39" xfId="55" applyFont="1" applyBorder="1" applyAlignment="1">
      <alignment horizontal="center" vertical="center" wrapText="1"/>
      <protection/>
    </xf>
    <xf numFmtId="0" fontId="11" fillId="0" borderId="43" xfId="55" applyFont="1" applyBorder="1" applyAlignment="1">
      <alignment horizontal="center"/>
      <protection/>
    </xf>
    <xf numFmtId="0" fontId="11" fillId="0" borderId="44" xfId="55" applyFont="1" applyBorder="1" applyAlignment="1">
      <alignment horizontal="center"/>
      <protection/>
    </xf>
    <xf numFmtId="0" fontId="11" fillId="0" borderId="43" xfId="55" applyFont="1" applyBorder="1" applyAlignment="1">
      <alignment horizontal="center" vertical="center"/>
      <protection/>
    </xf>
    <xf numFmtId="0" fontId="11" fillId="0" borderId="45" xfId="55" applyFont="1" applyBorder="1" applyAlignment="1">
      <alignment horizontal="center" vertical="center"/>
      <protection/>
    </xf>
    <xf numFmtId="0" fontId="11" fillId="0" borderId="44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left" vertical="top" wrapText="1"/>
      <protection/>
    </xf>
    <xf numFmtId="0" fontId="11" fillId="24" borderId="10" xfId="55" applyFont="1" applyFill="1" applyBorder="1" applyAlignment="1">
      <alignment horizontal="center"/>
      <protection/>
    </xf>
    <xf numFmtId="0" fontId="11" fillId="24" borderId="43" xfId="55" applyFont="1" applyFill="1" applyBorder="1" applyAlignment="1">
      <alignment horizontal="center"/>
      <protection/>
    </xf>
    <xf numFmtId="0" fontId="11" fillId="24" borderId="44" xfId="55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top" wrapText="1"/>
    </xf>
    <xf numFmtId="0" fontId="11" fillId="0" borderId="35" xfId="56" applyFont="1" applyBorder="1" applyAlignment="1">
      <alignment horizontal="center"/>
      <protection/>
    </xf>
    <xf numFmtId="0" fontId="11" fillId="0" borderId="24" xfId="56" applyFont="1" applyBorder="1" applyAlignment="1">
      <alignment horizontal="center"/>
      <protection/>
    </xf>
    <xf numFmtId="0" fontId="11" fillId="24" borderId="10" xfId="56" applyFont="1" applyFill="1" applyBorder="1" applyAlignment="1">
      <alignment horizontal="center"/>
      <protection/>
    </xf>
    <xf numFmtId="167" fontId="11" fillId="0" borderId="57" xfId="56" applyNumberFormat="1" applyFont="1" applyBorder="1" applyAlignment="1">
      <alignment horizontal="center"/>
      <protection/>
    </xf>
    <xf numFmtId="0" fontId="11" fillId="0" borderId="22" xfId="56" applyFont="1" applyBorder="1" applyAlignment="1">
      <alignment horizontal="center"/>
      <protection/>
    </xf>
    <xf numFmtId="0" fontId="11" fillId="0" borderId="22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167" fontId="11" fillId="24" borderId="58" xfId="56" applyNumberFormat="1" applyFont="1" applyFill="1" applyBorder="1" applyAlignment="1">
      <alignment horizontal="center"/>
      <protection/>
    </xf>
    <xf numFmtId="167" fontId="11" fillId="24" borderId="59" xfId="56" applyNumberFormat="1" applyFont="1" applyFill="1" applyBorder="1" applyAlignment="1">
      <alignment horizontal="center"/>
      <protection/>
    </xf>
    <xf numFmtId="167" fontId="11" fillId="24" borderId="60" xfId="56" applyNumberFormat="1" applyFont="1" applyFill="1" applyBorder="1" applyAlignment="1">
      <alignment horizontal="center"/>
      <protection/>
    </xf>
    <xf numFmtId="1" fontId="12" fillId="0" borderId="50" xfId="56" applyNumberFormat="1" applyFont="1" applyBorder="1" applyAlignment="1" quotePrefix="1">
      <alignment horizontal="center"/>
      <protection/>
    </xf>
    <xf numFmtId="1" fontId="12" fillId="0" borderId="45" xfId="56" applyNumberFormat="1" applyFont="1" applyBorder="1" applyAlignment="1" quotePrefix="1">
      <alignment horizontal="center"/>
      <protection/>
    </xf>
    <xf numFmtId="1" fontId="12" fillId="0" borderId="51" xfId="56" applyNumberFormat="1" applyFont="1" applyBorder="1" applyAlignment="1" quotePrefix="1">
      <alignment horizontal="center"/>
      <protection/>
    </xf>
    <xf numFmtId="0" fontId="11" fillId="24" borderId="35" xfId="56" applyFont="1" applyFill="1" applyBorder="1" applyAlignment="1">
      <alignment horizontal="center" vertical="center" wrapText="1"/>
      <protection/>
    </xf>
    <xf numFmtId="0" fontId="11" fillId="24" borderId="16" xfId="56" applyFont="1" applyFill="1" applyBorder="1" applyAlignment="1">
      <alignment horizontal="center" vertical="center" wrapText="1"/>
      <protection/>
    </xf>
    <xf numFmtId="167" fontId="11" fillId="0" borderId="56" xfId="56" applyNumberFormat="1" applyFont="1" applyBorder="1" applyAlignment="1">
      <alignment horizontal="center"/>
      <protection/>
    </xf>
    <xf numFmtId="1" fontId="11" fillId="0" borderId="55" xfId="56" applyNumberFormat="1" applyFont="1" applyBorder="1" applyAlignment="1" quotePrefix="1">
      <alignment horizontal="center"/>
      <protection/>
    </xf>
    <xf numFmtId="1" fontId="11" fillId="0" borderId="57" xfId="56" applyNumberFormat="1" applyFont="1" applyBorder="1" applyAlignment="1" quotePrefix="1">
      <alignment horizontal="center"/>
      <protection/>
    </xf>
    <xf numFmtId="1" fontId="11" fillId="0" borderId="56" xfId="56" applyNumberFormat="1" applyFont="1" applyBorder="1" applyAlignment="1" quotePrefix="1">
      <alignment horizontal="center"/>
      <protection/>
    </xf>
    <xf numFmtId="167" fontId="11" fillId="24" borderId="55" xfId="56" applyNumberFormat="1" applyFont="1" applyFill="1" applyBorder="1" applyAlignment="1">
      <alignment horizontal="center"/>
      <protection/>
    </xf>
    <xf numFmtId="167" fontId="11" fillId="24" borderId="57" xfId="56" applyNumberFormat="1" applyFont="1" applyFill="1" applyBorder="1" applyAlignment="1">
      <alignment horizontal="center"/>
      <protection/>
    </xf>
    <xf numFmtId="167" fontId="11" fillId="24" borderId="56" xfId="56" applyNumberFormat="1" applyFont="1" applyFill="1" applyBorder="1" applyAlignment="1">
      <alignment horizontal="center"/>
      <protection/>
    </xf>
    <xf numFmtId="0" fontId="11" fillId="24" borderId="0" xfId="56" applyFont="1" applyFill="1" applyBorder="1" applyAlignment="1">
      <alignment horizontal="center"/>
      <protection/>
    </xf>
    <xf numFmtId="0" fontId="11" fillId="0" borderId="24" xfId="55" applyFont="1" applyBorder="1" applyAlignment="1">
      <alignment horizontal="center" vertical="center" wrapText="1"/>
      <protection/>
    </xf>
    <xf numFmtId="0" fontId="11" fillId="0" borderId="14" xfId="55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167" fontId="11" fillId="0" borderId="50" xfId="56" applyNumberFormat="1" applyFont="1" applyBorder="1" applyAlignment="1" quotePrefix="1">
      <alignment horizontal="center"/>
      <protection/>
    </xf>
    <xf numFmtId="167" fontId="11" fillId="0" borderId="45" xfId="56" applyNumberFormat="1" applyFont="1" applyBorder="1" applyAlignment="1" quotePrefix="1">
      <alignment horizontal="center"/>
      <protection/>
    </xf>
    <xf numFmtId="0" fontId="11" fillId="24" borderId="22" xfId="56" applyFont="1" applyFill="1" applyBorder="1" applyAlignment="1">
      <alignment horizontal="center" vertical="center" wrapText="1"/>
      <protection/>
    </xf>
    <xf numFmtId="0" fontId="11" fillId="24" borderId="15" xfId="56" applyFont="1" applyFill="1" applyBorder="1" applyAlignment="1">
      <alignment horizontal="center" vertical="center" wrapText="1"/>
      <protection/>
    </xf>
    <xf numFmtId="167" fontId="11" fillId="24" borderId="61" xfId="56" applyNumberFormat="1" applyFont="1" applyFill="1" applyBorder="1" applyAlignment="1">
      <alignment horizontal="center"/>
      <protection/>
    </xf>
    <xf numFmtId="167" fontId="11" fillId="24" borderId="10" xfId="56" applyNumberFormat="1" applyFont="1" applyFill="1" applyBorder="1" applyAlignment="1">
      <alignment horizontal="center"/>
      <protection/>
    </xf>
    <xf numFmtId="167" fontId="11" fillId="24" borderId="62" xfId="56" applyNumberFormat="1" applyFont="1" applyFill="1" applyBorder="1" applyAlignment="1">
      <alignment horizontal="center"/>
      <protection/>
    </xf>
    <xf numFmtId="0" fontId="13" fillId="24" borderId="40" xfId="0" applyFont="1" applyFill="1" applyBorder="1" applyAlignment="1">
      <alignment horizontal="center"/>
    </xf>
    <xf numFmtId="0" fontId="13" fillId="24" borderId="27" xfId="0" applyFont="1" applyFill="1" applyBorder="1" applyAlignment="1">
      <alignment horizontal="center"/>
    </xf>
    <xf numFmtId="0" fontId="13" fillId="24" borderId="0" xfId="0" applyFont="1" applyFill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3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krgcbgs00714\toxicologyfiles\Data\Cadmus\Calcasieu\MINKMERC_Calcasie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ter\shared\Andrew\Projects\Current%20Projects\Housatonic\Receptors\Mink\Exposure\Exposure%20Model\Fnal%20Runs\PCB%20Exposure%20Model%20for%20Osprey2_02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krgcbgs00714\toxicologyfiles\_CADMUS\Calcasieu\_CDocs\Exposure%20Model%20for%20Omnivorous%20Mammals_03DB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ter\shared\Andrew\Projects\Current%20Projects\Housatonic\Receptors\Fox%20and%20Shrew\PCB%20Exposure%20Model%20for%20Fox_H34_1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krgcbgs00714\toxicologyfiles\Data\Cadmus\Housatonic\Contractors\Cadmus\4.2.6\GLIM_Housatonic_Omnivorus%20mammals_TE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krgcbgs00714\toxicologyfiles\Data\Cadmus_Calcasieu\Calcasieu\Effects%20and%20Risk%20Figs\GLIMCI_final_PCB_M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rerunDwayne"/>
      <sheetName val="Other Info"/>
      <sheetName val="Module1"/>
      <sheetName val="EFPC-Option10"/>
      <sheetName val="EFPC-Option9"/>
      <sheetName val="EFPC-Option8"/>
      <sheetName val="EFPC-Option7"/>
      <sheetName val="EFPC-Option6"/>
      <sheetName val="EFPC-Option5"/>
      <sheetName val="EFPC-Option4"/>
      <sheetName val="EFPC-Option3"/>
      <sheetName val="EFPC-Option2"/>
      <sheetName val="EFPC-Option1"/>
      <sheetName val="EFPC-Current"/>
      <sheetName val="Model"/>
    </sheetNames>
    <sheetDataSet>
      <sheetData sheetId="15">
        <row r="4">
          <cell r="B4">
            <v>6.63</v>
          </cell>
        </row>
        <row r="5">
          <cell r="B5">
            <v>1.83</v>
          </cell>
        </row>
        <row r="6">
          <cell r="B6">
            <v>0.6</v>
          </cell>
          <cell r="C6">
            <v>225</v>
          </cell>
          <cell r="D6">
            <v>175</v>
          </cell>
          <cell r="E6">
            <v>125</v>
          </cell>
          <cell r="F6">
            <v>75</v>
          </cell>
          <cell r="G6">
            <v>50</v>
          </cell>
          <cell r="H6">
            <v>30</v>
          </cell>
          <cell r="I6">
            <v>15</v>
          </cell>
          <cell r="J6">
            <v>8</v>
          </cell>
          <cell r="K6">
            <v>1</v>
          </cell>
          <cell r="L6">
            <v>500</v>
          </cell>
        </row>
        <row r="7">
          <cell r="B7">
            <v>0.00267</v>
          </cell>
        </row>
        <row r="8">
          <cell r="B8">
            <v>0.093</v>
          </cell>
        </row>
        <row r="9">
          <cell r="B9">
            <v>389</v>
          </cell>
        </row>
        <row r="10">
          <cell r="B10">
            <v>1045</v>
          </cell>
        </row>
        <row r="11">
          <cell r="B11">
            <v>588</v>
          </cell>
        </row>
        <row r="12">
          <cell r="B12">
            <v>0.965</v>
          </cell>
        </row>
        <row r="13">
          <cell r="B13">
            <v>0.17</v>
          </cell>
        </row>
        <row r="14">
          <cell r="B14">
            <v>0.12</v>
          </cell>
        </row>
        <row r="15">
          <cell r="B15">
            <v>0.91</v>
          </cell>
        </row>
        <row r="16">
          <cell r="B16">
            <v>0.87</v>
          </cell>
        </row>
        <row r="17">
          <cell r="B17">
            <v>0.84</v>
          </cell>
        </row>
        <row r="18">
          <cell r="B18">
            <v>1.2</v>
          </cell>
        </row>
        <row r="19">
          <cell r="B19">
            <v>0.8</v>
          </cell>
        </row>
        <row r="20">
          <cell r="B20">
            <v>1.7</v>
          </cell>
        </row>
        <row r="21">
          <cell r="B21">
            <v>258</v>
          </cell>
        </row>
        <row r="22">
          <cell r="B22">
            <v>0.539</v>
          </cell>
        </row>
        <row r="23">
          <cell r="B23">
            <v>0.0945</v>
          </cell>
        </row>
        <row r="24">
          <cell r="B24">
            <v>0.36649999999999994</v>
          </cell>
        </row>
        <row r="28">
          <cell r="B28">
            <v>160</v>
          </cell>
        </row>
        <row r="29">
          <cell r="B29">
            <v>27.66978433631207</v>
          </cell>
        </row>
        <row r="30">
          <cell r="B30">
            <v>164.12879848587988</v>
          </cell>
        </row>
        <row r="31">
          <cell r="B31">
            <v>252.34269992624482</v>
          </cell>
        </row>
        <row r="32">
          <cell r="B32">
            <v>319.74703170089253</v>
          </cell>
        </row>
        <row r="33">
          <cell r="B33">
            <v>375.36548499518324</v>
          </cell>
        </row>
        <row r="34">
          <cell r="B34">
            <v>485.73421707444027</v>
          </cell>
        </row>
        <row r="35">
          <cell r="B35">
            <v>573.4515800277505</v>
          </cell>
        </row>
        <row r="36">
          <cell r="B36">
            <v>648.7053150606416</v>
          </cell>
        </row>
        <row r="37">
          <cell r="B37">
            <v>716.2857388348222</v>
          </cell>
        </row>
        <row r="38">
          <cell r="B38">
            <v>778.9089680640158</v>
          </cell>
        </row>
        <row r="39">
          <cell r="B39">
            <v>838.3328513714655</v>
          </cell>
        </row>
        <row r="40">
          <cell r="B40">
            <v>895.825353532877</v>
          </cell>
        </row>
        <row r="41">
          <cell r="B41">
            <v>952.4066819757758</v>
          </cell>
        </row>
        <row r="42">
          <cell r="B42">
            <v>1008.9880104186745</v>
          </cell>
        </row>
        <row r="43">
          <cell r="B43">
            <v>1066.4805125800858</v>
          </cell>
        </row>
        <row r="44">
          <cell r="B44">
            <v>1125.9043958875357</v>
          </cell>
        </row>
        <row r="45">
          <cell r="B45">
            <v>1188.5276251167293</v>
          </cell>
        </row>
        <row r="46">
          <cell r="B46">
            <v>1256.1080488909097</v>
          </cell>
        </row>
        <row r="47">
          <cell r="B47">
            <v>1331.3617839238009</v>
          </cell>
        </row>
        <row r="48">
          <cell r="B48">
            <v>1419.079146877111</v>
          </cell>
        </row>
        <row r="49">
          <cell r="B49">
            <v>1529.4478789563682</v>
          </cell>
        </row>
        <row r="50">
          <cell r="B50">
            <v>1585.066332250659</v>
          </cell>
        </row>
        <row r="51">
          <cell r="B51">
            <v>1652.4706640253066</v>
          </cell>
        </row>
        <row r="52">
          <cell r="B52">
            <v>1740.6845654656715</v>
          </cell>
        </row>
        <row r="53">
          <cell r="B53">
            <v>1877.143579615239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ake"/>
      <sheetName val="Charts"/>
      <sheetName val="BW"/>
      <sheetName val="FMR"/>
      <sheetName val="GE"/>
      <sheetName val="AE"/>
      <sheetName val="FWC"/>
      <sheetName val="Feeding habits"/>
      <sheetName val="Water conc PCB"/>
      <sheetName val="Water conc TEQ"/>
      <sheetName val="Fish PCB"/>
      <sheetName val="Fish TEQ"/>
      <sheetName val="mammal conc"/>
    </sheetNames>
    <sheetDataSet>
      <sheetData sheetId="0">
        <row r="10">
          <cell r="B10">
            <v>1</v>
          </cell>
        </row>
        <row r="14">
          <cell r="B14">
            <v>1200</v>
          </cell>
        </row>
        <row r="16">
          <cell r="B16">
            <v>0.7874015748031497</v>
          </cell>
        </row>
        <row r="18">
          <cell r="B18">
            <v>0.984</v>
          </cell>
        </row>
        <row r="20">
          <cell r="B20">
            <v>0.7469792184834669</v>
          </cell>
        </row>
        <row r="23">
          <cell r="B23">
            <v>77.6479778790752</v>
          </cell>
        </row>
        <row r="24">
          <cell r="B24">
            <v>0</v>
          </cell>
        </row>
        <row r="28">
          <cell r="B28">
            <v>0.001126</v>
          </cell>
        </row>
        <row r="29">
          <cell r="B29">
            <v>0</v>
          </cell>
        </row>
        <row r="32">
          <cell r="B32">
            <v>0.00115</v>
          </cell>
        </row>
        <row r="33">
          <cell r="B33">
            <v>0</v>
          </cell>
        </row>
        <row r="36">
          <cell r="B36">
            <v>0.0011371207707607965</v>
          </cell>
        </row>
        <row r="37">
          <cell r="B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ake"/>
      <sheetName val="Bd Charts"/>
      <sheetName val="UC Charts"/>
      <sheetName val="MC Charts"/>
      <sheetName val="Ref Charts"/>
      <sheetName val="BW"/>
      <sheetName val="FMR"/>
      <sheetName val="GE"/>
      <sheetName val="AE"/>
      <sheetName val="FWC"/>
      <sheetName val="Feeding Habits"/>
      <sheetName val="Sed intake"/>
      <sheetName val="MeHg fish"/>
      <sheetName val="MeHg invert"/>
      <sheetName val="MeHg sed"/>
      <sheetName val=" TEQs fish"/>
      <sheetName val="TEQs invert"/>
      <sheetName val="TEQs sed"/>
      <sheetName val="Se fish"/>
      <sheetName val="Se invert"/>
      <sheetName val="Se sed"/>
    </sheetNames>
    <sheetDataSet>
      <sheetData sheetId="0">
        <row r="23">
          <cell r="B23">
            <v>0.055</v>
          </cell>
        </row>
        <row r="28">
          <cell r="B28">
            <v>434.8988145190608</v>
          </cell>
        </row>
        <row r="30">
          <cell r="B30">
            <v>966.67</v>
          </cell>
        </row>
        <row r="33">
          <cell r="B33">
            <v>0.8461538461538461</v>
          </cell>
        </row>
        <row r="34">
          <cell r="B34">
            <v>0.8461538461538461</v>
          </cell>
        </row>
        <row r="36">
          <cell r="B36">
            <v>0.1667</v>
          </cell>
        </row>
        <row r="45">
          <cell r="B45">
            <v>0.0338</v>
          </cell>
        </row>
        <row r="46">
          <cell r="B46">
            <v>0.132</v>
          </cell>
        </row>
        <row r="53">
          <cell r="B53">
            <v>0.454</v>
          </cell>
        </row>
        <row r="54">
          <cell r="B54">
            <v>0.531</v>
          </cell>
        </row>
        <row r="68">
          <cell r="B68">
            <v>0.646</v>
          </cell>
        </row>
        <row r="69">
          <cell r="B69">
            <v>0.476</v>
          </cell>
        </row>
        <row r="83">
          <cell r="B83">
            <v>0.434</v>
          </cell>
        </row>
        <row r="84">
          <cell r="B84">
            <v>0.362</v>
          </cell>
        </row>
        <row r="94">
          <cell r="B94">
            <v>0.0071</v>
          </cell>
        </row>
        <row r="95">
          <cell r="B95">
            <v>0.023</v>
          </cell>
        </row>
        <row r="102">
          <cell r="B102">
            <v>0.388</v>
          </cell>
        </row>
        <row r="103">
          <cell r="B103">
            <v>0.262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ake Model "/>
      <sheetName val="Charts"/>
      <sheetName val="Bootstrap"/>
      <sheetName val="bootstrap for mammals"/>
      <sheetName val="Bootstrap for plants"/>
      <sheetName val="Body Weight"/>
      <sheetName val="Drinking Water Concs."/>
      <sheetName val="Food Water Content "/>
      <sheetName val="Drinking Rate "/>
      <sheetName val="Free Metabolic Rate "/>
      <sheetName val="Gross Energy"/>
      <sheetName val="Assimilation Efficiency"/>
      <sheetName val="Mammal Residue"/>
      <sheetName val="Fruit Residue"/>
      <sheetName val="Feeding Habits"/>
      <sheetName val="diet sensitivity"/>
      <sheetName val="Fraction Retained "/>
      <sheetName val="Food Correlation"/>
      <sheetName val="Range-Spatial Scale"/>
      <sheetName val="Temporal Scale"/>
      <sheetName val="Forage Time"/>
      <sheetName val="OUs "/>
    </sheetNames>
    <sheetDataSet>
      <sheetData sheetId="0">
        <row r="7">
          <cell r="B7">
            <v>3.867999999999995</v>
          </cell>
        </row>
        <row r="11">
          <cell r="B11">
            <v>0.000128</v>
          </cell>
        </row>
        <row r="13">
          <cell r="B13">
            <v>214.92228568888189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DD Mink -AP"/>
      <sheetName val="TCDD RAT data-ALL"/>
      <sheetName val="TCDD RAT data Logit"/>
      <sheetName val="Logit"/>
      <sheetName val="TCDD RAT data Log"/>
      <sheetName val="Log RAT"/>
      <sheetName val="G test"/>
      <sheetName val="Log RAT (2)"/>
      <sheetName val="Log RAT (3)"/>
      <sheetName val="Log RAT (4)"/>
      <sheetName val="TCDD MICE data"/>
      <sheetName val="Log MICE"/>
      <sheetName val="Log MICE (2)"/>
    </sheetNames>
    <sheetDataSet>
      <sheetData sheetId="6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-0.9739075817256899</v>
          </cell>
        </row>
        <row r="8">
          <cell r="C8">
            <v>0.0018000324007822566</v>
          </cell>
        </row>
        <row r="9">
          <cell r="C9">
            <v>0.8749629306060779</v>
          </cell>
        </row>
        <row r="10">
          <cell r="C10">
            <v>2.1874595625027653</v>
          </cell>
        </row>
        <row r="11">
          <cell r="C11">
            <v>2.871887669776555</v>
          </cell>
        </row>
        <row r="12">
          <cell r="C12">
            <v>-4.628741297174369</v>
          </cell>
        </row>
        <row r="13">
          <cell r="C13">
            <v>-1.6550556436914379</v>
          </cell>
        </row>
        <row r="14">
          <cell r="C14">
            <v>4.590712226188148</v>
          </cell>
        </row>
        <row r="15">
          <cell r="C15">
            <v>-0.005840060092948749</v>
          </cell>
        </row>
        <row r="16">
          <cell r="C16">
            <v>-0.0015260563034950492</v>
          </cell>
        </row>
        <row r="17">
          <cell r="C17">
            <v>-0.00223001440015921</v>
          </cell>
        </row>
        <row r="18">
          <cell r="C18">
            <v>0.0009162907318741551</v>
          </cell>
        </row>
        <row r="19">
          <cell r="C19">
            <v>0.0029957322735539907</v>
          </cell>
        </row>
        <row r="20">
          <cell r="C20">
            <v>6.526867582183314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formation"/>
      <sheetName val="Logit"/>
      <sheetName val="Probit"/>
      <sheetName val="Log"/>
      <sheetName val="Log-Logit"/>
      <sheetName val="Log-Probit"/>
      <sheetName val="Log-Log"/>
    </sheetNames>
    <sheetDataSet>
      <sheetData sheetId="2">
        <row r="3">
          <cell r="B3">
            <v>-3.1281</v>
          </cell>
        </row>
        <row r="4">
          <cell r="B4">
            <v>2.3438</v>
          </cell>
        </row>
        <row r="5">
          <cell r="B5">
            <v>0.4213</v>
          </cell>
        </row>
        <row r="6">
          <cell r="B6">
            <v>0.3744</v>
          </cell>
        </row>
        <row r="7">
          <cell r="B7">
            <v>-0.8025551</v>
          </cell>
        </row>
        <row r="8">
          <cell r="B8">
            <v>8</v>
          </cell>
        </row>
        <row r="9">
          <cell r="B9">
            <v>2.306005626451224</v>
          </cell>
        </row>
      </sheetData>
      <sheetData sheetId="3">
        <row r="3">
          <cell r="B3">
            <v>2.1152</v>
          </cell>
        </row>
        <row r="4">
          <cell r="B4">
            <v>-2.2209</v>
          </cell>
        </row>
        <row r="5">
          <cell r="B5">
            <v>0.4259</v>
          </cell>
        </row>
        <row r="6">
          <cell r="B6">
            <v>0.4811</v>
          </cell>
        </row>
        <row r="7">
          <cell r="B7">
            <v>-0.8689</v>
          </cell>
        </row>
        <row r="8">
          <cell r="B8">
            <v>10</v>
          </cell>
        </row>
        <row r="9">
          <cell r="B9">
            <v>2.228139237558935</v>
          </cell>
        </row>
      </sheetData>
      <sheetData sheetId="5">
        <row r="3">
          <cell r="B3">
            <v>-0.2739</v>
          </cell>
        </row>
        <row r="4">
          <cell r="B4">
            <v>4.049</v>
          </cell>
        </row>
        <row r="5">
          <cell r="B5">
            <v>0.2365</v>
          </cell>
        </row>
        <row r="6">
          <cell r="B6">
            <v>0.6949</v>
          </cell>
        </row>
        <row r="7">
          <cell r="B7">
            <v>-0.0134472</v>
          </cell>
        </row>
        <row r="8">
          <cell r="B8">
            <v>26</v>
          </cell>
        </row>
        <row r="9">
          <cell r="B9">
            <v>2.306005626451224</v>
          </cell>
        </row>
        <row r="10">
          <cell r="B10">
            <v>0.01</v>
          </cell>
        </row>
      </sheetData>
      <sheetData sheetId="6">
        <row r="3">
          <cell r="B3">
            <v>0.104</v>
          </cell>
        </row>
        <row r="4">
          <cell r="B4">
            <v>-4.081</v>
          </cell>
        </row>
        <row r="5">
          <cell r="B5">
            <v>0.1245</v>
          </cell>
        </row>
        <row r="6">
          <cell r="B6">
            <v>0.7057</v>
          </cell>
        </row>
        <row r="7">
          <cell r="B7">
            <v>0.44607</v>
          </cell>
        </row>
        <row r="8">
          <cell r="B8">
            <v>11</v>
          </cell>
        </row>
        <row r="9">
          <cell r="B9">
            <v>2.228139237558935</v>
          </cell>
        </row>
        <row r="10">
          <cell r="B10">
            <v>0.001</v>
          </cell>
        </row>
      </sheetData>
      <sheetData sheetId="7">
        <row r="3">
          <cell r="B3">
            <v>0</v>
          </cell>
        </row>
        <row r="4">
          <cell r="B4">
            <v>-1.4677</v>
          </cell>
        </row>
        <row r="5">
          <cell r="B5">
            <v>-1.0327</v>
          </cell>
        </row>
        <row r="6">
          <cell r="B6">
            <v>0.6196</v>
          </cell>
        </row>
        <row r="7">
          <cell r="B7">
            <v>0.2186</v>
          </cell>
        </row>
        <row r="8">
          <cell r="B8">
            <v>0.9536</v>
          </cell>
        </row>
        <row r="9">
          <cell r="B9">
            <v>14</v>
          </cell>
        </row>
        <row r="10">
          <cell r="B10">
            <v>2.144788595614955</v>
          </cell>
        </row>
        <row r="11">
          <cell r="B11">
            <v>0.001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9.28125" style="78" customWidth="1"/>
  </cols>
  <sheetData>
    <row r="1" spans="1:5" s="832" customFormat="1" ht="15.75">
      <c r="A1" s="830" t="s">
        <v>558</v>
      </c>
      <c r="B1" s="831"/>
      <c r="C1" s="831"/>
      <c r="D1" s="831"/>
      <c r="E1" s="831"/>
    </row>
    <row r="2" spans="1:5" s="1" customFormat="1" ht="12.75">
      <c r="A2" s="822"/>
      <c r="B2" s="822"/>
      <c r="C2" s="822"/>
      <c r="D2" s="822"/>
      <c r="E2" s="822"/>
    </row>
    <row r="3" ht="15">
      <c r="A3" s="80" t="str">
        <f>'A2-1 Spiking details'!A1</f>
        <v>Appendix 2 -1. Nickel-spiking procedure for Task-2 sediments.</v>
      </c>
    </row>
    <row r="4" ht="15">
      <c r="A4" s="80" t="str">
        <f>'A2-2 Water-only'!A1</f>
        <v>Appendix 2-2. Test conditions for water-only toxicity tests</v>
      </c>
    </row>
    <row r="5" ht="15">
      <c r="A5" s="80" t="str">
        <f>'A2-3 Nematodes'!A1</f>
        <v>Appendix 2-3. Test conditions for nematode toxicity tests</v>
      </c>
    </row>
    <row r="6" ht="15">
      <c r="A6" s="80" t="str">
        <f>'A2-4 sed char'!A1</f>
        <v>Appendix 2-4. Sediment characteristics and nickel distribution coefficients for Task-2 sediments</v>
      </c>
    </row>
    <row r="7" ht="15">
      <c r="A7" s="80" t="str">
        <f>'A2-5 PW char'!A1</f>
        <v>Appendix 2-5. Dissolved organic carbon and major ions in pore water of Task-2 bulk sediments.</v>
      </c>
    </row>
    <row r="8" ht="15">
      <c r="A8" s="80" t="str">
        <f>'A2-6 OW-WQ'!A1</f>
        <v>Appendix 2-6. Water quality of overlying water of Task-2 sediment toxicity tests.</v>
      </c>
    </row>
    <row r="9" ht="15">
      <c r="A9" s="80" t="str">
        <f>'A2-7_Sediment Ni'!A1</f>
        <v>Appendix 2-7. Nickel concentrations in Task-2 sediments.</v>
      </c>
    </row>
    <row r="10" ht="15">
      <c r="A10" s="80" t="str">
        <f>'A2-8 bulk PW Ni-Fe-Mn'!A1:L1</f>
        <v>Appendix 2-8. Nickel, iron, and manganese concentrations in pore water of Task-2 bulk sediments. </v>
      </c>
    </row>
    <row r="11" ht="15">
      <c r="A11" s="80" t="str">
        <f>'A2-9 peeper PW Ni-Fe-Mn'!A1</f>
        <v>Appendix 2-9. Nickel, iron, and manganese concentrations in pore water of Task-2 test beakers. </v>
      </c>
    </row>
    <row r="12" ht="15">
      <c r="A12" s="80" t="str">
        <f>'A2-10 OW_Ni'!A1</f>
        <v>Appendix 2-10. Nickel concentrations in overlying water of Task-2 sediment toxicity tests.</v>
      </c>
    </row>
    <row r="13" ht="15">
      <c r="A13" s="80" t="str">
        <f>'A2-11 sediment means'!A1:L1</f>
        <v>Appendix 2-11. Results of Task-2 sediment toxicity tests.</v>
      </c>
    </row>
    <row r="14" ht="15">
      <c r="A14" s="80" t="str">
        <f>'A2-12 WO-Ni '!A1</f>
        <v>Appendix 2-12. Nickel concentrations in water-only toxicity tests.</v>
      </c>
    </row>
    <row r="15" ht="15">
      <c r="A15" s="80" t="str">
        <f>'A2-13 WO-WQ'!A1</f>
        <v>Appendix 2-13.  Water quality in water-only toxicity tests.</v>
      </c>
    </row>
    <row r="16" ht="15">
      <c r="A16" s="80" t="str">
        <f>'A2-14 water-only means'!A1</f>
        <v>Appendix 2-14. Results of water-only toxicity tests.</v>
      </c>
    </row>
    <row r="17" ht="15">
      <c r="A17" s="80" t="str">
        <f>'A2-15_Nematode means'!A1:J1</f>
        <v>Appendix 2-15. Results of sediment and water-only toxicity tests with nematodes.   </v>
      </c>
    </row>
    <row r="18" ht="15">
      <c r="A18" s="80" t="str">
        <f>'A2-16 TRAP models_TR'!A1</f>
        <v>Appendix 2-16. Nickel concentration-response models for Task-2 sediment toxicity tests.</v>
      </c>
    </row>
    <row r="19" ht="15">
      <c r="A19" s="80" t="str">
        <f>'A2-17 additional TRAP'!A1</f>
        <v>Appendix 2-17. Additional nickel concentration-response models for Task-2 sediment toxicity tests.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selection activeCell="A1" sqref="A1:L1"/>
    </sheetView>
  </sheetViews>
  <sheetFormatPr defaultColWidth="9.140625" defaultRowHeight="15"/>
  <cols>
    <col min="1" max="4" width="8.7109375" style="70" customWidth="1"/>
    <col min="5" max="5" width="1.7109375" style="70" customWidth="1"/>
    <col min="6" max="8" width="8.7109375" style="70" customWidth="1"/>
    <col min="9" max="9" width="1.7109375" style="70" customWidth="1"/>
    <col min="10" max="12" width="8.7109375" style="70" customWidth="1"/>
    <col min="19" max="19" width="2.57421875" style="0" customWidth="1"/>
    <col min="23" max="23" width="2.8515625" style="0" customWidth="1"/>
    <col min="27" max="27" width="1.7109375" style="0" customWidth="1"/>
    <col min="31" max="31" width="2.140625" style="0" customWidth="1"/>
    <col min="37" max="37" width="13.00390625" style="0" customWidth="1"/>
    <col min="38" max="38" width="11.8515625" style="0" customWidth="1"/>
    <col min="39" max="39" width="12.421875" style="0" customWidth="1"/>
  </cols>
  <sheetData>
    <row r="1" spans="1:12" ht="31.5" customHeight="1">
      <c r="A1" s="852" t="s">
        <v>556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</row>
    <row r="2" ht="15.75">
      <c r="A2" s="77"/>
    </row>
    <row r="3" spans="1:12" s="52" customFormat="1" ht="12.75">
      <c r="A3" s="69" t="s">
        <v>172</v>
      </c>
      <c r="B3" s="275"/>
      <c r="C3" s="275"/>
      <c r="D3" s="275"/>
      <c r="E3" s="80"/>
      <c r="F3" s="80"/>
      <c r="G3" s="80"/>
      <c r="H3" s="80"/>
      <c r="I3" s="80"/>
      <c r="J3" s="79"/>
      <c r="K3" s="276"/>
      <c r="L3" s="79"/>
    </row>
    <row r="4" spans="1:12" s="52" customFormat="1" ht="12.75">
      <c r="A4" s="277"/>
      <c r="B4" s="278"/>
      <c r="C4" s="278"/>
      <c r="D4" s="278"/>
      <c r="E4" s="159"/>
      <c r="F4" s="159"/>
      <c r="G4" s="159"/>
      <c r="H4" s="159"/>
      <c r="I4" s="159"/>
      <c r="J4" s="160"/>
      <c r="K4" s="279"/>
      <c r="L4" s="160"/>
    </row>
    <row r="5" spans="1:12" s="52" customFormat="1" ht="15" customHeight="1">
      <c r="A5" s="854" t="s">
        <v>1</v>
      </c>
      <c r="B5" s="853" t="s">
        <v>211</v>
      </c>
      <c r="C5" s="853"/>
      <c r="D5" s="853"/>
      <c r="E5" s="280"/>
      <c r="F5" s="853" t="s">
        <v>210</v>
      </c>
      <c r="G5" s="853"/>
      <c r="H5" s="853"/>
      <c r="I5" s="280"/>
      <c r="J5" s="853" t="s">
        <v>212</v>
      </c>
      <c r="K5" s="853"/>
      <c r="L5" s="853"/>
    </row>
    <row r="6" spans="1:12" s="52" customFormat="1" ht="12.75">
      <c r="A6" s="855"/>
      <c r="B6" s="281" t="s">
        <v>159</v>
      </c>
      <c r="C6" s="281" t="s">
        <v>162</v>
      </c>
      <c r="D6" s="281" t="s">
        <v>173</v>
      </c>
      <c r="E6" s="281"/>
      <c r="F6" s="281" t="s">
        <v>159</v>
      </c>
      <c r="G6" s="281" t="s">
        <v>162</v>
      </c>
      <c r="H6" s="281" t="s">
        <v>173</v>
      </c>
      <c r="I6" s="281"/>
      <c r="J6" s="281" t="s">
        <v>159</v>
      </c>
      <c r="K6" s="281" t="s">
        <v>162</v>
      </c>
      <c r="L6" s="281" t="s">
        <v>173</v>
      </c>
    </row>
    <row r="7" spans="1:12" s="52" customFormat="1" ht="12.7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2" s="52" customFormat="1" ht="12.75">
      <c r="A8" s="251" t="s">
        <v>16</v>
      </c>
      <c r="B8" s="253">
        <v>8.33</v>
      </c>
      <c r="C8" s="253">
        <v>10.9</v>
      </c>
      <c r="D8" s="251">
        <v>0.0031</v>
      </c>
      <c r="E8" s="251"/>
      <c r="F8" s="253">
        <v>16.6</v>
      </c>
      <c r="G8" s="253">
        <v>16.4</v>
      </c>
      <c r="H8" s="251">
        <v>0.002</v>
      </c>
      <c r="I8" s="251"/>
      <c r="J8" s="253">
        <v>31.42</v>
      </c>
      <c r="K8" s="253">
        <v>24.15</v>
      </c>
      <c r="L8" s="251" t="s">
        <v>174</v>
      </c>
    </row>
    <row r="9" spans="1:12" s="52" customFormat="1" ht="12.75">
      <c r="A9" s="251" t="s">
        <v>17</v>
      </c>
      <c r="B9" s="253">
        <v>23.9</v>
      </c>
      <c r="C9" s="253">
        <v>18.5</v>
      </c>
      <c r="D9" s="251">
        <v>0.0117</v>
      </c>
      <c r="E9" s="251"/>
      <c r="F9" s="253">
        <v>29.3</v>
      </c>
      <c r="G9" s="253">
        <v>21.5</v>
      </c>
      <c r="H9" s="251">
        <v>0.0074</v>
      </c>
      <c r="I9" s="251"/>
      <c r="J9" s="253">
        <v>36.99</v>
      </c>
      <c r="K9" s="253">
        <v>27.78</v>
      </c>
      <c r="L9" s="284">
        <v>0.00721</v>
      </c>
    </row>
    <row r="10" spans="1:12" s="52" customFormat="1" ht="12.75">
      <c r="A10" s="251" t="s">
        <v>18</v>
      </c>
      <c r="B10" s="253">
        <v>16.3</v>
      </c>
      <c r="C10" s="253">
        <v>19.3</v>
      </c>
      <c r="D10" s="251">
        <v>0.0299</v>
      </c>
      <c r="E10" s="251"/>
      <c r="F10" s="253">
        <v>18.4</v>
      </c>
      <c r="G10" s="253">
        <v>22.2</v>
      </c>
      <c r="H10" s="251">
        <v>0.0245</v>
      </c>
      <c r="I10" s="251"/>
      <c r="J10" s="253">
        <v>36.27</v>
      </c>
      <c r="K10" s="253">
        <v>29.26</v>
      </c>
      <c r="L10" s="284">
        <v>0.0181</v>
      </c>
    </row>
    <row r="11" spans="1:12" s="52" customFormat="1" ht="12.75">
      <c r="A11" s="251" t="s">
        <v>19</v>
      </c>
      <c r="B11" s="253">
        <v>28.8</v>
      </c>
      <c r="C11" s="253">
        <v>24.6</v>
      </c>
      <c r="D11" s="251">
        <v>0.134</v>
      </c>
      <c r="E11" s="251"/>
      <c r="F11" s="253">
        <v>30.8</v>
      </c>
      <c r="G11" s="253">
        <v>26.2</v>
      </c>
      <c r="H11" s="251">
        <v>0.143</v>
      </c>
      <c r="I11" s="251"/>
      <c r="J11" s="253">
        <v>53.65</v>
      </c>
      <c r="K11" s="253">
        <v>32.77</v>
      </c>
      <c r="L11" s="284">
        <v>0.128</v>
      </c>
    </row>
    <row r="12" spans="1:12" s="52" customFormat="1" ht="12.75">
      <c r="A12" s="251" t="s">
        <v>20</v>
      </c>
      <c r="B12" s="253">
        <v>26.5</v>
      </c>
      <c r="C12" s="253">
        <v>27.4</v>
      </c>
      <c r="D12" s="251">
        <v>0.664</v>
      </c>
      <c r="E12" s="251"/>
      <c r="F12" s="253">
        <v>30.3</v>
      </c>
      <c r="G12" s="253">
        <v>29.7</v>
      </c>
      <c r="H12" s="251">
        <v>0.689</v>
      </c>
      <c r="I12" s="251"/>
      <c r="J12" s="253">
        <v>26.91</v>
      </c>
      <c r="K12" s="253">
        <v>29.79</v>
      </c>
      <c r="L12" s="284">
        <v>0.519</v>
      </c>
    </row>
    <row r="13" spans="1:12" s="52" customFormat="1" ht="12.75">
      <c r="A13" s="251" t="s">
        <v>21</v>
      </c>
      <c r="B13" s="253">
        <v>18.5</v>
      </c>
      <c r="C13" s="253">
        <v>28.8</v>
      </c>
      <c r="D13" s="251">
        <v>2.95</v>
      </c>
      <c r="E13" s="251"/>
      <c r="F13" s="253">
        <v>21.3</v>
      </c>
      <c r="G13" s="253">
        <v>31</v>
      </c>
      <c r="H13" s="251">
        <v>2.81</v>
      </c>
      <c r="I13" s="251"/>
      <c r="J13" s="253">
        <v>19.99</v>
      </c>
      <c r="K13" s="253">
        <v>30.37</v>
      </c>
      <c r="L13" s="251">
        <v>1.89</v>
      </c>
    </row>
    <row r="14" spans="1:12" s="52" customFormat="1" ht="12.75">
      <c r="A14" s="251"/>
      <c r="B14" s="253"/>
      <c r="C14" s="253"/>
      <c r="D14" s="251"/>
      <c r="E14" s="251"/>
      <c r="F14" s="253"/>
      <c r="G14" s="253"/>
      <c r="H14" s="251"/>
      <c r="I14" s="251"/>
      <c r="J14" s="159"/>
      <c r="K14" s="159"/>
      <c r="L14" s="159"/>
    </row>
    <row r="15" spans="1:12" s="52" customFormat="1" ht="12.75">
      <c r="A15" s="251" t="s">
        <v>23</v>
      </c>
      <c r="B15" s="253">
        <v>16.9</v>
      </c>
      <c r="C15" s="253">
        <v>3.08</v>
      </c>
      <c r="D15" s="251">
        <v>0.0013</v>
      </c>
      <c r="E15" s="251"/>
      <c r="F15" s="253">
        <v>24.2</v>
      </c>
      <c r="G15" s="253">
        <v>4.15</v>
      </c>
      <c r="H15" s="251">
        <v>0.0014</v>
      </c>
      <c r="I15" s="251"/>
      <c r="J15" s="253">
        <v>28.46</v>
      </c>
      <c r="K15" s="253">
        <v>5.05</v>
      </c>
      <c r="L15" s="251" t="s">
        <v>174</v>
      </c>
    </row>
    <row r="16" spans="1:12" s="52" customFormat="1" ht="12.75">
      <c r="A16" s="251" t="s">
        <v>24</v>
      </c>
      <c r="B16" s="253">
        <v>29</v>
      </c>
      <c r="C16" s="253">
        <v>4.46</v>
      </c>
      <c r="D16" s="251">
        <v>0.0104</v>
      </c>
      <c r="E16" s="251"/>
      <c r="F16" s="253">
        <v>33.5</v>
      </c>
      <c r="G16" s="253">
        <v>5.24</v>
      </c>
      <c r="H16" s="251">
        <v>0.006</v>
      </c>
      <c r="I16" s="251"/>
      <c r="J16" s="253">
        <v>27.41</v>
      </c>
      <c r="K16" s="253">
        <v>5</v>
      </c>
      <c r="L16" s="251">
        <v>0.004900000000000001</v>
      </c>
    </row>
    <row r="17" spans="1:12" s="52" customFormat="1" ht="12.75">
      <c r="A17" s="251" t="s">
        <v>25</v>
      </c>
      <c r="B17" s="253">
        <v>35.5</v>
      </c>
      <c r="C17" s="253">
        <v>5.27</v>
      </c>
      <c r="D17" s="251">
        <v>0.0265</v>
      </c>
      <c r="E17" s="251"/>
      <c r="F17" s="253">
        <v>40.6</v>
      </c>
      <c r="G17" s="253">
        <v>5.98</v>
      </c>
      <c r="H17" s="251">
        <v>0.0129</v>
      </c>
      <c r="I17" s="251"/>
      <c r="J17" s="253">
        <v>50.57</v>
      </c>
      <c r="K17" s="253">
        <v>6.43</v>
      </c>
      <c r="L17" s="251">
        <v>0.0103</v>
      </c>
    </row>
    <row r="18" spans="1:12" s="52" customFormat="1" ht="12.75">
      <c r="A18" s="251" t="s">
        <v>26</v>
      </c>
      <c r="B18" s="253">
        <v>40</v>
      </c>
      <c r="C18" s="253">
        <v>6.08</v>
      </c>
      <c r="D18" s="251">
        <v>0.059</v>
      </c>
      <c r="E18" s="251"/>
      <c r="F18" s="253">
        <v>48.4</v>
      </c>
      <c r="G18" s="253">
        <v>7.34</v>
      </c>
      <c r="H18" s="251">
        <v>0.0726</v>
      </c>
      <c r="I18" s="251"/>
      <c r="J18" s="253">
        <v>34.31</v>
      </c>
      <c r="K18" s="253">
        <v>6.45</v>
      </c>
      <c r="L18" s="251">
        <v>0.046299999999999994</v>
      </c>
    </row>
    <row r="19" spans="1:12" s="52" customFormat="1" ht="12.75">
      <c r="A19" s="251" t="s">
        <v>27</v>
      </c>
      <c r="B19" s="253">
        <v>59.9</v>
      </c>
      <c r="C19" s="253">
        <v>8.8</v>
      </c>
      <c r="D19" s="251">
        <v>0.523</v>
      </c>
      <c r="E19" s="251"/>
      <c r="F19" s="253">
        <v>67</v>
      </c>
      <c r="G19" s="253">
        <v>9.86</v>
      </c>
      <c r="H19" s="284">
        <v>0.3</v>
      </c>
      <c r="I19" s="251"/>
      <c r="J19" s="253">
        <v>86.75</v>
      </c>
      <c r="K19" s="253">
        <v>10.67</v>
      </c>
      <c r="L19" s="251">
        <v>0.263</v>
      </c>
    </row>
    <row r="20" spans="1:12" s="52" customFormat="1" ht="12.75">
      <c r="A20" s="251" t="s">
        <v>28</v>
      </c>
      <c r="B20" s="253">
        <v>62.4</v>
      </c>
      <c r="C20" s="253">
        <v>9.38</v>
      </c>
      <c r="D20" s="251">
        <v>9.03</v>
      </c>
      <c r="E20" s="251"/>
      <c r="F20" s="253">
        <v>68.8</v>
      </c>
      <c r="G20" s="253">
        <v>10.3</v>
      </c>
      <c r="H20" s="251">
        <v>8.41</v>
      </c>
      <c r="I20" s="251"/>
      <c r="J20" s="253">
        <v>62.54</v>
      </c>
      <c r="K20" s="253">
        <v>12.5</v>
      </c>
      <c r="L20" s="251">
        <v>6.74</v>
      </c>
    </row>
    <row r="21" spans="1:12" s="52" customFormat="1" ht="12.75">
      <c r="A21" s="285"/>
      <c r="B21" s="231"/>
      <c r="C21" s="231"/>
      <c r="D21" s="231"/>
      <c r="E21" s="231"/>
      <c r="F21" s="231"/>
      <c r="G21" s="231"/>
      <c r="H21" s="231"/>
      <c r="I21" s="231"/>
      <c r="J21" s="257"/>
      <c r="K21" s="257"/>
      <c r="L21" s="257"/>
    </row>
  </sheetData>
  <sheetProtection/>
  <mergeCells count="5">
    <mergeCell ref="A1:L1"/>
    <mergeCell ref="B5:D5"/>
    <mergeCell ref="F5:H5"/>
    <mergeCell ref="J5:L5"/>
    <mergeCell ref="A5:A6"/>
  </mergeCells>
  <printOptions/>
  <pageMargins left="0.7" right="0.7" top="0.75" bottom="0.75" header="0.3" footer="0.3"/>
  <pageSetup horizontalDpi="600" verticalDpi="600"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7109375" style="100" customWidth="1"/>
    <col min="2" max="3" width="9.7109375" style="100" customWidth="1"/>
    <col min="4" max="4" width="10.7109375" style="100" customWidth="1"/>
    <col min="5" max="5" width="1.28515625" style="100" customWidth="1"/>
    <col min="6" max="7" width="9.7109375" style="100" customWidth="1"/>
    <col min="8" max="8" width="10.7109375" style="100" customWidth="1"/>
    <col min="9" max="9" width="0.9921875" style="100" customWidth="1"/>
    <col min="10" max="11" width="9.7109375" style="100" customWidth="1"/>
    <col min="12" max="12" width="10.7109375" style="100" customWidth="1"/>
    <col min="16" max="16" width="2.8515625" style="0" customWidth="1"/>
    <col min="20" max="20" width="1.7109375" style="0" customWidth="1"/>
    <col min="24" max="24" width="2.140625" style="0" customWidth="1"/>
    <col min="30" max="30" width="13.00390625" style="0" customWidth="1"/>
    <col min="31" max="31" width="11.8515625" style="0" customWidth="1"/>
    <col min="32" max="32" width="12.421875" style="0" customWidth="1"/>
  </cols>
  <sheetData>
    <row r="1" ht="16.5">
      <c r="A1" s="286" t="s">
        <v>557</v>
      </c>
    </row>
    <row r="2" ht="16.5">
      <c r="A2" s="286"/>
    </row>
    <row r="3" spans="1:12" s="52" customFormat="1" ht="12.75">
      <c r="A3" s="287" t="s">
        <v>288</v>
      </c>
      <c r="B3" s="275"/>
      <c r="C3" s="275"/>
      <c r="D3" s="275"/>
      <c r="E3" s="159"/>
      <c r="F3" s="159"/>
      <c r="G3" s="159"/>
      <c r="H3" s="159"/>
      <c r="I3" s="159"/>
      <c r="J3" s="160"/>
      <c r="K3" s="279"/>
      <c r="L3" s="160"/>
    </row>
    <row r="4" spans="1:12" s="52" customFormat="1" ht="12.75">
      <c r="A4" s="159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66" customFormat="1" ht="15" customHeight="1">
      <c r="A5" s="854" t="s">
        <v>1</v>
      </c>
      <c r="B5" s="915" t="s">
        <v>194</v>
      </c>
      <c r="C5" s="915"/>
      <c r="D5" s="915"/>
      <c r="E5" s="289"/>
      <c r="F5" s="915" t="s">
        <v>214</v>
      </c>
      <c r="G5" s="915"/>
      <c r="H5" s="915"/>
      <c r="I5" s="289"/>
      <c r="J5" s="916" t="s">
        <v>213</v>
      </c>
      <c r="K5" s="916"/>
      <c r="L5" s="916"/>
    </row>
    <row r="6" spans="1:12" s="52" customFormat="1" ht="12.75">
      <c r="A6" s="855"/>
      <c r="B6" s="281" t="s">
        <v>159</v>
      </c>
      <c r="C6" s="281" t="s">
        <v>162</v>
      </c>
      <c r="D6" s="281" t="s">
        <v>173</v>
      </c>
      <c r="E6" s="290"/>
      <c r="F6" s="281" t="s">
        <v>159</v>
      </c>
      <c r="G6" s="281" t="s">
        <v>162</v>
      </c>
      <c r="H6" s="281" t="s">
        <v>173</v>
      </c>
      <c r="I6" s="290"/>
      <c r="J6" s="281" t="s">
        <v>159</v>
      </c>
      <c r="K6" s="281" t="s">
        <v>162</v>
      </c>
      <c r="L6" s="281" t="s">
        <v>173</v>
      </c>
    </row>
    <row r="7" spans="1:12" s="52" customFormat="1" ht="12.75">
      <c r="A7" s="291" t="s">
        <v>16</v>
      </c>
      <c r="B7" s="292">
        <v>5.93</v>
      </c>
      <c r="C7" s="292">
        <v>4.18</v>
      </c>
      <c r="D7" s="291">
        <v>0.0018</v>
      </c>
      <c r="E7" s="293"/>
      <c r="F7" s="292">
        <v>4.41</v>
      </c>
      <c r="G7" s="292">
        <v>3.89</v>
      </c>
      <c r="H7" s="291">
        <v>0.0018</v>
      </c>
      <c r="I7" s="293"/>
      <c r="J7" s="292">
        <v>4.96</v>
      </c>
      <c r="K7" s="292">
        <v>2.89</v>
      </c>
      <c r="L7" s="294">
        <v>0.00146</v>
      </c>
    </row>
    <row r="8" spans="1:12" s="52" customFormat="1" ht="12.75">
      <c r="A8" s="251" t="s">
        <v>17</v>
      </c>
      <c r="B8" s="253">
        <v>5</v>
      </c>
      <c r="C8" s="253">
        <v>2.85</v>
      </c>
      <c r="D8" s="251">
        <v>0.0107</v>
      </c>
      <c r="E8" s="295"/>
      <c r="F8" s="253">
        <v>4.32</v>
      </c>
      <c r="G8" s="253">
        <v>3.26</v>
      </c>
      <c r="H8" s="251">
        <v>0.0126</v>
      </c>
      <c r="I8" s="295"/>
      <c r="J8" s="253">
        <v>3.07</v>
      </c>
      <c r="K8" s="253">
        <v>2.76</v>
      </c>
      <c r="L8" s="296">
        <v>0.0096</v>
      </c>
    </row>
    <row r="9" spans="1:12" s="52" customFormat="1" ht="12.75">
      <c r="A9" s="251" t="s">
        <v>18</v>
      </c>
      <c r="B9" s="253">
        <v>4.34</v>
      </c>
      <c r="C9" s="253">
        <v>3.17</v>
      </c>
      <c r="D9" s="251">
        <v>0.0188</v>
      </c>
      <c r="E9" s="295"/>
      <c r="F9" s="253">
        <v>4.06</v>
      </c>
      <c r="G9" s="253">
        <v>3.27</v>
      </c>
      <c r="H9" s="251">
        <v>0.0175</v>
      </c>
      <c r="I9" s="295"/>
      <c r="J9" s="253">
        <v>4.28</v>
      </c>
      <c r="K9" s="253">
        <v>3.33</v>
      </c>
      <c r="L9" s="296">
        <v>0.019600000000000003</v>
      </c>
    </row>
    <row r="10" spans="1:12" s="52" customFormat="1" ht="12.75">
      <c r="A10" s="251" t="s">
        <v>19</v>
      </c>
      <c r="B10" s="253">
        <v>3.78</v>
      </c>
      <c r="C10" s="253">
        <v>3.15</v>
      </c>
      <c r="D10" s="251">
        <v>0.0472</v>
      </c>
      <c r="E10" s="295"/>
      <c r="F10" s="253">
        <v>1.55</v>
      </c>
      <c r="G10" s="253">
        <v>2.81</v>
      </c>
      <c r="H10" s="251">
        <v>0.0619</v>
      </c>
      <c r="I10" s="295"/>
      <c r="J10" s="297">
        <v>2.19</v>
      </c>
      <c r="K10" s="297">
        <v>2.12</v>
      </c>
      <c r="L10" s="298">
        <v>0.048100000000000004</v>
      </c>
    </row>
    <row r="11" spans="1:12" s="52" customFormat="1" ht="12.75">
      <c r="A11" s="251" t="s">
        <v>20</v>
      </c>
      <c r="B11" s="253">
        <v>2.44</v>
      </c>
      <c r="C11" s="253">
        <v>2.37</v>
      </c>
      <c r="D11" s="251">
        <v>0.0725</v>
      </c>
      <c r="E11" s="295"/>
      <c r="F11" s="253">
        <v>2.33</v>
      </c>
      <c r="G11" s="253">
        <v>2.35</v>
      </c>
      <c r="H11" s="251">
        <v>0.0785</v>
      </c>
      <c r="I11" s="295"/>
      <c r="J11" s="297">
        <v>7.77</v>
      </c>
      <c r="K11" s="297">
        <v>5.44</v>
      </c>
      <c r="L11" s="298">
        <v>0.0927</v>
      </c>
    </row>
    <row r="12" spans="1:12" s="52" customFormat="1" ht="12.75">
      <c r="A12" s="251" t="s">
        <v>21</v>
      </c>
      <c r="B12" s="253">
        <v>0.69</v>
      </c>
      <c r="C12" s="253">
        <v>1.53</v>
      </c>
      <c r="D12" s="251">
        <v>0.193</v>
      </c>
      <c r="E12" s="295"/>
      <c r="F12" s="253">
        <v>0.7</v>
      </c>
      <c r="G12" s="253">
        <v>1.41</v>
      </c>
      <c r="H12" s="251">
        <v>0.171</v>
      </c>
      <c r="I12" s="295"/>
      <c r="J12" s="253">
        <v>3.81</v>
      </c>
      <c r="K12" s="253">
        <v>2.92</v>
      </c>
      <c r="L12" s="296">
        <v>0.284</v>
      </c>
    </row>
    <row r="13" spans="1:12" s="52" customFormat="1" ht="12.75">
      <c r="A13" s="251" t="s">
        <v>23</v>
      </c>
      <c r="B13" s="253">
        <v>10.6</v>
      </c>
      <c r="C13" s="253">
        <v>1.72</v>
      </c>
      <c r="D13" s="251">
        <v>0.0015</v>
      </c>
      <c r="E13" s="159"/>
      <c r="F13" s="253">
        <v>8.45</v>
      </c>
      <c r="G13" s="253">
        <v>1.76</v>
      </c>
      <c r="H13" s="251">
        <v>0.0015</v>
      </c>
      <c r="I13" s="159"/>
      <c r="J13" s="253">
        <v>10.81</v>
      </c>
      <c r="K13" s="253">
        <v>1.63</v>
      </c>
      <c r="L13" s="251" t="s">
        <v>175</v>
      </c>
    </row>
    <row r="14" spans="1:12" s="52" customFormat="1" ht="12.75">
      <c r="A14" s="251" t="s">
        <v>24</v>
      </c>
      <c r="B14" s="253">
        <v>9.32</v>
      </c>
      <c r="C14" s="253">
        <v>1.52</v>
      </c>
      <c r="D14" s="251">
        <v>0.0073</v>
      </c>
      <c r="E14" s="159"/>
      <c r="F14" s="253">
        <v>8.32</v>
      </c>
      <c r="G14" s="253">
        <v>1.68</v>
      </c>
      <c r="H14" s="251">
        <v>0.01</v>
      </c>
      <c r="I14" s="159"/>
      <c r="J14" s="253">
        <v>11.33</v>
      </c>
      <c r="K14" s="253">
        <v>1.68</v>
      </c>
      <c r="L14" s="296">
        <v>0.0042699999999999995</v>
      </c>
    </row>
    <row r="15" spans="1:12" s="52" customFormat="1" ht="12.75">
      <c r="A15" s="251" t="s">
        <v>25</v>
      </c>
      <c r="B15" s="253">
        <v>9.81</v>
      </c>
      <c r="C15" s="253">
        <v>1.72</v>
      </c>
      <c r="D15" s="251">
        <v>0.0267</v>
      </c>
      <c r="E15" s="159"/>
      <c r="F15" s="253">
        <v>5.7</v>
      </c>
      <c r="G15" s="253">
        <v>1.56</v>
      </c>
      <c r="H15" s="251">
        <v>0.0219</v>
      </c>
      <c r="I15" s="159"/>
      <c r="J15" s="253">
        <v>11.37</v>
      </c>
      <c r="K15" s="253">
        <v>1.83</v>
      </c>
      <c r="L15" s="296">
        <v>0.00891</v>
      </c>
    </row>
    <row r="16" spans="1:12" s="52" customFormat="1" ht="12.75">
      <c r="A16" s="251" t="s">
        <v>26</v>
      </c>
      <c r="B16" s="253">
        <v>9.28</v>
      </c>
      <c r="C16" s="253">
        <v>1.69</v>
      </c>
      <c r="D16" s="251">
        <v>0.0677</v>
      </c>
      <c r="E16" s="159"/>
      <c r="F16" s="253">
        <v>9.05</v>
      </c>
      <c r="G16" s="253">
        <v>1.67</v>
      </c>
      <c r="H16" s="251">
        <v>0.0637</v>
      </c>
      <c r="I16" s="159"/>
      <c r="J16" s="253">
        <v>9.29</v>
      </c>
      <c r="K16" s="253">
        <v>1.48</v>
      </c>
      <c r="L16" s="296">
        <v>0.0213</v>
      </c>
    </row>
    <row r="17" spans="1:12" s="52" customFormat="1" ht="12.75">
      <c r="A17" s="251" t="s">
        <v>27</v>
      </c>
      <c r="B17" s="253">
        <v>6.73</v>
      </c>
      <c r="C17" s="253">
        <v>1.49</v>
      </c>
      <c r="D17" s="251">
        <v>0.233</v>
      </c>
      <c r="E17" s="159"/>
      <c r="F17" s="253">
        <v>3.78</v>
      </c>
      <c r="G17" s="253">
        <v>1.47</v>
      </c>
      <c r="H17" s="251">
        <v>0.267</v>
      </c>
      <c r="I17" s="159"/>
      <c r="J17" s="253">
        <v>8.59</v>
      </c>
      <c r="K17" s="253">
        <v>1.6</v>
      </c>
      <c r="L17" s="296">
        <v>0.141</v>
      </c>
    </row>
    <row r="18" spans="1:12" s="52" customFormat="1" ht="12.75">
      <c r="A18" s="231" t="s">
        <v>28</v>
      </c>
      <c r="B18" s="299">
        <v>3.27</v>
      </c>
      <c r="C18" s="299">
        <v>0.79</v>
      </c>
      <c r="D18" s="231">
        <v>1.01</v>
      </c>
      <c r="E18" s="257"/>
      <c r="F18" s="299">
        <v>5.04</v>
      </c>
      <c r="G18" s="299">
        <v>0.87</v>
      </c>
      <c r="H18" s="231">
        <v>1.03</v>
      </c>
      <c r="I18" s="257"/>
      <c r="J18" s="299">
        <v>4.45</v>
      </c>
      <c r="K18" s="299">
        <v>0.788</v>
      </c>
      <c r="L18" s="300">
        <v>0.585</v>
      </c>
    </row>
    <row r="19" spans="1:12" s="52" customFormat="1" ht="12.75">
      <c r="A19" s="251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s="66" customFormat="1" ht="15" customHeight="1">
      <c r="A20" s="854" t="s">
        <v>1</v>
      </c>
      <c r="B20" s="915" t="s">
        <v>7</v>
      </c>
      <c r="C20" s="915"/>
      <c r="D20" s="915"/>
      <c r="E20" s="301"/>
      <c r="F20" s="915" t="s">
        <v>10</v>
      </c>
      <c r="G20" s="915"/>
      <c r="H20" s="915"/>
      <c r="I20" s="301"/>
      <c r="J20" s="915" t="s">
        <v>6</v>
      </c>
      <c r="K20" s="915"/>
      <c r="L20" s="915"/>
    </row>
    <row r="21" spans="1:12" s="52" customFormat="1" ht="12.75">
      <c r="A21" s="855"/>
      <c r="B21" s="281" t="s">
        <v>159</v>
      </c>
      <c r="C21" s="281" t="s">
        <v>162</v>
      </c>
      <c r="D21" s="281" t="s">
        <v>173</v>
      </c>
      <c r="E21" s="257"/>
      <c r="F21" s="281" t="s">
        <v>159</v>
      </c>
      <c r="G21" s="281" t="s">
        <v>162</v>
      </c>
      <c r="H21" s="281" t="s">
        <v>173</v>
      </c>
      <c r="I21" s="257"/>
      <c r="J21" s="281" t="s">
        <v>159</v>
      </c>
      <c r="K21" s="281" t="s">
        <v>162</v>
      </c>
      <c r="L21" s="281" t="s">
        <v>173</v>
      </c>
    </row>
    <row r="22" spans="1:12" s="52" customFormat="1" ht="12.75">
      <c r="A22" s="291" t="s">
        <v>16</v>
      </c>
      <c r="B22" s="292">
        <v>1.95</v>
      </c>
      <c r="C22" s="292">
        <v>0.96</v>
      </c>
      <c r="D22" s="294">
        <v>0.00316</v>
      </c>
      <c r="E22" s="170"/>
      <c r="F22" s="292">
        <v>7.21</v>
      </c>
      <c r="G22" s="292">
        <v>4.22</v>
      </c>
      <c r="H22" s="302">
        <v>0.0029100000000000003</v>
      </c>
      <c r="I22" s="170"/>
      <c r="J22" s="292">
        <v>0.119</v>
      </c>
      <c r="K22" s="292">
        <v>0.224</v>
      </c>
      <c r="L22" s="302" t="s">
        <v>174</v>
      </c>
    </row>
    <row r="23" spans="1:12" s="52" customFormat="1" ht="12.75">
      <c r="A23" s="251" t="s">
        <v>17</v>
      </c>
      <c r="B23" s="253">
        <v>0.030899999999999997</v>
      </c>
      <c r="C23" s="253">
        <v>0.861</v>
      </c>
      <c r="D23" s="296">
        <v>0.0105</v>
      </c>
      <c r="E23" s="159"/>
      <c r="F23" s="253">
        <v>3.16</v>
      </c>
      <c r="G23" s="253">
        <v>3.71</v>
      </c>
      <c r="H23" s="284">
        <v>0.022600000000000002</v>
      </c>
      <c r="I23" s="159"/>
      <c r="J23" s="253">
        <v>0.11</v>
      </c>
      <c r="K23" s="253">
        <v>0.37</v>
      </c>
      <c r="L23" s="284">
        <v>0.00925</v>
      </c>
    </row>
    <row r="24" spans="1:12" s="52" customFormat="1" ht="12.75">
      <c r="A24" s="251" t="s">
        <v>18</v>
      </c>
      <c r="B24" s="253">
        <v>3.04</v>
      </c>
      <c r="C24" s="253">
        <v>2.65</v>
      </c>
      <c r="D24" s="296">
        <v>0.011800000000000001</v>
      </c>
      <c r="E24" s="159"/>
      <c r="F24" s="253">
        <v>4.64</v>
      </c>
      <c r="G24" s="253">
        <v>4.07</v>
      </c>
      <c r="H24" s="284">
        <v>0.0335</v>
      </c>
      <c r="I24" s="159"/>
      <c r="J24" s="253">
        <v>0.115</v>
      </c>
      <c r="K24" s="253">
        <v>3.14</v>
      </c>
      <c r="L24" s="284">
        <v>0.0324</v>
      </c>
    </row>
    <row r="25" spans="1:12" s="52" customFormat="1" ht="12.75">
      <c r="A25" s="251" t="s">
        <v>19</v>
      </c>
      <c r="B25" s="253">
        <v>0.107</v>
      </c>
      <c r="C25" s="253">
        <v>1.6</v>
      </c>
      <c r="D25" s="296">
        <v>0.061200000000000004</v>
      </c>
      <c r="E25" s="159"/>
      <c r="F25" s="253">
        <v>5.46</v>
      </c>
      <c r="G25" s="253">
        <v>4.26</v>
      </c>
      <c r="H25" s="284">
        <v>0.046799999999999994</v>
      </c>
      <c r="I25" s="159"/>
      <c r="J25" s="253">
        <v>0.525</v>
      </c>
      <c r="K25" s="253">
        <v>2.77</v>
      </c>
      <c r="L25" s="284">
        <v>0.0597</v>
      </c>
    </row>
    <row r="26" spans="1:12" s="52" customFormat="1" ht="12.75">
      <c r="A26" s="251" t="s">
        <v>20</v>
      </c>
      <c r="B26" s="253">
        <v>0.0211</v>
      </c>
      <c r="C26" s="253">
        <v>0.979</v>
      </c>
      <c r="D26" s="296">
        <v>0.0868</v>
      </c>
      <c r="E26" s="159"/>
      <c r="F26" s="253">
        <v>1.77</v>
      </c>
      <c r="G26" s="253">
        <v>2.06</v>
      </c>
      <c r="H26" s="284">
        <v>0.115</v>
      </c>
      <c r="I26" s="159"/>
      <c r="J26" s="253">
        <v>0.07859999999999999</v>
      </c>
      <c r="K26" s="253">
        <v>0.24</v>
      </c>
      <c r="L26" s="284">
        <v>0.07709999999999999</v>
      </c>
    </row>
    <row r="27" spans="1:12" s="52" customFormat="1" ht="12.75">
      <c r="A27" s="251" t="s">
        <v>21</v>
      </c>
      <c r="B27" s="253">
        <v>0.477</v>
      </c>
      <c r="C27" s="253">
        <v>1.62</v>
      </c>
      <c r="D27" s="296">
        <v>0.24</v>
      </c>
      <c r="E27" s="159"/>
      <c r="F27" s="253">
        <v>0.786</v>
      </c>
      <c r="G27" s="253">
        <v>1.77</v>
      </c>
      <c r="H27" s="284">
        <v>0.243</v>
      </c>
      <c r="I27" s="159"/>
      <c r="J27" s="253">
        <v>0.07590000000000001</v>
      </c>
      <c r="K27" s="253">
        <v>0.39</v>
      </c>
      <c r="L27" s="284">
        <v>0.188</v>
      </c>
    </row>
    <row r="28" spans="1:12" s="52" customFormat="1" ht="12.75">
      <c r="A28" s="251" t="s">
        <v>23</v>
      </c>
      <c r="B28" s="253">
        <v>0.56</v>
      </c>
      <c r="C28" s="253">
        <v>0.582</v>
      </c>
      <c r="D28" s="296">
        <v>0.00079</v>
      </c>
      <c r="E28" s="159"/>
      <c r="F28" s="253">
        <v>11.92</v>
      </c>
      <c r="G28" s="253">
        <v>1.96</v>
      </c>
      <c r="H28" s="284" t="s">
        <v>174</v>
      </c>
      <c r="I28" s="159"/>
      <c r="J28" s="253">
        <v>11.35</v>
      </c>
      <c r="K28" s="253">
        <v>1.92</v>
      </c>
      <c r="L28" s="284" t="s">
        <v>174</v>
      </c>
    </row>
    <row r="29" spans="1:12" s="52" customFormat="1" ht="12.75">
      <c r="A29" s="251" t="s">
        <v>24</v>
      </c>
      <c r="B29" s="253">
        <v>6.53</v>
      </c>
      <c r="C29" s="253">
        <v>1.03</v>
      </c>
      <c r="D29" s="296">
        <v>0.00514</v>
      </c>
      <c r="E29" s="159"/>
      <c r="F29" s="253">
        <v>14.09</v>
      </c>
      <c r="G29" s="253">
        <v>2.06</v>
      </c>
      <c r="H29" s="284">
        <v>0.0043</v>
      </c>
      <c r="I29" s="159"/>
      <c r="J29" s="253">
        <v>3.81</v>
      </c>
      <c r="K29" s="253">
        <v>2.01</v>
      </c>
      <c r="L29" s="284">
        <v>0.010199999999999999</v>
      </c>
    </row>
    <row r="30" spans="1:12" s="52" customFormat="1" ht="12.75">
      <c r="A30" s="251" t="s">
        <v>25</v>
      </c>
      <c r="B30" s="253">
        <v>0.644</v>
      </c>
      <c r="C30" s="253">
        <v>1.08</v>
      </c>
      <c r="D30" s="296">
        <v>0.0155</v>
      </c>
      <c r="E30" s="159"/>
      <c r="F30" s="253">
        <v>11.68</v>
      </c>
      <c r="G30" s="253">
        <v>2.04</v>
      </c>
      <c r="H30" s="284">
        <v>0.0156</v>
      </c>
      <c r="I30" s="159"/>
      <c r="J30" s="253">
        <v>4.9</v>
      </c>
      <c r="K30" s="253">
        <v>1.96</v>
      </c>
      <c r="L30" s="284">
        <v>0.0415</v>
      </c>
    </row>
    <row r="31" spans="1:12" s="52" customFormat="1" ht="12.75">
      <c r="A31" s="251" t="s">
        <v>26</v>
      </c>
      <c r="B31" s="303" t="s">
        <v>177</v>
      </c>
      <c r="C31" s="253">
        <v>0.797</v>
      </c>
      <c r="D31" s="296">
        <v>0.0512</v>
      </c>
      <c r="E31" s="159"/>
      <c r="F31" s="253">
        <v>11.58</v>
      </c>
      <c r="G31" s="253">
        <v>1.62</v>
      </c>
      <c r="H31" s="284">
        <v>0.0334</v>
      </c>
      <c r="I31" s="159"/>
      <c r="J31" s="253">
        <v>4.11</v>
      </c>
      <c r="K31" s="253">
        <v>1.6</v>
      </c>
      <c r="L31" s="284">
        <v>0.09659999999999999</v>
      </c>
    </row>
    <row r="32" spans="1:12" s="52" customFormat="1" ht="12.75">
      <c r="A32" s="251" t="s">
        <v>27</v>
      </c>
      <c r="B32" s="303" t="s">
        <v>177</v>
      </c>
      <c r="C32" s="303" t="s">
        <v>177</v>
      </c>
      <c r="D32" s="296">
        <v>0.102</v>
      </c>
      <c r="E32" s="159"/>
      <c r="F32" s="253">
        <v>9.98</v>
      </c>
      <c r="G32" s="253">
        <v>1.49</v>
      </c>
      <c r="H32" s="284">
        <v>0.114</v>
      </c>
      <c r="I32" s="159"/>
      <c r="J32" s="253">
        <v>0.0655</v>
      </c>
      <c r="K32" s="253">
        <v>1.51</v>
      </c>
      <c r="L32" s="284">
        <v>0.207</v>
      </c>
    </row>
    <row r="33" spans="1:12" s="52" customFormat="1" ht="12.75">
      <c r="A33" s="231" t="s">
        <v>28</v>
      </c>
      <c r="B33" s="299">
        <v>3.21</v>
      </c>
      <c r="C33" s="299">
        <v>0.84</v>
      </c>
      <c r="D33" s="300">
        <v>0.822</v>
      </c>
      <c r="E33" s="257"/>
      <c r="F33" s="299">
        <v>4.44</v>
      </c>
      <c r="G33" s="299">
        <v>1.23</v>
      </c>
      <c r="H33" s="304">
        <v>0.965</v>
      </c>
      <c r="I33" s="257"/>
      <c r="J33" s="299">
        <v>0.09090000000000001</v>
      </c>
      <c r="K33" s="299">
        <v>0.652</v>
      </c>
      <c r="L33" s="304">
        <v>0.772</v>
      </c>
    </row>
    <row r="34" spans="1:12" s="52" customFormat="1" ht="15.75">
      <c r="A34" s="305" t="s">
        <v>369</v>
      </c>
      <c r="B34" s="253"/>
      <c r="C34" s="253"/>
      <c r="D34" s="296"/>
      <c r="E34" s="159"/>
      <c r="F34" s="253"/>
      <c r="G34" s="253"/>
      <c r="H34" s="284"/>
      <c r="I34" s="159"/>
      <c r="J34" s="253"/>
      <c r="K34" s="253"/>
      <c r="L34" s="284"/>
    </row>
    <row r="35" spans="1:12" s="52" customFormat="1" ht="12.75">
      <c r="A35" s="251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</row>
    <row r="36" spans="1:12" s="66" customFormat="1" ht="15" customHeight="1">
      <c r="A36" s="854" t="s">
        <v>1</v>
      </c>
      <c r="B36" s="915" t="s">
        <v>9</v>
      </c>
      <c r="C36" s="915"/>
      <c r="D36" s="915"/>
      <c r="E36" s="301"/>
      <c r="F36" s="915" t="s">
        <v>215</v>
      </c>
      <c r="G36" s="915"/>
      <c r="H36" s="915"/>
      <c r="I36" s="301"/>
      <c r="J36" s="915" t="s">
        <v>193</v>
      </c>
      <c r="K36" s="915"/>
      <c r="L36" s="915"/>
    </row>
    <row r="37" spans="1:12" s="52" customFormat="1" ht="12.75">
      <c r="A37" s="855"/>
      <c r="B37" s="281" t="s">
        <v>159</v>
      </c>
      <c r="C37" s="281" t="s">
        <v>162</v>
      </c>
      <c r="D37" s="281" t="s">
        <v>173</v>
      </c>
      <c r="E37" s="257"/>
      <c r="F37" s="281" t="s">
        <v>159</v>
      </c>
      <c r="G37" s="281" t="s">
        <v>162</v>
      </c>
      <c r="H37" s="281" t="s">
        <v>173</v>
      </c>
      <c r="I37" s="257"/>
      <c r="J37" s="281" t="s">
        <v>159</v>
      </c>
      <c r="K37" s="281" t="s">
        <v>162</v>
      </c>
      <c r="L37" s="281" t="s">
        <v>173</v>
      </c>
    </row>
    <row r="38" spans="1:12" s="52" customFormat="1" ht="12.75">
      <c r="A38" s="291" t="s">
        <v>16</v>
      </c>
      <c r="B38" s="292">
        <v>0.257</v>
      </c>
      <c r="C38" s="292">
        <v>3.49</v>
      </c>
      <c r="D38" s="294">
        <v>0.00269</v>
      </c>
      <c r="E38" s="170"/>
      <c r="F38" s="292">
        <v>7.53</v>
      </c>
      <c r="G38" s="292">
        <v>4.45</v>
      </c>
      <c r="H38" s="291" t="s">
        <v>176</v>
      </c>
      <c r="I38" s="170"/>
      <c r="J38" s="292">
        <v>5.56</v>
      </c>
      <c r="K38" s="292">
        <v>3.76</v>
      </c>
      <c r="L38" s="294">
        <v>0.00134</v>
      </c>
    </row>
    <row r="39" spans="1:12" s="52" customFormat="1" ht="12.75">
      <c r="A39" s="251" t="s">
        <v>17</v>
      </c>
      <c r="B39" s="253">
        <v>1.08</v>
      </c>
      <c r="C39" s="253">
        <v>3.24</v>
      </c>
      <c r="D39" s="296">
        <v>0.0158</v>
      </c>
      <c r="E39" s="159"/>
      <c r="F39" s="253">
        <v>4.28</v>
      </c>
      <c r="G39" s="253">
        <v>3.25</v>
      </c>
      <c r="H39" s="296">
        <v>0.00734</v>
      </c>
      <c r="I39" s="159"/>
      <c r="J39" s="253">
        <v>4.45</v>
      </c>
      <c r="K39" s="253">
        <v>3.43</v>
      </c>
      <c r="L39" s="296">
        <v>0.00879</v>
      </c>
    </row>
    <row r="40" spans="1:12" s="52" customFormat="1" ht="12.75">
      <c r="A40" s="251" t="s">
        <v>18</v>
      </c>
      <c r="B40" s="253">
        <v>0.727</v>
      </c>
      <c r="C40" s="253">
        <v>2.97</v>
      </c>
      <c r="D40" s="296">
        <v>0.026</v>
      </c>
      <c r="E40" s="159"/>
      <c r="F40" s="253">
        <v>2.14</v>
      </c>
      <c r="G40" s="253">
        <v>3.31</v>
      </c>
      <c r="H40" s="284">
        <v>0.0258</v>
      </c>
      <c r="I40" s="159"/>
      <c r="J40" s="253">
        <v>5.39</v>
      </c>
      <c r="K40" s="253">
        <v>3.87</v>
      </c>
      <c r="L40" s="284">
        <v>0.016800000000000002</v>
      </c>
    </row>
    <row r="41" spans="1:12" s="52" customFormat="1" ht="12.75">
      <c r="A41" s="251" t="s">
        <v>19</v>
      </c>
      <c r="B41" s="253">
        <v>0.845</v>
      </c>
      <c r="C41" s="253">
        <v>2.6</v>
      </c>
      <c r="D41" s="296">
        <v>0.0437</v>
      </c>
      <c r="E41" s="159"/>
      <c r="F41" s="253">
        <v>2.33</v>
      </c>
      <c r="G41" s="253">
        <v>2.72</v>
      </c>
      <c r="H41" s="284">
        <v>0.044</v>
      </c>
      <c r="I41" s="159"/>
      <c r="J41" s="253">
        <v>1.09</v>
      </c>
      <c r="K41" s="253">
        <v>2.45</v>
      </c>
      <c r="L41" s="284">
        <v>0.037700000000000004</v>
      </c>
    </row>
    <row r="42" spans="1:12" s="52" customFormat="1" ht="12.75">
      <c r="A42" s="251" t="s">
        <v>20</v>
      </c>
      <c r="B42" s="253">
        <v>1.23</v>
      </c>
      <c r="C42" s="253">
        <v>1.84</v>
      </c>
      <c r="D42" s="296">
        <v>0.0782</v>
      </c>
      <c r="E42" s="159"/>
      <c r="F42" s="253">
        <v>0.66</v>
      </c>
      <c r="G42" s="253">
        <v>2.08</v>
      </c>
      <c r="H42" s="284">
        <v>0.0741</v>
      </c>
      <c r="I42" s="159"/>
      <c r="J42" s="253">
        <v>1.52</v>
      </c>
      <c r="K42" s="253">
        <v>2.15</v>
      </c>
      <c r="L42" s="284">
        <v>0.07479999999999999</v>
      </c>
    </row>
    <row r="43" spans="1:12" s="52" customFormat="1" ht="12.75">
      <c r="A43" s="251" t="s">
        <v>21</v>
      </c>
      <c r="B43" s="303" t="s">
        <v>177</v>
      </c>
      <c r="C43" s="253">
        <v>0.936</v>
      </c>
      <c r="D43" s="251">
        <v>0.247</v>
      </c>
      <c r="E43" s="159"/>
      <c r="F43" s="253">
        <v>0.48</v>
      </c>
      <c r="G43" s="253">
        <v>1.27</v>
      </c>
      <c r="H43" s="284">
        <v>0.159</v>
      </c>
      <c r="I43" s="159"/>
      <c r="J43" s="253">
        <v>0.604</v>
      </c>
      <c r="K43" s="253">
        <v>1.32</v>
      </c>
      <c r="L43" s="284">
        <v>0.139</v>
      </c>
    </row>
    <row r="44" spans="1:12" s="52" customFormat="1" ht="12.75">
      <c r="A44" s="251" t="s">
        <v>23</v>
      </c>
      <c r="B44" s="253">
        <v>7.95</v>
      </c>
      <c r="C44" s="253">
        <v>1.49</v>
      </c>
      <c r="D44" s="296">
        <v>0.00222</v>
      </c>
      <c r="E44" s="159"/>
      <c r="F44" s="253">
        <v>3.35</v>
      </c>
      <c r="G44" s="253">
        <v>1.74</v>
      </c>
      <c r="H44" s="296">
        <v>0.00138</v>
      </c>
      <c r="I44" s="159"/>
      <c r="J44" s="253">
        <v>2.73</v>
      </c>
      <c r="K44" s="253">
        <v>1.04</v>
      </c>
      <c r="L44" s="284">
        <v>0.0014</v>
      </c>
    </row>
    <row r="45" spans="1:12" s="52" customFormat="1" ht="12.75">
      <c r="A45" s="251" t="s">
        <v>24</v>
      </c>
      <c r="B45" s="253">
        <v>5.36</v>
      </c>
      <c r="C45" s="253">
        <v>1.61</v>
      </c>
      <c r="D45" s="296">
        <v>0.0074199999999999995</v>
      </c>
      <c r="E45" s="159"/>
      <c r="F45" s="253">
        <v>9.28</v>
      </c>
      <c r="G45" s="253">
        <v>1.84</v>
      </c>
      <c r="H45" s="296">
        <v>0.00721</v>
      </c>
      <c r="I45" s="159"/>
      <c r="J45" s="253">
        <v>10.31</v>
      </c>
      <c r="K45" s="253">
        <v>1.55</v>
      </c>
      <c r="L45" s="284">
        <v>0.0078</v>
      </c>
    </row>
    <row r="46" spans="1:12" s="52" customFormat="1" ht="12.75">
      <c r="A46" s="251" t="s">
        <v>25</v>
      </c>
      <c r="B46" s="253">
        <v>1.49</v>
      </c>
      <c r="C46" s="253">
        <v>1.6</v>
      </c>
      <c r="D46" s="296">
        <v>0.0162</v>
      </c>
      <c r="E46" s="159"/>
      <c r="F46" s="253">
        <v>7.22</v>
      </c>
      <c r="G46" s="253">
        <v>1.77</v>
      </c>
      <c r="H46" s="284">
        <v>0.0176</v>
      </c>
      <c r="I46" s="159"/>
      <c r="J46" s="253">
        <v>10.13</v>
      </c>
      <c r="K46" s="253">
        <v>1.76</v>
      </c>
      <c r="L46" s="284">
        <v>0.0206</v>
      </c>
    </row>
    <row r="47" spans="1:12" s="52" customFormat="1" ht="12.75">
      <c r="A47" s="251" t="s">
        <v>26</v>
      </c>
      <c r="B47" s="253">
        <v>2.98</v>
      </c>
      <c r="C47" s="253">
        <v>1.42</v>
      </c>
      <c r="D47" s="296">
        <v>0.040299999999999996</v>
      </c>
      <c r="E47" s="159"/>
      <c r="F47" s="303" t="s">
        <v>177</v>
      </c>
      <c r="G47" s="253">
        <v>1.39</v>
      </c>
      <c r="H47" s="284">
        <v>0.123</v>
      </c>
      <c r="I47" s="159"/>
      <c r="J47" s="253">
        <v>4.12</v>
      </c>
      <c r="K47" s="253">
        <v>1.55</v>
      </c>
      <c r="L47" s="284">
        <v>0.0685</v>
      </c>
    </row>
    <row r="48" spans="1:12" s="52" customFormat="1" ht="12.75">
      <c r="A48" s="251" t="s">
        <v>27</v>
      </c>
      <c r="B48" s="253">
        <v>1.99</v>
      </c>
      <c r="C48" s="253">
        <v>0.878</v>
      </c>
      <c r="D48" s="296">
        <v>0.11</v>
      </c>
      <c r="E48" s="159"/>
      <c r="F48" s="253">
        <v>2.36</v>
      </c>
      <c r="G48" s="253">
        <v>1.56</v>
      </c>
      <c r="H48" s="284">
        <v>0.21</v>
      </c>
      <c r="I48" s="159"/>
      <c r="J48" s="253">
        <v>7.45</v>
      </c>
      <c r="K48" s="253">
        <v>1.6</v>
      </c>
      <c r="L48" s="284">
        <v>0.233</v>
      </c>
    </row>
    <row r="49" spans="1:12" s="52" customFormat="1" ht="12.75">
      <c r="A49" s="231" t="s">
        <v>28</v>
      </c>
      <c r="B49" s="299">
        <v>0.417</v>
      </c>
      <c r="C49" s="299">
        <v>0.489</v>
      </c>
      <c r="D49" s="231">
        <v>0.544</v>
      </c>
      <c r="E49" s="257"/>
      <c r="F49" s="306" t="s">
        <v>177</v>
      </c>
      <c r="G49" s="299">
        <v>0.83</v>
      </c>
      <c r="H49" s="304">
        <v>1.61</v>
      </c>
      <c r="I49" s="257"/>
      <c r="J49" s="299">
        <v>3.89</v>
      </c>
      <c r="K49" s="299">
        <v>1.06</v>
      </c>
      <c r="L49" s="304">
        <v>1.24</v>
      </c>
    </row>
    <row r="50" ht="16.5">
      <c r="A50" s="307"/>
    </row>
  </sheetData>
  <sheetProtection/>
  <mergeCells count="12">
    <mergeCell ref="F5:H5"/>
    <mergeCell ref="J5:L5"/>
    <mergeCell ref="A5:A6"/>
    <mergeCell ref="A20:A21"/>
    <mergeCell ref="A36:A37"/>
    <mergeCell ref="B20:D20"/>
    <mergeCell ref="B5:D5"/>
    <mergeCell ref="F20:H20"/>
    <mergeCell ref="J20:L20"/>
    <mergeCell ref="B36:D36"/>
    <mergeCell ref="F36:H36"/>
    <mergeCell ref="J36:L36"/>
  </mergeCells>
  <printOptions/>
  <pageMargins left="0.7" right="0.7" top="0.75" bottom="0.75" header="0.3" footer="0.3"/>
  <pageSetup horizontalDpi="600" verticalDpi="600" orientation="landscape" r:id="rId1"/>
  <headerFooter alignWithMargins="0">
    <oddFooter>&amp;CPage &amp;P of &amp;N</oddFooter>
  </headerFooter>
  <rowBreaks count="1" manualBreakCount="1"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8.7109375" style="370" customWidth="1"/>
    <col min="2" max="2" width="9.57421875" style="371" customWidth="1"/>
    <col min="3" max="3" width="9.57421875" style="370" customWidth="1"/>
    <col min="4" max="4" width="1.421875" style="370" customWidth="1"/>
    <col min="5" max="5" width="9.28125" style="371" customWidth="1"/>
    <col min="6" max="6" width="9.8515625" style="370" customWidth="1"/>
    <col min="7" max="7" width="1.421875" style="370" customWidth="1"/>
    <col min="8" max="8" width="10.140625" style="372" customWidth="1"/>
    <col min="9" max="9" width="10.28125" style="372" customWidth="1"/>
    <col min="10" max="10" width="1.7109375" style="372" customWidth="1"/>
    <col min="11" max="11" width="10.140625" style="372" customWidth="1"/>
    <col min="12" max="12" width="10.00390625" style="372" customWidth="1"/>
    <col min="13" max="13" width="1.28515625" style="372" customWidth="1"/>
    <col min="14" max="15" width="9.8515625" style="372" customWidth="1"/>
    <col min="16" max="16384" width="9.140625" style="1" customWidth="1"/>
  </cols>
  <sheetData>
    <row r="1" spans="1:15" s="4" customFormat="1" ht="16.5">
      <c r="A1" s="286" t="s">
        <v>364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s="4" customFormat="1" ht="16.5">
      <c r="A2" s="286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5" s="67" customFormat="1" ht="12.75">
      <c r="A3" s="287" t="s">
        <v>308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7" s="67" customFormat="1" ht="12.75">
      <c r="A4" s="27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52"/>
      <c r="Q4" s="52"/>
    </row>
    <row r="5" spans="1:17" s="67" customFormat="1" ht="12.75">
      <c r="A5" s="918" t="s">
        <v>1</v>
      </c>
      <c r="B5" s="915" t="s">
        <v>194</v>
      </c>
      <c r="C5" s="915"/>
      <c r="D5" s="309"/>
      <c r="E5" s="915" t="s">
        <v>216</v>
      </c>
      <c r="F5" s="915"/>
      <c r="G5" s="309"/>
      <c r="H5" s="915" t="s">
        <v>8</v>
      </c>
      <c r="I5" s="915"/>
      <c r="J5" s="309"/>
      <c r="K5" s="915" t="s">
        <v>9</v>
      </c>
      <c r="L5" s="915"/>
      <c r="M5" s="309"/>
      <c r="N5" s="915" t="s">
        <v>7</v>
      </c>
      <c r="O5" s="915"/>
      <c r="P5" s="52"/>
      <c r="Q5" s="52"/>
    </row>
    <row r="6" spans="1:17" s="67" customFormat="1" ht="12.75">
      <c r="A6" s="919"/>
      <c r="B6" s="310" t="s">
        <v>165</v>
      </c>
      <c r="C6" s="310" t="s">
        <v>166</v>
      </c>
      <c r="D6" s="310"/>
      <c r="E6" s="310" t="s">
        <v>165</v>
      </c>
      <c r="F6" s="310" t="s">
        <v>166</v>
      </c>
      <c r="G6" s="310"/>
      <c r="H6" s="310" t="s">
        <v>165</v>
      </c>
      <c r="I6" s="310" t="s">
        <v>166</v>
      </c>
      <c r="J6" s="310"/>
      <c r="K6" s="310" t="s">
        <v>165</v>
      </c>
      <c r="L6" s="310" t="s">
        <v>166</v>
      </c>
      <c r="M6" s="310"/>
      <c r="N6" s="310" t="s">
        <v>165</v>
      </c>
      <c r="O6" s="310" t="s">
        <v>166</v>
      </c>
      <c r="P6" s="52"/>
      <c r="Q6" s="52"/>
    </row>
    <row r="7" spans="1:17" s="67" customFormat="1" ht="12.75">
      <c r="A7" s="311" t="s">
        <v>16</v>
      </c>
      <c r="B7" s="312">
        <v>0.27</v>
      </c>
      <c r="C7" s="312">
        <v>0.66</v>
      </c>
      <c r="D7" s="312"/>
      <c r="E7" s="312">
        <v>0.27</v>
      </c>
      <c r="F7" s="313" t="s">
        <v>167</v>
      </c>
      <c r="G7" s="313"/>
      <c r="H7" s="314">
        <v>0.51</v>
      </c>
      <c r="I7" s="314">
        <v>0.34</v>
      </c>
      <c r="J7" s="314"/>
      <c r="K7" s="314">
        <v>0.32</v>
      </c>
      <c r="L7" s="312" t="s">
        <v>168</v>
      </c>
      <c r="M7" s="312"/>
      <c r="N7" s="314">
        <v>0.15</v>
      </c>
      <c r="O7" s="312" t="s">
        <v>168</v>
      </c>
      <c r="P7" s="52"/>
      <c r="Q7" s="52"/>
    </row>
    <row r="8" spans="1:17" s="67" customFormat="1" ht="12.75">
      <c r="A8" s="315" t="s">
        <v>17</v>
      </c>
      <c r="B8" s="316">
        <v>1.15</v>
      </c>
      <c r="C8" s="317">
        <v>0.4</v>
      </c>
      <c r="D8" s="317"/>
      <c r="E8" s="318">
        <v>0.39</v>
      </c>
      <c r="F8" s="131" t="s">
        <v>167</v>
      </c>
      <c r="G8" s="131"/>
      <c r="H8" s="319">
        <v>0.56</v>
      </c>
      <c r="I8" s="319">
        <v>0.92</v>
      </c>
      <c r="J8" s="319"/>
      <c r="K8" s="319">
        <v>0.38</v>
      </c>
      <c r="L8" s="318" t="s">
        <v>168</v>
      </c>
      <c r="M8" s="318"/>
      <c r="N8" s="319">
        <v>0.23</v>
      </c>
      <c r="O8" s="319">
        <v>0.63</v>
      </c>
      <c r="P8" s="52"/>
      <c r="Q8" s="52"/>
    </row>
    <row r="9" spans="1:17" s="67" customFormat="1" ht="12.75">
      <c r="A9" s="315" t="s">
        <v>18</v>
      </c>
      <c r="B9" s="320">
        <v>0.35</v>
      </c>
      <c r="C9" s="316">
        <v>2.6</v>
      </c>
      <c r="D9" s="316"/>
      <c r="E9" s="318">
        <v>0.48</v>
      </c>
      <c r="F9" s="318">
        <v>0.53</v>
      </c>
      <c r="G9" s="318"/>
      <c r="H9" s="319">
        <v>0.63</v>
      </c>
      <c r="I9" s="321">
        <v>1.91</v>
      </c>
      <c r="J9" s="321"/>
      <c r="K9" s="319">
        <v>0.48</v>
      </c>
      <c r="L9" s="319">
        <v>0.56</v>
      </c>
      <c r="M9" s="319"/>
      <c r="N9" s="319">
        <v>0.66</v>
      </c>
      <c r="O9" s="321">
        <v>1.89</v>
      </c>
      <c r="P9" s="52"/>
      <c r="Q9" s="52"/>
    </row>
    <row r="10" spans="1:17" s="67" customFormat="1" ht="12.75">
      <c r="A10" s="315" t="s">
        <v>19</v>
      </c>
      <c r="B10" s="316">
        <v>1.81</v>
      </c>
      <c r="C10" s="316">
        <v>1.81</v>
      </c>
      <c r="D10" s="316"/>
      <c r="E10" s="322">
        <v>1.42</v>
      </c>
      <c r="F10" s="318">
        <v>0.82</v>
      </c>
      <c r="G10" s="318"/>
      <c r="H10" s="321">
        <v>1.11</v>
      </c>
      <c r="I10" s="321">
        <v>3.69</v>
      </c>
      <c r="J10" s="321"/>
      <c r="K10" s="321">
        <v>1.15</v>
      </c>
      <c r="L10" s="321">
        <v>1.33</v>
      </c>
      <c r="M10" s="321"/>
      <c r="N10" s="321">
        <v>1.86</v>
      </c>
      <c r="O10" s="321">
        <v>3.07</v>
      </c>
      <c r="P10" s="52"/>
      <c r="Q10" s="52"/>
    </row>
    <row r="11" spans="1:15" s="67" customFormat="1" ht="12.75">
      <c r="A11" s="315" t="s">
        <v>20</v>
      </c>
      <c r="B11" s="316">
        <v>5.21</v>
      </c>
      <c r="C11" s="316">
        <v>4.92</v>
      </c>
      <c r="D11" s="316"/>
      <c r="E11" s="322">
        <v>5.76</v>
      </c>
      <c r="F11" s="322">
        <v>3.31</v>
      </c>
      <c r="G11" s="322"/>
      <c r="H11" s="321">
        <v>3.05</v>
      </c>
      <c r="I11" s="323">
        <v>12.6</v>
      </c>
      <c r="J11" s="323"/>
      <c r="K11" s="321">
        <v>3.88</v>
      </c>
      <c r="L11" s="321">
        <v>3.74</v>
      </c>
      <c r="M11" s="321"/>
      <c r="N11" s="321">
        <v>3.27</v>
      </c>
      <c r="O11" s="323">
        <v>12.4</v>
      </c>
    </row>
    <row r="12" spans="1:15" s="58" customFormat="1" ht="12.75">
      <c r="A12" s="315" t="s">
        <v>21</v>
      </c>
      <c r="B12" s="324">
        <v>13.3</v>
      </c>
      <c r="C12" s="316">
        <v>9.37</v>
      </c>
      <c r="D12" s="316"/>
      <c r="E12" s="325">
        <v>15.6</v>
      </c>
      <c r="F12" s="325">
        <v>10.3</v>
      </c>
      <c r="G12" s="325"/>
      <c r="H12" s="321">
        <v>9.22</v>
      </c>
      <c r="I12" s="323">
        <v>21.8</v>
      </c>
      <c r="J12" s="323"/>
      <c r="K12" s="323">
        <v>12.5</v>
      </c>
      <c r="L12" s="321">
        <v>5.7</v>
      </c>
      <c r="M12" s="321"/>
      <c r="N12" s="323">
        <v>12.8</v>
      </c>
      <c r="O12" s="323">
        <v>13.6</v>
      </c>
    </row>
    <row r="13" spans="1:15" s="58" customFormat="1" ht="12.75">
      <c r="A13" s="315"/>
      <c r="B13" s="303"/>
      <c r="C13" s="131"/>
      <c r="D13" s="131"/>
      <c r="E13" s="287"/>
      <c r="F13" s="287"/>
      <c r="G13" s="287"/>
      <c r="H13" s="131"/>
      <c r="I13" s="131"/>
      <c r="J13" s="131"/>
      <c r="K13" s="303"/>
      <c r="L13" s="326"/>
      <c r="M13" s="326"/>
      <c r="N13" s="287"/>
      <c r="O13" s="287"/>
    </row>
    <row r="14" spans="1:15" s="58" customFormat="1" ht="12.75">
      <c r="A14" s="315" t="s">
        <v>23</v>
      </c>
      <c r="B14" s="318">
        <v>0.28</v>
      </c>
      <c r="C14" s="318">
        <v>0.71</v>
      </c>
      <c r="D14" s="318"/>
      <c r="E14" s="318">
        <v>0.27</v>
      </c>
      <c r="F14" s="131" t="s">
        <v>167</v>
      </c>
      <c r="G14" s="131"/>
      <c r="H14" s="321">
        <v>1.19</v>
      </c>
      <c r="I14" s="319">
        <v>0.65</v>
      </c>
      <c r="J14" s="319"/>
      <c r="K14" s="319">
        <v>0.22</v>
      </c>
      <c r="L14" s="318" t="s">
        <v>168</v>
      </c>
      <c r="M14" s="318"/>
      <c r="N14" s="319">
        <v>0.2</v>
      </c>
      <c r="O14" s="318" t="s">
        <v>168</v>
      </c>
    </row>
    <row r="15" spans="1:15" s="58" customFormat="1" ht="12.75">
      <c r="A15" s="315" t="s">
        <v>24</v>
      </c>
      <c r="B15" s="318">
        <v>0.34</v>
      </c>
      <c r="C15" s="325" t="s">
        <v>169</v>
      </c>
      <c r="D15" s="325"/>
      <c r="E15" s="318">
        <v>0.39</v>
      </c>
      <c r="F15" s="318">
        <v>0.39</v>
      </c>
      <c r="G15" s="318"/>
      <c r="H15" s="321">
        <v>2.04</v>
      </c>
      <c r="I15" s="319">
        <v>0.82</v>
      </c>
      <c r="J15" s="319"/>
      <c r="K15" s="319">
        <v>0.21</v>
      </c>
      <c r="L15" s="319">
        <v>0.82</v>
      </c>
      <c r="M15" s="319"/>
      <c r="N15" s="319">
        <v>0.44</v>
      </c>
      <c r="O15" s="319">
        <v>0.77</v>
      </c>
    </row>
    <row r="16" spans="1:15" s="58" customFormat="1" ht="12.75">
      <c r="A16" s="315" t="s">
        <v>25</v>
      </c>
      <c r="B16" s="318">
        <v>0.82</v>
      </c>
      <c r="C16" s="322">
        <v>2.81</v>
      </c>
      <c r="D16" s="322"/>
      <c r="E16" s="322">
        <v>1.14</v>
      </c>
      <c r="F16" s="318">
        <v>0.71</v>
      </c>
      <c r="G16" s="318"/>
      <c r="H16" s="321">
        <v>3.63</v>
      </c>
      <c r="I16" s="321">
        <v>3.23</v>
      </c>
      <c r="J16" s="321"/>
      <c r="K16" s="321">
        <v>2.82</v>
      </c>
      <c r="L16" s="319">
        <v>0.84</v>
      </c>
      <c r="M16" s="319"/>
      <c r="N16" s="319">
        <v>0.9</v>
      </c>
      <c r="O16" s="321">
        <v>1.51</v>
      </c>
    </row>
    <row r="17" spans="1:15" s="58" customFormat="1" ht="12.75">
      <c r="A17" s="315" t="s">
        <v>26</v>
      </c>
      <c r="B17" s="322">
        <v>3.94</v>
      </c>
      <c r="C17" s="322">
        <v>5.74</v>
      </c>
      <c r="D17" s="322"/>
      <c r="E17" s="322">
        <v>5.12</v>
      </c>
      <c r="F17" s="322">
        <v>2.91</v>
      </c>
      <c r="G17" s="322"/>
      <c r="H17" s="327">
        <v>10</v>
      </c>
      <c r="I17" s="321">
        <v>7.58</v>
      </c>
      <c r="J17" s="321"/>
      <c r="K17" s="321">
        <v>1.96</v>
      </c>
      <c r="L17" s="321">
        <v>2.36</v>
      </c>
      <c r="M17" s="321"/>
      <c r="N17" s="321">
        <v>3.84</v>
      </c>
      <c r="O17" s="321">
        <v>9.6</v>
      </c>
    </row>
    <row r="18" spans="1:15" s="58" customFormat="1" ht="12.75">
      <c r="A18" s="315" t="s">
        <v>27</v>
      </c>
      <c r="B18" s="325">
        <v>12.9</v>
      </c>
      <c r="C18" s="325">
        <v>13.3</v>
      </c>
      <c r="D18" s="325"/>
      <c r="E18" s="328">
        <v>30.7</v>
      </c>
      <c r="F18" s="328">
        <v>12.8</v>
      </c>
      <c r="G18" s="328"/>
      <c r="H18" s="329">
        <v>69.4</v>
      </c>
      <c r="I18" s="329">
        <v>33.8</v>
      </c>
      <c r="J18" s="329"/>
      <c r="K18" s="330">
        <v>7.98</v>
      </c>
      <c r="L18" s="330">
        <v>5.19</v>
      </c>
      <c r="M18" s="330"/>
      <c r="N18" s="329">
        <v>14.8</v>
      </c>
      <c r="O18" s="329">
        <v>30.5</v>
      </c>
    </row>
    <row r="19" spans="1:15" s="58" customFormat="1" ht="12.75">
      <c r="A19" s="331" t="s">
        <v>28</v>
      </c>
      <c r="B19" s="332">
        <v>77.2</v>
      </c>
      <c r="C19" s="332">
        <v>59</v>
      </c>
      <c r="D19" s="332"/>
      <c r="E19" s="333">
        <v>102</v>
      </c>
      <c r="F19" s="334">
        <v>46.8</v>
      </c>
      <c r="G19" s="334"/>
      <c r="H19" s="335">
        <v>368</v>
      </c>
      <c r="I19" s="335">
        <v>109</v>
      </c>
      <c r="J19" s="335"/>
      <c r="K19" s="336">
        <v>82.5</v>
      </c>
      <c r="L19" s="336">
        <v>29</v>
      </c>
      <c r="M19" s="336"/>
      <c r="N19" s="336">
        <v>72.7</v>
      </c>
      <c r="O19" s="336">
        <v>42.1</v>
      </c>
    </row>
    <row r="20" spans="1:15" ht="16.5">
      <c r="A20" s="337"/>
      <c r="B20" s="308"/>
      <c r="C20" s="308"/>
      <c r="D20" s="308"/>
      <c r="E20" s="338"/>
      <c r="F20" s="338"/>
      <c r="G20" s="338"/>
      <c r="H20" s="339"/>
      <c r="I20" s="338"/>
      <c r="J20" s="338"/>
      <c r="K20" s="339"/>
      <c r="L20" s="340"/>
      <c r="M20" s="340"/>
      <c r="N20" s="339"/>
      <c r="O20" s="338"/>
    </row>
    <row r="21" spans="1:15" s="58" customFormat="1" ht="12.75">
      <c r="A21" s="918" t="s">
        <v>1</v>
      </c>
      <c r="B21" s="915" t="s">
        <v>10</v>
      </c>
      <c r="C21" s="915"/>
      <c r="D21" s="309"/>
      <c r="E21" s="917" t="s">
        <v>6</v>
      </c>
      <c r="F21" s="917"/>
      <c r="G21" s="341"/>
      <c r="H21" s="917" t="s">
        <v>217</v>
      </c>
      <c r="I21" s="917"/>
      <c r="J21" s="342"/>
      <c r="K21" s="917" t="s">
        <v>193</v>
      </c>
      <c r="L21" s="917"/>
      <c r="M21" s="343"/>
      <c r="N21" s="917" t="s">
        <v>218</v>
      </c>
      <c r="O21" s="917"/>
    </row>
    <row r="22" spans="1:15" s="58" customFormat="1" ht="12.75">
      <c r="A22" s="919"/>
      <c r="B22" s="310" t="s">
        <v>170</v>
      </c>
      <c r="C22" s="310" t="s">
        <v>166</v>
      </c>
      <c r="D22" s="344"/>
      <c r="E22" s="345" t="s">
        <v>170</v>
      </c>
      <c r="F22" s="345" t="s">
        <v>166</v>
      </c>
      <c r="G22" s="346"/>
      <c r="H22" s="345" t="s">
        <v>170</v>
      </c>
      <c r="I22" s="345" t="s">
        <v>166</v>
      </c>
      <c r="J22" s="347"/>
      <c r="K22" s="345" t="s">
        <v>170</v>
      </c>
      <c r="L22" s="345" t="s">
        <v>166</v>
      </c>
      <c r="M22" s="348"/>
      <c r="N22" s="99" t="s">
        <v>219</v>
      </c>
      <c r="O22" s="345"/>
    </row>
    <row r="23" spans="1:15" s="58" customFormat="1" ht="12.75">
      <c r="A23" s="311" t="s">
        <v>16</v>
      </c>
      <c r="B23" s="312" t="s">
        <v>168</v>
      </c>
      <c r="C23" s="312">
        <v>0.3</v>
      </c>
      <c r="D23" s="349"/>
      <c r="E23" s="350" t="s">
        <v>168</v>
      </c>
      <c r="F23" s="350">
        <v>0.73</v>
      </c>
      <c r="G23" s="351"/>
      <c r="H23" s="352">
        <v>0.23</v>
      </c>
      <c r="I23" s="353" t="s">
        <v>167</v>
      </c>
      <c r="J23" s="354"/>
      <c r="K23" s="352">
        <v>0.22</v>
      </c>
      <c r="L23" s="353" t="s">
        <v>167</v>
      </c>
      <c r="M23" s="355"/>
      <c r="N23" s="356" t="s">
        <v>22</v>
      </c>
      <c r="O23" s="353"/>
    </row>
    <row r="24" spans="1:15" s="58" customFormat="1" ht="12.75">
      <c r="A24" s="315" t="s">
        <v>17</v>
      </c>
      <c r="B24" s="319">
        <v>0.5</v>
      </c>
      <c r="C24" s="318">
        <v>0.99</v>
      </c>
      <c r="D24" s="357"/>
      <c r="E24" s="358">
        <v>0.61</v>
      </c>
      <c r="F24" s="359">
        <v>0.45</v>
      </c>
      <c r="G24" s="360"/>
      <c r="H24" s="358">
        <v>0.43</v>
      </c>
      <c r="I24" s="358">
        <v>0.22</v>
      </c>
      <c r="J24" s="361"/>
      <c r="K24" s="330">
        <v>2.03</v>
      </c>
      <c r="L24" s="99" t="s">
        <v>167</v>
      </c>
      <c r="M24" s="362"/>
      <c r="N24" s="363" t="s">
        <v>22</v>
      </c>
      <c r="O24" s="99"/>
    </row>
    <row r="25" spans="1:15" s="58" customFormat="1" ht="12.75">
      <c r="A25" s="315" t="s">
        <v>18</v>
      </c>
      <c r="B25" s="319">
        <v>0.87</v>
      </c>
      <c r="C25" s="322">
        <v>2.36</v>
      </c>
      <c r="D25" s="357"/>
      <c r="E25" s="330">
        <v>1.56</v>
      </c>
      <c r="F25" s="364">
        <v>1.17</v>
      </c>
      <c r="G25" s="360"/>
      <c r="H25" s="330">
        <v>1.04</v>
      </c>
      <c r="I25" s="358">
        <v>0.27</v>
      </c>
      <c r="J25" s="361"/>
      <c r="K25" s="358">
        <v>0.88</v>
      </c>
      <c r="L25" s="358">
        <v>0.73</v>
      </c>
      <c r="M25" s="362"/>
      <c r="N25" s="365" t="s">
        <v>22</v>
      </c>
      <c r="O25" s="358"/>
    </row>
    <row r="26" spans="1:15" s="58" customFormat="1" ht="12.75">
      <c r="A26" s="315" t="s">
        <v>19</v>
      </c>
      <c r="B26" s="321">
        <v>2.46</v>
      </c>
      <c r="C26" s="322">
        <v>3.47</v>
      </c>
      <c r="D26" s="357"/>
      <c r="E26" s="330">
        <v>8.26</v>
      </c>
      <c r="F26" s="364">
        <v>1.07</v>
      </c>
      <c r="G26" s="360"/>
      <c r="H26" s="330">
        <v>1.87</v>
      </c>
      <c r="I26" s="358">
        <v>0.71</v>
      </c>
      <c r="J26" s="361"/>
      <c r="K26" s="330">
        <v>1.85</v>
      </c>
      <c r="L26" s="358">
        <v>0.73</v>
      </c>
      <c r="M26" s="362"/>
      <c r="N26" s="363" t="s">
        <v>22</v>
      </c>
      <c r="O26" s="358"/>
    </row>
    <row r="27" spans="1:15" s="58" customFormat="1" ht="12.75">
      <c r="A27" s="315" t="s">
        <v>20</v>
      </c>
      <c r="B27" s="321">
        <v>5.76</v>
      </c>
      <c r="C27" s="325">
        <v>11.5</v>
      </c>
      <c r="D27" s="357"/>
      <c r="E27" s="330">
        <v>3.82</v>
      </c>
      <c r="F27" s="364">
        <v>4.33</v>
      </c>
      <c r="G27" s="360"/>
      <c r="H27" s="330">
        <v>6.82</v>
      </c>
      <c r="I27" s="358">
        <v>0.57</v>
      </c>
      <c r="J27" s="361"/>
      <c r="K27" s="330">
        <v>7.72</v>
      </c>
      <c r="L27" s="330">
        <v>3.97</v>
      </c>
      <c r="M27" s="362"/>
      <c r="N27" s="365" t="s">
        <v>22</v>
      </c>
      <c r="O27" s="330"/>
    </row>
    <row r="28" spans="1:15" s="58" customFormat="1" ht="12.75">
      <c r="A28" s="315" t="s">
        <v>21</v>
      </c>
      <c r="B28" s="323">
        <v>12.6</v>
      </c>
      <c r="C28" s="325">
        <v>13.6</v>
      </c>
      <c r="D28" s="357"/>
      <c r="E28" s="329">
        <v>14.8</v>
      </c>
      <c r="F28" s="364">
        <v>8.87</v>
      </c>
      <c r="G28" s="360"/>
      <c r="H28" s="329">
        <v>20.3</v>
      </c>
      <c r="I28" s="330">
        <v>1.51</v>
      </c>
      <c r="J28" s="361"/>
      <c r="K28" s="329">
        <v>17.3</v>
      </c>
      <c r="L28" s="330">
        <v>4.04</v>
      </c>
      <c r="M28" s="362"/>
      <c r="N28" s="363" t="s">
        <v>22</v>
      </c>
      <c r="O28" s="330"/>
    </row>
    <row r="29" spans="1:15" s="58" customFormat="1" ht="12.75">
      <c r="A29" s="315"/>
      <c r="B29" s="303"/>
      <c r="C29" s="326"/>
      <c r="D29" s="357"/>
      <c r="E29" s="361"/>
      <c r="F29" s="361"/>
      <c r="G29" s="360"/>
      <c r="H29" s="366"/>
      <c r="I29" s="330"/>
      <c r="J29" s="361"/>
      <c r="K29" s="366"/>
      <c r="L29" s="366"/>
      <c r="M29" s="362"/>
      <c r="N29" s="366"/>
      <c r="O29" s="366"/>
    </row>
    <row r="30" spans="1:15" s="58" customFormat="1" ht="12.75">
      <c r="A30" s="315" t="s">
        <v>23</v>
      </c>
      <c r="B30" s="318" t="s">
        <v>168</v>
      </c>
      <c r="C30" s="318">
        <v>0.36</v>
      </c>
      <c r="D30" s="357"/>
      <c r="E30" s="359" t="s">
        <v>168</v>
      </c>
      <c r="F30" s="359">
        <v>0.37</v>
      </c>
      <c r="G30" s="360"/>
      <c r="H30" s="358">
        <v>0.32</v>
      </c>
      <c r="I30" s="367" t="s">
        <v>167</v>
      </c>
      <c r="J30" s="361"/>
      <c r="K30" s="358">
        <v>0.34</v>
      </c>
      <c r="L30" s="358">
        <v>0.31</v>
      </c>
      <c r="M30" s="362"/>
      <c r="N30" s="358">
        <v>1.7</v>
      </c>
      <c r="O30" s="358"/>
    </row>
    <row r="31" spans="1:15" s="58" customFormat="1" ht="12.75">
      <c r="A31" s="315" t="s">
        <v>24</v>
      </c>
      <c r="B31" s="321">
        <v>2.28</v>
      </c>
      <c r="C31" s="318">
        <v>0.7</v>
      </c>
      <c r="D31" s="287"/>
      <c r="E31" s="358">
        <v>0.36</v>
      </c>
      <c r="F31" s="359">
        <v>0.93</v>
      </c>
      <c r="G31" s="361"/>
      <c r="H31" s="358">
        <v>0.69</v>
      </c>
      <c r="I31" s="358">
        <v>0.21</v>
      </c>
      <c r="J31" s="361"/>
      <c r="K31" s="358">
        <v>0.74</v>
      </c>
      <c r="L31" s="358">
        <v>0.81</v>
      </c>
      <c r="M31" s="362"/>
      <c r="N31" s="358">
        <v>11</v>
      </c>
      <c r="O31" s="358"/>
    </row>
    <row r="32" spans="1:15" s="58" customFormat="1" ht="12.75">
      <c r="A32" s="315" t="s">
        <v>25</v>
      </c>
      <c r="B32" s="321">
        <v>1.58</v>
      </c>
      <c r="C32" s="322">
        <v>1.97</v>
      </c>
      <c r="D32" s="287"/>
      <c r="E32" s="358">
        <v>0.8</v>
      </c>
      <c r="F32" s="364">
        <v>3.93</v>
      </c>
      <c r="G32" s="361"/>
      <c r="H32" s="358">
        <v>0.8</v>
      </c>
      <c r="I32" s="358">
        <v>0.41</v>
      </c>
      <c r="J32" s="361"/>
      <c r="K32" s="330">
        <v>1.62</v>
      </c>
      <c r="L32" s="330">
        <v>1.32</v>
      </c>
      <c r="M32" s="362"/>
      <c r="N32" s="330">
        <v>68</v>
      </c>
      <c r="O32" s="330"/>
    </row>
    <row r="33" spans="1:15" s="58" customFormat="1" ht="12.75">
      <c r="A33" s="315" t="s">
        <v>26</v>
      </c>
      <c r="B33" s="368">
        <v>4</v>
      </c>
      <c r="C33" s="322">
        <v>2.87</v>
      </c>
      <c r="D33" s="287"/>
      <c r="E33" s="330">
        <v>3.06</v>
      </c>
      <c r="F33" s="364">
        <v>5.46</v>
      </c>
      <c r="G33" s="361"/>
      <c r="H33" s="330">
        <v>3.82</v>
      </c>
      <c r="I33" s="330">
        <v>2.38</v>
      </c>
      <c r="J33" s="361"/>
      <c r="K33" s="330">
        <v>5.14</v>
      </c>
      <c r="L33" s="330">
        <v>4.43</v>
      </c>
      <c r="M33" s="362"/>
      <c r="N33" s="330">
        <v>164</v>
      </c>
      <c r="O33" s="330"/>
    </row>
    <row r="34" spans="1:15" s="58" customFormat="1" ht="12.75">
      <c r="A34" s="315" t="s">
        <v>27</v>
      </c>
      <c r="B34" s="323">
        <v>13.9</v>
      </c>
      <c r="C34" s="322">
        <v>8.69</v>
      </c>
      <c r="D34" s="287"/>
      <c r="E34" s="329">
        <v>21.7</v>
      </c>
      <c r="F34" s="328">
        <v>23.6</v>
      </c>
      <c r="G34" s="361"/>
      <c r="H34" s="329">
        <v>18.8</v>
      </c>
      <c r="I34" s="330">
        <v>8.58</v>
      </c>
      <c r="J34" s="361"/>
      <c r="K34" s="329">
        <v>21.2</v>
      </c>
      <c r="L34" s="329">
        <v>17.9</v>
      </c>
      <c r="M34" s="362"/>
      <c r="N34" s="329">
        <v>801</v>
      </c>
      <c r="O34" s="329"/>
    </row>
    <row r="35" spans="1:15" s="58" customFormat="1" ht="12.75">
      <c r="A35" s="331" t="s">
        <v>28</v>
      </c>
      <c r="B35" s="369">
        <v>71.8</v>
      </c>
      <c r="C35" s="332">
        <v>35.4</v>
      </c>
      <c r="D35" s="344"/>
      <c r="E35" s="335">
        <v>111</v>
      </c>
      <c r="F35" s="334"/>
      <c r="G35" s="347"/>
      <c r="H35" s="335">
        <v>110</v>
      </c>
      <c r="I35" s="336">
        <v>39.4</v>
      </c>
      <c r="J35" s="347"/>
      <c r="K35" s="336">
        <v>64.2</v>
      </c>
      <c r="L35" s="336">
        <v>68</v>
      </c>
      <c r="M35" s="348"/>
      <c r="N35" s="336">
        <v>5700</v>
      </c>
      <c r="O35" s="336"/>
    </row>
    <row r="36" spans="1:15" ht="16.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 ht="16.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</sheetData>
  <sheetProtection/>
  <mergeCells count="12">
    <mergeCell ref="H5:I5"/>
    <mergeCell ref="K5:L5"/>
    <mergeCell ref="N5:O5"/>
    <mergeCell ref="N21:O21"/>
    <mergeCell ref="H21:I21"/>
    <mergeCell ref="K21:L21"/>
    <mergeCell ref="B21:C21"/>
    <mergeCell ref="E21:F21"/>
    <mergeCell ref="A5:A6"/>
    <mergeCell ref="A21:A22"/>
    <mergeCell ref="B5:C5"/>
    <mergeCell ref="E5:F5"/>
  </mergeCells>
  <printOptions/>
  <pageMargins left="1" right="1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">
      <selection activeCell="A3" sqref="A3:L3"/>
    </sheetView>
  </sheetViews>
  <sheetFormatPr defaultColWidth="8.7109375" defaultRowHeight="15"/>
  <cols>
    <col min="1" max="2" width="8.7109375" style="22" customWidth="1"/>
    <col min="3" max="3" width="6.7109375" style="22" customWidth="1"/>
    <col min="4" max="4" width="6.7109375" style="23" customWidth="1"/>
    <col min="5" max="5" width="6.7109375" style="24" customWidth="1"/>
    <col min="6" max="6" width="6.7109375" style="25" customWidth="1"/>
    <col min="7" max="8" width="6.7109375" style="26" customWidth="1"/>
    <col min="9" max="11" width="6.7109375" style="25" customWidth="1"/>
    <col min="12" max="12" width="6.7109375" style="22" customWidth="1"/>
    <col min="13" max="14" width="8.7109375" style="22" customWidth="1"/>
    <col min="15" max="15" width="6.7109375" style="27" customWidth="1"/>
    <col min="16" max="18" width="6.7109375" style="25" customWidth="1"/>
    <col min="19" max="20" width="6.7109375" style="28" customWidth="1"/>
    <col min="21" max="21" width="6.7109375" style="25" customWidth="1"/>
    <col min="22" max="23" width="6.7109375" style="29" customWidth="1"/>
    <col min="24" max="24" width="6.7109375" style="25" customWidth="1"/>
    <col min="25" max="26" width="6.7109375" style="28" customWidth="1"/>
    <col min="27" max="27" width="6.7109375" style="27" customWidth="1"/>
    <col min="28" max="29" width="9.7109375" style="5" customWidth="1"/>
    <col min="30" max="30" width="6.7109375" style="5" customWidth="1"/>
    <col min="31" max="31" width="6.7109375" style="11" customWidth="1"/>
    <col min="32" max="32" width="6.7109375" style="6" customWidth="1"/>
    <col min="33" max="33" width="6.7109375" style="7" customWidth="1"/>
    <col min="34" max="35" width="6.7109375" style="9" customWidth="1"/>
    <col min="36" max="38" width="6.7109375" style="7" customWidth="1"/>
    <col min="39" max="39" width="6.7109375" style="5" customWidth="1"/>
    <col min="40" max="41" width="9.7109375" style="5" customWidth="1"/>
    <col min="42" max="51" width="6.7109375" style="10" customWidth="1"/>
    <col min="52" max="53" width="9.7109375" style="10" customWidth="1"/>
    <col min="54" max="65" width="6.7109375" style="10" customWidth="1"/>
    <col min="66" max="66" width="10.7109375" style="5" customWidth="1"/>
    <col min="67" max="67" width="8.7109375" style="5" customWidth="1"/>
    <col min="68" max="68" width="6.7109375" style="5" customWidth="1"/>
    <col min="69" max="69" width="6.7109375" style="11" customWidth="1"/>
    <col min="70" max="70" width="6.7109375" style="6" customWidth="1"/>
    <col min="71" max="71" width="4.7109375" style="7" customWidth="1"/>
    <col min="72" max="72" width="6.7109375" style="8" customWidth="1"/>
    <col min="73" max="74" width="6.7109375" style="9" customWidth="1"/>
    <col min="75" max="75" width="4.7109375" style="7" customWidth="1"/>
    <col min="76" max="76" width="6.7109375" style="8" customWidth="1"/>
    <col min="77" max="77" width="6.7109375" style="7" customWidth="1"/>
    <col min="78" max="78" width="8.7109375" style="7" customWidth="1"/>
    <col min="79" max="79" width="4.7109375" style="5" customWidth="1"/>
    <col min="80" max="80" width="6.7109375" style="8" customWidth="1"/>
    <col min="81" max="82" width="6.7109375" style="7" customWidth="1"/>
    <col min="83" max="83" width="4.7109375" style="5" customWidth="1"/>
    <col min="84" max="84" width="10.7109375" style="5" customWidth="1"/>
    <col min="85" max="85" width="8.7109375" style="5" customWidth="1"/>
    <col min="86" max="86" width="6.7109375" style="5" customWidth="1"/>
    <col min="87" max="87" width="6.7109375" style="11" customWidth="1"/>
    <col min="88" max="88" width="6.7109375" style="6" customWidth="1"/>
    <col min="89" max="89" width="4.7109375" style="7" customWidth="1"/>
    <col min="90" max="90" width="6.7109375" style="8" customWidth="1"/>
    <col min="91" max="92" width="6.7109375" style="9" customWidth="1"/>
    <col min="93" max="93" width="4.7109375" style="7" customWidth="1"/>
    <col min="94" max="94" width="6.7109375" style="8" customWidth="1"/>
    <col min="95" max="96" width="6.7109375" style="7" customWidth="1"/>
    <col min="97" max="97" width="4.7109375" style="5" customWidth="1"/>
    <col min="98" max="98" width="6.7109375" style="8" customWidth="1"/>
    <col min="99" max="100" width="6.7109375" style="7" customWidth="1"/>
    <col min="101" max="101" width="4.7109375" style="5" customWidth="1"/>
    <col min="102" max="103" width="10.7109375" style="5" customWidth="1"/>
    <col min="104" max="104" width="6.7109375" style="5" customWidth="1"/>
    <col min="105" max="105" width="6.7109375" style="11" customWidth="1"/>
    <col min="106" max="106" width="6.7109375" style="6" customWidth="1"/>
    <col min="107" max="107" width="6.7109375" style="7" customWidth="1"/>
    <col min="108" max="108" width="6.7109375" style="8" customWidth="1"/>
    <col min="109" max="110" width="6.7109375" style="9" customWidth="1"/>
    <col min="111" max="111" width="6.7109375" style="7" customWidth="1"/>
    <col min="112" max="112" width="6.7109375" style="8" customWidth="1"/>
    <col min="113" max="114" width="6.7109375" style="7" customWidth="1"/>
    <col min="115" max="115" width="6.7109375" style="5" customWidth="1"/>
    <col min="116" max="117" width="8.7109375" style="10" customWidth="1"/>
    <col min="118" max="129" width="6.7109375" style="10" customWidth="1"/>
    <col min="130" max="131" width="8.7109375" style="5" customWidth="1"/>
    <col min="132" max="132" width="6.7109375" style="5" customWidth="1"/>
    <col min="133" max="133" width="6.7109375" style="11" customWidth="1"/>
    <col min="134" max="134" width="6.7109375" style="6" customWidth="1"/>
    <col min="135" max="135" width="6.7109375" style="7" customWidth="1"/>
    <col min="136" max="136" width="6.7109375" style="8" customWidth="1"/>
    <col min="137" max="138" width="6.7109375" style="9" customWidth="1"/>
    <col min="139" max="139" width="6.7109375" style="7" customWidth="1"/>
    <col min="140" max="140" width="6.7109375" style="8" customWidth="1"/>
    <col min="141" max="142" width="6.7109375" style="7" customWidth="1"/>
    <col min="143" max="143" width="6.7109375" style="5" customWidth="1"/>
    <col min="144" max="145" width="8.7109375" style="10" customWidth="1"/>
    <col min="146" max="146" width="6.7109375" style="10" customWidth="1"/>
    <col min="147" max="148" width="6.7109375" style="7" customWidth="1"/>
    <col min="149" max="149" width="4.7109375" style="5" customWidth="1"/>
    <col min="150" max="151" width="6.7109375" style="7" customWidth="1"/>
    <col min="152" max="152" width="4.7109375" style="6" customWidth="1"/>
    <col min="153" max="154" width="6.7109375" style="7" customWidth="1"/>
    <col min="155" max="155" width="4.7109375" style="6" customWidth="1"/>
    <col min="156" max="157" width="6.7109375" style="7" customWidth="1"/>
    <col min="158" max="158" width="4.7109375" style="7" customWidth="1"/>
    <col min="159" max="160" width="6.7109375" style="7" customWidth="1"/>
    <col min="161" max="161" width="4.7109375" style="5" customWidth="1"/>
    <col min="162" max="255" width="9.140625" style="27" customWidth="1"/>
    <col min="256" max="16384" width="8.7109375" style="27" customWidth="1"/>
  </cols>
  <sheetData>
    <row r="1" spans="1:161" s="380" customFormat="1" ht="24" customHeight="1">
      <c r="A1" s="964" t="s">
        <v>365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373" t="s">
        <v>311</v>
      </c>
      <c r="N1" s="373"/>
      <c r="O1" s="374"/>
      <c r="P1" s="375"/>
      <c r="Q1" s="376"/>
      <c r="R1" s="377"/>
      <c r="S1" s="378"/>
      <c r="T1" s="378"/>
      <c r="U1" s="377"/>
      <c r="V1" s="379"/>
      <c r="W1" s="377"/>
      <c r="Y1" s="378"/>
      <c r="Z1" s="378"/>
      <c r="AB1" s="373" t="s">
        <v>311</v>
      </c>
      <c r="AC1" s="381"/>
      <c r="AD1" s="381"/>
      <c r="AE1" s="374"/>
      <c r="AF1" s="375"/>
      <c r="AG1" s="376"/>
      <c r="AH1" s="382"/>
      <c r="AI1" s="382"/>
      <c r="AJ1" s="376"/>
      <c r="AK1" s="376"/>
      <c r="AL1" s="376"/>
      <c r="AM1" s="381"/>
      <c r="AN1" s="373" t="s">
        <v>311</v>
      </c>
      <c r="AO1" s="381"/>
      <c r="AZ1" s="373" t="s">
        <v>311</v>
      </c>
      <c r="BA1" s="373"/>
      <c r="BB1" s="374"/>
      <c r="BC1" s="375"/>
      <c r="BD1" s="376"/>
      <c r="BE1" s="377"/>
      <c r="BF1" s="382"/>
      <c r="BG1" s="382"/>
      <c r="BH1" s="376"/>
      <c r="BI1" s="377"/>
      <c r="BJ1" s="375"/>
      <c r="BK1" s="376"/>
      <c r="BL1" s="381"/>
      <c r="BN1" s="373" t="s">
        <v>311</v>
      </c>
      <c r="BO1" s="381"/>
      <c r="BP1" s="381"/>
      <c r="BQ1" s="374"/>
      <c r="BR1" s="375"/>
      <c r="BS1" s="376"/>
      <c r="BT1" s="377"/>
      <c r="BU1" s="382"/>
      <c r="BV1" s="382"/>
      <c r="BW1" s="376"/>
      <c r="BX1" s="377"/>
      <c r="BY1" s="376"/>
      <c r="BZ1" s="376"/>
      <c r="CA1" s="381"/>
      <c r="CB1" s="377"/>
      <c r="CC1" s="376"/>
      <c r="CD1" s="376"/>
      <c r="CE1" s="381"/>
      <c r="CF1" s="373" t="s">
        <v>311</v>
      </c>
      <c r="CG1" s="381"/>
      <c r="CH1" s="381"/>
      <c r="CI1" s="374"/>
      <c r="CJ1" s="375"/>
      <c r="CK1" s="376"/>
      <c r="CL1" s="377"/>
      <c r="CM1" s="382"/>
      <c r="CN1" s="382"/>
      <c r="CO1" s="376"/>
      <c r="CP1" s="377"/>
      <c r="CQ1" s="376"/>
      <c r="CR1" s="376"/>
      <c r="CS1" s="381"/>
      <c r="CT1" s="377"/>
      <c r="CU1" s="376"/>
      <c r="CV1" s="376"/>
      <c r="CW1" s="381"/>
      <c r="CX1" s="373" t="s">
        <v>311</v>
      </c>
      <c r="CY1" s="381"/>
      <c r="CZ1" s="381"/>
      <c r="DA1" s="374"/>
      <c r="DB1" s="375"/>
      <c r="DC1" s="376"/>
      <c r="DD1" s="377"/>
      <c r="DE1" s="382"/>
      <c r="DF1" s="382"/>
      <c r="DG1" s="376"/>
      <c r="DH1" s="377"/>
      <c r="DI1" s="376"/>
      <c r="DJ1" s="376"/>
      <c r="DK1" s="381"/>
      <c r="DL1" s="373" t="s">
        <v>311</v>
      </c>
      <c r="DZ1" s="373" t="s">
        <v>311</v>
      </c>
      <c r="EA1" s="381"/>
      <c r="EB1" s="381"/>
      <c r="EC1" s="374"/>
      <c r="ED1" s="375"/>
      <c r="EE1" s="376"/>
      <c r="EF1" s="377"/>
      <c r="EG1" s="382"/>
      <c r="EH1" s="382"/>
      <c r="EI1" s="376"/>
      <c r="EJ1" s="377"/>
      <c r="EK1" s="376"/>
      <c r="EL1" s="376"/>
      <c r="EM1" s="381"/>
      <c r="EN1" s="373" t="s">
        <v>311</v>
      </c>
      <c r="EO1" s="373"/>
      <c r="EQ1" s="376"/>
      <c r="ER1" s="376"/>
      <c r="ES1" s="381"/>
      <c r="ET1" s="376"/>
      <c r="EU1" s="376"/>
      <c r="EV1" s="375"/>
      <c r="EW1" s="376"/>
      <c r="EX1" s="376"/>
      <c r="EY1" s="375"/>
      <c r="EZ1" s="376"/>
      <c r="FA1" s="376"/>
      <c r="FB1" s="376"/>
      <c r="FC1" s="376"/>
      <c r="FD1" s="376"/>
      <c r="FE1" s="381"/>
    </row>
    <row r="2" spans="1:161" s="389" customFormat="1" ht="15.75">
      <c r="A2" s="383"/>
      <c r="B2" s="383"/>
      <c r="C2" s="384"/>
      <c r="D2" s="385"/>
      <c r="E2" s="386"/>
      <c r="F2" s="387"/>
      <c r="G2" s="388"/>
      <c r="H2" s="386"/>
      <c r="I2" s="387"/>
      <c r="J2" s="386"/>
      <c r="K2" s="384"/>
      <c r="M2" s="383"/>
      <c r="N2" s="383"/>
      <c r="O2" s="390"/>
      <c r="P2" s="385"/>
      <c r="Q2" s="386"/>
      <c r="R2" s="387"/>
      <c r="S2" s="391"/>
      <c r="T2" s="391"/>
      <c r="U2" s="387"/>
      <c r="V2" s="392"/>
      <c r="W2" s="387"/>
      <c r="Y2" s="391"/>
      <c r="Z2" s="391"/>
      <c r="AB2" s="383"/>
      <c r="AC2" s="383"/>
      <c r="AD2" s="390"/>
      <c r="AE2" s="385"/>
      <c r="AF2" s="386"/>
      <c r="AG2" s="387"/>
      <c r="AH2" s="388"/>
      <c r="AI2" s="386"/>
      <c r="AJ2" s="387"/>
      <c r="AK2" s="386"/>
      <c r="AL2" s="384"/>
      <c r="AN2" s="383"/>
      <c r="AO2" s="383"/>
      <c r="AP2" s="390"/>
      <c r="AQ2" s="385"/>
      <c r="AR2" s="386"/>
      <c r="AS2" s="387"/>
      <c r="AT2" s="391"/>
      <c r="AU2" s="391"/>
      <c r="AV2" s="387"/>
      <c r="AW2" s="392"/>
      <c r="AX2" s="387"/>
      <c r="AZ2" s="383"/>
      <c r="BA2" s="383"/>
      <c r="BB2" s="390"/>
      <c r="BC2" s="385"/>
      <c r="BD2" s="386"/>
      <c r="BE2" s="387"/>
      <c r="BF2" s="388"/>
      <c r="BG2" s="388"/>
      <c r="BH2" s="386"/>
      <c r="BI2" s="387"/>
      <c r="BJ2" s="385"/>
      <c r="BK2" s="386"/>
      <c r="BL2" s="384"/>
      <c r="BN2" s="383"/>
      <c r="BO2" s="383"/>
      <c r="BP2" s="390"/>
      <c r="BQ2" s="385"/>
      <c r="BR2" s="386"/>
      <c r="BS2" s="387"/>
      <c r="BT2" s="388"/>
      <c r="BU2" s="388"/>
      <c r="BV2" s="386"/>
      <c r="BW2" s="387"/>
      <c r="BX2" s="385"/>
      <c r="BY2" s="386"/>
      <c r="BZ2" s="384"/>
      <c r="CF2" s="383"/>
      <c r="CG2" s="383"/>
      <c r="CH2" s="390"/>
      <c r="CI2" s="385"/>
      <c r="CJ2" s="386"/>
      <c r="CK2" s="387"/>
      <c r="CL2" s="388"/>
      <c r="CM2" s="388"/>
      <c r="CN2" s="386"/>
      <c r="CO2" s="387"/>
      <c r="CP2" s="385"/>
      <c r="CQ2" s="386"/>
      <c r="CR2" s="384"/>
      <c r="CX2" s="383"/>
      <c r="CY2" s="383"/>
      <c r="CZ2" s="390"/>
      <c r="DA2" s="385"/>
      <c r="DB2" s="386"/>
      <c r="DC2" s="387"/>
      <c r="DD2" s="388"/>
      <c r="DE2" s="388"/>
      <c r="DF2" s="386"/>
      <c r="DG2" s="387"/>
      <c r="DH2" s="385"/>
      <c r="DI2" s="386"/>
      <c r="DJ2" s="384"/>
      <c r="DL2" s="383"/>
      <c r="DM2" s="383"/>
      <c r="DN2" s="390"/>
      <c r="DO2" s="385"/>
      <c r="DP2" s="386"/>
      <c r="DQ2" s="387"/>
      <c r="DR2" s="388"/>
      <c r="DS2" s="388"/>
      <c r="DT2" s="386"/>
      <c r="DU2" s="387"/>
      <c r="DV2" s="385"/>
      <c r="DW2" s="386"/>
      <c r="DX2" s="384"/>
      <c r="DZ2" s="383"/>
      <c r="EA2" s="383"/>
      <c r="EB2" s="390"/>
      <c r="EC2" s="385"/>
      <c r="ED2" s="386"/>
      <c r="EE2" s="387"/>
      <c r="EF2" s="388"/>
      <c r="EG2" s="388"/>
      <c r="EH2" s="386"/>
      <c r="EI2" s="387"/>
      <c r="EJ2" s="385"/>
      <c r="EK2" s="386"/>
      <c r="EL2" s="384"/>
      <c r="EN2" s="383"/>
      <c r="EO2" s="383"/>
      <c r="EP2" s="390"/>
      <c r="EQ2" s="386"/>
      <c r="ER2" s="387"/>
      <c r="ES2" s="393"/>
      <c r="ET2" s="388"/>
      <c r="EU2" s="386"/>
      <c r="EV2" s="387"/>
      <c r="EW2" s="385"/>
      <c r="EX2" s="386"/>
      <c r="EY2" s="384"/>
      <c r="FE2" s="384"/>
    </row>
    <row r="3" spans="1:161" s="402" customFormat="1" ht="60" customHeight="1">
      <c r="A3" s="924" t="s">
        <v>395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394"/>
      <c r="N3" s="395"/>
      <c r="O3" s="396"/>
      <c r="P3" s="397"/>
      <c r="Q3" s="398"/>
      <c r="R3" s="399"/>
      <c r="S3" s="400"/>
      <c r="T3" s="400"/>
      <c r="U3" s="399"/>
      <c r="V3" s="401"/>
      <c r="W3" s="399"/>
      <c r="Y3" s="400"/>
      <c r="Z3" s="400"/>
      <c r="AB3" s="395"/>
      <c r="AC3" s="403"/>
      <c r="AD3" s="396"/>
      <c r="AE3" s="397"/>
      <c r="AF3" s="398"/>
      <c r="AG3" s="399"/>
      <c r="AH3" s="404"/>
      <c r="AI3" s="398"/>
      <c r="AJ3" s="399"/>
      <c r="AK3" s="398"/>
      <c r="AL3" s="394"/>
      <c r="AN3" s="395"/>
      <c r="AO3" s="403"/>
      <c r="AP3" s="396"/>
      <c r="AQ3" s="397"/>
      <c r="AR3" s="398"/>
      <c r="AS3" s="399"/>
      <c r="AT3" s="400"/>
      <c r="AU3" s="400"/>
      <c r="AV3" s="399"/>
      <c r="AW3" s="401"/>
      <c r="AX3" s="399"/>
      <c r="AZ3" s="395"/>
      <c r="BA3" s="403"/>
      <c r="BB3" s="396"/>
      <c r="BC3" s="397"/>
      <c r="BD3" s="398"/>
      <c r="BE3" s="399"/>
      <c r="BF3" s="404"/>
      <c r="BG3" s="404"/>
      <c r="BH3" s="398"/>
      <c r="BI3" s="399"/>
      <c r="BJ3" s="397"/>
      <c r="BK3" s="398"/>
      <c r="BL3" s="394"/>
      <c r="BN3" s="395"/>
      <c r="BO3" s="403"/>
      <c r="BP3" s="396"/>
      <c r="BQ3" s="397"/>
      <c r="BR3" s="398"/>
      <c r="BS3" s="399"/>
      <c r="BT3" s="404"/>
      <c r="BU3" s="404"/>
      <c r="BV3" s="398"/>
      <c r="BW3" s="399"/>
      <c r="BX3" s="397"/>
      <c r="BY3" s="398"/>
      <c r="BZ3" s="394"/>
      <c r="CF3" s="395"/>
      <c r="CG3" s="403"/>
      <c r="CH3" s="396"/>
      <c r="CI3" s="397"/>
      <c r="CJ3" s="398"/>
      <c r="CK3" s="399"/>
      <c r="CL3" s="404"/>
      <c r="CM3" s="404"/>
      <c r="CN3" s="398"/>
      <c r="CO3" s="399"/>
      <c r="CP3" s="397"/>
      <c r="CQ3" s="398"/>
      <c r="CR3" s="394"/>
      <c r="CX3" s="395"/>
      <c r="CY3" s="403"/>
      <c r="CZ3" s="396"/>
      <c r="DA3" s="397"/>
      <c r="DB3" s="398"/>
      <c r="DC3" s="399"/>
      <c r="DD3" s="404"/>
      <c r="DE3" s="404"/>
      <c r="DF3" s="398"/>
      <c r="DG3" s="399"/>
      <c r="DH3" s="397"/>
      <c r="DI3" s="398"/>
      <c r="DJ3" s="394"/>
      <c r="DL3" s="395"/>
      <c r="DM3" s="403"/>
      <c r="DN3" s="396"/>
      <c r="DO3" s="397"/>
      <c r="DP3" s="398"/>
      <c r="DQ3" s="399"/>
      <c r="DR3" s="404"/>
      <c r="DS3" s="404"/>
      <c r="DT3" s="398"/>
      <c r="DU3" s="399"/>
      <c r="DV3" s="397"/>
      <c r="DW3" s="398"/>
      <c r="DX3" s="394"/>
      <c r="DZ3" s="395"/>
      <c r="EA3" s="403"/>
      <c r="EB3" s="396"/>
      <c r="EC3" s="397"/>
      <c r="ED3" s="398"/>
      <c r="EE3" s="399"/>
      <c r="EF3" s="404"/>
      <c r="EG3" s="404"/>
      <c r="EH3" s="398"/>
      <c r="EI3" s="399"/>
      <c r="EJ3" s="397"/>
      <c r="EK3" s="398"/>
      <c r="EL3" s="394"/>
      <c r="EN3" s="395"/>
      <c r="EO3" s="403"/>
      <c r="EP3" s="396"/>
      <c r="EQ3" s="398"/>
      <c r="ER3" s="399"/>
      <c r="ES3" s="405"/>
      <c r="ET3" s="404"/>
      <c r="EU3" s="398"/>
      <c r="EV3" s="399"/>
      <c r="EW3" s="397"/>
      <c r="EX3" s="398"/>
      <c r="EY3" s="394"/>
      <c r="FE3" s="394"/>
    </row>
    <row r="4" spans="1:161" s="402" customFormat="1" ht="13.5" thickBot="1">
      <c r="A4" s="395"/>
      <c r="B4" s="395"/>
      <c r="C4" s="394"/>
      <c r="D4" s="397"/>
      <c r="E4" s="398"/>
      <c r="F4" s="399"/>
      <c r="G4" s="404"/>
      <c r="H4" s="398"/>
      <c r="I4" s="399"/>
      <c r="J4" s="398"/>
      <c r="K4" s="394"/>
      <c r="M4" s="395"/>
      <c r="N4" s="395"/>
      <c r="O4" s="396"/>
      <c r="P4" s="397"/>
      <c r="Q4" s="398"/>
      <c r="R4" s="399"/>
      <c r="S4" s="400"/>
      <c r="T4" s="400"/>
      <c r="U4" s="399"/>
      <c r="V4" s="401"/>
      <c r="W4" s="399"/>
      <c r="Y4" s="400"/>
      <c r="Z4" s="400"/>
      <c r="AB4" s="406"/>
      <c r="AC4" s="406"/>
      <c r="AD4" s="407"/>
      <c r="AE4" s="408"/>
      <c r="AF4" s="409"/>
      <c r="AG4" s="410"/>
      <c r="AH4" s="411"/>
      <c r="AI4" s="409"/>
      <c r="AJ4" s="410"/>
      <c r="AK4" s="409"/>
      <c r="AL4" s="412"/>
      <c r="AM4" s="413"/>
      <c r="AN4" s="406"/>
      <c r="AO4" s="406"/>
      <c r="AP4" s="407"/>
      <c r="AQ4" s="408"/>
      <c r="AR4" s="409"/>
      <c r="AS4" s="410"/>
      <c r="AT4" s="414"/>
      <c r="AU4" s="414"/>
      <c r="AV4" s="410"/>
      <c r="AW4" s="415"/>
      <c r="AX4" s="410"/>
      <c r="AY4" s="413"/>
      <c r="AZ4" s="395"/>
      <c r="BA4" s="395"/>
      <c r="BB4" s="396"/>
      <c r="BC4" s="397"/>
      <c r="BD4" s="398"/>
      <c r="BE4" s="399"/>
      <c r="BF4" s="404"/>
      <c r="BG4" s="404"/>
      <c r="BH4" s="398"/>
      <c r="BI4" s="399"/>
      <c r="BJ4" s="397"/>
      <c r="BK4" s="398"/>
      <c r="BL4" s="394"/>
      <c r="BN4" s="395"/>
      <c r="BO4" s="395"/>
      <c r="BP4" s="396"/>
      <c r="BQ4" s="397"/>
      <c r="BR4" s="398"/>
      <c r="BS4" s="399"/>
      <c r="BT4" s="404"/>
      <c r="BU4" s="404"/>
      <c r="BV4" s="398"/>
      <c r="BW4" s="399"/>
      <c r="BX4" s="397"/>
      <c r="BY4" s="398"/>
      <c r="BZ4" s="394"/>
      <c r="CF4" s="395"/>
      <c r="CG4" s="395"/>
      <c r="CH4" s="396"/>
      <c r="CI4" s="397"/>
      <c r="CJ4" s="398"/>
      <c r="CK4" s="399"/>
      <c r="CL4" s="404"/>
      <c r="CM4" s="404"/>
      <c r="CN4" s="398"/>
      <c r="CO4" s="399"/>
      <c r="CP4" s="397"/>
      <c r="CQ4" s="398"/>
      <c r="CR4" s="394"/>
      <c r="CX4" s="395"/>
      <c r="CY4" s="395"/>
      <c r="CZ4" s="396"/>
      <c r="DA4" s="397"/>
      <c r="DB4" s="398"/>
      <c r="DC4" s="399"/>
      <c r="DD4" s="404"/>
      <c r="DE4" s="404"/>
      <c r="DF4" s="398"/>
      <c r="DG4" s="399"/>
      <c r="DH4" s="397"/>
      <c r="DI4" s="398"/>
      <c r="DJ4" s="394"/>
      <c r="DL4" s="395"/>
      <c r="DM4" s="395"/>
      <c r="DN4" s="396"/>
      <c r="DO4" s="397"/>
      <c r="DP4" s="398"/>
      <c r="DQ4" s="399"/>
      <c r="DR4" s="404"/>
      <c r="DS4" s="404"/>
      <c r="DT4" s="398"/>
      <c r="DU4" s="399"/>
      <c r="DV4" s="397"/>
      <c r="DW4" s="398"/>
      <c r="DX4" s="394"/>
      <c r="DZ4" s="395"/>
      <c r="EA4" s="395"/>
      <c r="EB4" s="396"/>
      <c r="EC4" s="397"/>
      <c r="ED4" s="398"/>
      <c r="EE4" s="399"/>
      <c r="EF4" s="404"/>
      <c r="EG4" s="404"/>
      <c r="EH4" s="398"/>
      <c r="EI4" s="399"/>
      <c r="EJ4" s="397"/>
      <c r="EK4" s="398"/>
      <c r="EL4" s="394"/>
      <c r="EN4" s="395"/>
      <c r="EO4" s="395"/>
      <c r="EP4" s="396"/>
      <c r="EQ4" s="398"/>
      <c r="ER4" s="399"/>
      <c r="ES4" s="405"/>
      <c r="ET4" s="404"/>
      <c r="EU4" s="398"/>
      <c r="EV4" s="399"/>
      <c r="EW4" s="397"/>
      <c r="EX4" s="398"/>
      <c r="EY4" s="394"/>
      <c r="FE4" s="394"/>
    </row>
    <row r="5" spans="1:161" s="402" customFormat="1" ht="13.5" thickBot="1">
      <c r="A5" s="920" t="s">
        <v>4</v>
      </c>
      <c r="B5" s="923"/>
      <c r="C5" s="403" t="s">
        <v>29</v>
      </c>
      <c r="D5" s="397"/>
      <c r="E5" s="398"/>
      <c r="F5" s="399"/>
      <c r="G5" s="404"/>
      <c r="H5" s="398"/>
      <c r="I5" s="399"/>
      <c r="J5" s="398"/>
      <c r="K5" s="394"/>
      <c r="M5" s="920" t="s">
        <v>389</v>
      </c>
      <c r="N5" s="923"/>
      <c r="O5" s="403" t="s">
        <v>289</v>
      </c>
      <c r="P5" s="397"/>
      <c r="Q5" s="398"/>
      <c r="R5" s="399"/>
      <c r="S5" s="400"/>
      <c r="T5" s="400"/>
      <c r="U5" s="399"/>
      <c r="V5" s="401"/>
      <c r="W5" s="399"/>
      <c r="Y5" s="400"/>
      <c r="Z5" s="400"/>
      <c r="AB5" s="922" t="s">
        <v>5</v>
      </c>
      <c r="AC5" s="923"/>
      <c r="AD5" s="416" t="s">
        <v>30</v>
      </c>
      <c r="AE5" s="408"/>
      <c r="AF5" s="409"/>
      <c r="AG5" s="410"/>
      <c r="AH5" s="411"/>
      <c r="AI5" s="409"/>
      <c r="AJ5" s="410"/>
      <c r="AK5" s="409"/>
      <c r="AL5" s="412"/>
      <c r="AM5" s="413"/>
      <c r="AN5" s="922" t="s">
        <v>31</v>
      </c>
      <c r="AO5" s="923"/>
      <c r="AP5" s="417" t="s">
        <v>289</v>
      </c>
      <c r="AQ5" s="408"/>
      <c r="AR5" s="409"/>
      <c r="AS5" s="410"/>
      <c r="AT5" s="414"/>
      <c r="AU5" s="414"/>
      <c r="AV5" s="410"/>
      <c r="AW5" s="415"/>
      <c r="AX5" s="410"/>
      <c r="AY5" s="413"/>
      <c r="AZ5" s="920" t="s">
        <v>6</v>
      </c>
      <c r="BA5" s="921"/>
      <c r="BB5" s="403" t="s">
        <v>32</v>
      </c>
      <c r="BC5" s="397"/>
      <c r="BD5" s="398"/>
      <c r="BE5" s="399"/>
      <c r="BF5" s="404"/>
      <c r="BG5" s="404"/>
      <c r="BH5" s="398"/>
      <c r="BI5" s="399"/>
      <c r="BJ5" s="397"/>
      <c r="BK5" s="398"/>
      <c r="BL5" s="394"/>
      <c r="BN5" s="922" t="s">
        <v>390</v>
      </c>
      <c r="BO5" s="923"/>
      <c r="BP5" s="403" t="s">
        <v>33</v>
      </c>
      <c r="BQ5" s="397"/>
      <c r="BR5" s="398"/>
      <c r="BS5" s="399"/>
      <c r="BT5" s="404"/>
      <c r="BU5" s="404"/>
      <c r="BV5" s="398"/>
      <c r="BW5" s="399"/>
      <c r="BX5" s="397"/>
      <c r="BY5" s="398"/>
      <c r="BZ5" s="394"/>
      <c r="CB5" s="418" t="s">
        <v>34</v>
      </c>
      <c r="CF5" s="922" t="s">
        <v>391</v>
      </c>
      <c r="CG5" s="923"/>
      <c r="CH5" s="403" t="s">
        <v>33</v>
      </c>
      <c r="CI5" s="397"/>
      <c r="CJ5" s="398"/>
      <c r="CK5" s="399"/>
      <c r="CL5" s="404"/>
      <c r="CM5" s="404"/>
      <c r="CN5" s="398"/>
      <c r="CO5" s="399"/>
      <c r="CP5" s="397"/>
      <c r="CQ5" s="398"/>
      <c r="CR5" s="394"/>
      <c r="CT5" s="418" t="s">
        <v>34</v>
      </c>
      <c r="CX5" s="920" t="s">
        <v>7</v>
      </c>
      <c r="CY5" s="921"/>
      <c r="CZ5" s="403" t="s">
        <v>35</v>
      </c>
      <c r="DA5" s="397"/>
      <c r="DB5" s="398"/>
      <c r="DC5" s="399"/>
      <c r="DD5" s="404"/>
      <c r="DE5" s="404"/>
      <c r="DF5" s="398"/>
      <c r="DG5" s="399"/>
      <c r="DH5" s="397"/>
      <c r="DI5" s="398"/>
      <c r="DJ5" s="394"/>
      <c r="DL5" s="920" t="s">
        <v>9</v>
      </c>
      <c r="DM5" s="921"/>
      <c r="DN5" s="403" t="s">
        <v>33</v>
      </c>
      <c r="DO5" s="397"/>
      <c r="DP5" s="398"/>
      <c r="DQ5" s="399"/>
      <c r="DR5" s="404"/>
      <c r="DS5" s="404"/>
      <c r="DT5" s="398"/>
      <c r="DU5" s="399"/>
      <c r="DV5" s="397"/>
      <c r="DW5" s="398"/>
      <c r="DX5" s="394"/>
      <c r="DZ5" s="920" t="s">
        <v>8</v>
      </c>
      <c r="EA5" s="921"/>
      <c r="EB5" s="403" t="s">
        <v>36</v>
      </c>
      <c r="EC5" s="397"/>
      <c r="ED5" s="398"/>
      <c r="EE5" s="399"/>
      <c r="EF5" s="404"/>
      <c r="EG5" s="404"/>
      <c r="EH5" s="398"/>
      <c r="EI5" s="399"/>
      <c r="EJ5" s="397"/>
      <c r="EK5" s="398"/>
      <c r="EL5" s="394"/>
      <c r="EN5" s="920" t="s">
        <v>10</v>
      </c>
      <c r="EO5" s="921"/>
      <c r="EP5" s="403" t="s">
        <v>37</v>
      </c>
      <c r="EQ5" s="398"/>
      <c r="ER5" s="399"/>
      <c r="ES5" s="405"/>
      <c r="ET5" s="404"/>
      <c r="EU5" s="398"/>
      <c r="EV5" s="399"/>
      <c r="EW5" s="397"/>
      <c r="EX5" s="398"/>
      <c r="EY5" s="394"/>
      <c r="FE5" s="394"/>
    </row>
    <row r="6" spans="1:161" s="402" customFormat="1" ht="13.5" thickBot="1">
      <c r="A6" s="394"/>
      <c r="B6" s="394"/>
      <c r="C6" s="394"/>
      <c r="D6" s="396"/>
      <c r="E6" s="397"/>
      <c r="F6" s="398"/>
      <c r="G6" s="404"/>
      <c r="H6" s="404"/>
      <c r="I6" s="398"/>
      <c r="J6" s="398"/>
      <c r="K6" s="398"/>
      <c r="L6" s="394"/>
      <c r="M6" s="394"/>
      <c r="N6" s="394"/>
      <c r="O6" s="394"/>
      <c r="P6" s="396"/>
      <c r="Q6" s="397"/>
      <c r="R6" s="398"/>
      <c r="S6" s="400"/>
      <c r="T6" s="400"/>
      <c r="U6" s="398"/>
      <c r="V6" s="401"/>
      <c r="W6" s="401"/>
      <c r="X6" s="394"/>
      <c r="Y6" s="400"/>
      <c r="Z6" s="400"/>
      <c r="AA6" s="394"/>
      <c r="AB6" s="412"/>
      <c r="AC6" s="412"/>
      <c r="AD6" s="412"/>
      <c r="AE6" s="407"/>
      <c r="AF6" s="408"/>
      <c r="AG6" s="409"/>
      <c r="AH6" s="411"/>
      <c r="AI6" s="411"/>
      <c r="AJ6" s="409"/>
      <c r="AK6" s="409"/>
      <c r="AL6" s="409"/>
      <c r="AM6" s="412"/>
      <c r="AN6" s="412"/>
      <c r="AO6" s="412"/>
      <c r="AP6" s="412"/>
      <c r="AQ6" s="407"/>
      <c r="AR6" s="408"/>
      <c r="AS6" s="409"/>
      <c r="AT6" s="414"/>
      <c r="AU6" s="414"/>
      <c r="AV6" s="409"/>
      <c r="AW6" s="415"/>
      <c r="AX6" s="415"/>
      <c r="AY6" s="412"/>
      <c r="AZ6" s="394"/>
      <c r="BA6" s="394"/>
      <c r="BB6" s="394"/>
      <c r="BC6" s="396"/>
      <c r="BD6" s="397"/>
      <c r="BE6" s="398"/>
      <c r="BF6" s="399"/>
      <c r="BG6" s="404"/>
      <c r="BH6" s="404"/>
      <c r="BI6" s="398"/>
      <c r="BJ6" s="399"/>
      <c r="BK6" s="398"/>
      <c r="BL6" s="398"/>
      <c r="BM6" s="394"/>
      <c r="BN6" s="394"/>
      <c r="BO6" s="394"/>
      <c r="BP6" s="394"/>
      <c r="BQ6" s="396"/>
      <c r="BR6" s="397"/>
      <c r="BS6" s="398"/>
      <c r="BT6" s="399"/>
      <c r="BU6" s="404"/>
      <c r="BV6" s="404"/>
      <c r="BW6" s="398"/>
      <c r="BX6" s="399"/>
      <c r="BY6" s="398"/>
      <c r="BZ6" s="398"/>
      <c r="CA6" s="394"/>
      <c r="CB6" s="399"/>
      <c r="CC6" s="398"/>
      <c r="CD6" s="398"/>
      <c r="CE6" s="394"/>
      <c r="CF6" s="394"/>
      <c r="CG6" s="394"/>
      <c r="CH6" s="394"/>
      <c r="CI6" s="396"/>
      <c r="CJ6" s="397"/>
      <c r="CK6" s="398"/>
      <c r="CL6" s="399"/>
      <c r="CM6" s="404"/>
      <c r="CN6" s="404"/>
      <c r="CO6" s="398"/>
      <c r="CP6" s="399"/>
      <c r="CQ6" s="398"/>
      <c r="CR6" s="398"/>
      <c r="CS6" s="394"/>
      <c r="CT6" s="399"/>
      <c r="CU6" s="398"/>
      <c r="CV6" s="398"/>
      <c r="CW6" s="394"/>
      <c r="CX6" s="394"/>
      <c r="CY6" s="394"/>
      <c r="CZ6" s="394"/>
      <c r="DA6" s="396"/>
      <c r="DB6" s="397"/>
      <c r="DC6" s="398"/>
      <c r="DD6" s="399"/>
      <c r="DE6" s="404"/>
      <c r="DF6" s="404"/>
      <c r="DG6" s="398"/>
      <c r="DH6" s="399"/>
      <c r="DI6" s="398"/>
      <c r="DJ6" s="398"/>
      <c r="DK6" s="394"/>
      <c r="DL6" s="394"/>
      <c r="DM6" s="394"/>
      <c r="DN6" s="394"/>
      <c r="DO6" s="396"/>
      <c r="DP6" s="397"/>
      <c r="DQ6" s="398"/>
      <c r="DR6" s="399"/>
      <c r="DS6" s="404"/>
      <c r="DT6" s="404"/>
      <c r="DU6" s="398"/>
      <c r="DV6" s="399"/>
      <c r="DW6" s="398"/>
      <c r="DX6" s="398"/>
      <c r="DY6" s="394"/>
      <c r="DZ6" s="394"/>
      <c r="EA6" s="394"/>
      <c r="EB6" s="394"/>
      <c r="EC6" s="396"/>
      <c r="ED6" s="397"/>
      <c r="EE6" s="398"/>
      <c r="EF6" s="399"/>
      <c r="EG6" s="404"/>
      <c r="EH6" s="404"/>
      <c r="EI6" s="398"/>
      <c r="EJ6" s="399"/>
      <c r="EK6" s="398"/>
      <c r="EL6" s="398"/>
      <c r="EM6" s="394"/>
      <c r="EN6" s="394"/>
      <c r="EO6" s="394"/>
      <c r="EP6" s="394"/>
      <c r="EQ6" s="397"/>
      <c r="ER6" s="398"/>
      <c r="ES6" s="399"/>
      <c r="ET6" s="404"/>
      <c r="EU6" s="404"/>
      <c r="EV6" s="397"/>
      <c r="EW6" s="399"/>
      <c r="EX6" s="398"/>
      <c r="EY6" s="397"/>
      <c r="EZ6" s="394"/>
      <c r="FE6" s="394"/>
    </row>
    <row r="7" spans="1:161" s="413" customFormat="1" ht="12.75" customHeight="1">
      <c r="A7" s="925" t="s">
        <v>1</v>
      </c>
      <c r="B7" s="419" t="s">
        <v>3</v>
      </c>
      <c r="C7" s="928" t="s">
        <v>38</v>
      </c>
      <c r="D7" s="420" t="s">
        <v>39</v>
      </c>
      <c r="E7" s="421"/>
      <c r="F7" s="422"/>
      <c r="G7" s="423" t="s">
        <v>356</v>
      </c>
      <c r="H7" s="424"/>
      <c r="I7" s="425"/>
      <c r="J7" s="423" t="s">
        <v>40</v>
      </c>
      <c r="K7" s="424"/>
      <c r="L7" s="426"/>
      <c r="M7" s="925" t="s">
        <v>1</v>
      </c>
      <c r="N7" s="419" t="s">
        <v>3</v>
      </c>
      <c r="O7" s="930" t="s">
        <v>38</v>
      </c>
      <c r="P7" s="420" t="s">
        <v>41</v>
      </c>
      <c r="Q7" s="421"/>
      <c r="R7" s="422"/>
      <c r="S7" s="423" t="s">
        <v>42</v>
      </c>
      <c r="T7" s="424"/>
      <c r="U7" s="425"/>
      <c r="V7" s="423" t="s">
        <v>43</v>
      </c>
      <c r="W7" s="424"/>
      <c r="X7" s="425"/>
      <c r="Y7" s="423" t="s">
        <v>44</v>
      </c>
      <c r="Z7" s="424"/>
      <c r="AA7" s="426"/>
      <c r="AB7" s="925" t="s">
        <v>1</v>
      </c>
      <c r="AC7" s="427" t="s">
        <v>3</v>
      </c>
      <c r="AD7" s="947" t="s">
        <v>38</v>
      </c>
      <c r="AE7" s="420" t="s">
        <v>39</v>
      </c>
      <c r="AF7" s="421"/>
      <c r="AG7" s="422"/>
      <c r="AH7" s="423" t="s">
        <v>356</v>
      </c>
      <c r="AI7" s="424"/>
      <c r="AJ7" s="425"/>
      <c r="AK7" s="423" t="s">
        <v>40</v>
      </c>
      <c r="AL7" s="424"/>
      <c r="AM7" s="426"/>
      <c r="AN7" s="925" t="s">
        <v>1</v>
      </c>
      <c r="AO7" s="427" t="s">
        <v>3</v>
      </c>
      <c r="AP7" s="947" t="s">
        <v>38</v>
      </c>
      <c r="AQ7" s="420" t="s">
        <v>41</v>
      </c>
      <c r="AR7" s="421"/>
      <c r="AS7" s="422"/>
      <c r="AT7" s="423" t="s">
        <v>42</v>
      </c>
      <c r="AU7" s="424"/>
      <c r="AV7" s="425"/>
      <c r="AW7" s="423" t="s">
        <v>43</v>
      </c>
      <c r="AX7" s="424"/>
      <c r="AY7" s="426"/>
      <c r="AZ7" s="925" t="s">
        <v>1</v>
      </c>
      <c r="BA7" s="428" t="s">
        <v>45</v>
      </c>
      <c r="BB7" s="932" t="s">
        <v>39</v>
      </c>
      <c r="BC7" s="933"/>
      <c r="BD7" s="933"/>
      <c r="BE7" s="934"/>
      <c r="BF7" s="935" t="s">
        <v>47</v>
      </c>
      <c r="BG7" s="936"/>
      <c r="BH7" s="936"/>
      <c r="BI7" s="937"/>
      <c r="BJ7" s="935" t="s">
        <v>40</v>
      </c>
      <c r="BK7" s="936"/>
      <c r="BL7" s="936"/>
      <c r="BM7" s="938"/>
      <c r="BN7" s="925" t="s">
        <v>1</v>
      </c>
      <c r="BO7" s="419" t="s">
        <v>3</v>
      </c>
      <c r="BP7" s="932" t="s">
        <v>39</v>
      </c>
      <c r="BQ7" s="933"/>
      <c r="BR7" s="933"/>
      <c r="BS7" s="934"/>
      <c r="BT7" s="935" t="s">
        <v>47</v>
      </c>
      <c r="BU7" s="936"/>
      <c r="BV7" s="936"/>
      <c r="BW7" s="937"/>
      <c r="BX7" s="935" t="s">
        <v>40</v>
      </c>
      <c r="BY7" s="936"/>
      <c r="BZ7" s="936"/>
      <c r="CA7" s="937"/>
      <c r="CB7" s="935" t="s">
        <v>48</v>
      </c>
      <c r="CC7" s="936"/>
      <c r="CD7" s="936"/>
      <c r="CE7" s="938"/>
      <c r="CF7" s="925" t="s">
        <v>1</v>
      </c>
      <c r="CG7" s="419" t="s">
        <v>3</v>
      </c>
      <c r="CH7" s="932" t="s">
        <v>39</v>
      </c>
      <c r="CI7" s="933"/>
      <c r="CJ7" s="933"/>
      <c r="CK7" s="934"/>
      <c r="CL7" s="935" t="s">
        <v>47</v>
      </c>
      <c r="CM7" s="936"/>
      <c r="CN7" s="936"/>
      <c r="CO7" s="937"/>
      <c r="CP7" s="935" t="s">
        <v>40</v>
      </c>
      <c r="CQ7" s="936"/>
      <c r="CR7" s="936"/>
      <c r="CS7" s="937"/>
      <c r="CT7" s="935" t="s">
        <v>49</v>
      </c>
      <c r="CU7" s="936"/>
      <c r="CV7" s="936"/>
      <c r="CW7" s="938"/>
      <c r="CX7" s="925" t="s">
        <v>1</v>
      </c>
      <c r="CY7" s="419" t="s">
        <v>3</v>
      </c>
      <c r="CZ7" s="933" t="s">
        <v>39</v>
      </c>
      <c r="DA7" s="933"/>
      <c r="DB7" s="933"/>
      <c r="DC7" s="934"/>
      <c r="DD7" s="935" t="s">
        <v>356</v>
      </c>
      <c r="DE7" s="936"/>
      <c r="DF7" s="936"/>
      <c r="DG7" s="937"/>
      <c r="DH7" s="935" t="s">
        <v>40</v>
      </c>
      <c r="DI7" s="936"/>
      <c r="DJ7" s="936"/>
      <c r="DK7" s="938"/>
      <c r="DL7" s="925" t="s">
        <v>1</v>
      </c>
      <c r="DM7" s="419" t="s">
        <v>3</v>
      </c>
      <c r="DN7" s="933" t="s">
        <v>39</v>
      </c>
      <c r="DO7" s="933"/>
      <c r="DP7" s="933"/>
      <c r="DQ7" s="934"/>
      <c r="DR7" s="935" t="s">
        <v>46</v>
      </c>
      <c r="DS7" s="936"/>
      <c r="DT7" s="936"/>
      <c r="DU7" s="936"/>
      <c r="DV7" s="935" t="s">
        <v>40</v>
      </c>
      <c r="DW7" s="936"/>
      <c r="DX7" s="936"/>
      <c r="DY7" s="938"/>
      <c r="DZ7" s="925" t="s">
        <v>1</v>
      </c>
      <c r="EA7" s="429" t="s">
        <v>3</v>
      </c>
      <c r="EB7" s="933" t="s">
        <v>50</v>
      </c>
      <c r="EC7" s="933"/>
      <c r="ED7" s="933"/>
      <c r="EE7" s="934"/>
      <c r="EF7" s="935" t="s">
        <v>356</v>
      </c>
      <c r="EG7" s="936"/>
      <c r="EH7" s="936"/>
      <c r="EI7" s="937"/>
      <c r="EJ7" s="936" t="s">
        <v>40</v>
      </c>
      <c r="EK7" s="936"/>
      <c r="EL7" s="936"/>
      <c r="EM7" s="938"/>
      <c r="EN7" s="925" t="s">
        <v>1</v>
      </c>
      <c r="EO7" s="428" t="s">
        <v>3</v>
      </c>
      <c r="EP7" s="941" t="s">
        <v>38</v>
      </c>
      <c r="EQ7" s="933" t="s">
        <v>51</v>
      </c>
      <c r="ER7" s="933"/>
      <c r="ES7" s="934"/>
      <c r="ET7" s="939" t="s">
        <v>52</v>
      </c>
      <c r="EU7" s="933"/>
      <c r="EV7" s="934"/>
      <c r="EW7" s="939" t="s">
        <v>53</v>
      </c>
      <c r="EX7" s="933"/>
      <c r="EY7" s="934"/>
      <c r="EZ7" s="939" t="s">
        <v>54</v>
      </c>
      <c r="FA7" s="933"/>
      <c r="FB7" s="934"/>
      <c r="FC7" s="939" t="s">
        <v>55</v>
      </c>
      <c r="FD7" s="933"/>
      <c r="FE7" s="940"/>
    </row>
    <row r="8" spans="1:161" s="413" customFormat="1" ht="13.5" thickBot="1">
      <c r="A8" s="927"/>
      <c r="B8" s="430" t="s">
        <v>56</v>
      </c>
      <c r="C8" s="929"/>
      <c r="D8" s="431" t="s">
        <v>57</v>
      </c>
      <c r="E8" s="432" t="s">
        <v>58</v>
      </c>
      <c r="F8" s="433" t="s">
        <v>392</v>
      </c>
      <c r="G8" s="431" t="s">
        <v>57</v>
      </c>
      <c r="H8" s="432" t="s">
        <v>58</v>
      </c>
      <c r="I8" s="433" t="s">
        <v>392</v>
      </c>
      <c r="J8" s="431" t="s">
        <v>57</v>
      </c>
      <c r="K8" s="432" t="s">
        <v>58</v>
      </c>
      <c r="L8" s="434" t="s">
        <v>392</v>
      </c>
      <c r="M8" s="927"/>
      <c r="N8" s="430" t="s">
        <v>56</v>
      </c>
      <c r="O8" s="931"/>
      <c r="P8" s="431" t="s">
        <v>57</v>
      </c>
      <c r="Q8" s="432" t="s">
        <v>58</v>
      </c>
      <c r="R8" s="433" t="s">
        <v>392</v>
      </c>
      <c r="S8" s="435" t="s">
        <v>57</v>
      </c>
      <c r="T8" s="436" t="s">
        <v>58</v>
      </c>
      <c r="U8" s="433" t="s">
        <v>392</v>
      </c>
      <c r="V8" s="437" t="s">
        <v>57</v>
      </c>
      <c r="W8" s="438" t="s">
        <v>58</v>
      </c>
      <c r="X8" s="433" t="s">
        <v>392</v>
      </c>
      <c r="Y8" s="435" t="s">
        <v>57</v>
      </c>
      <c r="Z8" s="436" t="s">
        <v>58</v>
      </c>
      <c r="AA8" s="434" t="s">
        <v>392</v>
      </c>
      <c r="AB8" s="926"/>
      <c r="AC8" s="439" t="s">
        <v>56</v>
      </c>
      <c r="AD8" s="948"/>
      <c r="AE8" s="440" t="s">
        <v>57</v>
      </c>
      <c r="AF8" s="441" t="s">
        <v>58</v>
      </c>
      <c r="AG8" s="442" t="s">
        <v>392</v>
      </c>
      <c r="AH8" s="443" t="s">
        <v>57</v>
      </c>
      <c r="AI8" s="444" t="s">
        <v>58</v>
      </c>
      <c r="AJ8" s="442" t="s">
        <v>392</v>
      </c>
      <c r="AK8" s="445" t="s">
        <v>57</v>
      </c>
      <c r="AL8" s="446" t="s">
        <v>58</v>
      </c>
      <c r="AM8" s="447" t="s">
        <v>392</v>
      </c>
      <c r="AN8" s="926"/>
      <c r="AO8" s="439" t="s">
        <v>56</v>
      </c>
      <c r="AP8" s="948"/>
      <c r="AQ8" s="440" t="s">
        <v>57</v>
      </c>
      <c r="AR8" s="441" t="s">
        <v>58</v>
      </c>
      <c r="AS8" s="442" t="s">
        <v>392</v>
      </c>
      <c r="AT8" s="443" t="s">
        <v>57</v>
      </c>
      <c r="AU8" s="444" t="s">
        <v>58</v>
      </c>
      <c r="AV8" s="442" t="s">
        <v>392</v>
      </c>
      <c r="AW8" s="445" t="s">
        <v>57</v>
      </c>
      <c r="AX8" s="446" t="s">
        <v>58</v>
      </c>
      <c r="AY8" s="447" t="s">
        <v>392</v>
      </c>
      <c r="AZ8" s="926"/>
      <c r="BA8" s="448" t="s">
        <v>56</v>
      </c>
      <c r="BB8" s="449" t="s">
        <v>38</v>
      </c>
      <c r="BC8" s="441" t="s">
        <v>57</v>
      </c>
      <c r="BD8" s="441" t="s">
        <v>58</v>
      </c>
      <c r="BE8" s="442" t="s">
        <v>392</v>
      </c>
      <c r="BF8" s="450" t="s">
        <v>38</v>
      </c>
      <c r="BG8" s="444" t="s">
        <v>57</v>
      </c>
      <c r="BH8" s="444" t="s">
        <v>58</v>
      </c>
      <c r="BI8" s="442" t="s">
        <v>392</v>
      </c>
      <c r="BJ8" s="450" t="s">
        <v>38</v>
      </c>
      <c r="BK8" s="446" t="s">
        <v>57</v>
      </c>
      <c r="BL8" s="446" t="s">
        <v>58</v>
      </c>
      <c r="BM8" s="447" t="s">
        <v>392</v>
      </c>
      <c r="BN8" s="926"/>
      <c r="BO8" s="451" t="s">
        <v>56</v>
      </c>
      <c r="BP8" s="449" t="s">
        <v>38</v>
      </c>
      <c r="BQ8" s="441" t="s">
        <v>57</v>
      </c>
      <c r="BR8" s="441" t="s">
        <v>58</v>
      </c>
      <c r="BS8" s="442" t="s">
        <v>392</v>
      </c>
      <c r="BT8" s="450" t="s">
        <v>38</v>
      </c>
      <c r="BU8" s="441" t="s">
        <v>57</v>
      </c>
      <c r="BV8" s="441" t="s">
        <v>58</v>
      </c>
      <c r="BW8" s="442" t="s">
        <v>392</v>
      </c>
      <c r="BX8" s="450" t="s">
        <v>38</v>
      </c>
      <c r="BY8" s="444" t="s">
        <v>57</v>
      </c>
      <c r="BZ8" s="444" t="s">
        <v>58</v>
      </c>
      <c r="CA8" s="442" t="s">
        <v>392</v>
      </c>
      <c r="CB8" s="450" t="s">
        <v>38</v>
      </c>
      <c r="CC8" s="446" t="s">
        <v>57</v>
      </c>
      <c r="CD8" s="446" t="s">
        <v>58</v>
      </c>
      <c r="CE8" s="447" t="s">
        <v>392</v>
      </c>
      <c r="CF8" s="926"/>
      <c r="CG8" s="451" t="s">
        <v>56</v>
      </c>
      <c r="CH8" s="449" t="s">
        <v>38</v>
      </c>
      <c r="CI8" s="441" t="s">
        <v>57</v>
      </c>
      <c r="CJ8" s="441" t="s">
        <v>58</v>
      </c>
      <c r="CK8" s="447" t="s">
        <v>392</v>
      </c>
      <c r="CL8" s="450" t="s">
        <v>38</v>
      </c>
      <c r="CM8" s="441" t="s">
        <v>57</v>
      </c>
      <c r="CN8" s="441" t="s">
        <v>58</v>
      </c>
      <c r="CO8" s="447" t="s">
        <v>392</v>
      </c>
      <c r="CP8" s="450" t="s">
        <v>38</v>
      </c>
      <c r="CQ8" s="444" t="s">
        <v>57</v>
      </c>
      <c r="CR8" s="444" t="s">
        <v>58</v>
      </c>
      <c r="CS8" s="447" t="s">
        <v>392</v>
      </c>
      <c r="CT8" s="450" t="s">
        <v>38</v>
      </c>
      <c r="CU8" s="446" t="s">
        <v>57</v>
      </c>
      <c r="CV8" s="446" t="s">
        <v>58</v>
      </c>
      <c r="CW8" s="447" t="s">
        <v>392</v>
      </c>
      <c r="CX8" s="926"/>
      <c r="CY8" s="451" t="s">
        <v>56</v>
      </c>
      <c r="CZ8" s="452" t="s">
        <v>38</v>
      </c>
      <c r="DA8" s="441" t="s">
        <v>57</v>
      </c>
      <c r="DB8" s="441" t="s">
        <v>58</v>
      </c>
      <c r="DC8" s="447" t="s">
        <v>392</v>
      </c>
      <c r="DD8" s="450" t="s">
        <v>38</v>
      </c>
      <c r="DE8" s="444" t="s">
        <v>57</v>
      </c>
      <c r="DF8" s="444" t="s">
        <v>58</v>
      </c>
      <c r="DG8" s="447" t="s">
        <v>392</v>
      </c>
      <c r="DH8" s="450" t="s">
        <v>38</v>
      </c>
      <c r="DI8" s="446" t="s">
        <v>57</v>
      </c>
      <c r="DJ8" s="446" t="s">
        <v>58</v>
      </c>
      <c r="DK8" s="447" t="s">
        <v>392</v>
      </c>
      <c r="DL8" s="926"/>
      <c r="DM8" s="451" t="s">
        <v>56</v>
      </c>
      <c r="DN8" s="412" t="s">
        <v>38</v>
      </c>
      <c r="DO8" s="408" t="s">
        <v>57</v>
      </c>
      <c r="DP8" s="408" t="s">
        <v>58</v>
      </c>
      <c r="DQ8" s="453" t="s">
        <v>392</v>
      </c>
      <c r="DR8" s="454" t="s">
        <v>38</v>
      </c>
      <c r="DS8" s="455" t="s">
        <v>57</v>
      </c>
      <c r="DT8" s="455" t="s">
        <v>58</v>
      </c>
      <c r="DU8" s="408" t="s">
        <v>392</v>
      </c>
      <c r="DV8" s="454" t="s">
        <v>38</v>
      </c>
      <c r="DW8" s="410" t="s">
        <v>57</v>
      </c>
      <c r="DX8" s="410" t="s">
        <v>58</v>
      </c>
      <c r="DY8" s="456" t="s">
        <v>392</v>
      </c>
      <c r="DZ8" s="926"/>
      <c r="EA8" s="457" t="s">
        <v>56</v>
      </c>
      <c r="EB8" s="452" t="s">
        <v>38</v>
      </c>
      <c r="EC8" s="441" t="s">
        <v>57</v>
      </c>
      <c r="ED8" s="441" t="s">
        <v>58</v>
      </c>
      <c r="EE8" s="442" t="s">
        <v>392</v>
      </c>
      <c r="EF8" s="450" t="s">
        <v>38</v>
      </c>
      <c r="EG8" s="444" t="s">
        <v>57</v>
      </c>
      <c r="EH8" s="444" t="s">
        <v>58</v>
      </c>
      <c r="EI8" s="442" t="s">
        <v>392</v>
      </c>
      <c r="EJ8" s="452" t="s">
        <v>38</v>
      </c>
      <c r="EK8" s="446" t="s">
        <v>57</v>
      </c>
      <c r="EL8" s="446" t="s">
        <v>58</v>
      </c>
      <c r="EM8" s="447" t="s">
        <v>392</v>
      </c>
      <c r="EN8" s="926"/>
      <c r="EO8" s="448" t="s">
        <v>56</v>
      </c>
      <c r="EP8" s="942"/>
      <c r="EQ8" s="441" t="s">
        <v>57</v>
      </c>
      <c r="ER8" s="441" t="s">
        <v>58</v>
      </c>
      <c r="ES8" s="442" t="s">
        <v>392</v>
      </c>
      <c r="ET8" s="440" t="s">
        <v>57</v>
      </c>
      <c r="EU8" s="441" t="s">
        <v>58</v>
      </c>
      <c r="EV8" s="442" t="s">
        <v>392</v>
      </c>
      <c r="EW8" s="440" t="s">
        <v>57</v>
      </c>
      <c r="EX8" s="441" t="s">
        <v>58</v>
      </c>
      <c r="EY8" s="442" t="s">
        <v>392</v>
      </c>
      <c r="EZ8" s="440" t="s">
        <v>57</v>
      </c>
      <c r="FA8" s="441" t="s">
        <v>58</v>
      </c>
      <c r="FB8" s="442" t="s">
        <v>392</v>
      </c>
      <c r="FC8" s="440" t="s">
        <v>57</v>
      </c>
      <c r="FD8" s="441" t="s">
        <v>58</v>
      </c>
      <c r="FE8" s="447" t="s">
        <v>392</v>
      </c>
    </row>
    <row r="9" spans="1:161" s="413" customFormat="1" ht="12.75">
      <c r="A9" s="458"/>
      <c r="B9" s="459"/>
      <c r="C9" s="458"/>
      <c r="D9" s="460"/>
      <c r="E9" s="408"/>
      <c r="F9" s="453"/>
      <c r="G9" s="460"/>
      <c r="H9" s="408"/>
      <c r="I9" s="453"/>
      <c r="J9" s="461"/>
      <c r="K9" s="408"/>
      <c r="L9" s="456"/>
      <c r="M9" s="458"/>
      <c r="N9" s="459"/>
      <c r="O9" s="462"/>
      <c r="P9" s="460"/>
      <c r="Q9" s="408"/>
      <c r="R9" s="453"/>
      <c r="S9" s="463"/>
      <c r="T9" s="455"/>
      <c r="U9" s="453"/>
      <c r="V9" s="464"/>
      <c r="W9" s="410"/>
      <c r="X9" s="453"/>
      <c r="Y9" s="465"/>
      <c r="Z9" s="455"/>
      <c r="AA9" s="456"/>
      <c r="AB9" s="458"/>
      <c r="AC9" s="459"/>
      <c r="AD9" s="466"/>
      <c r="AE9" s="460"/>
      <c r="AF9" s="408"/>
      <c r="AG9" s="453"/>
      <c r="AH9" s="460"/>
      <c r="AI9" s="408"/>
      <c r="AJ9" s="453"/>
      <c r="AK9" s="461"/>
      <c r="AL9" s="408"/>
      <c r="AM9" s="456"/>
      <c r="AN9" s="458"/>
      <c r="AO9" s="459"/>
      <c r="AP9" s="466"/>
      <c r="AQ9" s="460"/>
      <c r="AR9" s="408"/>
      <c r="AS9" s="453"/>
      <c r="AT9" s="463"/>
      <c r="AU9" s="455"/>
      <c r="AV9" s="453"/>
      <c r="AW9" s="464"/>
      <c r="AX9" s="410"/>
      <c r="AY9" s="456"/>
      <c r="AZ9" s="458"/>
      <c r="BA9" s="467"/>
      <c r="BB9" s="462"/>
      <c r="BC9" s="408"/>
      <c r="BD9" s="408"/>
      <c r="BE9" s="453"/>
      <c r="BF9" s="454"/>
      <c r="BG9" s="408"/>
      <c r="BH9" s="408"/>
      <c r="BI9" s="453"/>
      <c r="BJ9" s="454"/>
      <c r="BK9" s="407"/>
      <c r="BL9" s="408"/>
      <c r="BM9" s="456"/>
      <c r="BN9" s="458"/>
      <c r="BO9" s="459"/>
      <c r="BP9" s="462"/>
      <c r="BQ9" s="408"/>
      <c r="BR9" s="408"/>
      <c r="BS9" s="453"/>
      <c r="BT9" s="454"/>
      <c r="BU9" s="408"/>
      <c r="BV9" s="408"/>
      <c r="BW9" s="453"/>
      <c r="BX9" s="454"/>
      <c r="BY9" s="407"/>
      <c r="BZ9" s="408"/>
      <c r="CA9" s="453"/>
      <c r="CB9" s="454"/>
      <c r="CC9" s="407"/>
      <c r="CD9" s="408"/>
      <c r="CE9" s="456"/>
      <c r="CF9" s="458"/>
      <c r="CG9" s="459"/>
      <c r="CH9" s="462"/>
      <c r="CI9" s="408"/>
      <c r="CJ9" s="408"/>
      <c r="CK9" s="453"/>
      <c r="CL9" s="454"/>
      <c r="CM9" s="408"/>
      <c r="CN9" s="408"/>
      <c r="CO9" s="453"/>
      <c r="CP9" s="454"/>
      <c r="CQ9" s="407"/>
      <c r="CR9" s="408"/>
      <c r="CS9" s="453"/>
      <c r="CT9" s="454"/>
      <c r="CU9" s="407"/>
      <c r="CV9" s="408"/>
      <c r="CW9" s="456"/>
      <c r="CX9" s="458"/>
      <c r="CY9" s="459"/>
      <c r="CZ9" s="468"/>
      <c r="DA9" s="469"/>
      <c r="DB9" s="469"/>
      <c r="DC9" s="470"/>
      <c r="DD9" s="471"/>
      <c r="DE9" s="469"/>
      <c r="DF9" s="469"/>
      <c r="DG9" s="470"/>
      <c r="DH9" s="471"/>
      <c r="DI9" s="472"/>
      <c r="DJ9" s="469"/>
      <c r="DK9" s="473"/>
      <c r="DL9" s="458"/>
      <c r="DM9" s="459"/>
      <c r="DN9" s="468"/>
      <c r="DO9" s="469"/>
      <c r="DP9" s="469"/>
      <c r="DQ9" s="470"/>
      <c r="DR9" s="471"/>
      <c r="DS9" s="469"/>
      <c r="DT9" s="469"/>
      <c r="DU9" s="470"/>
      <c r="DV9" s="471"/>
      <c r="DW9" s="472"/>
      <c r="DX9" s="469"/>
      <c r="DY9" s="473"/>
      <c r="DZ9" s="458"/>
      <c r="EA9" s="459"/>
      <c r="EB9" s="468"/>
      <c r="EC9" s="469"/>
      <c r="ED9" s="469"/>
      <c r="EE9" s="470"/>
      <c r="EF9" s="471"/>
      <c r="EG9" s="469"/>
      <c r="EH9" s="469"/>
      <c r="EI9" s="470"/>
      <c r="EJ9" s="474"/>
      <c r="EK9" s="472"/>
      <c r="EL9" s="469"/>
      <c r="EM9" s="473"/>
      <c r="EN9" s="458"/>
      <c r="EO9" s="467"/>
      <c r="EP9" s="475"/>
      <c r="EQ9" s="476"/>
      <c r="ER9" s="477"/>
      <c r="ES9" s="478"/>
      <c r="ET9" s="479"/>
      <c r="EU9" s="477"/>
      <c r="EV9" s="478"/>
      <c r="EW9" s="479"/>
      <c r="EX9" s="477"/>
      <c r="EY9" s="478"/>
      <c r="EZ9" s="479"/>
      <c r="FA9" s="477"/>
      <c r="FB9" s="480"/>
      <c r="FC9" s="479"/>
      <c r="FD9" s="477"/>
      <c r="FE9" s="481"/>
    </row>
    <row r="10" spans="1:161" s="413" customFormat="1" ht="12.75">
      <c r="A10" s="458" t="s">
        <v>16</v>
      </c>
      <c r="B10" s="482">
        <v>7.3</v>
      </c>
      <c r="C10" s="462">
        <v>4</v>
      </c>
      <c r="D10" s="483">
        <v>8.5</v>
      </c>
      <c r="E10" s="409">
        <v>0.5</v>
      </c>
      <c r="F10" s="453"/>
      <c r="G10" s="484">
        <v>1.3224999999999998</v>
      </c>
      <c r="H10" s="411">
        <v>0.0738664335134708</v>
      </c>
      <c r="I10" s="453"/>
      <c r="J10" s="483">
        <v>11.1225</v>
      </c>
      <c r="K10" s="409">
        <v>0.16898594616121193</v>
      </c>
      <c r="L10" s="456"/>
      <c r="M10" s="458" t="s">
        <v>16</v>
      </c>
      <c r="N10" s="482">
        <v>7.3</v>
      </c>
      <c r="O10" s="462">
        <v>8</v>
      </c>
      <c r="P10" s="483">
        <v>7</v>
      </c>
      <c r="Q10" s="409">
        <v>0.37796447300922725</v>
      </c>
      <c r="R10" s="453"/>
      <c r="S10" s="485">
        <v>22.3125</v>
      </c>
      <c r="T10" s="414">
        <v>1.3917406239259218</v>
      </c>
      <c r="U10" s="453"/>
      <c r="V10" s="486">
        <v>999.4875</v>
      </c>
      <c r="W10" s="415">
        <v>32.3627216328926</v>
      </c>
      <c r="X10" s="453"/>
      <c r="Y10" s="485">
        <v>96.27083333333334</v>
      </c>
      <c r="Z10" s="414">
        <v>3.0481092076996674</v>
      </c>
      <c r="AA10" s="456"/>
      <c r="AB10" s="458" t="s">
        <v>16</v>
      </c>
      <c r="AC10" s="482">
        <v>7.3</v>
      </c>
      <c r="AD10" s="466">
        <v>4</v>
      </c>
      <c r="AE10" s="483">
        <v>10.75</v>
      </c>
      <c r="AF10" s="409">
        <v>0.47871355387816905</v>
      </c>
      <c r="AG10" s="453"/>
      <c r="AH10" s="484">
        <v>0.8224999999999999</v>
      </c>
      <c r="AI10" s="411">
        <v>0.04090130397269343</v>
      </c>
      <c r="AJ10" s="453"/>
      <c r="AK10" s="483">
        <v>8.8325</v>
      </c>
      <c r="AL10" s="409">
        <v>0.38180219573316565</v>
      </c>
      <c r="AM10" s="456"/>
      <c r="AN10" s="458" t="s">
        <v>16</v>
      </c>
      <c r="AO10" s="482">
        <v>7.3</v>
      </c>
      <c r="AP10" s="466">
        <v>8</v>
      </c>
      <c r="AQ10" s="483">
        <v>9.625</v>
      </c>
      <c r="AR10" s="409">
        <v>1.2091540726593</v>
      </c>
      <c r="AS10" s="453"/>
      <c r="AT10" s="485">
        <v>11.5625</v>
      </c>
      <c r="AU10" s="414">
        <v>0.2576941016011038</v>
      </c>
      <c r="AV10" s="453"/>
      <c r="AW10" s="486">
        <v>439.65646258503403</v>
      </c>
      <c r="AX10" s="415">
        <v>14.36094313217554</v>
      </c>
      <c r="AY10" s="456"/>
      <c r="AZ10" s="458" t="s">
        <v>16</v>
      </c>
      <c r="BA10" s="487">
        <v>7.3</v>
      </c>
      <c r="BB10" s="462">
        <v>4</v>
      </c>
      <c r="BC10" s="409">
        <v>5.5</v>
      </c>
      <c r="BD10" s="409">
        <v>1.1902380714238083</v>
      </c>
      <c r="BE10" s="453"/>
      <c r="BF10" s="488">
        <v>4</v>
      </c>
      <c r="BG10" s="411">
        <v>4.307475</v>
      </c>
      <c r="BH10" s="411">
        <v>0.17570796023990104</v>
      </c>
      <c r="BI10" s="453"/>
      <c r="BJ10" s="488">
        <v>4</v>
      </c>
      <c r="BK10" s="409">
        <v>2.25</v>
      </c>
      <c r="BL10" s="409">
        <v>0.4734624237113931</v>
      </c>
      <c r="BM10" s="456"/>
      <c r="BN10" s="458" t="s">
        <v>16</v>
      </c>
      <c r="BO10" s="482">
        <v>7.3</v>
      </c>
      <c r="BP10" s="462">
        <v>12</v>
      </c>
      <c r="BQ10" s="409">
        <v>9.75</v>
      </c>
      <c r="BR10" s="409">
        <v>0.13055824196677338</v>
      </c>
      <c r="BS10" s="453"/>
      <c r="BT10" s="488">
        <v>4</v>
      </c>
      <c r="BU10" s="411">
        <v>3.4945250000000003</v>
      </c>
      <c r="BV10" s="411">
        <v>0.08345681892451928</v>
      </c>
      <c r="BW10" s="453"/>
      <c r="BX10" s="488">
        <v>4</v>
      </c>
      <c r="BY10" s="409">
        <v>2.04825</v>
      </c>
      <c r="BZ10" s="409">
        <v>0.19093601677001643</v>
      </c>
      <c r="CA10" s="453"/>
      <c r="CB10" s="488">
        <v>8</v>
      </c>
      <c r="CC10" s="409">
        <v>2.59375</v>
      </c>
      <c r="CD10" s="409">
        <v>0.3912477179303597</v>
      </c>
      <c r="CE10" s="456"/>
      <c r="CF10" s="458" t="s">
        <v>16</v>
      </c>
      <c r="CG10" s="482">
        <v>7.3</v>
      </c>
      <c r="CH10" s="462">
        <v>12</v>
      </c>
      <c r="CI10" s="409">
        <v>9.75</v>
      </c>
      <c r="CJ10" s="409">
        <v>0.13055824196677338</v>
      </c>
      <c r="CK10" s="453"/>
      <c r="CL10" s="488">
        <v>4</v>
      </c>
      <c r="CM10" s="411">
        <v>3.9271000000000003</v>
      </c>
      <c r="CN10" s="411">
        <v>0.02626359965173598</v>
      </c>
      <c r="CO10" s="453"/>
      <c r="CP10" s="488">
        <v>4</v>
      </c>
      <c r="CQ10" s="409">
        <v>2.9441750000000004</v>
      </c>
      <c r="CR10" s="409">
        <v>0.08437700491445126</v>
      </c>
      <c r="CS10" s="453"/>
      <c r="CT10" s="488">
        <v>8</v>
      </c>
      <c r="CU10" s="409">
        <v>8.957500000000001</v>
      </c>
      <c r="CV10" s="409">
        <v>1.0263070934179497</v>
      </c>
      <c r="CW10" s="456"/>
      <c r="CX10" s="458" t="s">
        <v>16</v>
      </c>
      <c r="CY10" s="482">
        <v>7.3</v>
      </c>
      <c r="CZ10" s="462">
        <v>4</v>
      </c>
      <c r="DA10" s="409">
        <v>100</v>
      </c>
      <c r="DB10" s="409">
        <v>0</v>
      </c>
      <c r="DC10" s="453"/>
      <c r="DD10" s="488">
        <v>4</v>
      </c>
      <c r="DE10" s="411">
        <v>1.3699999999999999</v>
      </c>
      <c r="DF10" s="411">
        <v>0.07648529270389179</v>
      </c>
      <c r="DG10" s="453"/>
      <c r="DH10" s="488">
        <v>4</v>
      </c>
      <c r="DI10" s="409">
        <v>13.7</v>
      </c>
      <c r="DJ10" s="409">
        <v>0.7648529270389176</v>
      </c>
      <c r="DK10" s="456"/>
      <c r="DL10" s="458" t="s">
        <v>16</v>
      </c>
      <c r="DM10" s="482">
        <v>7.3</v>
      </c>
      <c r="DN10" s="462">
        <v>4</v>
      </c>
      <c r="DO10" s="409">
        <v>9</v>
      </c>
      <c r="DP10" s="409">
        <v>0.7071067811865476</v>
      </c>
      <c r="DQ10" s="453"/>
      <c r="DR10" s="488">
        <v>4</v>
      </c>
      <c r="DS10" s="411">
        <v>2.542225</v>
      </c>
      <c r="DT10" s="411">
        <v>0.09861734444305426</v>
      </c>
      <c r="DU10" s="453"/>
      <c r="DV10" s="488">
        <v>4</v>
      </c>
      <c r="DW10" s="409">
        <v>2.4532499999999997</v>
      </c>
      <c r="DX10" s="409">
        <v>0.2078514593806516</v>
      </c>
      <c r="DY10" s="456"/>
      <c r="DZ10" s="458" t="s">
        <v>16</v>
      </c>
      <c r="EA10" s="482">
        <v>7.3</v>
      </c>
      <c r="EB10" s="462">
        <v>4</v>
      </c>
      <c r="EC10" s="409">
        <v>41.25</v>
      </c>
      <c r="ED10" s="409">
        <v>3.25</v>
      </c>
      <c r="EE10" s="453"/>
      <c r="EF10" s="488">
        <v>4</v>
      </c>
      <c r="EG10" s="411">
        <v>1.5325000000000002</v>
      </c>
      <c r="EH10" s="411">
        <v>0.1275653427333093</v>
      </c>
      <c r="EI10" s="453"/>
      <c r="EJ10" s="410">
        <v>4</v>
      </c>
      <c r="EK10" s="409">
        <v>61.925</v>
      </c>
      <c r="EL10" s="409">
        <v>2.0806148930864956</v>
      </c>
      <c r="EM10" s="456"/>
      <c r="EN10" s="458" t="s">
        <v>16</v>
      </c>
      <c r="EO10" s="487">
        <v>7.3</v>
      </c>
      <c r="EP10" s="489">
        <v>4</v>
      </c>
      <c r="EQ10" s="490">
        <v>18.5</v>
      </c>
      <c r="ER10" s="409">
        <v>2.8722813232690143</v>
      </c>
      <c r="ES10" s="491"/>
      <c r="ET10" s="483">
        <v>104.5</v>
      </c>
      <c r="EU10" s="409">
        <v>6.435578192102607</v>
      </c>
      <c r="EV10" s="491"/>
      <c r="EW10" s="483">
        <v>13.774999999999999</v>
      </c>
      <c r="EX10" s="409">
        <v>1.8741109003115757</v>
      </c>
      <c r="EY10" s="491"/>
      <c r="EZ10" s="483">
        <v>12.975</v>
      </c>
      <c r="FA10" s="409">
        <v>0.6786935980249112</v>
      </c>
      <c r="FB10" s="492"/>
      <c r="FC10" s="483">
        <v>26.75</v>
      </c>
      <c r="FD10" s="409">
        <v>2.4867984772929765</v>
      </c>
      <c r="FE10" s="489"/>
    </row>
    <row r="11" spans="1:161" s="413" customFormat="1" ht="13.5" thickBot="1">
      <c r="A11" s="458" t="s">
        <v>17</v>
      </c>
      <c r="B11" s="482">
        <v>43.6</v>
      </c>
      <c r="C11" s="462">
        <v>4</v>
      </c>
      <c r="D11" s="483">
        <v>8.5</v>
      </c>
      <c r="E11" s="409">
        <v>0.8660254037844386</v>
      </c>
      <c r="F11" s="453"/>
      <c r="G11" s="484">
        <v>1.4774999999999998</v>
      </c>
      <c r="H11" s="411">
        <v>0.12691040146497054</v>
      </c>
      <c r="I11" s="453"/>
      <c r="J11" s="483">
        <v>12.2275</v>
      </c>
      <c r="K11" s="409">
        <v>0.2400130204801397</v>
      </c>
      <c r="L11" s="456"/>
      <c r="M11" s="458" t="s">
        <v>17</v>
      </c>
      <c r="N11" s="482">
        <v>43.6</v>
      </c>
      <c r="O11" s="462">
        <v>8</v>
      </c>
      <c r="P11" s="483">
        <v>7.375</v>
      </c>
      <c r="Q11" s="409">
        <v>0.375</v>
      </c>
      <c r="R11" s="453"/>
      <c r="S11" s="485">
        <v>22.125</v>
      </c>
      <c r="T11" s="414">
        <v>1.0804678219575603</v>
      </c>
      <c r="U11" s="453"/>
      <c r="V11" s="486">
        <v>976.8541666666667</v>
      </c>
      <c r="W11" s="415">
        <v>47.73969064621211</v>
      </c>
      <c r="X11" s="453"/>
      <c r="Y11" s="485">
        <v>95.6875</v>
      </c>
      <c r="Z11" s="414">
        <v>2.986525211228191</v>
      </c>
      <c r="AA11" s="456"/>
      <c r="AB11" s="458" t="s">
        <v>17</v>
      </c>
      <c r="AC11" s="482">
        <v>43.6</v>
      </c>
      <c r="AD11" s="466">
        <v>4</v>
      </c>
      <c r="AE11" s="483">
        <v>11</v>
      </c>
      <c r="AF11" s="409">
        <v>0.408248290463863</v>
      </c>
      <c r="AG11" s="453"/>
      <c r="AH11" s="484">
        <v>0.8200000000000001</v>
      </c>
      <c r="AI11" s="411">
        <v>0.03391164991562634</v>
      </c>
      <c r="AJ11" s="453"/>
      <c r="AK11" s="483">
        <v>9.0675</v>
      </c>
      <c r="AL11" s="409">
        <v>0.6496842181655127</v>
      </c>
      <c r="AM11" s="456"/>
      <c r="AN11" s="458" t="s">
        <v>17</v>
      </c>
      <c r="AO11" s="482">
        <v>43.6</v>
      </c>
      <c r="AP11" s="466">
        <v>8</v>
      </c>
      <c r="AQ11" s="483">
        <v>10.25</v>
      </c>
      <c r="AR11" s="409">
        <v>0.4531634835874829</v>
      </c>
      <c r="AS11" s="453"/>
      <c r="AT11" s="485">
        <v>13.1875</v>
      </c>
      <c r="AU11" s="414">
        <v>0.16194961738586655</v>
      </c>
      <c r="AV11" s="453"/>
      <c r="AW11" s="486">
        <v>383.98333333333335</v>
      </c>
      <c r="AX11" s="415">
        <v>15.849382843124731</v>
      </c>
      <c r="AY11" s="456"/>
      <c r="AZ11" s="458" t="s">
        <v>17</v>
      </c>
      <c r="BA11" s="487">
        <v>43.6</v>
      </c>
      <c r="BB11" s="462">
        <v>4</v>
      </c>
      <c r="BC11" s="409">
        <v>4.5</v>
      </c>
      <c r="BD11" s="409">
        <v>0.28867513459481287</v>
      </c>
      <c r="BE11" s="453"/>
      <c r="BF11" s="488">
        <v>4</v>
      </c>
      <c r="BG11" s="411">
        <v>4.5727</v>
      </c>
      <c r="BH11" s="411">
        <v>0.120434816394596</v>
      </c>
      <c r="BI11" s="453"/>
      <c r="BJ11" s="488">
        <v>4</v>
      </c>
      <c r="BK11" s="409">
        <v>2.435</v>
      </c>
      <c r="BL11" s="409">
        <v>0.37562170686299085</v>
      </c>
      <c r="BM11" s="456"/>
      <c r="BN11" s="458" t="s">
        <v>17</v>
      </c>
      <c r="BO11" s="482">
        <v>43.6</v>
      </c>
      <c r="BP11" s="462">
        <v>12</v>
      </c>
      <c r="BQ11" s="409">
        <v>9.75</v>
      </c>
      <c r="BR11" s="409">
        <v>0.13055824196677338</v>
      </c>
      <c r="BS11" s="453"/>
      <c r="BT11" s="488">
        <v>4</v>
      </c>
      <c r="BU11" s="411">
        <v>3.4502</v>
      </c>
      <c r="BV11" s="411">
        <v>0.07196194596220051</v>
      </c>
      <c r="BW11" s="453"/>
      <c r="BX11" s="488">
        <v>4</v>
      </c>
      <c r="BY11" s="409">
        <v>2.00325</v>
      </c>
      <c r="BZ11" s="409">
        <v>0.1290506199132728</v>
      </c>
      <c r="CA11" s="453"/>
      <c r="CB11" s="488">
        <v>8</v>
      </c>
      <c r="CC11" s="409">
        <v>1.50875</v>
      </c>
      <c r="CD11" s="409">
        <v>0.304955719853602</v>
      </c>
      <c r="CE11" s="456"/>
      <c r="CF11" s="458" t="s">
        <v>17</v>
      </c>
      <c r="CG11" s="482">
        <v>43.6</v>
      </c>
      <c r="CH11" s="462">
        <v>11</v>
      </c>
      <c r="CI11" s="409">
        <v>9.454545454545455</v>
      </c>
      <c r="CJ11" s="409">
        <v>0.15745916432444337</v>
      </c>
      <c r="CK11" s="453"/>
      <c r="CL11" s="488">
        <v>4</v>
      </c>
      <c r="CM11" s="411">
        <v>4.057875</v>
      </c>
      <c r="CN11" s="411">
        <v>0.09909739632469326</v>
      </c>
      <c r="CO11" s="453"/>
      <c r="CP11" s="488">
        <v>4</v>
      </c>
      <c r="CQ11" s="409">
        <v>3.255325</v>
      </c>
      <c r="CR11" s="409">
        <v>0.18987320933981178</v>
      </c>
      <c r="CS11" s="453"/>
      <c r="CT11" s="488">
        <v>8</v>
      </c>
      <c r="CU11" s="409">
        <v>4.66625</v>
      </c>
      <c r="CV11" s="409">
        <v>0.5327286145737943</v>
      </c>
      <c r="CW11" s="456" t="s">
        <v>59</v>
      </c>
      <c r="CX11" s="458" t="s">
        <v>17</v>
      </c>
      <c r="CY11" s="482">
        <v>43.6</v>
      </c>
      <c r="CZ11" s="462">
        <v>4</v>
      </c>
      <c r="DA11" s="409">
        <v>95</v>
      </c>
      <c r="DB11" s="409">
        <v>2.8867513459481287</v>
      </c>
      <c r="DC11" s="453"/>
      <c r="DD11" s="488">
        <v>4</v>
      </c>
      <c r="DE11" s="411">
        <v>1.355</v>
      </c>
      <c r="DF11" s="411">
        <v>0.08411301920630358</v>
      </c>
      <c r="DG11" s="453"/>
      <c r="DH11" s="488">
        <v>4</v>
      </c>
      <c r="DI11" s="409">
        <v>12.8</v>
      </c>
      <c r="DJ11" s="409">
        <v>0.5873670062235367</v>
      </c>
      <c r="DK11" s="456"/>
      <c r="DL11" s="458" t="s">
        <v>17</v>
      </c>
      <c r="DM11" s="482">
        <v>43.6</v>
      </c>
      <c r="DN11" s="462">
        <v>3</v>
      </c>
      <c r="DO11" s="409">
        <v>8.666666666666666</v>
      </c>
      <c r="DP11" s="409">
        <v>0.8819171036881969</v>
      </c>
      <c r="DQ11" s="453"/>
      <c r="DR11" s="488">
        <v>4</v>
      </c>
      <c r="DS11" s="411">
        <v>2.7067</v>
      </c>
      <c r="DT11" s="411">
        <v>0.14682510570970708</v>
      </c>
      <c r="DU11" s="453"/>
      <c r="DV11" s="488">
        <v>4</v>
      </c>
      <c r="DW11" s="409">
        <v>3.025</v>
      </c>
      <c r="DX11" s="409">
        <v>0.6823672031978091</v>
      </c>
      <c r="DY11" s="456"/>
      <c r="DZ11" s="458" t="s">
        <v>17</v>
      </c>
      <c r="EA11" s="482">
        <v>43.6</v>
      </c>
      <c r="EB11" s="462">
        <v>4</v>
      </c>
      <c r="EC11" s="409">
        <v>49.25</v>
      </c>
      <c r="ED11" s="409">
        <v>5.022864388639879</v>
      </c>
      <c r="EE11" s="453"/>
      <c r="EF11" s="488">
        <v>4</v>
      </c>
      <c r="EG11" s="411">
        <v>1.155</v>
      </c>
      <c r="EH11" s="411">
        <v>0.07599342076785327</v>
      </c>
      <c r="EI11" s="453" t="s">
        <v>59</v>
      </c>
      <c r="EJ11" s="410">
        <v>4</v>
      </c>
      <c r="EK11" s="409">
        <v>56.5</v>
      </c>
      <c r="EL11" s="409">
        <v>5.0481019535398985</v>
      </c>
      <c r="EM11" s="456"/>
      <c r="EN11" s="458" t="s">
        <v>17</v>
      </c>
      <c r="EO11" s="487">
        <v>43.6</v>
      </c>
      <c r="EP11" s="489">
        <v>4</v>
      </c>
      <c r="EQ11" s="490">
        <v>20.5</v>
      </c>
      <c r="ER11" s="409">
        <v>0.8660254037844386</v>
      </c>
      <c r="ES11" s="491"/>
      <c r="ET11" s="483">
        <v>83.75</v>
      </c>
      <c r="EU11" s="409">
        <v>12.5258066939153</v>
      </c>
      <c r="EV11" s="491"/>
      <c r="EW11" s="483">
        <v>12.65</v>
      </c>
      <c r="EX11" s="409">
        <v>3.4458912731928537</v>
      </c>
      <c r="EY11" s="491"/>
      <c r="EZ11" s="483">
        <v>10.825</v>
      </c>
      <c r="FA11" s="409">
        <v>0.5543389456520862</v>
      </c>
      <c r="FB11" s="492"/>
      <c r="FC11" s="483">
        <v>23.475</v>
      </c>
      <c r="FD11" s="409">
        <v>3.9002937923529126</v>
      </c>
      <c r="FE11" s="489"/>
    </row>
    <row r="12" spans="1:161" s="413" customFormat="1" ht="13.5" thickBot="1">
      <c r="A12" s="458" t="s">
        <v>18</v>
      </c>
      <c r="B12" s="482">
        <v>79.7</v>
      </c>
      <c r="C12" s="462">
        <v>4</v>
      </c>
      <c r="D12" s="483">
        <v>9</v>
      </c>
      <c r="E12" s="409">
        <v>0.408248290463863</v>
      </c>
      <c r="F12" s="453"/>
      <c r="G12" s="484">
        <v>1.385</v>
      </c>
      <c r="H12" s="411">
        <v>0.0850979827414649</v>
      </c>
      <c r="I12" s="453"/>
      <c r="J12" s="483">
        <v>12.3625</v>
      </c>
      <c r="K12" s="409">
        <v>0.37570766561250785</v>
      </c>
      <c r="L12" s="456"/>
      <c r="M12" s="458" t="s">
        <v>18</v>
      </c>
      <c r="N12" s="482">
        <v>79.7</v>
      </c>
      <c r="O12" s="462">
        <v>8</v>
      </c>
      <c r="P12" s="483">
        <v>6.5</v>
      </c>
      <c r="Q12" s="409">
        <v>0.6813851438692469</v>
      </c>
      <c r="R12" s="453"/>
      <c r="S12" s="485">
        <v>20.9375</v>
      </c>
      <c r="T12" s="414">
        <v>1.2657490018618565</v>
      </c>
      <c r="U12" s="453"/>
      <c r="V12" s="486">
        <v>943.9380952380951</v>
      </c>
      <c r="W12" s="415">
        <v>155.98380265060345</v>
      </c>
      <c r="X12" s="453"/>
      <c r="Y12" s="485">
        <v>98.80952380952381</v>
      </c>
      <c r="Z12" s="414">
        <v>0.48717489692770855</v>
      </c>
      <c r="AA12" s="456"/>
      <c r="AB12" s="458" t="s">
        <v>18</v>
      </c>
      <c r="AC12" s="482">
        <v>79.7</v>
      </c>
      <c r="AD12" s="466">
        <v>4</v>
      </c>
      <c r="AE12" s="483">
        <v>9.75</v>
      </c>
      <c r="AF12" s="409">
        <v>0.25</v>
      </c>
      <c r="AG12" s="453"/>
      <c r="AH12" s="484">
        <v>0.8300000000000001</v>
      </c>
      <c r="AI12" s="411">
        <v>0.04708148963941843</v>
      </c>
      <c r="AJ12" s="453"/>
      <c r="AK12" s="483">
        <v>8.045</v>
      </c>
      <c r="AL12" s="409">
        <v>0.2370829671936248</v>
      </c>
      <c r="AM12" s="456"/>
      <c r="AN12" s="458" t="s">
        <v>18</v>
      </c>
      <c r="AO12" s="482">
        <v>79.7</v>
      </c>
      <c r="AP12" s="466">
        <v>8</v>
      </c>
      <c r="AQ12" s="483">
        <v>11</v>
      </c>
      <c r="AR12" s="409">
        <v>0.5</v>
      </c>
      <c r="AS12" s="453"/>
      <c r="AT12" s="485">
        <v>13.25</v>
      </c>
      <c r="AU12" s="414">
        <v>0.23145502494313785</v>
      </c>
      <c r="AV12" s="453"/>
      <c r="AW12" s="486">
        <v>386.314880952381</v>
      </c>
      <c r="AX12" s="415">
        <v>23.85375867814959</v>
      </c>
      <c r="AY12" s="456"/>
      <c r="AZ12" s="458" t="s">
        <v>18</v>
      </c>
      <c r="BA12" s="487">
        <v>79.7</v>
      </c>
      <c r="BB12" s="462">
        <v>4</v>
      </c>
      <c r="BC12" s="409">
        <v>4.5</v>
      </c>
      <c r="BD12" s="409">
        <v>0.8660254037844386</v>
      </c>
      <c r="BE12" s="453"/>
      <c r="BF12" s="488">
        <v>4</v>
      </c>
      <c r="BG12" s="411">
        <v>4.154875</v>
      </c>
      <c r="BH12" s="411">
        <v>0.19634200338100524</v>
      </c>
      <c r="BI12" s="453"/>
      <c r="BJ12" s="488">
        <v>4</v>
      </c>
      <c r="BK12" s="409">
        <v>2.4</v>
      </c>
      <c r="BL12" s="409">
        <v>0.6493586579592718</v>
      </c>
      <c r="BM12" s="456"/>
      <c r="BN12" s="458" t="s">
        <v>18</v>
      </c>
      <c r="BO12" s="493">
        <v>79.7</v>
      </c>
      <c r="BP12" s="412">
        <v>12</v>
      </c>
      <c r="BQ12" s="409">
        <v>9.5</v>
      </c>
      <c r="BR12" s="409">
        <v>0.26111648393354675</v>
      </c>
      <c r="BS12" s="453"/>
      <c r="BT12" s="488">
        <v>4</v>
      </c>
      <c r="BU12" s="411">
        <v>3.4871499999999997</v>
      </c>
      <c r="BV12" s="411">
        <v>0.06495786454823366</v>
      </c>
      <c r="BW12" s="453"/>
      <c r="BX12" s="488">
        <v>4</v>
      </c>
      <c r="BY12" s="409">
        <v>1.9597499999999999</v>
      </c>
      <c r="BZ12" s="409">
        <v>0.14756206321409307</v>
      </c>
      <c r="CA12" s="453"/>
      <c r="CB12" s="488">
        <v>7</v>
      </c>
      <c r="CC12" s="409">
        <v>2.2471428571428573</v>
      </c>
      <c r="CD12" s="409">
        <v>0.33009172091660693</v>
      </c>
      <c r="CE12" s="456"/>
      <c r="CF12" s="458" t="s">
        <v>18</v>
      </c>
      <c r="CG12" s="493">
        <v>79.7</v>
      </c>
      <c r="CH12" s="412">
        <v>12</v>
      </c>
      <c r="CI12" s="409">
        <v>9.666666666666666</v>
      </c>
      <c r="CJ12" s="409">
        <v>0.18802535827258873</v>
      </c>
      <c r="CK12" s="453"/>
      <c r="CL12" s="488">
        <v>4</v>
      </c>
      <c r="CM12" s="411">
        <v>4.121650000000001</v>
      </c>
      <c r="CN12" s="411">
        <v>0.046288542498837335</v>
      </c>
      <c r="CO12" s="453"/>
      <c r="CP12" s="488">
        <v>4</v>
      </c>
      <c r="CQ12" s="409">
        <v>3.453875</v>
      </c>
      <c r="CR12" s="409">
        <v>0.21055448770251065</v>
      </c>
      <c r="CS12" s="453"/>
      <c r="CT12" s="488">
        <v>8</v>
      </c>
      <c r="CU12" s="409">
        <v>7.11625</v>
      </c>
      <c r="CV12" s="409">
        <v>0.6132522712671237</v>
      </c>
      <c r="CW12" s="456"/>
      <c r="CX12" s="458" t="s">
        <v>18</v>
      </c>
      <c r="CY12" s="482">
        <v>79.7</v>
      </c>
      <c r="CZ12" s="462">
        <v>4</v>
      </c>
      <c r="DA12" s="409">
        <v>92.5</v>
      </c>
      <c r="DB12" s="409">
        <v>4.7871355387816905</v>
      </c>
      <c r="DC12" s="453"/>
      <c r="DD12" s="488">
        <v>4</v>
      </c>
      <c r="DE12" s="411">
        <v>1.35</v>
      </c>
      <c r="DF12" s="411">
        <v>0.22207356138601164</v>
      </c>
      <c r="DG12" s="453"/>
      <c r="DH12" s="488">
        <v>4</v>
      </c>
      <c r="DI12" s="409">
        <v>12.175</v>
      </c>
      <c r="DJ12" s="409">
        <v>1.393661245305568</v>
      </c>
      <c r="DK12" s="456"/>
      <c r="DL12" s="458" t="s">
        <v>18</v>
      </c>
      <c r="DM12" s="482">
        <v>79.7</v>
      </c>
      <c r="DN12" s="462">
        <v>4</v>
      </c>
      <c r="DO12" s="409">
        <v>9.5</v>
      </c>
      <c r="DP12" s="409">
        <v>0.5</v>
      </c>
      <c r="DQ12" s="453"/>
      <c r="DR12" s="488">
        <v>4</v>
      </c>
      <c r="DS12" s="411">
        <v>2.520225</v>
      </c>
      <c r="DT12" s="411">
        <v>0.07498584727578049</v>
      </c>
      <c r="DU12" s="453"/>
      <c r="DV12" s="488">
        <v>4</v>
      </c>
      <c r="DW12" s="409">
        <v>1.9602500000000003</v>
      </c>
      <c r="DX12" s="409">
        <v>0.3191787312776339</v>
      </c>
      <c r="DY12" s="456"/>
      <c r="DZ12" s="458" t="s">
        <v>18</v>
      </c>
      <c r="EA12" s="482">
        <v>79.7</v>
      </c>
      <c r="EB12" s="462">
        <v>4</v>
      </c>
      <c r="EC12" s="409">
        <v>38.75</v>
      </c>
      <c r="ED12" s="409">
        <v>1.6520189667999174</v>
      </c>
      <c r="EE12" s="453"/>
      <c r="EF12" s="488">
        <v>4</v>
      </c>
      <c r="EG12" s="411">
        <v>1.3325</v>
      </c>
      <c r="EH12" s="411">
        <v>0.11316470297756276</v>
      </c>
      <c r="EI12" s="453"/>
      <c r="EJ12" s="410">
        <v>4</v>
      </c>
      <c r="EK12" s="409">
        <v>51.949999999999996</v>
      </c>
      <c r="EL12" s="409">
        <v>5.6480822704112</v>
      </c>
      <c r="EM12" s="456"/>
      <c r="EN12" s="458" t="s">
        <v>18</v>
      </c>
      <c r="EO12" s="487">
        <v>79.7</v>
      </c>
      <c r="EP12" s="489">
        <v>4</v>
      </c>
      <c r="EQ12" s="490">
        <v>19.25</v>
      </c>
      <c r="ER12" s="409">
        <v>1.7017148213885114</v>
      </c>
      <c r="ES12" s="491"/>
      <c r="ET12" s="483">
        <v>120</v>
      </c>
      <c r="EU12" s="409">
        <v>14.53157481715821</v>
      </c>
      <c r="EV12" s="491"/>
      <c r="EW12" s="483">
        <v>13.924999999999999</v>
      </c>
      <c r="EX12" s="409">
        <v>0.9186720488473203</v>
      </c>
      <c r="EY12" s="491"/>
      <c r="EZ12" s="483">
        <v>12.149999999999999</v>
      </c>
      <c r="FA12" s="409">
        <v>1.4711106915071572</v>
      </c>
      <c r="FB12" s="492"/>
      <c r="FC12" s="483">
        <v>26.075000000000003</v>
      </c>
      <c r="FD12" s="409">
        <v>2.349601029962322</v>
      </c>
      <c r="FE12" s="489"/>
    </row>
    <row r="13" spans="1:161" s="413" customFormat="1" ht="13.5" thickBot="1">
      <c r="A13" s="458" t="s">
        <v>19</v>
      </c>
      <c r="B13" s="482">
        <v>179</v>
      </c>
      <c r="C13" s="462">
        <v>4</v>
      </c>
      <c r="D13" s="483">
        <v>9.75</v>
      </c>
      <c r="E13" s="409">
        <v>0.25</v>
      </c>
      <c r="F13" s="453"/>
      <c r="G13" s="484">
        <v>1.1125</v>
      </c>
      <c r="H13" s="411">
        <v>0.04679298380455484</v>
      </c>
      <c r="I13" s="453" t="s">
        <v>59</v>
      </c>
      <c r="J13" s="483">
        <v>10.83</v>
      </c>
      <c r="K13" s="409">
        <v>0.4675111406872214</v>
      </c>
      <c r="L13" s="456"/>
      <c r="M13" s="458" t="s">
        <v>19</v>
      </c>
      <c r="N13" s="482">
        <v>179</v>
      </c>
      <c r="O13" s="462">
        <v>7</v>
      </c>
      <c r="P13" s="483">
        <v>6.428571428571429</v>
      </c>
      <c r="Q13" s="409">
        <v>0.6494372236659931</v>
      </c>
      <c r="R13" s="453"/>
      <c r="S13" s="485">
        <v>24.714285714285715</v>
      </c>
      <c r="T13" s="414">
        <v>1.475422227126635</v>
      </c>
      <c r="U13" s="453"/>
      <c r="V13" s="486">
        <v>967.5272108843538</v>
      </c>
      <c r="W13" s="415">
        <v>57.93726720262544</v>
      </c>
      <c r="X13" s="453"/>
      <c r="Y13" s="485">
        <v>99.3809523809524</v>
      </c>
      <c r="Z13" s="414">
        <v>0.24046440329433533</v>
      </c>
      <c r="AA13" s="456"/>
      <c r="AB13" s="458" t="s">
        <v>19</v>
      </c>
      <c r="AC13" s="482">
        <v>179</v>
      </c>
      <c r="AD13" s="466">
        <v>4</v>
      </c>
      <c r="AE13" s="483">
        <v>10.25</v>
      </c>
      <c r="AF13" s="409">
        <v>0.47871355387816905</v>
      </c>
      <c r="AG13" s="453"/>
      <c r="AH13" s="484">
        <v>0.855</v>
      </c>
      <c r="AI13" s="411">
        <v>0.025000000000000022</v>
      </c>
      <c r="AJ13" s="453"/>
      <c r="AK13" s="483">
        <v>8.7225</v>
      </c>
      <c r="AL13" s="409">
        <v>0.22837742883218567</v>
      </c>
      <c r="AM13" s="456"/>
      <c r="AN13" s="458" t="s">
        <v>19</v>
      </c>
      <c r="AO13" s="482">
        <v>179</v>
      </c>
      <c r="AP13" s="466">
        <v>8</v>
      </c>
      <c r="AQ13" s="483">
        <v>10.75</v>
      </c>
      <c r="AR13" s="409">
        <v>0.31339158526400435</v>
      </c>
      <c r="AS13" s="453"/>
      <c r="AT13" s="485">
        <v>12.5</v>
      </c>
      <c r="AU13" s="414">
        <v>0.3273268353539886</v>
      </c>
      <c r="AV13" s="453"/>
      <c r="AW13" s="486">
        <v>352.625</v>
      </c>
      <c r="AX13" s="415">
        <v>40.33678864085666</v>
      </c>
      <c r="AY13" s="456" t="s">
        <v>59</v>
      </c>
      <c r="AZ13" s="458" t="s">
        <v>19</v>
      </c>
      <c r="BA13" s="493">
        <v>179</v>
      </c>
      <c r="BB13" s="412">
        <v>4</v>
      </c>
      <c r="BC13" s="409">
        <v>3.75</v>
      </c>
      <c r="BD13" s="409">
        <v>0.75</v>
      </c>
      <c r="BE13" s="453"/>
      <c r="BF13" s="488">
        <v>4</v>
      </c>
      <c r="BG13" s="411">
        <v>4.574425</v>
      </c>
      <c r="BH13" s="411">
        <v>0.2574428362925124</v>
      </c>
      <c r="BI13" s="453"/>
      <c r="BJ13" s="488">
        <v>3</v>
      </c>
      <c r="BK13" s="409">
        <v>2.233333333333333</v>
      </c>
      <c r="BL13" s="409">
        <v>0.42557151116012354</v>
      </c>
      <c r="BM13" s="456"/>
      <c r="BN13" s="458" t="s">
        <v>19</v>
      </c>
      <c r="BO13" s="493">
        <v>179</v>
      </c>
      <c r="BP13" s="412">
        <v>12</v>
      </c>
      <c r="BQ13" s="409">
        <v>9.083333333333334</v>
      </c>
      <c r="BR13" s="409">
        <v>0.3785605378378481</v>
      </c>
      <c r="BS13" s="453"/>
      <c r="BT13" s="488">
        <v>4</v>
      </c>
      <c r="BU13" s="411">
        <v>3.3742750000000004</v>
      </c>
      <c r="BV13" s="411">
        <v>0.0316552358754967</v>
      </c>
      <c r="BW13" s="453"/>
      <c r="BX13" s="488">
        <v>4</v>
      </c>
      <c r="BY13" s="409">
        <v>1.5735</v>
      </c>
      <c r="BZ13" s="409">
        <v>0.11992810346203257</v>
      </c>
      <c r="CA13" s="453" t="s">
        <v>59</v>
      </c>
      <c r="CB13" s="488">
        <v>8</v>
      </c>
      <c r="CC13" s="409">
        <v>2.69375</v>
      </c>
      <c r="CD13" s="409">
        <v>0.35281489227962826</v>
      </c>
      <c r="CE13" s="456"/>
      <c r="CF13" s="458" t="s">
        <v>19</v>
      </c>
      <c r="CG13" s="493">
        <v>179</v>
      </c>
      <c r="CH13" s="412">
        <v>12</v>
      </c>
      <c r="CI13" s="409">
        <v>9.333333333333334</v>
      </c>
      <c r="CJ13" s="409">
        <v>0.18802535827258873</v>
      </c>
      <c r="CK13" s="453"/>
      <c r="CL13" s="488">
        <v>4</v>
      </c>
      <c r="CM13" s="411">
        <v>4.2778</v>
      </c>
      <c r="CN13" s="411">
        <v>0.1084551597051365</v>
      </c>
      <c r="CO13" s="453"/>
      <c r="CP13" s="488">
        <v>4</v>
      </c>
      <c r="CQ13" s="409">
        <v>3.7945</v>
      </c>
      <c r="CR13" s="409">
        <v>0.28036103212346286</v>
      </c>
      <c r="CS13" s="453"/>
      <c r="CT13" s="488">
        <v>8</v>
      </c>
      <c r="CU13" s="409">
        <v>5.86375</v>
      </c>
      <c r="CV13" s="409">
        <v>0.8045139115817522</v>
      </c>
      <c r="CW13" s="456" t="s">
        <v>59</v>
      </c>
      <c r="CX13" s="458" t="s">
        <v>19</v>
      </c>
      <c r="CY13" s="482">
        <v>179</v>
      </c>
      <c r="CZ13" s="462">
        <v>4</v>
      </c>
      <c r="DA13" s="409">
        <v>97.5</v>
      </c>
      <c r="DB13" s="409">
        <v>2.5</v>
      </c>
      <c r="DC13" s="453"/>
      <c r="DD13" s="488">
        <v>4</v>
      </c>
      <c r="DE13" s="411">
        <v>1.18</v>
      </c>
      <c r="DF13" s="411">
        <v>0.13403979508588734</v>
      </c>
      <c r="DG13" s="453"/>
      <c r="DH13" s="488">
        <v>4</v>
      </c>
      <c r="DI13" s="409">
        <v>11.424999999999999</v>
      </c>
      <c r="DJ13" s="409">
        <v>1.0306753449397472</v>
      </c>
      <c r="DK13" s="456"/>
      <c r="DL13" s="458" t="s">
        <v>19</v>
      </c>
      <c r="DM13" s="482">
        <v>179</v>
      </c>
      <c r="DN13" s="462">
        <v>3</v>
      </c>
      <c r="DO13" s="409">
        <v>10</v>
      </c>
      <c r="DP13" s="409">
        <v>0</v>
      </c>
      <c r="DQ13" s="453"/>
      <c r="DR13" s="488">
        <v>3</v>
      </c>
      <c r="DS13" s="411">
        <v>2.4515999999999996</v>
      </c>
      <c r="DT13" s="411">
        <v>0.10140524312545839</v>
      </c>
      <c r="DU13" s="453"/>
      <c r="DV13" s="488">
        <v>3</v>
      </c>
      <c r="DW13" s="409">
        <v>2.655666666666667</v>
      </c>
      <c r="DX13" s="409">
        <v>0.14444876061927442</v>
      </c>
      <c r="DY13" s="456"/>
      <c r="DZ13" s="458" t="s">
        <v>19</v>
      </c>
      <c r="EA13" s="482">
        <v>179</v>
      </c>
      <c r="EB13" s="462">
        <v>4</v>
      </c>
      <c r="EC13" s="409">
        <v>44</v>
      </c>
      <c r="ED13" s="409">
        <v>3.1885210782848317</v>
      </c>
      <c r="EE13" s="453"/>
      <c r="EF13" s="488">
        <v>4</v>
      </c>
      <c r="EG13" s="411">
        <v>1.315</v>
      </c>
      <c r="EH13" s="411">
        <v>0.08958236433584456</v>
      </c>
      <c r="EI13" s="453"/>
      <c r="EJ13" s="410">
        <v>4</v>
      </c>
      <c r="EK13" s="409">
        <v>56.974999999999994</v>
      </c>
      <c r="EL13" s="409">
        <v>1.5123794717816912</v>
      </c>
      <c r="EM13" s="456"/>
      <c r="EN13" s="458" t="s">
        <v>19</v>
      </c>
      <c r="EO13" s="487">
        <v>179</v>
      </c>
      <c r="EP13" s="489">
        <v>4</v>
      </c>
      <c r="EQ13" s="490">
        <v>20.5</v>
      </c>
      <c r="ER13" s="409">
        <v>2.101586702153082</v>
      </c>
      <c r="ES13" s="491"/>
      <c r="ET13" s="483">
        <v>91.25</v>
      </c>
      <c r="EU13" s="409">
        <v>2.868652413009751</v>
      </c>
      <c r="EV13" s="491"/>
      <c r="EW13" s="483">
        <v>13.175</v>
      </c>
      <c r="EX13" s="409">
        <v>2.333586295811663</v>
      </c>
      <c r="EY13" s="491"/>
      <c r="EZ13" s="483">
        <v>13.049999999999999</v>
      </c>
      <c r="FA13" s="409">
        <v>2.0528435563059024</v>
      </c>
      <c r="FB13" s="492"/>
      <c r="FC13" s="483">
        <v>26.225</v>
      </c>
      <c r="FD13" s="409">
        <v>3.1467906931772034</v>
      </c>
      <c r="FE13" s="489"/>
    </row>
    <row r="14" spans="1:161" s="413" customFormat="1" ht="13.5" thickBot="1">
      <c r="A14" s="458" t="s">
        <v>20</v>
      </c>
      <c r="B14" s="482">
        <v>310</v>
      </c>
      <c r="C14" s="458">
        <v>4</v>
      </c>
      <c r="D14" s="483">
        <v>8.75</v>
      </c>
      <c r="E14" s="409">
        <v>0.47871355387816905</v>
      </c>
      <c r="F14" s="453"/>
      <c r="G14" s="484">
        <v>1.1375</v>
      </c>
      <c r="H14" s="411">
        <v>0.06908629868987531</v>
      </c>
      <c r="I14" s="453"/>
      <c r="J14" s="483">
        <v>9.8875</v>
      </c>
      <c r="K14" s="409">
        <v>0.33275053218089196</v>
      </c>
      <c r="L14" s="456" t="s">
        <v>59</v>
      </c>
      <c r="M14" s="458" t="s">
        <v>20</v>
      </c>
      <c r="N14" s="482">
        <v>310</v>
      </c>
      <c r="O14" s="462">
        <v>8</v>
      </c>
      <c r="P14" s="483">
        <v>7.125</v>
      </c>
      <c r="Q14" s="409">
        <v>0.875</v>
      </c>
      <c r="R14" s="453"/>
      <c r="S14" s="485">
        <v>24.875</v>
      </c>
      <c r="T14" s="414">
        <v>1.345461949347828</v>
      </c>
      <c r="U14" s="453"/>
      <c r="V14" s="486">
        <v>1203.2041666666664</v>
      </c>
      <c r="W14" s="415">
        <v>112.65711435229694</v>
      </c>
      <c r="X14" s="453"/>
      <c r="Y14" s="485">
        <v>92.70416666666667</v>
      </c>
      <c r="Z14" s="414">
        <v>4.5146825614823</v>
      </c>
      <c r="AA14" s="456"/>
      <c r="AB14" s="458" t="s">
        <v>20</v>
      </c>
      <c r="AC14" s="482">
        <v>310</v>
      </c>
      <c r="AD14" s="466">
        <v>3</v>
      </c>
      <c r="AE14" s="483">
        <v>11.666666666666666</v>
      </c>
      <c r="AF14" s="409">
        <v>0.3333333333333333</v>
      </c>
      <c r="AG14" s="453"/>
      <c r="AH14" s="484">
        <v>0.7300000000000001</v>
      </c>
      <c r="AI14" s="411">
        <v>0.08736894948054102</v>
      </c>
      <c r="AJ14" s="453"/>
      <c r="AK14" s="483">
        <v>8.493333333333332</v>
      </c>
      <c r="AL14" s="409">
        <v>1.006004197031227</v>
      </c>
      <c r="AM14" s="456"/>
      <c r="AN14" s="458" t="s">
        <v>20</v>
      </c>
      <c r="AO14" s="482">
        <v>310</v>
      </c>
      <c r="AP14" s="466">
        <v>8</v>
      </c>
      <c r="AQ14" s="483">
        <v>10.25</v>
      </c>
      <c r="AR14" s="409">
        <v>0.411877235523957</v>
      </c>
      <c r="AS14" s="453"/>
      <c r="AT14" s="485">
        <v>11.8125</v>
      </c>
      <c r="AU14" s="414">
        <v>0.40019526483955303</v>
      </c>
      <c r="AV14" s="453"/>
      <c r="AW14" s="486">
        <v>316.13392857142856</v>
      </c>
      <c r="AX14" s="415">
        <v>24.718169258882643</v>
      </c>
      <c r="AY14" s="456" t="s">
        <v>59</v>
      </c>
      <c r="AZ14" s="458" t="s">
        <v>20</v>
      </c>
      <c r="BA14" s="493">
        <v>310</v>
      </c>
      <c r="BB14" s="412">
        <v>4</v>
      </c>
      <c r="BC14" s="409">
        <v>2</v>
      </c>
      <c r="BD14" s="409">
        <v>0.7071067811865476</v>
      </c>
      <c r="BE14" s="453" t="s">
        <v>59</v>
      </c>
      <c r="BF14" s="488">
        <v>3</v>
      </c>
      <c r="BG14" s="411">
        <v>3.748466666666667</v>
      </c>
      <c r="BH14" s="411">
        <v>0.3408867667976828</v>
      </c>
      <c r="BI14" s="453"/>
      <c r="BJ14" s="488">
        <v>2</v>
      </c>
      <c r="BK14" s="409">
        <v>1.2</v>
      </c>
      <c r="BL14" s="409">
        <v>0</v>
      </c>
      <c r="BM14" s="456"/>
      <c r="BN14" s="458" t="s">
        <v>20</v>
      </c>
      <c r="BO14" s="482">
        <v>310</v>
      </c>
      <c r="BP14" s="462">
        <v>12</v>
      </c>
      <c r="BQ14" s="409">
        <v>7.166666666666667</v>
      </c>
      <c r="BR14" s="409">
        <v>0.47407538930793985</v>
      </c>
      <c r="BS14" s="453" t="s">
        <v>59</v>
      </c>
      <c r="BT14" s="488">
        <v>4</v>
      </c>
      <c r="BU14" s="411">
        <v>3.224825</v>
      </c>
      <c r="BV14" s="411">
        <v>0.051375859684615846</v>
      </c>
      <c r="BW14" s="453"/>
      <c r="BX14" s="488">
        <v>4</v>
      </c>
      <c r="BY14" s="409">
        <v>1.1600000000000001</v>
      </c>
      <c r="BZ14" s="409">
        <v>0.08049948239999226</v>
      </c>
      <c r="CA14" s="453" t="s">
        <v>59</v>
      </c>
      <c r="CB14" s="488">
        <v>7</v>
      </c>
      <c r="CC14" s="409">
        <v>2.107142857142857</v>
      </c>
      <c r="CD14" s="409">
        <v>0.8726279802050441</v>
      </c>
      <c r="CE14" s="456"/>
      <c r="CF14" s="458" t="s">
        <v>20</v>
      </c>
      <c r="CG14" s="482">
        <v>310</v>
      </c>
      <c r="CH14" s="462">
        <v>8</v>
      </c>
      <c r="CI14" s="409">
        <v>8</v>
      </c>
      <c r="CJ14" s="409">
        <v>0.5976143046671968</v>
      </c>
      <c r="CK14" s="453" t="s">
        <v>59</v>
      </c>
      <c r="CL14" s="488">
        <v>4</v>
      </c>
      <c r="CM14" s="411">
        <v>3.9124499999999998</v>
      </c>
      <c r="CN14" s="411">
        <v>0.056360158800344</v>
      </c>
      <c r="CO14" s="453"/>
      <c r="CP14" s="488">
        <v>4</v>
      </c>
      <c r="CQ14" s="409">
        <v>2.721625</v>
      </c>
      <c r="CR14" s="409">
        <v>0.2917324926909354</v>
      </c>
      <c r="CS14" s="453"/>
      <c r="CT14" s="488">
        <v>4</v>
      </c>
      <c r="CU14" s="409">
        <v>2.88</v>
      </c>
      <c r="CV14" s="409">
        <v>0.905529311139807</v>
      </c>
      <c r="CW14" s="456" t="s">
        <v>59</v>
      </c>
      <c r="CX14" s="458" t="s">
        <v>20</v>
      </c>
      <c r="CY14" s="493">
        <v>310</v>
      </c>
      <c r="CZ14" s="412">
        <v>4</v>
      </c>
      <c r="DA14" s="409">
        <v>100</v>
      </c>
      <c r="DB14" s="409">
        <v>0</v>
      </c>
      <c r="DC14" s="453"/>
      <c r="DD14" s="488">
        <v>4</v>
      </c>
      <c r="DE14" s="411">
        <v>1.2349999999999999</v>
      </c>
      <c r="DF14" s="411">
        <v>0.06198117993929018</v>
      </c>
      <c r="DG14" s="453"/>
      <c r="DH14" s="488">
        <v>4</v>
      </c>
      <c r="DI14" s="409">
        <v>12.35</v>
      </c>
      <c r="DJ14" s="409">
        <v>0.6198117993929019</v>
      </c>
      <c r="DK14" s="456"/>
      <c r="DL14" s="458" t="s">
        <v>20</v>
      </c>
      <c r="DM14" s="482">
        <v>310</v>
      </c>
      <c r="DN14" s="462">
        <v>4</v>
      </c>
      <c r="DO14" s="409">
        <v>9.25</v>
      </c>
      <c r="DP14" s="409">
        <v>0.47871355387816905</v>
      </c>
      <c r="DQ14" s="453"/>
      <c r="DR14" s="488">
        <v>4</v>
      </c>
      <c r="DS14" s="411">
        <v>2.596075</v>
      </c>
      <c r="DT14" s="411">
        <v>0.06773609789715772</v>
      </c>
      <c r="DU14" s="453"/>
      <c r="DV14" s="488">
        <v>4</v>
      </c>
      <c r="DW14" s="409">
        <v>2.64525</v>
      </c>
      <c r="DX14" s="409">
        <v>0.1569242784487686</v>
      </c>
      <c r="DY14" s="456"/>
      <c r="DZ14" s="458" t="s">
        <v>20</v>
      </c>
      <c r="EA14" s="482">
        <v>310</v>
      </c>
      <c r="EB14" s="462">
        <v>4</v>
      </c>
      <c r="EC14" s="409">
        <v>39.75</v>
      </c>
      <c r="ED14" s="409">
        <v>1.6520189667999174</v>
      </c>
      <c r="EE14" s="453"/>
      <c r="EF14" s="488">
        <v>4</v>
      </c>
      <c r="EG14" s="411">
        <v>1.4025</v>
      </c>
      <c r="EH14" s="411">
        <v>0.054217924465377064</v>
      </c>
      <c r="EI14" s="453"/>
      <c r="EJ14" s="410">
        <v>4</v>
      </c>
      <c r="EK14" s="409">
        <v>55.5</v>
      </c>
      <c r="EL14" s="409">
        <v>0.7820912137766712</v>
      </c>
      <c r="EM14" s="456"/>
      <c r="EN14" s="458" t="s">
        <v>20</v>
      </c>
      <c r="EO14" s="487">
        <v>310</v>
      </c>
      <c r="EP14" s="489">
        <v>4</v>
      </c>
      <c r="EQ14" s="490">
        <v>19.25</v>
      </c>
      <c r="ER14" s="409">
        <v>0.9464847243000456</v>
      </c>
      <c r="ES14" s="491"/>
      <c r="ET14" s="483">
        <v>106.25</v>
      </c>
      <c r="EU14" s="409">
        <v>11.98175696632176</v>
      </c>
      <c r="EV14" s="491"/>
      <c r="EW14" s="483">
        <v>10.5</v>
      </c>
      <c r="EX14" s="409">
        <v>1.3019216566291534</v>
      </c>
      <c r="EY14" s="491"/>
      <c r="EZ14" s="483">
        <v>13.325</v>
      </c>
      <c r="FA14" s="409">
        <v>0.9681382477036361</v>
      </c>
      <c r="FB14" s="492"/>
      <c r="FC14" s="483">
        <v>23.825</v>
      </c>
      <c r="FD14" s="409">
        <v>1.5151320074501757</v>
      </c>
      <c r="FE14" s="489"/>
    </row>
    <row r="15" spans="1:161" s="413" customFormat="1" ht="13.5" thickBot="1">
      <c r="A15" s="458" t="s">
        <v>21</v>
      </c>
      <c r="B15" s="494">
        <v>762</v>
      </c>
      <c r="C15" s="458">
        <v>4</v>
      </c>
      <c r="D15" s="483">
        <v>9.5</v>
      </c>
      <c r="E15" s="409">
        <v>0.28867513459481287</v>
      </c>
      <c r="F15" s="453"/>
      <c r="G15" s="484">
        <v>1.1975000000000002</v>
      </c>
      <c r="H15" s="411">
        <v>0.053599595769619986</v>
      </c>
      <c r="I15" s="453"/>
      <c r="J15" s="483">
        <v>11.305</v>
      </c>
      <c r="K15" s="409">
        <v>0.1729402594346769</v>
      </c>
      <c r="L15" s="456"/>
      <c r="M15" s="458" t="s">
        <v>21</v>
      </c>
      <c r="N15" s="494">
        <v>762</v>
      </c>
      <c r="O15" s="462">
        <v>8</v>
      </c>
      <c r="P15" s="483">
        <v>7</v>
      </c>
      <c r="Q15" s="409">
        <v>0.4225771273642583</v>
      </c>
      <c r="R15" s="453"/>
      <c r="S15" s="485">
        <v>25.5</v>
      </c>
      <c r="T15" s="414">
        <v>1.2817398889233116</v>
      </c>
      <c r="U15" s="453"/>
      <c r="V15" s="486">
        <v>892.4833333333333</v>
      </c>
      <c r="W15" s="415">
        <v>26.508384979216476</v>
      </c>
      <c r="X15" s="453"/>
      <c r="Y15" s="485">
        <v>96.11874999999999</v>
      </c>
      <c r="Z15" s="414">
        <v>2.3633684208474</v>
      </c>
      <c r="AA15" s="456"/>
      <c r="AB15" s="458" t="s">
        <v>21</v>
      </c>
      <c r="AC15" s="494">
        <v>762</v>
      </c>
      <c r="AD15" s="466">
        <v>4</v>
      </c>
      <c r="AE15" s="483">
        <v>12</v>
      </c>
      <c r="AF15" s="409">
        <v>0</v>
      </c>
      <c r="AG15" s="453"/>
      <c r="AH15" s="484">
        <v>0.7725</v>
      </c>
      <c r="AI15" s="411">
        <v>0.020155644370746365</v>
      </c>
      <c r="AJ15" s="453"/>
      <c r="AK15" s="483">
        <v>9.465</v>
      </c>
      <c r="AL15" s="409">
        <v>0.21093047827819172</v>
      </c>
      <c r="AM15" s="456"/>
      <c r="AN15" s="458" t="s">
        <v>21</v>
      </c>
      <c r="AO15" s="494">
        <v>762</v>
      </c>
      <c r="AP15" s="466">
        <v>8</v>
      </c>
      <c r="AQ15" s="483">
        <v>10.25</v>
      </c>
      <c r="AR15" s="409">
        <v>0.5261042808091513</v>
      </c>
      <c r="AS15" s="453"/>
      <c r="AT15" s="485">
        <v>12.5</v>
      </c>
      <c r="AU15" s="414">
        <v>0.34069257193462343</v>
      </c>
      <c r="AV15" s="453"/>
      <c r="AW15" s="486">
        <v>432.83809523809526</v>
      </c>
      <c r="AX15" s="415">
        <v>30.208264250448803</v>
      </c>
      <c r="AY15" s="456"/>
      <c r="AZ15" s="458" t="s">
        <v>21</v>
      </c>
      <c r="BA15" s="487">
        <v>762</v>
      </c>
      <c r="BB15" s="462">
        <v>4</v>
      </c>
      <c r="BC15" s="409">
        <v>2</v>
      </c>
      <c r="BD15" s="409">
        <v>0.5773502691896257</v>
      </c>
      <c r="BE15" s="453" t="s">
        <v>59</v>
      </c>
      <c r="BF15" s="488">
        <v>4</v>
      </c>
      <c r="BG15" s="411">
        <v>3.190125</v>
      </c>
      <c r="BH15" s="411">
        <v>0.08626132172068776</v>
      </c>
      <c r="BI15" s="453" t="s">
        <v>59</v>
      </c>
      <c r="BJ15" s="488">
        <v>4</v>
      </c>
      <c r="BK15" s="409">
        <v>0.5375000000000001</v>
      </c>
      <c r="BL15" s="409">
        <v>0.10282468899377555</v>
      </c>
      <c r="BM15" s="456" t="s">
        <v>59</v>
      </c>
      <c r="BN15" s="458" t="s">
        <v>21</v>
      </c>
      <c r="BO15" s="482">
        <v>762</v>
      </c>
      <c r="BP15" s="462">
        <v>12</v>
      </c>
      <c r="BQ15" s="409">
        <v>2.75</v>
      </c>
      <c r="BR15" s="409">
        <v>0.3046358979224712</v>
      </c>
      <c r="BS15" s="453" t="s">
        <v>59</v>
      </c>
      <c r="BT15" s="488">
        <v>4</v>
      </c>
      <c r="BU15" s="411">
        <v>3.37735</v>
      </c>
      <c r="BV15" s="411">
        <v>0.08388788649143569</v>
      </c>
      <c r="BW15" s="453"/>
      <c r="BX15" s="488">
        <v>4</v>
      </c>
      <c r="BY15" s="409">
        <v>0.63225</v>
      </c>
      <c r="BZ15" s="409">
        <v>0.13650053418698888</v>
      </c>
      <c r="CA15" s="453" t="s">
        <v>59</v>
      </c>
      <c r="CB15" s="488">
        <v>1</v>
      </c>
      <c r="CC15" s="409">
        <v>0</v>
      </c>
      <c r="CD15" s="409"/>
      <c r="CE15" s="456"/>
      <c r="CF15" s="458" t="s">
        <v>21</v>
      </c>
      <c r="CG15" s="482">
        <v>762</v>
      </c>
      <c r="CH15" s="462">
        <v>8</v>
      </c>
      <c r="CI15" s="409">
        <v>4</v>
      </c>
      <c r="CJ15" s="409">
        <v>0.37796447300922725</v>
      </c>
      <c r="CK15" s="453" t="s">
        <v>59</v>
      </c>
      <c r="CL15" s="488">
        <v>4</v>
      </c>
      <c r="CM15" s="411">
        <v>3.3815749999999998</v>
      </c>
      <c r="CN15" s="411">
        <v>0.2125787829448963</v>
      </c>
      <c r="CO15" s="453"/>
      <c r="CP15" s="488">
        <v>4</v>
      </c>
      <c r="CQ15" s="409">
        <v>0.902</v>
      </c>
      <c r="CR15" s="409">
        <v>0.21360019116720536</v>
      </c>
      <c r="CS15" s="453" t="s">
        <v>59</v>
      </c>
      <c r="CT15" s="488">
        <v>1</v>
      </c>
      <c r="CU15" s="409">
        <v>0</v>
      </c>
      <c r="CV15" s="409" t="s">
        <v>22</v>
      </c>
      <c r="CW15" s="456" t="s">
        <v>59</v>
      </c>
      <c r="CX15" s="458" t="s">
        <v>21</v>
      </c>
      <c r="CY15" s="493">
        <v>762</v>
      </c>
      <c r="CZ15" s="412">
        <v>4</v>
      </c>
      <c r="DA15" s="409">
        <v>82.5</v>
      </c>
      <c r="DB15" s="409">
        <v>7.5</v>
      </c>
      <c r="DC15" s="453" t="s">
        <v>59</v>
      </c>
      <c r="DD15" s="488">
        <v>4</v>
      </c>
      <c r="DE15" s="411">
        <v>0.8925000000000001</v>
      </c>
      <c r="DF15" s="411">
        <v>0.07983054970790739</v>
      </c>
      <c r="DG15" s="453" t="s">
        <v>59</v>
      </c>
      <c r="DH15" s="488">
        <v>4</v>
      </c>
      <c r="DI15" s="409">
        <v>7.199999999999999</v>
      </c>
      <c r="DJ15" s="409"/>
      <c r="DK15" s="456" t="s">
        <v>59</v>
      </c>
      <c r="DL15" s="458" t="s">
        <v>21</v>
      </c>
      <c r="DM15" s="494">
        <v>762</v>
      </c>
      <c r="DN15" s="462">
        <v>4</v>
      </c>
      <c r="DO15" s="409">
        <v>9.75</v>
      </c>
      <c r="DP15" s="409">
        <v>0.25</v>
      </c>
      <c r="DQ15" s="495"/>
      <c r="DR15" s="488">
        <v>4</v>
      </c>
      <c r="DS15" s="411">
        <v>2.3726000000000003</v>
      </c>
      <c r="DT15" s="411">
        <v>0.030112649612192306</v>
      </c>
      <c r="DU15" s="495"/>
      <c r="DV15" s="488">
        <v>4</v>
      </c>
      <c r="DW15" s="409">
        <v>2.54375</v>
      </c>
      <c r="DX15" s="409">
        <v>0.23702333745857185</v>
      </c>
      <c r="DY15" s="496"/>
      <c r="DZ15" s="458" t="s">
        <v>21</v>
      </c>
      <c r="EA15" s="494">
        <v>762</v>
      </c>
      <c r="EB15" s="462">
        <v>4</v>
      </c>
      <c r="EC15" s="409">
        <v>34</v>
      </c>
      <c r="ED15" s="409">
        <v>1.4142135623730951</v>
      </c>
      <c r="EE15" s="453"/>
      <c r="EF15" s="488">
        <v>4</v>
      </c>
      <c r="EG15" s="411">
        <v>1.6400000000000001</v>
      </c>
      <c r="EH15" s="411">
        <v>0.06123724356957946</v>
      </c>
      <c r="EI15" s="453"/>
      <c r="EJ15" s="410">
        <v>4</v>
      </c>
      <c r="EK15" s="409">
        <v>55.825</v>
      </c>
      <c r="EL15" s="409">
        <v>3.4936549629292246</v>
      </c>
      <c r="EM15" s="456"/>
      <c r="EN15" s="458" t="s">
        <v>21</v>
      </c>
      <c r="EO15" s="497">
        <v>762</v>
      </c>
      <c r="EP15" s="489">
        <v>4</v>
      </c>
      <c r="EQ15" s="490">
        <v>17</v>
      </c>
      <c r="ER15" s="409">
        <v>0.7071067811865476</v>
      </c>
      <c r="ES15" s="495"/>
      <c r="ET15" s="483">
        <v>99.5</v>
      </c>
      <c r="EU15" s="409">
        <v>8.27143679578504</v>
      </c>
      <c r="EV15" s="495"/>
      <c r="EW15" s="483">
        <v>12.174999999999999</v>
      </c>
      <c r="EX15" s="409">
        <v>1.6645194501717306</v>
      </c>
      <c r="EY15" s="495"/>
      <c r="EZ15" s="483">
        <v>11.475</v>
      </c>
      <c r="FA15" s="409">
        <v>0.7330018190063833</v>
      </c>
      <c r="FB15" s="495"/>
      <c r="FC15" s="483">
        <v>23.65</v>
      </c>
      <c r="FD15" s="409">
        <v>2.124656835036347</v>
      </c>
      <c r="FE15" s="496"/>
    </row>
    <row r="16" spans="1:161" s="508" customFormat="1" ht="12.75">
      <c r="A16" s="943" t="s">
        <v>60</v>
      </c>
      <c r="B16" s="944"/>
      <c r="C16" s="498"/>
      <c r="D16" s="945">
        <v>0.4125</v>
      </c>
      <c r="E16" s="946"/>
      <c r="F16" s="495"/>
      <c r="G16" s="945">
        <v>0.0054</v>
      </c>
      <c r="H16" s="946"/>
      <c r="I16" s="495"/>
      <c r="J16" s="945">
        <v>0.0001</v>
      </c>
      <c r="K16" s="946"/>
      <c r="L16" s="496"/>
      <c r="M16" s="943" t="s">
        <v>60</v>
      </c>
      <c r="N16" s="944"/>
      <c r="O16" s="499"/>
      <c r="P16" s="945">
        <v>0.8313</v>
      </c>
      <c r="Q16" s="946"/>
      <c r="R16" s="495"/>
      <c r="S16" s="945">
        <v>0.068</v>
      </c>
      <c r="T16" s="946"/>
      <c r="U16" s="495"/>
      <c r="V16" s="945">
        <v>0.1602</v>
      </c>
      <c r="W16" s="946"/>
      <c r="X16" s="500"/>
      <c r="Y16" s="945">
        <v>0.5835</v>
      </c>
      <c r="Z16" s="946"/>
      <c r="AA16" s="496"/>
      <c r="AB16" s="943" t="s">
        <v>60</v>
      </c>
      <c r="AC16" s="944"/>
      <c r="AD16" s="501"/>
      <c r="AE16" s="945">
        <v>0.0032</v>
      </c>
      <c r="AF16" s="946"/>
      <c r="AG16" s="495"/>
      <c r="AH16" s="945">
        <v>0.5237</v>
      </c>
      <c r="AI16" s="946"/>
      <c r="AJ16" s="495"/>
      <c r="AK16" s="945">
        <v>0.3241</v>
      </c>
      <c r="AL16" s="946"/>
      <c r="AM16" s="496"/>
      <c r="AN16" s="943" t="s">
        <v>60</v>
      </c>
      <c r="AO16" s="944"/>
      <c r="AP16" s="501"/>
      <c r="AQ16" s="945">
        <v>0.7535</v>
      </c>
      <c r="AR16" s="946"/>
      <c r="AS16" s="495"/>
      <c r="AT16" s="945">
        <v>0.0006</v>
      </c>
      <c r="AU16" s="946"/>
      <c r="AV16" s="495"/>
      <c r="AW16" s="945"/>
      <c r="AX16" s="946"/>
      <c r="AY16" s="496"/>
      <c r="AZ16" s="943" t="s">
        <v>60</v>
      </c>
      <c r="BA16" s="949"/>
      <c r="BB16" s="499"/>
      <c r="BC16" s="945">
        <v>0.0242</v>
      </c>
      <c r="BD16" s="946"/>
      <c r="BE16" s="502"/>
      <c r="BF16" s="503"/>
      <c r="BG16" s="945">
        <v>0.0028</v>
      </c>
      <c r="BH16" s="946"/>
      <c r="BI16" s="502"/>
      <c r="BJ16" s="503"/>
      <c r="BK16" s="945">
        <v>0.0112</v>
      </c>
      <c r="BL16" s="946"/>
      <c r="BM16" s="504"/>
      <c r="BN16" s="943" t="s">
        <v>60</v>
      </c>
      <c r="BO16" s="944"/>
      <c r="BP16" s="499"/>
      <c r="BQ16" s="945" t="s">
        <v>61</v>
      </c>
      <c r="BR16" s="946"/>
      <c r="BS16" s="502"/>
      <c r="BT16" s="503"/>
      <c r="BU16" s="945">
        <v>0.1122</v>
      </c>
      <c r="BV16" s="946"/>
      <c r="BW16" s="502"/>
      <c r="BX16" s="503"/>
      <c r="BY16" s="950" t="s">
        <v>61</v>
      </c>
      <c r="BZ16" s="950"/>
      <c r="CA16" s="505"/>
      <c r="CB16" s="503"/>
      <c r="CC16" s="945">
        <v>0.2296</v>
      </c>
      <c r="CD16" s="946"/>
      <c r="CE16" s="504"/>
      <c r="CF16" s="943" t="s">
        <v>60</v>
      </c>
      <c r="CG16" s="944"/>
      <c r="CH16" s="499"/>
      <c r="CI16" s="945" t="s">
        <v>61</v>
      </c>
      <c r="CJ16" s="946"/>
      <c r="CK16" s="502"/>
      <c r="CL16" s="503"/>
      <c r="CM16" s="945">
        <v>0.0002</v>
      </c>
      <c r="CN16" s="946"/>
      <c r="CO16" s="502"/>
      <c r="CP16" s="503"/>
      <c r="CQ16" s="945">
        <v>0.0004</v>
      </c>
      <c r="CR16" s="946"/>
      <c r="CS16" s="505"/>
      <c r="CT16" s="503"/>
      <c r="CU16" s="945">
        <v>0.0001</v>
      </c>
      <c r="CV16" s="946"/>
      <c r="CW16" s="504"/>
      <c r="CX16" s="943" t="s">
        <v>60</v>
      </c>
      <c r="CY16" s="951"/>
      <c r="CZ16" s="499"/>
      <c r="DA16" s="945">
        <v>0.0931</v>
      </c>
      <c r="DB16" s="946"/>
      <c r="DC16" s="502"/>
      <c r="DD16" s="503"/>
      <c r="DE16" s="945">
        <v>0.0967</v>
      </c>
      <c r="DF16" s="946"/>
      <c r="DG16" s="502"/>
      <c r="DH16" s="503"/>
      <c r="DI16" s="945">
        <v>0.0157</v>
      </c>
      <c r="DJ16" s="946"/>
      <c r="DK16" s="504"/>
      <c r="DL16" s="943" t="s">
        <v>60</v>
      </c>
      <c r="DM16" s="944"/>
      <c r="DN16" s="499"/>
      <c r="DO16" s="945">
        <v>0.6015</v>
      </c>
      <c r="DP16" s="946"/>
      <c r="DQ16" s="495"/>
      <c r="DR16" s="503"/>
      <c r="DS16" s="945">
        <v>0.3053</v>
      </c>
      <c r="DT16" s="946"/>
      <c r="DU16" s="495"/>
      <c r="DV16" s="503"/>
      <c r="DW16" s="945">
        <v>0.5681</v>
      </c>
      <c r="DX16" s="946"/>
      <c r="DY16" s="496"/>
      <c r="DZ16" s="943" t="s">
        <v>60</v>
      </c>
      <c r="EA16" s="944"/>
      <c r="EB16" s="499"/>
      <c r="EC16" s="945">
        <v>0.0405</v>
      </c>
      <c r="ED16" s="946"/>
      <c r="EE16" s="500"/>
      <c r="EF16" s="503"/>
      <c r="EG16" s="945">
        <v>0.025</v>
      </c>
      <c r="EH16" s="946"/>
      <c r="EI16" s="500"/>
      <c r="EJ16" s="506"/>
      <c r="EK16" s="945">
        <v>0.5176</v>
      </c>
      <c r="EL16" s="946"/>
      <c r="EM16" s="496"/>
      <c r="EN16" s="943" t="s">
        <v>60</v>
      </c>
      <c r="EO16" s="946"/>
      <c r="EP16" s="507"/>
      <c r="EQ16" s="959">
        <v>0.369</v>
      </c>
      <c r="ER16" s="958"/>
      <c r="ES16" s="495"/>
      <c r="ET16" s="957">
        <v>0.2877</v>
      </c>
      <c r="EU16" s="958"/>
      <c r="EV16" s="495"/>
      <c r="EW16" s="957">
        <v>0.6707</v>
      </c>
      <c r="EX16" s="958"/>
      <c r="EY16" s="500"/>
      <c r="EZ16" s="957">
        <v>0.4459</v>
      </c>
      <c r="FA16" s="958"/>
      <c r="FB16" s="495"/>
      <c r="FC16" s="957">
        <v>0.8182</v>
      </c>
      <c r="FD16" s="958"/>
      <c r="FE16" s="496"/>
    </row>
    <row r="17" spans="1:161" s="413" customFormat="1" ht="12.75">
      <c r="A17" s="458"/>
      <c r="B17" s="459"/>
      <c r="C17" s="458"/>
      <c r="D17" s="509"/>
      <c r="E17" s="510"/>
      <c r="F17" s="511"/>
      <c r="G17" s="512"/>
      <c r="H17" s="513"/>
      <c r="I17" s="511"/>
      <c r="J17" s="509"/>
      <c r="K17" s="409"/>
      <c r="L17" s="489"/>
      <c r="M17" s="458"/>
      <c r="N17" s="459"/>
      <c r="O17" s="462"/>
      <c r="P17" s="483"/>
      <c r="Q17" s="409"/>
      <c r="R17" s="453"/>
      <c r="S17" s="485"/>
      <c r="T17" s="414"/>
      <c r="U17" s="514"/>
      <c r="V17" s="486"/>
      <c r="W17" s="415"/>
      <c r="X17" s="453"/>
      <c r="Y17" s="485"/>
      <c r="Z17" s="414"/>
      <c r="AA17" s="515"/>
      <c r="AB17" s="458"/>
      <c r="AC17" s="459"/>
      <c r="AD17" s="466"/>
      <c r="AE17" s="509"/>
      <c r="AF17" s="510"/>
      <c r="AG17" s="511"/>
      <c r="AH17" s="512"/>
      <c r="AI17" s="513"/>
      <c r="AJ17" s="511"/>
      <c r="AK17" s="509"/>
      <c r="AL17" s="409"/>
      <c r="AM17" s="489"/>
      <c r="AN17" s="458"/>
      <c r="AO17" s="459"/>
      <c r="AP17" s="466"/>
      <c r="AQ17" s="483"/>
      <c r="AR17" s="409"/>
      <c r="AS17" s="453"/>
      <c r="AT17" s="485"/>
      <c r="AU17" s="414"/>
      <c r="AV17" s="514"/>
      <c r="AW17" s="486"/>
      <c r="AX17" s="415"/>
      <c r="AY17" s="456"/>
      <c r="AZ17" s="458"/>
      <c r="BA17" s="467"/>
      <c r="BB17" s="462"/>
      <c r="BC17" s="510"/>
      <c r="BD17" s="510"/>
      <c r="BE17" s="511"/>
      <c r="BF17" s="516"/>
      <c r="BG17" s="517"/>
      <c r="BH17" s="513"/>
      <c r="BI17" s="511"/>
      <c r="BJ17" s="516"/>
      <c r="BK17" s="510"/>
      <c r="BL17" s="409"/>
      <c r="BM17" s="489"/>
      <c r="BN17" s="458"/>
      <c r="BO17" s="459"/>
      <c r="BP17" s="462"/>
      <c r="BQ17" s="510"/>
      <c r="BR17" s="510"/>
      <c r="BS17" s="511"/>
      <c r="BT17" s="516"/>
      <c r="BU17" s="517"/>
      <c r="BV17" s="513"/>
      <c r="BW17" s="511"/>
      <c r="BX17" s="516"/>
      <c r="BY17" s="510"/>
      <c r="BZ17" s="409"/>
      <c r="CA17" s="491"/>
      <c r="CB17" s="516"/>
      <c r="CC17" s="510"/>
      <c r="CD17" s="409"/>
      <c r="CE17" s="489"/>
      <c r="CF17" s="458"/>
      <c r="CG17" s="459"/>
      <c r="CH17" s="462"/>
      <c r="CI17" s="510"/>
      <c r="CJ17" s="510"/>
      <c r="CK17" s="511"/>
      <c r="CL17" s="516"/>
      <c r="CM17" s="517"/>
      <c r="CN17" s="513"/>
      <c r="CO17" s="511"/>
      <c r="CP17" s="516"/>
      <c r="CQ17" s="510"/>
      <c r="CR17" s="409"/>
      <c r="CS17" s="491"/>
      <c r="CT17" s="516"/>
      <c r="CU17" s="510"/>
      <c r="CV17" s="409"/>
      <c r="CW17" s="489"/>
      <c r="CX17" s="458"/>
      <c r="CY17" s="459"/>
      <c r="CZ17" s="462"/>
      <c r="DA17" s="510"/>
      <c r="DB17" s="510"/>
      <c r="DC17" s="511"/>
      <c r="DD17" s="516"/>
      <c r="DE17" s="517"/>
      <c r="DF17" s="513"/>
      <c r="DG17" s="511"/>
      <c r="DH17" s="516"/>
      <c r="DI17" s="510"/>
      <c r="DJ17" s="409"/>
      <c r="DK17" s="489"/>
      <c r="DL17" s="458"/>
      <c r="DM17" s="459"/>
      <c r="DN17" s="462"/>
      <c r="DO17" s="409"/>
      <c r="DP17" s="409"/>
      <c r="DQ17" s="453"/>
      <c r="DR17" s="488"/>
      <c r="DS17" s="411"/>
      <c r="DT17" s="411"/>
      <c r="DU17" s="514"/>
      <c r="DV17" s="488"/>
      <c r="DW17" s="409"/>
      <c r="DX17" s="409"/>
      <c r="DY17" s="456"/>
      <c r="DZ17" s="458"/>
      <c r="EA17" s="459"/>
      <c r="EB17" s="462"/>
      <c r="EC17" s="510"/>
      <c r="ED17" s="510"/>
      <c r="EE17" s="511"/>
      <c r="EF17" s="516"/>
      <c r="EG17" s="517"/>
      <c r="EH17" s="513"/>
      <c r="EI17" s="511"/>
      <c r="EJ17" s="487"/>
      <c r="EK17" s="510"/>
      <c r="EL17" s="409"/>
      <c r="EM17" s="489"/>
      <c r="EN17" s="458"/>
      <c r="EO17" s="467"/>
      <c r="EP17" s="489"/>
      <c r="EQ17" s="490"/>
      <c r="ER17" s="409"/>
      <c r="ES17" s="491"/>
      <c r="ET17" s="483"/>
      <c r="EU17" s="409"/>
      <c r="EV17" s="491"/>
      <c r="EW17" s="483"/>
      <c r="EX17" s="409"/>
      <c r="EY17" s="491"/>
      <c r="EZ17" s="483"/>
      <c r="FA17" s="409"/>
      <c r="FB17" s="492"/>
      <c r="FC17" s="483"/>
      <c r="FD17" s="409"/>
      <c r="FE17" s="489"/>
    </row>
    <row r="18" spans="1:161" s="413" customFormat="1" ht="13.5" thickBot="1">
      <c r="A18" s="458" t="s">
        <v>23</v>
      </c>
      <c r="B18" s="482">
        <v>58.4</v>
      </c>
      <c r="C18" s="458">
        <v>4</v>
      </c>
      <c r="D18" s="483">
        <v>8.75</v>
      </c>
      <c r="E18" s="409">
        <v>0.47871355387816905</v>
      </c>
      <c r="F18" s="453"/>
      <c r="G18" s="484">
        <v>1.0550000000000002</v>
      </c>
      <c r="H18" s="411">
        <v>0.02598076211353318</v>
      </c>
      <c r="I18" s="453"/>
      <c r="J18" s="483">
        <v>9.1875</v>
      </c>
      <c r="K18" s="409">
        <v>0.45799153922316105</v>
      </c>
      <c r="L18" s="456"/>
      <c r="M18" s="458" t="s">
        <v>23</v>
      </c>
      <c r="N18" s="482">
        <v>58.4</v>
      </c>
      <c r="O18" s="462">
        <v>8</v>
      </c>
      <c r="P18" s="518">
        <v>7.875</v>
      </c>
      <c r="Q18" s="519">
        <v>0.6927558836168151</v>
      </c>
      <c r="R18" s="511"/>
      <c r="S18" s="520">
        <v>27.8125</v>
      </c>
      <c r="T18" s="521">
        <v>0.9303297226559747</v>
      </c>
      <c r="U18" s="511"/>
      <c r="V18" s="522">
        <v>923.8354166666667</v>
      </c>
      <c r="W18" s="415">
        <v>54.56441370009867</v>
      </c>
      <c r="X18" s="491"/>
      <c r="Y18" s="520">
        <v>93.9</v>
      </c>
      <c r="Z18" s="414">
        <v>3.7083039057152343</v>
      </c>
      <c r="AA18" s="489"/>
      <c r="AB18" s="458" t="s">
        <v>23</v>
      </c>
      <c r="AC18" s="482">
        <v>58.4</v>
      </c>
      <c r="AD18" s="466">
        <v>4</v>
      </c>
      <c r="AE18" s="483">
        <v>11</v>
      </c>
      <c r="AF18" s="409">
        <v>1</v>
      </c>
      <c r="AG18" s="453"/>
      <c r="AH18" s="484">
        <v>0.9850000000000001</v>
      </c>
      <c r="AI18" s="411">
        <v>0.09322910847297997</v>
      </c>
      <c r="AJ18" s="453"/>
      <c r="AK18" s="483">
        <v>10.592500000000001</v>
      </c>
      <c r="AL18" s="409">
        <v>0.5786820514467912</v>
      </c>
      <c r="AM18" s="456"/>
      <c r="AN18" s="458" t="s">
        <v>23</v>
      </c>
      <c r="AO18" s="482">
        <v>58.4</v>
      </c>
      <c r="AP18" s="466">
        <v>8</v>
      </c>
      <c r="AQ18" s="518">
        <v>11.125</v>
      </c>
      <c r="AR18" s="519">
        <v>0.35038244411336755</v>
      </c>
      <c r="AS18" s="511"/>
      <c r="AT18" s="520">
        <v>11.9375</v>
      </c>
      <c r="AU18" s="521">
        <v>0.274471895516775</v>
      </c>
      <c r="AV18" s="511"/>
      <c r="AW18" s="522">
        <v>465.020833333333</v>
      </c>
      <c r="AX18" s="415">
        <v>17.719070624321198</v>
      </c>
      <c r="AY18" s="489"/>
      <c r="AZ18" s="458" t="s">
        <v>23</v>
      </c>
      <c r="BA18" s="487">
        <v>58.4</v>
      </c>
      <c r="BB18" s="462">
        <v>4</v>
      </c>
      <c r="BC18" s="409">
        <v>7.75</v>
      </c>
      <c r="BD18" s="409">
        <v>0.25</v>
      </c>
      <c r="BE18" s="453"/>
      <c r="BF18" s="488">
        <v>4</v>
      </c>
      <c r="BG18" s="411">
        <v>3.8508500000000003</v>
      </c>
      <c r="BH18" s="411">
        <v>0.21069906066868616</v>
      </c>
      <c r="BI18" s="453"/>
      <c r="BJ18" s="488">
        <v>4</v>
      </c>
      <c r="BK18" s="409">
        <v>2.375</v>
      </c>
      <c r="BL18" s="409">
        <v>0.45893899376714553</v>
      </c>
      <c r="BM18" s="456"/>
      <c r="BN18" s="458" t="s">
        <v>23</v>
      </c>
      <c r="BO18" s="482">
        <v>58.4</v>
      </c>
      <c r="BP18" s="462">
        <v>12</v>
      </c>
      <c r="BQ18" s="409">
        <v>9.916666666666666</v>
      </c>
      <c r="BR18" s="409">
        <v>0.08333333333333333</v>
      </c>
      <c r="BS18" s="453"/>
      <c r="BT18" s="488">
        <v>4</v>
      </c>
      <c r="BU18" s="411">
        <v>3.9228499999999995</v>
      </c>
      <c r="BV18" s="411">
        <v>0.049990474092570875</v>
      </c>
      <c r="BW18" s="453"/>
      <c r="BX18" s="488">
        <v>4</v>
      </c>
      <c r="BY18" s="409">
        <v>2.98925</v>
      </c>
      <c r="BZ18" s="409">
        <v>0.11708143533455681</v>
      </c>
      <c r="CA18" s="453"/>
      <c r="CB18" s="488">
        <v>8</v>
      </c>
      <c r="CC18" s="409">
        <v>1.9375</v>
      </c>
      <c r="CD18" s="409">
        <v>0.3536632276211772</v>
      </c>
      <c r="CE18" s="456"/>
      <c r="CF18" s="458" t="s">
        <v>23</v>
      </c>
      <c r="CG18" s="482">
        <v>58.4</v>
      </c>
      <c r="CH18" s="462">
        <v>12</v>
      </c>
      <c r="CI18" s="409">
        <v>9.75</v>
      </c>
      <c r="CJ18" s="409">
        <v>0.13055824196677338</v>
      </c>
      <c r="CK18" s="453"/>
      <c r="CL18" s="488">
        <v>4</v>
      </c>
      <c r="CM18" s="411">
        <v>4.082199999999999</v>
      </c>
      <c r="CN18" s="411">
        <v>0.07045107049103887</v>
      </c>
      <c r="CO18" s="453"/>
      <c r="CP18" s="488">
        <v>4</v>
      </c>
      <c r="CQ18" s="409">
        <v>3.26445</v>
      </c>
      <c r="CR18" s="409">
        <v>0.2037397420730673</v>
      </c>
      <c r="CS18" s="453"/>
      <c r="CT18" s="488">
        <v>8</v>
      </c>
      <c r="CU18" s="409">
        <v>5.1175</v>
      </c>
      <c r="CV18" s="409">
        <v>0.6973463732505636</v>
      </c>
      <c r="CW18" s="456"/>
      <c r="CX18" s="458" t="s">
        <v>23</v>
      </c>
      <c r="CY18" s="482">
        <v>58.4</v>
      </c>
      <c r="CZ18" s="462">
        <v>4</v>
      </c>
      <c r="DA18" s="409">
        <v>100</v>
      </c>
      <c r="DB18" s="409">
        <v>0</v>
      </c>
      <c r="DC18" s="453"/>
      <c r="DD18" s="488">
        <v>4</v>
      </c>
      <c r="DE18" s="411">
        <v>1.1175</v>
      </c>
      <c r="DF18" s="411">
        <v>0.19383734590286433</v>
      </c>
      <c r="DG18" s="453"/>
      <c r="DH18" s="488">
        <v>4</v>
      </c>
      <c r="DI18" s="409">
        <v>11.175</v>
      </c>
      <c r="DJ18" s="409">
        <v>1.938373459028643</v>
      </c>
      <c r="DK18" s="456"/>
      <c r="DL18" s="458" t="s">
        <v>23</v>
      </c>
      <c r="DM18" s="482">
        <v>58.4</v>
      </c>
      <c r="DN18" s="462">
        <v>4</v>
      </c>
      <c r="DO18" s="519">
        <v>7.75</v>
      </c>
      <c r="DP18" s="519">
        <v>1.3149778198382918</v>
      </c>
      <c r="DQ18" s="523"/>
      <c r="DR18" s="522">
        <v>4</v>
      </c>
      <c r="DS18" s="524">
        <v>2.23745</v>
      </c>
      <c r="DT18" s="524">
        <v>0.09625114285035787</v>
      </c>
      <c r="DU18" s="523"/>
      <c r="DV18" s="522">
        <v>4</v>
      </c>
      <c r="DW18" s="519">
        <v>1.375</v>
      </c>
      <c r="DX18" s="409">
        <v>0.08539125638299667</v>
      </c>
      <c r="DY18" s="489"/>
      <c r="DZ18" s="458" t="s">
        <v>23</v>
      </c>
      <c r="EA18" s="482">
        <v>58.4</v>
      </c>
      <c r="EB18" s="462">
        <v>4</v>
      </c>
      <c r="EC18" s="409">
        <v>50.5</v>
      </c>
      <c r="ED18" s="409">
        <v>5.678908345800274</v>
      </c>
      <c r="EE18" s="511"/>
      <c r="EF18" s="488">
        <v>4</v>
      </c>
      <c r="EG18" s="411">
        <v>0.9149999999999999</v>
      </c>
      <c r="EH18" s="411">
        <v>0.046992907266238955</v>
      </c>
      <c r="EI18" s="511"/>
      <c r="EJ18" s="410">
        <v>4</v>
      </c>
      <c r="EK18" s="409">
        <v>46.325</v>
      </c>
      <c r="EL18" s="409">
        <v>6.030806330831723</v>
      </c>
      <c r="EM18" s="456"/>
      <c r="EN18" s="458" t="s">
        <v>23</v>
      </c>
      <c r="EO18" s="487">
        <v>58.4</v>
      </c>
      <c r="EP18" s="489">
        <v>4</v>
      </c>
      <c r="EQ18" s="490">
        <v>20.5</v>
      </c>
      <c r="ER18" s="409">
        <v>1.3228756555322954</v>
      </c>
      <c r="ES18" s="491"/>
      <c r="ET18" s="483">
        <v>103.25</v>
      </c>
      <c r="EU18" s="409">
        <v>4.8541219597369</v>
      </c>
      <c r="EV18" s="491"/>
      <c r="EW18" s="483">
        <v>18.6</v>
      </c>
      <c r="EX18" s="409">
        <v>1.507204918604855</v>
      </c>
      <c r="EY18" s="491"/>
      <c r="EZ18" s="483">
        <v>11.175</v>
      </c>
      <c r="FA18" s="409">
        <v>0.6980627956471158</v>
      </c>
      <c r="FB18" s="492"/>
      <c r="FC18" s="483">
        <v>29.775</v>
      </c>
      <c r="FD18" s="409">
        <v>2.120681887192576</v>
      </c>
      <c r="FE18" s="489"/>
    </row>
    <row r="19" spans="1:161" s="413" customFormat="1" ht="13.5" thickBot="1">
      <c r="A19" s="458" t="s">
        <v>24</v>
      </c>
      <c r="B19" s="482">
        <v>164</v>
      </c>
      <c r="C19" s="458">
        <v>4</v>
      </c>
      <c r="D19" s="483">
        <v>7.5</v>
      </c>
      <c r="E19" s="409">
        <v>0.6454972243679028</v>
      </c>
      <c r="F19" s="453"/>
      <c r="G19" s="484">
        <v>1.1825</v>
      </c>
      <c r="H19" s="411">
        <v>0.10491067629178641</v>
      </c>
      <c r="I19" s="453"/>
      <c r="J19" s="483">
        <v>8.66</v>
      </c>
      <c r="K19" s="409">
        <v>0.21575449010391437</v>
      </c>
      <c r="L19" s="456"/>
      <c r="M19" s="458" t="s">
        <v>24</v>
      </c>
      <c r="N19" s="482">
        <v>164</v>
      </c>
      <c r="O19" s="462">
        <v>8</v>
      </c>
      <c r="P19" s="483">
        <v>6.875</v>
      </c>
      <c r="Q19" s="409">
        <v>0.7891564212137269</v>
      </c>
      <c r="R19" s="453"/>
      <c r="S19" s="485">
        <v>28.125</v>
      </c>
      <c r="T19" s="414">
        <v>1.1678352990530325</v>
      </c>
      <c r="U19" s="453"/>
      <c r="V19" s="486">
        <v>975.6145833333333</v>
      </c>
      <c r="W19" s="415">
        <v>61.69600922218107</v>
      </c>
      <c r="X19" s="453"/>
      <c r="Y19" s="485">
        <v>94.78125</v>
      </c>
      <c r="Z19" s="414">
        <v>3.0550885172469693</v>
      </c>
      <c r="AA19" s="456"/>
      <c r="AB19" s="458" t="s">
        <v>24</v>
      </c>
      <c r="AC19" s="493">
        <v>164</v>
      </c>
      <c r="AD19" s="491">
        <v>4</v>
      </c>
      <c r="AE19" s="483">
        <v>11.25</v>
      </c>
      <c r="AF19" s="409">
        <v>0.47871355387816905</v>
      </c>
      <c r="AG19" s="453"/>
      <c r="AH19" s="484">
        <v>0.9375</v>
      </c>
      <c r="AI19" s="411">
        <v>0.027499999999999997</v>
      </c>
      <c r="AJ19" s="453"/>
      <c r="AK19" s="483">
        <v>10.5</v>
      </c>
      <c r="AL19" s="409">
        <v>0.3181980515339463</v>
      </c>
      <c r="AM19" s="456"/>
      <c r="AN19" s="458" t="s">
        <v>24</v>
      </c>
      <c r="AO19" s="482">
        <v>164</v>
      </c>
      <c r="AP19" s="466">
        <v>8</v>
      </c>
      <c r="AQ19" s="483">
        <v>10.75</v>
      </c>
      <c r="AR19" s="409">
        <v>0.5590169943749475</v>
      </c>
      <c r="AS19" s="453"/>
      <c r="AT19" s="485">
        <v>13.25</v>
      </c>
      <c r="AU19" s="414">
        <v>0.48181205582971576</v>
      </c>
      <c r="AV19" s="453"/>
      <c r="AW19" s="486">
        <v>400.75</v>
      </c>
      <c r="AX19" s="415">
        <v>15.43236009478907</v>
      </c>
      <c r="AY19" s="456" t="s">
        <v>59</v>
      </c>
      <c r="AZ19" s="458" t="s">
        <v>24</v>
      </c>
      <c r="BA19" s="487">
        <v>164</v>
      </c>
      <c r="BB19" s="462">
        <v>4</v>
      </c>
      <c r="BC19" s="409">
        <v>8.5</v>
      </c>
      <c r="BD19" s="409">
        <v>0.5</v>
      </c>
      <c r="BE19" s="453"/>
      <c r="BF19" s="488">
        <v>4</v>
      </c>
      <c r="BG19" s="411">
        <v>4.076275000000001</v>
      </c>
      <c r="BH19" s="411">
        <v>0.05601754747398357</v>
      </c>
      <c r="BI19" s="453"/>
      <c r="BJ19" s="488">
        <v>4</v>
      </c>
      <c r="BK19" s="409">
        <v>2.475</v>
      </c>
      <c r="BL19" s="409">
        <v>0.22499999999999998</v>
      </c>
      <c r="BM19" s="456"/>
      <c r="BN19" s="458" t="s">
        <v>24</v>
      </c>
      <c r="BO19" s="482">
        <v>164</v>
      </c>
      <c r="BP19" s="462">
        <v>12</v>
      </c>
      <c r="BQ19" s="409">
        <v>9.583333333333334</v>
      </c>
      <c r="BR19" s="409">
        <v>0.19299604852813632</v>
      </c>
      <c r="BS19" s="453"/>
      <c r="BT19" s="488">
        <v>4</v>
      </c>
      <c r="BU19" s="411">
        <v>3.43525</v>
      </c>
      <c r="BV19" s="411">
        <v>0.04554420014301125</v>
      </c>
      <c r="BW19" s="453" t="s">
        <v>59</v>
      </c>
      <c r="BX19" s="488">
        <v>4</v>
      </c>
      <c r="BY19" s="409">
        <v>1.9649999999999999</v>
      </c>
      <c r="BZ19" s="409">
        <v>0.08131318056338298</v>
      </c>
      <c r="CA19" s="453" t="s">
        <v>59</v>
      </c>
      <c r="CB19" s="488">
        <v>8</v>
      </c>
      <c r="CC19" s="409">
        <v>1.685</v>
      </c>
      <c r="CD19" s="409">
        <v>0.28402716167899955</v>
      </c>
      <c r="CE19" s="456"/>
      <c r="CF19" s="458" t="s">
        <v>24</v>
      </c>
      <c r="CG19" s="482">
        <v>164</v>
      </c>
      <c r="CH19" s="462">
        <v>12</v>
      </c>
      <c r="CI19" s="409">
        <v>9.083333333333334</v>
      </c>
      <c r="CJ19" s="409">
        <v>0.3361622383686938</v>
      </c>
      <c r="CK19" s="453" t="s">
        <v>59</v>
      </c>
      <c r="CL19" s="488">
        <v>4</v>
      </c>
      <c r="CM19" s="411">
        <v>4.04495</v>
      </c>
      <c r="CN19" s="411">
        <v>0.0964987521508267</v>
      </c>
      <c r="CO19" s="453"/>
      <c r="CP19" s="488">
        <v>4</v>
      </c>
      <c r="CQ19" s="409">
        <v>2.896725</v>
      </c>
      <c r="CR19" s="409">
        <v>0.3285205127410869</v>
      </c>
      <c r="CS19" s="453"/>
      <c r="CT19" s="488">
        <v>8</v>
      </c>
      <c r="CU19" s="409">
        <v>4.41125</v>
      </c>
      <c r="CV19" s="409">
        <v>0.42543019194021214</v>
      </c>
      <c r="CW19" s="456"/>
      <c r="CX19" s="458" t="s">
        <v>24</v>
      </c>
      <c r="CY19" s="482">
        <v>164</v>
      </c>
      <c r="CZ19" s="462">
        <v>3</v>
      </c>
      <c r="DA19" s="409">
        <v>96.66666666666667</v>
      </c>
      <c r="DB19" s="409">
        <v>3.3333333333333335</v>
      </c>
      <c r="DC19" s="453"/>
      <c r="DD19" s="488">
        <v>3</v>
      </c>
      <c r="DE19" s="411">
        <v>1.2066666666666668</v>
      </c>
      <c r="DF19" s="411">
        <v>0.1013793755049703</v>
      </c>
      <c r="DG19" s="453"/>
      <c r="DH19" s="488">
        <v>3</v>
      </c>
      <c r="DI19" s="409">
        <v>11.666666666666666</v>
      </c>
      <c r="DJ19" s="409">
        <v>1.1200198410940965</v>
      </c>
      <c r="DK19" s="456"/>
      <c r="DL19" s="458" t="s">
        <v>24</v>
      </c>
      <c r="DM19" s="482">
        <v>164</v>
      </c>
      <c r="DN19" s="462">
        <v>4</v>
      </c>
      <c r="DO19" s="409">
        <v>8</v>
      </c>
      <c r="DP19" s="409">
        <v>0.816496580927726</v>
      </c>
      <c r="DQ19" s="453"/>
      <c r="DR19" s="488">
        <v>4</v>
      </c>
      <c r="DS19" s="411">
        <v>2.1992249999999998</v>
      </c>
      <c r="DT19" s="411">
        <v>0.06874945302812714</v>
      </c>
      <c r="DU19" s="453"/>
      <c r="DV19" s="488">
        <v>4</v>
      </c>
      <c r="DW19" s="409">
        <v>2.04975</v>
      </c>
      <c r="DX19" s="409">
        <v>0.2655511171758337</v>
      </c>
      <c r="DY19" s="456"/>
      <c r="DZ19" s="458" t="s">
        <v>24</v>
      </c>
      <c r="EA19" s="482">
        <v>164</v>
      </c>
      <c r="EB19" s="462">
        <v>4</v>
      </c>
      <c r="EC19" s="409">
        <v>50.75</v>
      </c>
      <c r="ED19" s="409">
        <v>5.793315113128234</v>
      </c>
      <c r="EE19" s="511"/>
      <c r="EF19" s="488">
        <v>4</v>
      </c>
      <c r="EG19" s="411">
        <v>0.755</v>
      </c>
      <c r="EH19" s="411">
        <v>0.06006940430313368</v>
      </c>
      <c r="EI19" s="511"/>
      <c r="EJ19" s="410">
        <v>4</v>
      </c>
      <c r="EK19" s="409">
        <v>37.4</v>
      </c>
      <c r="EL19" s="409">
        <v>1.3595342339688743</v>
      </c>
      <c r="EM19" s="456"/>
      <c r="EN19" s="458" t="s">
        <v>24</v>
      </c>
      <c r="EO19" s="493">
        <v>164</v>
      </c>
      <c r="EP19" s="489">
        <v>4</v>
      </c>
      <c r="EQ19" s="490">
        <v>14</v>
      </c>
      <c r="ER19" s="409">
        <v>1.7795130420052185</v>
      </c>
      <c r="ES19" s="491" t="s">
        <v>59</v>
      </c>
      <c r="ET19" s="483">
        <v>88.25</v>
      </c>
      <c r="EU19" s="409">
        <v>11.002840542332693</v>
      </c>
      <c r="EV19" s="491"/>
      <c r="EW19" s="483">
        <v>17.425</v>
      </c>
      <c r="EX19" s="409">
        <v>1.108583931569159</v>
      </c>
      <c r="EY19" s="491"/>
      <c r="EZ19" s="483">
        <v>10.45</v>
      </c>
      <c r="FA19" s="409">
        <v>1.4297435667512781</v>
      </c>
      <c r="FB19" s="492"/>
      <c r="FC19" s="483">
        <v>27.875</v>
      </c>
      <c r="FD19" s="409">
        <v>1.5939338129295086</v>
      </c>
      <c r="FE19" s="489"/>
    </row>
    <row r="20" spans="1:161" s="413" customFormat="1" ht="13.5" thickBot="1">
      <c r="A20" s="458" t="s">
        <v>25</v>
      </c>
      <c r="B20" s="482">
        <v>358</v>
      </c>
      <c r="C20" s="458">
        <v>4</v>
      </c>
      <c r="D20" s="483">
        <v>9.75</v>
      </c>
      <c r="E20" s="409">
        <v>0.25</v>
      </c>
      <c r="F20" s="453"/>
      <c r="G20" s="484">
        <v>1.0625</v>
      </c>
      <c r="H20" s="411">
        <v>0.05297405025104272</v>
      </c>
      <c r="I20" s="453"/>
      <c r="J20" s="483">
        <v>10.2975</v>
      </c>
      <c r="K20" s="409">
        <v>0.22272460573542371</v>
      </c>
      <c r="L20" s="456"/>
      <c r="M20" s="458" t="s">
        <v>25</v>
      </c>
      <c r="N20" s="482">
        <v>358</v>
      </c>
      <c r="O20" s="462">
        <v>8</v>
      </c>
      <c r="P20" s="483">
        <v>8</v>
      </c>
      <c r="Q20" s="409">
        <v>0.5976143046671968</v>
      </c>
      <c r="R20" s="453"/>
      <c r="S20" s="485">
        <v>26.875</v>
      </c>
      <c r="T20" s="414">
        <v>0.7242607068097588</v>
      </c>
      <c r="U20" s="453"/>
      <c r="V20" s="486">
        <v>863.8229166666666</v>
      </c>
      <c r="W20" s="415">
        <v>89.83422016400652</v>
      </c>
      <c r="X20" s="453"/>
      <c r="Y20" s="485">
        <v>98.75000000000001</v>
      </c>
      <c r="Z20" s="414">
        <v>0.43797876298445926</v>
      </c>
      <c r="AA20" s="456"/>
      <c r="AB20" s="458" t="s">
        <v>25</v>
      </c>
      <c r="AC20" s="493">
        <v>358</v>
      </c>
      <c r="AD20" s="491">
        <v>4</v>
      </c>
      <c r="AE20" s="483">
        <v>11.75</v>
      </c>
      <c r="AF20" s="409">
        <v>0.25</v>
      </c>
      <c r="AG20" s="453"/>
      <c r="AH20" s="484">
        <v>0.765</v>
      </c>
      <c r="AI20" s="411">
        <v>0.0539289656245448</v>
      </c>
      <c r="AJ20" s="453" t="s">
        <v>59</v>
      </c>
      <c r="AK20" s="483">
        <v>8.9125</v>
      </c>
      <c r="AL20" s="409">
        <v>0.5128575988192693</v>
      </c>
      <c r="AM20" s="456" t="s">
        <v>59</v>
      </c>
      <c r="AN20" s="458" t="s">
        <v>25</v>
      </c>
      <c r="AO20" s="482">
        <v>358</v>
      </c>
      <c r="AP20" s="466">
        <v>8</v>
      </c>
      <c r="AQ20" s="483">
        <v>10.5</v>
      </c>
      <c r="AR20" s="409">
        <v>0.2672612419124244</v>
      </c>
      <c r="AS20" s="453"/>
      <c r="AT20" s="485">
        <v>12.0625</v>
      </c>
      <c r="AU20" s="414">
        <v>0.30527358923712067</v>
      </c>
      <c r="AV20" s="453"/>
      <c r="AW20" s="486">
        <v>432.2604166666667</v>
      </c>
      <c r="AX20" s="415">
        <v>20.831073672097197</v>
      </c>
      <c r="AY20" s="456"/>
      <c r="AZ20" s="458" t="s">
        <v>25</v>
      </c>
      <c r="BA20" s="487">
        <v>358</v>
      </c>
      <c r="BB20" s="462">
        <v>4</v>
      </c>
      <c r="BC20" s="409">
        <v>8</v>
      </c>
      <c r="BD20" s="409">
        <v>0.408248290463863</v>
      </c>
      <c r="BE20" s="453"/>
      <c r="BF20" s="488">
        <v>4</v>
      </c>
      <c r="BG20" s="411">
        <v>4.021025</v>
      </c>
      <c r="BH20" s="411">
        <v>0.09208825816393026</v>
      </c>
      <c r="BI20" s="453"/>
      <c r="BJ20" s="488">
        <v>4</v>
      </c>
      <c r="BK20" s="409">
        <v>3.45</v>
      </c>
      <c r="BL20" s="409">
        <v>0.45552167895721485</v>
      </c>
      <c r="BM20" s="456"/>
      <c r="BN20" s="458" t="s">
        <v>25</v>
      </c>
      <c r="BO20" s="493">
        <v>358</v>
      </c>
      <c r="BP20" s="412">
        <v>12</v>
      </c>
      <c r="BQ20" s="409">
        <v>9.916666666666666</v>
      </c>
      <c r="BR20" s="409">
        <v>0.08333333333333333</v>
      </c>
      <c r="BS20" s="453"/>
      <c r="BT20" s="488">
        <v>4</v>
      </c>
      <c r="BU20" s="411">
        <v>3.7271</v>
      </c>
      <c r="BV20" s="411">
        <v>0.044364343790931945</v>
      </c>
      <c r="BW20" s="453" t="s">
        <v>59</v>
      </c>
      <c r="BX20" s="488">
        <v>4</v>
      </c>
      <c r="BY20" s="409">
        <v>2.53975</v>
      </c>
      <c r="BZ20" s="409">
        <v>0.07326137568095938</v>
      </c>
      <c r="CA20" s="453" t="s">
        <v>59</v>
      </c>
      <c r="CB20" s="488">
        <v>8</v>
      </c>
      <c r="CC20" s="409">
        <v>3.67125</v>
      </c>
      <c r="CD20" s="409">
        <v>0.6221260709970976</v>
      </c>
      <c r="CE20" s="456"/>
      <c r="CF20" s="458" t="s">
        <v>25</v>
      </c>
      <c r="CG20" s="482">
        <v>358</v>
      </c>
      <c r="CH20" s="462">
        <v>11</v>
      </c>
      <c r="CI20" s="409">
        <v>9.727272727272727</v>
      </c>
      <c r="CJ20" s="409">
        <v>0.14083575804390605</v>
      </c>
      <c r="CK20" s="453"/>
      <c r="CL20" s="488">
        <v>4</v>
      </c>
      <c r="CM20" s="411">
        <v>4.02075</v>
      </c>
      <c r="CN20" s="411">
        <v>0.03232348217627557</v>
      </c>
      <c r="CO20" s="453"/>
      <c r="CP20" s="488">
        <v>4</v>
      </c>
      <c r="CQ20" s="409">
        <v>3.18905</v>
      </c>
      <c r="CR20" s="409">
        <v>0.09272538756996382</v>
      </c>
      <c r="CS20" s="453"/>
      <c r="CT20" s="488">
        <v>8</v>
      </c>
      <c r="CU20" s="409">
        <v>5.76875</v>
      </c>
      <c r="CV20" s="409">
        <v>0.3684544820695535</v>
      </c>
      <c r="CW20" s="456"/>
      <c r="CX20" s="458" t="s">
        <v>25</v>
      </c>
      <c r="CY20" s="482">
        <v>358</v>
      </c>
      <c r="CZ20" s="462">
        <v>4</v>
      </c>
      <c r="DA20" s="409">
        <v>95</v>
      </c>
      <c r="DB20" s="409">
        <v>2.8867513459481287</v>
      </c>
      <c r="DC20" s="453"/>
      <c r="DD20" s="488">
        <v>4</v>
      </c>
      <c r="DE20" s="411">
        <v>1.0875</v>
      </c>
      <c r="DF20" s="411">
        <v>0.11735807030906167</v>
      </c>
      <c r="DG20" s="453"/>
      <c r="DH20" s="488">
        <v>4</v>
      </c>
      <c r="DI20" s="409">
        <v>10.35</v>
      </c>
      <c r="DJ20" s="409">
        <v>1.1989578808281798</v>
      </c>
      <c r="DK20" s="456"/>
      <c r="DL20" s="458" t="s">
        <v>25</v>
      </c>
      <c r="DM20" s="482">
        <v>358</v>
      </c>
      <c r="DN20" s="462">
        <v>4</v>
      </c>
      <c r="DO20" s="409">
        <v>8.25</v>
      </c>
      <c r="DP20" s="409">
        <v>0.47871355387816905</v>
      </c>
      <c r="DQ20" s="453"/>
      <c r="DR20" s="488">
        <v>4</v>
      </c>
      <c r="DS20" s="411">
        <v>2.1843</v>
      </c>
      <c r="DT20" s="411">
        <v>0.06860875794435185</v>
      </c>
      <c r="DU20" s="453"/>
      <c r="DV20" s="488">
        <v>4</v>
      </c>
      <c r="DW20" s="409">
        <v>2.0625</v>
      </c>
      <c r="DX20" s="409">
        <v>0.280902563178053</v>
      </c>
      <c r="DY20" s="456"/>
      <c r="DZ20" s="458" t="s">
        <v>25</v>
      </c>
      <c r="EA20" s="482">
        <v>358</v>
      </c>
      <c r="EB20" s="462">
        <v>4</v>
      </c>
      <c r="EC20" s="409">
        <v>47.75</v>
      </c>
      <c r="ED20" s="409">
        <v>2.4958298553119898</v>
      </c>
      <c r="EE20" s="511"/>
      <c r="EF20" s="488">
        <v>4</v>
      </c>
      <c r="EG20" s="411">
        <v>0.8425</v>
      </c>
      <c r="EH20" s="411">
        <v>0.039449334595148745</v>
      </c>
      <c r="EI20" s="511"/>
      <c r="EJ20" s="410">
        <v>4</v>
      </c>
      <c r="EK20" s="409">
        <v>40.3</v>
      </c>
      <c r="EL20" s="409">
        <v>2.9535289626704753</v>
      </c>
      <c r="EM20" s="456"/>
      <c r="EN20" s="458" t="s">
        <v>25</v>
      </c>
      <c r="EO20" s="493">
        <v>358</v>
      </c>
      <c r="EP20" s="489">
        <v>4</v>
      </c>
      <c r="EQ20" s="490">
        <v>17.25</v>
      </c>
      <c r="ER20" s="409">
        <v>1.1814539065631522</v>
      </c>
      <c r="ES20" s="491"/>
      <c r="ET20" s="483">
        <v>79.25</v>
      </c>
      <c r="EU20" s="409">
        <v>5.618051263561058</v>
      </c>
      <c r="EV20" s="491" t="s">
        <v>59</v>
      </c>
      <c r="EW20" s="483">
        <v>13.925</v>
      </c>
      <c r="EX20" s="409">
        <v>0.542179244653771</v>
      </c>
      <c r="EY20" s="491" t="s">
        <v>59</v>
      </c>
      <c r="EZ20" s="483">
        <v>10.649999999999999</v>
      </c>
      <c r="FA20" s="409">
        <v>1.4778926438231792</v>
      </c>
      <c r="FB20" s="492"/>
      <c r="FC20" s="483">
        <v>24.575</v>
      </c>
      <c r="FD20" s="409">
        <v>1.148459112608426</v>
      </c>
      <c r="FE20" s="489"/>
    </row>
    <row r="21" spans="1:161" s="413" customFormat="1" ht="13.5" thickBot="1">
      <c r="A21" s="458" t="s">
        <v>26</v>
      </c>
      <c r="B21" s="482">
        <v>1000</v>
      </c>
      <c r="C21" s="458">
        <v>4</v>
      </c>
      <c r="D21" s="483">
        <v>8.75</v>
      </c>
      <c r="E21" s="409">
        <v>0.6291528696058958</v>
      </c>
      <c r="F21" s="453"/>
      <c r="G21" s="484">
        <v>1.06</v>
      </c>
      <c r="H21" s="411">
        <v>0.08072587358874893</v>
      </c>
      <c r="I21" s="453"/>
      <c r="J21" s="483">
        <v>9.372499999999999</v>
      </c>
      <c r="K21" s="409">
        <v>0.5243309228594731</v>
      </c>
      <c r="L21" s="456"/>
      <c r="M21" s="458" t="s">
        <v>26</v>
      </c>
      <c r="N21" s="482">
        <v>1000</v>
      </c>
      <c r="O21" s="462">
        <v>8</v>
      </c>
      <c r="P21" s="483">
        <v>7.625</v>
      </c>
      <c r="Q21" s="409">
        <v>0.5649747149841562</v>
      </c>
      <c r="R21" s="453"/>
      <c r="S21" s="485">
        <v>26.9375</v>
      </c>
      <c r="T21" s="414">
        <v>1.2444071307827103</v>
      </c>
      <c r="U21" s="453"/>
      <c r="V21" s="486">
        <v>819.0785714285714</v>
      </c>
      <c r="W21" s="415">
        <v>96.92680696752124</v>
      </c>
      <c r="X21" s="453"/>
      <c r="Y21" s="485">
        <v>99.53571428571429</v>
      </c>
      <c r="Z21" s="414">
        <v>0.19573591198632598</v>
      </c>
      <c r="AA21" s="456"/>
      <c r="AB21" s="458" t="s">
        <v>26</v>
      </c>
      <c r="AC21" s="482">
        <v>1000</v>
      </c>
      <c r="AD21" s="466">
        <v>4</v>
      </c>
      <c r="AE21" s="483">
        <v>11.5</v>
      </c>
      <c r="AF21" s="409">
        <v>0.5</v>
      </c>
      <c r="AG21" s="453"/>
      <c r="AH21" s="484">
        <v>0.7325</v>
      </c>
      <c r="AI21" s="411">
        <v>0.07717674520216566</v>
      </c>
      <c r="AJ21" s="453" t="s">
        <v>59</v>
      </c>
      <c r="AK21" s="483">
        <v>8.559999999999999</v>
      </c>
      <c r="AL21" s="409">
        <v>0.8711773642605736</v>
      </c>
      <c r="AM21" s="456" t="s">
        <v>59</v>
      </c>
      <c r="AN21" s="458" t="s">
        <v>26</v>
      </c>
      <c r="AO21" s="482">
        <v>1000</v>
      </c>
      <c r="AP21" s="466">
        <v>8</v>
      </c>
      <c r="AQ21" s="483">
        <v>10</v>
      </c>
      <c r="AR21" s="409">
        <v>0.4629100498862757</v>
      </c>
      <c r="AS21" s="453"/>
      <c r="AT21" s="485">
        <v>13.5</v>
      </c>
      <c r="AU21" s="414">
        <v>0.2672612419124244</v>
      </c>
      <c r="AV21" s="453"/>
      <c r="AW21" s="486">
        <v>380.275</v>
      </c>
      <c r="AX21" s="415">
        <v>21.847451587611218</v>
      </c>
      <c r="AY21" s="456" t="s">
        <v>59</v>
      </c>
      <c r="AZ21" s="458" t="s">
        <v>26</v>
      </c>
      <c r="BA21" s="487">
        <v>1000</v>
      </c>
      <c r="BB21" s="462">
        <v>4</v>
      </c>
      <c r="BC21" s="409">
        <v>7.25</v>
      </c>
      <c r="BD21" s="409">
        <v>0.47871355387816905</v>
      </c>
      <c r="BE21" s="453"/>
      <c r="BF21" s="488">
        <v>4</v>
      </c>
      <c r="BG21" s="411">
        <v>3.7894249999999996</v>
      </c>
      <c r="BH21" s="411">
        <v>0.15635781813413321</v>
      </c>
      <c r="BI21" s="453"/>
      <c r="BJ21" s="488">
        <v>4</v>
      </c>
      <c r="BK21" s="409">
        <v>2.425</v>
      </c>
      <c r="BL21" s="409">
        <v>0.31457643480294795</v>
      </c>
      <c r="BM21" s="456"/>
      <c r="BN21" s="458" t="s">
        <v>26</v>
      </c>
      <c r="BO21" s="493">
        <v>1000</v>
      </c>
      <c r="BP21" s="412">
        <v>12</v>
      </c>
      <c r="BQ21" s="409">
        <v>8.75</v>
      </c>
      <c r="BR21" s="409">
        <v>0.4942855266120806</v>
      </c>
      <c r="BS21" s="453" t="s">
        <v>59</v>
      </c>
      <c r="BT21" s="488">
        <v>4</v>
      </c>
      <c r="BU21" s="411">
        <v>3.5280250000000004</v>
      </c>
      <c r="BV21" s="411">
        <v>0.03284477063907335</v>
      </c>
      <c r="BW21" s="453" t="s">
        <v>59</v>
      </c>
      <c r="BX21" s="488">
        <v>4</v>
      </c>
      <c r="BY21" s="409">
        <v>1.7334999999999998</v>
      </c>
      <c r="BZ21" s="409">
        <v>0.32650280754280403</v>
      </c>
      <c r="CA21" s="453" t="s">
        <v>59</v>
      </c>
      <c r="CB21" s="488">
        <v>7</v>
      </c>
      <c r="CC21" s="409">
        <v>4.135714285714285</v>
      </c>
      <c r="CD21" s="409">
        <v>0.522256355327795</v>
      </c>
      <c r="CE21" s="456"/>
      <c r="CF21" s="458" t="s">
        <v>26</v>
      </c>
      <c r="CG21" s="493">
        <v>1000</v>
      </c>
      <c r="CH21" s="412">
        <v>12</v>
      </c>
      <c r="CI21" s="409">
        <v>9.916666666666666</v>
      </c>
      <c r="CJ21" s="409">
        <v>0.08333333333333333</v>
      </c>
      <c r="CK21" s="453"/>
      <c r="CL21" s="488">
        <v>4</v>
      </c>
      <c r="CM21" s="411">
        <v>3.999225</v>
      </c>
      <c r="CN21" s="411">
        <v>0.10539187488448376</v>
      </c>
      <c r="CO21" s="453"/>
      <c r="CP21" s="488">
        <v>4</v>
      </c>
      <c r="CQ21" s="409">
        <v>3.255675</v>
      </c>
      <c r="CR21" s="409">
        <v>0.2938426914042046</v>
      </c>
      <c r="CS21" s="453"/>
      <c r="CT21" s="488">
        <v>8</v>
      </c>
      <c r="CU21" s="409">
        <v>4.385</v>
      </c>
      <c r="CV21" s="409">
        <v>0.4328889662983536</v>
      </c>
      <c r="CW21" s="456"/>
      <c r="CX21" s="458" t="s">
        <v>26</v>
      </c>
      <c r="CY21" s="482">
        <v>1000</v>
      </c>
      <c r="CZ21" s="462">
        <v>4</v>
      </c>
      <c r="DA21" s="409">
        <v>100</v>
      </c>
      <c r="DB21" s="409">
        <v>0</v>
      </c>
      <c r="DC21" s="453"/>
      <c r="DD21" s="488">
        <v>4</v>
      </c>
      <c r="DE21" s="411">
        <v>1.0250000000000001</v>
      </c>
      <c r="DF21" s="411">
        <v>0.022546248764114492</v>
      </c>
      <c r="DG21" s="453"/>
      <c r="DH21" s="488">
        <v>4</v>
      </c>
      <c r="DI21" s="409">
        <v>10.25</v>
      </c>
      <c r="DJ21" s="409">
        <v>0.22546248764114502</v>
      </c>
      <c r="DK21" s="456"/>
      <c r="DL21" s="458" t="s">
        <v>26</v>
      </c>
      <c r="DM21" s="482">
        <v>1000</v>
      </c>
      <c r="DN21" s="462">
        <v>4</v>
      </c>
      <c r="DO21" s="409">
        <v>8.75</v>
      </c>
      <c r="DP21" s="409">
        <v>0.75</v>
      </c>
      <c r="DQ21" s="453"/>
      <c r="DR21" s="488">
        <v>4</v>
      </c>
      <c r="DS21" s="411">
        <v>2.363875</v>
      </c>
      <c r="DT21" s="411">
        <v>0.026505703002687384</v>
      </c>
      <c r="DU21" s="453"/>
      <c r="DV21" s="488">
        <v>4</v>
      </c>
      <c r="DW21" s="409">
        <v>2.191</v>
      </c>
      <c r="DX21" s="409">
        <v>0.2134189932191291</v>
      </c>
      <c r="DY21" s="456"/>
      <c r="DZ21" s="458" t="s">
        <v>26</v>
      </c>
      <c r="EA21" s="482">
        <v>1000</v>
      </c>
      <c r="EB21" s="462">
        <v>4</v>
      </c>
      <c r="EC21" s="409">
        <v>53.5</v>
      </c>
      <c r="ED21" s="409">
        <v>1.755942292142123</v>
      </c>
      <c r="EE21" s="511"/>
      <c r="EF21" s="488">
        <v>4</v>
      </c>
      <c r="EG21" s="411">
        <v>0.7875000000000001</v>
      </c>
      <c r="EH21" s="411">
        <v>0.03350994877147183</v>
      </c>
      <c r="EI21" s="511"/>
      <c r="EJ21" s="410">
        <v>4</v>
      </c>
      <c r="EK21" s="409">
        <v>42.1</v>
      </c>
      <c r="EL21" s="409">
        <v>2.3878162966749903</v>
      </c>
      <c r="EM21" s="456"/>
      <c r="EN21" s="458" t="s">
        <v>26</v>
      </c>
      <c r="EO21" s="487">
        <v>1000</v>
      </c>
      <c r="EP21" s="489">
        <v>4</v>
      </c>
      <c r="EQ21" s="490">
        <v>18.25</v>
      </c>
      <c r="ER21" s="409">
        <v>1.3768926368215255</v>
      </c>
      <c r="ES21" s="491"/>
      <c r="ET21" s="483">
        <v>91.75</v>
      </c>
      <c r="EU21" s="409">
        <v>4.9223131418741195</v>
      </c>
      <c r="EV21" s="491"/>
      <c r="EW21" s="483">
        <v>12.525</v>
      </c>
      <c r="EX21" s="409">
        <v>1.1757090059477584</v>
      </c>
      <c r="EY21" s="491" t="s">
        <v>59</v>
      </c>
      <c r="EZ21" s="483">
        <v>7.35</v>
      </c>
      <c r="FA21" s="409">
        <v>0.804673846971554</v>
      </c>
      <c r="FB21" s="492"/>
      <c r="FC21" s="483">
        <v>19.875</v>
      </c>
      <c r="FD21" s="409">
        <v>1.679967757627112</v>
      </c>
      <c r="FE21" s="489" t="s">
        <v>59</v>
      </c>
    </row>
    <row r="22" spans="1:161" s="413" customFormat="1" ht="13.5" thickBot="1">
      <c r="A22" s="458" t="s">
        <v>27</v>
      </c>
      <c r="B22" s="482">
        <v>2440</v>
      </c>
      <c r="C22" s="458">
        <v>4</v>
      </c>
      <c r="D22" s="483">
        <v>9.25</v>
      </c>
      <c r="E22" s="409">
        <v>0.75</v>
      </c>
      <c r="F22" s="453"/>
      <c r="G22" s="484">
        <v>1.06</v>
      </c>
      <c r="H22" s="411">
        <v>0.06363961030678927</v>
      </c>
      <c r="I22" s="453"/>
      <c r="J22" s="483">
        <v>9.725</v>
      </c>
      <c r="K22" s="409">
        <v>0.7604877820627144</v>
      </c>
      <c r="L22" s="456"/>
      <c r="M22" s="458" t="s">
        <v>27</v>
      </c>
      <c r="N22" s="493">
        <v>2440</v>
      </c>
      <c r="O22" s="412">
        <v>7</v>
      </c>
      <c r="P22" s="483">
        <v>6.428571428571429</v>
      </c>
      <c r="Q22" s="409">
        <v>0.42857142857142855</v>
      </c>
      <c r="R22" s="453"/>
      <c r="S22" s="485">
        <v>26.142857142857142</v>
      </c>
      <c r="T22" s="414">
        <v>0.9802470881066143</v>
      </c>
      <c r="U22" s="453"/>
      <c r="V22" s="486">
        <v>830.5476190476192</v>
      </c>
      <c r="W22" s="415">
        <v>77.75959649418697</v>
      </c>
      <c r="X22" s="453"/>
      <c r="Y22" s="485">
        <v>92.05952380952381</v>
      </c>
      <c r="Z22" s="414">
        <v>4.385511344252446</v>
      </c>
      <c r="AA22" s="456"/>
      <c r="AB22" s="458" t="s">
        <v>27</v>
      </c>
      <c r="AC22" s="482">
        <v>2440</v>
      </c>
      <c r="AD22" s="466">
        <v>3</v>
      </c>
      <c r="AE22" s="483">
        <v>12</v>
      </c>
      <c r="AF22" s="409">
        <v>0</v>
      </c>
      <c r="AG22" s="453"/>
      <c r="AH22" s="484">
        <v>0.7666666666666666</v>
      </c>
      <c r="AI22" s="411">
        <v>0.0033333333333333366</v>
      </c>
      <c r="AJ22" s="453" t="s">
        <v>59</v>
      </c>
      <c r="AK22" s="483">
        <v>9.46</v>
      </c>
      <c r="AL22" s="409">
        <v>0.2112660250332112</v>
      </c>
      <c r="AM22" s="456"/>
      <c r="AN22" s="458" t="s">
        <v>27</v>
      </c>
      <c r="AO22" s="493">
        <v>2440</v>
      </c>
      <c r="AP22" s="491">
        <v>8</v>
      </c>
      <c r="AQ22" s="483">
        <v>10.25</v>
      </c>
      <c r="AR22" s="409">
        <v>0.5261042808091513</v>
      </c>
      <c r="AS22" s="453"/>
      <c r="AT22" s="485">
        <v>12.6875</v>
      </c>
      <c r="AU22" s="414">
        <v>0.2824873574920781</v>
      </c>
      <c r="AV22" s="453"/>
      <c r="AW22" s="486">
        <v>408.82708333333335</v>
      </c>
      <c r="AX22" s="415">
        <v>17.41698676440298</v>
      </c>
      <c r="AY22" s="456"/>
      <c r="AZ22" s="458" t="s">
        <v>27</v>
      </c>
      <c r="BA22" s="493">
        <v>2440</v>
      </c>
      <c r="BB22" s="412">
        <v>4</v>
      </c>
      <c r="BC22" s="409">
        <v>6</v>
      </c>
      <c r="BD22" s="409">
        <v>0.816496580927726</v>
      </c>
      <c r="BE22" s="453"/>
      <c r="BF22" s="488">
        <v>4</v>
      </c>
      <c r="BG22" s="411">
        <v>3.860925</v>
      </c>
      <c r="BH22" s="411">
        <v>0.09071097301319174</v>
      </c>
      <c r="BI22" s="453"/>
      <c r="BJ22" s="488">
        <v>4</v>
      </c>
      <c r="BK22" s="409">
        <v>1.75</v>
      </c>
      <c r="BL22" s="409">
        <v>0.25980762113533157</v>
      </c>
      <c r="BM22" s="456"/>
      <c r="BN22" s="458" t="s">
        <v>27</v>
      </c>
      <c r="BO22" s="482">
        <v>2440</v>
      </c>
      <c r="BP22" s="462">
        <v>12</v>
      </c>
      <c r="BQ22" s="409">
        <v>3.4166666666666665</v>
      </c>
      <c r="BR22" s="409">
        <v>0.4166666666666667</v>
      </c>
      <c r="BS22" s="453" t="s">
        <v>59</v>
      </c>
      <c r="BT22" s="488">
        <v>4</v>
      </c>
      <c r="BU22" s="411">
        <v>3.0768250000000004</v>
      </c>
      <c r="BV22" s="411">
        <v>0.04610582709014847</v>
      </c>
      <c r="BW22" s="453" t="s">
        <v>59</v>
      </c>
      <c r="BX22" s="488">
        <v>4</v>
      </c>
      <c r="BY22" s="409">
        <v>0.5865</v>
      </c>
      <c r="BZ22" s="409">
        <v>0.04278726446035082</v>
      </c>
      <c r="CA22" s="453" t="s">
        <v>59</v>
      </c>
      <c r="CB22" s="488">
        <v>5</v>
      </c>
      <c r="CC22" s="409">
        <v>0</v>
      </c>
      <c r="CD22" s="409">
        <v>0</v>
      </c>
      <c r="CE22" s="456" t="s">
        <v>59</v>
      </c>
      <c r="CF22" s="458" t="s">
        <v>27</v>
      </c>
      <c r="CG22" s="493">
        <v>2440</v>
      </c>
      <c r="CH22" s="412">
        <v>8</v>
      </c>
      <c r="CI22" s="409">
        <v>7.125</v>
      </c>
      <c r="CJ22" s="409">
        <v>0.3980981573144277</v>
      </c>
      <c r="CK22" s="453" t="s">
        <v>59</v>
      </c>
      <c r="CL22" s="488">
        <v>4</v>
      </c>
      <c r="CM22" s="411">
        <v>3.4882999999999997</v>
      </c>
      <c r="CN22" s="411">
        <v>0.06714454557147584</v>
      </c>
      <c r="CO22" s="453"/>
      <c r="CP22" s="488">
        <v>4</v>
      </c>
      <c r="CQ22" s="409">
        <v>1.5557999999999998</v>
      </c>
      <c r="CR22" s="409">
        <v>0.15518268266788018</v>
      </c>
      <c r="CS22" s="453" t="s">
        <v>59</v>
      </c>
      <c r="CT22" s="488">
        <v>4</v>
      </c>
      <c r="CU22" s="409">
        <v>0</v>
      </c>
      <c r="CV22" s="409">
        <v>0</v>
      </c>
      <c r="CW22" s="456" t="s">
        <v>59</v>
      </c>
      <c r="CX22" s="458" t="s">
        <v>27</v>
      </c>
      <c r="CY22" s="493">
        <v>2440</v>
      </c>
      <c r="CZ22" s="412">
        <v>4</v>
      </c>
      <c r="DA22" s="409">
        <v>92.5</v>
      </c>
      <c r="DB22" s="409">
        <v>7.5</v>
      </c>
      <c r="DC22" s="453"/>
      <c r="DD22" s="488">
        <v>4</v>
      </c>
      <c r="DE22" s="411">
        <v>0.9625</v>
      </c>
      <c r="DF22" s="411">
        <v>0.09911062842433534</v>
      </c>
      <c r="DG22" s="453"/>
      <c r="DH22" s="488">
        <v>4</v>
      </c>
      <c r="DI22" s="409">
        <v>8.850000000000001</v>
      </c>
      <c r="DJ22" s="409">
        <v>1.1109305408830321</v>
      </c>
      <c r="DK22" s="456"/>
      <c r="DL22" s="458" t="s">
        <v>27</v>
      </c>
      <c r="DM22" s="482">
        <v>2440</v>
      </c>
      <c r="DN22" s="462">
        <v>4</v>
      </c>
      <c r="DO22" s="409">
        <v>9.5</v>
      </c>
      <c r="DP22" s="409">
        <v>0.28867513459481287</v>
      </c>
      <c r="DQ22" s="453"/>
      <c r="DR22" s="488">
        <v>4</v>
      </c>
      <c r="DS22" s="411">
        <v>2.4183250000000003</v>
      </c>
      <c r="DT22" s="411">
        <v>0.0588550532381601</v>
      </c>
      <c r="DU22" s="453"/>
      <c r="DV22" s="488">
        <v>4</v>
      </c>
      <c r="DW22" s="409">
        <v>3.1750000000000003</v>
      </c>
      <c r="DX22" s="409">
        <v>0.46435439052516775</v>
      </c>
      <c r="DY22" s="456"/>
      <c r="DZ22" s="458" t="s">
        <v>27</v>
      </c>
      <c r="EA22" s="482">
        <v>2440</v>
      </c>
      <c r="EB22" s="462">
        <v>4</v>
      </c>
      <c r="EC22" s="409">
        <v>70.5</v>
      </c>
      <c r="ED22" s="409">
        <v>3.774917217635375</v>
      </c>
      <c r="EE22" s="511"/>
      <c r="EF22" s="488">
        <v>4</v>
      </c>
      <c r="EG22" s="411">
        <v>0.8425</v>
      </c>
      <c r="EH22" s="411">
        <v>0.050228643886398784</v>
      </c>
      <c r="EI22" s="511"/>
      <c r="EJ22" s="410">
        <v>4</v>
      </c>
      <c r="EK22" s="409">
        <v>58.8</v>
      </c>
      <c r="EL22" s="409">
        <v>0.9228578799938086</v>
      </c>
      <c r="EM22" s="456"/>
      <c r="EN22" s="458" t="s">
        <v>27</v>
      </c>
      <c r="EO22" s="487">
        <v>2440</v>
      </c>
      <c r="EP22" s="489">
        <v>4</v>
      </c>
      <c r="EQ22" s="490">
        <v>16.25</v>
      </c>
      <c r="ER22" s="409">
        <v>2.0966242709015206</v>
      </c>
      <c r="ES22" s="491"/>
      <c r="ET22" s="483">
        <v>77</v>
      </c>
      <c r="EU22" s="409">
        <v>5.744562646538029</v>
      </c>
      <c r="EV22" s="491" t="s">
        <v>59</v>
      </c>
      <c r="EW22" s="483">
        <v>14.274999999999999</v>
      </c>
      <c r="EX22" s="409">
        <v>0.5588306243099661</v>
      </c>
      <c r="EY22" s="491" t="s">
        <v>59</v>
      </c>
      <c r="EZ22" s="483">
        <v>11.325</v>
      </c>
      <c r="FA22" s="409">
        <v>0.8330416156071273</v>
      </c>
      <c r="FB22" s="492"/>
      <c r="FC22" s="483">
        <v>25.599999999999998</v>
      </c>
      <c r="FD22" s="409">
        <v>1.1394443090091477</v>
      </c>
      <c r="FE22" s="489"/>
    </row>
    <row r="23" spans="1:161" s="413" customFormat="1" ht="13.5" thickBot="1">
      <c r="A23" s="458" t="s">
        <v>28</v>
      </c>
      <c r="B23" s="494">
        <v>7990</v>
      </c>
      <c r="C23" s="458">
        <v>4</v>
      </c>
      <c r="D23" s="483">
        <v>8.25</v>
      </c>
      <c r="E23" s="409">
        <v>0.25</v>
      </c>
      <c r="F23" s="453"/>
      <c r="G23" s="484">
        <v>1.0925</v>
      </c>
      <c r="H23" s="411">
        <v>0.06263319141371183</v>
      </c>
      <c r="I23" s="514"/>
      <c r="J23" s="483">
        <v>8.977500000000001</v>
      </c>
      <c r="K23" s="409">
        <v>0.4913480606114843</v>
      </c>
      <c r="L23" s="456"/>
      <c r="M23" s="458" t="s">
        <v>28</v>
      </c>
      <c r="N23" s="493">
        <v>7990</v>
      </c>
      <c r="O23" s="412">
        <v>8</v>
      </c>
      <c r="P23" s="525">
        <v>4.125</v>
      </c>
      <c r="Q23" s="526">
        <v>0.63912607743476</v>
      </c>
      <c r="R23" s="453" t="s">
        <v>59</v>
      </c>
      <c r="S23" s="485">
        <v>28.1875</v>
      </c>
      <c r="T23" s="414">
        <v>1.7625506578332923</v>
      </c>
      <c r="U23" s="453"/>
      <c r="V23" s="486">
        <v>932.71875</v>
      </c>
      <c r="W23" s="415">
        <v>110.71308476091156</v>
      </c>
      <c r="X23" s="453"/>
      <c r="Y23" s="485">
        <v>99.5</v>
      </c>
      <c r="Z23" s="414">
        <v>0.5</v>
      </c>
      <c r="AA23" s="456"/>
      <c r="AB23" s="458" t="s">
        <v>28</v>
      </c>
      <c r="AC23" s="482">
        <v>7990</v>
      </c>
      <c r="AD23" s="466">
        <v>4</v>
      </c>
      <c r="AE23" s="483">
        <v>11.75</v>
      </c>
      <c r="AF23" s="409">
        <v>0.25</v>
      </c>
      <c r="AG23" s="453"/>
      <c r="AH23" s="484">
        <v>0.755</v>
      </c>
      <c r="AI23" s="411">
        <v>0.016583123951777013</v>
      </c>
      <c r="AJ23" s="453" t="s">
        <v>59</v>
      </c>
      <c r="AK23" s="483">
        <v>9.057500000000001</v>
      </c>
      <c r="AL23" s="409">
        <v>0.17080080991220928</v>
      </c>
      <c r="AM23" s="456" t="s">
        <v>59</v>
      </c>
      <c r="AN23" s="458" t="s">
        <v>28</v>
      </c>
      <c r="AO23" s="493">
        <v>7990</v>
      </c>
      <c r="AP23" s="491">
        <v>8</v>
      </c>
      <c r="AQ23" s="525">
        <v>11.125</v>
      </c>
      <c r="AR23" s="526">
        <v>0.3980981573144277</v>
      </c>
      <c r="AS23" s="453"/>
      <c r="AT23" s="485">
        <v>14.0625</v>
      </c>
      <c r="AU23" s="414">
        <v>0.37126112296949626</v>
      </c>
      <c r="AV23" s="453"/>
      <c r="AW23" s="486">
        <v>300.07500000000005</v>
      </c>
      <c r="AX23" s="415">
        <v>29.45550434318026</v>
      </c>
      <c r="AY23" s="456" t="s">
        <v>59</v>
      </c>
      <c r="AZ23" s="458" t="s">
        <v>28</v>
      </c>
      <c r="BA23" s="493">
        <v>7990</v>
      </c>
      <c r="BB23" s="412">
        <v>4</v>
      </c>
      <c r="BC23" s="409">
        <v>0.25</v>
      </c>
      <c r="BD23" s="409">
        <v>0.25</v>
      </c>
      <c r="BE23" s="453" t="s">
        <v>59</v>
      </c>
      <c r="BF23" s="488">
        <v>1</v>
      </c>
      <c r="BG23" s="411">
        <v>2.821</v>
      </c>
      <c r="BH23" s="411"/>
      <c r="BI23" s="514"/>
      <c r="BJ23" s="488">
        <v>1</v>
      </c>
      <c r="BK23" s="409">
        <v>0.4</v>
      </c>
      <c r="BL23" s="409"/>
      <c r="BM23" s="456"/>
      <c r="BN23" s="458" t="s">
        <v>28</v>
      </c>
      <c r="BO23" s="482">
        <v>7990</v>
      </c>
      <c r="BP23" s="462">
        <v>12</v>
      </c>
      <c r="BQ23" s="409">
        <v>0</v>
      </c>
      <c r="BR23" s="409">
        <v>0</v>
      </c>
      <c r="BS23" s="453" t="s">
        <v>59</v>
      </c>
      <c r="BT23" s="488" t="s">
        <v>62</v>
      </c>
      <c r="BU23" s="411"/>
      <c r="BV23" s="411"/>
      <c r="BW23" s="514"/>
      <c r="BX23" s="488">
        <v>4</v>
      </c>
      <c r="BY23" s="409">
        <v>0</v>
      </c>
      <c r="BZ23" s="409">
        <v>0</v>
      </c>
      <c r="CA23" s="453" t="s">
        <v>59</v>
      </c>
      <c r="CB23" s="488"/>
      <c r="CC23" s="409"/>
      <c r="CD23" s="409"/>
      <c r="CE23" s="515"/>
      <c r="CF23" s="458" t="s">
        <v>28</v>
      </c>
      <c r="CG23" s="482">
        <v>7990</v>
      </c>
      <c r="CH23" s="462">
        <v>8</v>
      </c>
      <c r="CI23" s="409">
        <v>1</v>
      </c>
      <c r="CJ23" s="409">
        <v>0.37796447300922725</v>
      </c>
      <c r="CK23" s="453" t="s">
        <v>59</v>
      </c>
      <c r="CL23" s="488">
        <v>4</v>
      </c>
      <c r="CM23" s="411">
        <v>3.71925</v>
      </c>
      <c r="CN23" s="411">
        <v>0.6285710480924175</v>
      </c>
      <c r="CO23" s="514"/>
      <c r="CP23" s="488">
        <v>4</v>
      </c>
      <c r="CQ23" s="409">
        <v>0.4625</v>
      </c>
      <c r="CR23" s="409">
        <v>0.21117927218361177</v>
      </c>
      <c r="CS23" s="453" t="s">
        <v>59</v>
      </c>
      <c r="CT23" s="488">
        <v>1</v>
      </c>
      <c r="CU23" s="409">
        <v>0</v>
      </c>
      <c r="CV23" s="409"/>
      <c r="CW23" s="515"/>
      <c r="CX23" s="458" t="s">
        <v>28</v>
      </c>
      <c r="CY23" s="493">
        <v>7990</v>
      </c>
      <c r="CZ23" s="412">
        <v>4</v>
      </c>
      <c r="DA23" s="409">
        <v>35</v>
      </c>
      <c r="DB23" s="409">
        <v>6.454972243679028</v>
      </c>
      <c r="DC23" s="453" t="s">
        <v>59</v>
      </c>
      <c r="DD23" s="488">
        <v>4</v>
      </c>
      <c r="DE23" s="411">
        <v>0.625</v>
      </c>
      <c r="DF23" s="411">
        <v>0.11273124382057233</v>
      </c>
      <c r="DG23" s="453" t="s">
        <v>59</v>
      </c>
      <c r="DH23" s="488">
        <v>4</v>
      </c>
      <c r="DI23" s="409">
        <v>2.3</v>
      </c>
      <c r="DJ23" s="409">
        <v>0.6670832032063168</v>
      </c>
      <c r="DK23" s="456" t="s">
        <v>59</v>
      </c>
      <c r="DL23" s="458" t="s">
        <v>28</v>
      </c>
      <c r="DM23" s="494">
        <v>7990</v>
      </c>
      <c r="DN23" s="462">
        <v>4</v>
      </c>
      <c r="DO23" s="409">
        <v>9</v>
      </c>
      <c r="DP23" s="409">
        <v>0.408248290463863</v>
      </c>
      <c r="DQ23" s="495"/>
      <c r="DR23" s="488">
        <v>4</v>
      </c>
      <c r="DS23" s="411">
        <v>2.483825</v>
      </c>
      <c r="DT23" s="411">
        <v>0.09985504806968946</v>
      </c>
      <c r="DU23" s="495"/>
      <c r="DV23" s="488">
        <v>4</v>
      </c>
      <c r="DW23" s="409">
        <v>2.85625</v>
      </c>
      <c r="DX23" s="409">
        <v>0.14152053737885537</v>
      </c>
      <c r="DY23" s="496"/>
      <c r="DZ23" s="458" t="s">
        <v>28</v>
      </c>
      <c r="EA23" s="494">
        <v>7990</v>
      </c>
      <c r="EB23" s="462">
        <v>4</v>
      </c>
      <c r="EC23" s="527">
        <v>37.75</v>
      </c>
      <c r="ED23" s="527">
        <v>2.286737122335374</v>
      </c>
      <c r="EE23" s="511"/>
      <c r="EF23" s="488">
        <v>4</v>
      </c>
      <c r="EG23" s="411">
        <v>1.1675</v>
      </c>
      <c r="EH23" s="411">
        <v>0.07145802963978229</v>
      </c>
      <c r="EI23" s="511"/>
      <c r="EJ23" s="410">
        <v>4</v>
      </c>
      <c r="EK23" s="409">
        <v>43.75</v>
      </c>
      <c r="EL23" s="409">
        <v>2.1503875619679977</v>
      </c>
      <c r="EM23" s="456"/>
      <c r="EN23" s="458" t="s">
        <v>28</v>
      </c>
      <c r="EO23" s="487">
        <v>7990</v>
      </c>
      <c r="EP23" s="489">
        <v>4</v>
      </c>
      <c r="EQ23" s="490">
        <v>17</v>
      </c>
      <c r="ER23" s="409">
        <v>1.4142135623730951</v>
      </c>
      <c r="ES23" s="491"/>
      <c r="ET23" s="483">
        <v>28.5</v>
      </c>
      <c r="EU23" s="409">
        <v>6.409628174343137</v>
      </c>
      <c r="EV23" s="491" t="s">
        <v>59</v>
      </c>
      <c r="EW23" s="483">
        <v>14.225</v>
      </c>
      <c r="EX23" s="409">
        <v>1.3293952259078816</v>
      </c>
      <c r="EY23" s="491" t="s">
        <v>59</v>
      </c>
      <c r="EZ23" s="483">
        <v>8.525</v>
      </c>
      <c r="FA23" s="409">
        <v>1.3306483382171261</v>
      </c>
      <c r="FB23" s="495"/>
      <c r="FC23" s="483">
        <v>22.75</v>
      </c>
      <c r="FD23" s="409">
        <v>1.9742087022399633</v>
      </c>
      <c r="FE23" s="489" t="s">
        <v>59</v>
      </c>
    </row>
    <row r="24" spans="1:161" s="540" customFormat="1" ht="13.5" thickBot="1">
      <c r="A24" s="954" t="s">
        <v>60</v>
      </c>
      <c r="B24" s="956"/>
      <c r="C24" s="528"/>
      <c r="D24" s="952">
        <v>0.0911</v>
      </c>
      <c r="E24" s="953"/>
      <c r="F24" s="529"/>
      <c r="G24" s="952">
        <v>0.8439</v>
      </c>
      <c r="H24" s="953"/>
      <c r="I24" s="529"/>
      <c r="J24" s="952">
        <v>0.1789</v>
      </c>
      <c r="K24" s="953"/>
      <c r="L24" s="530"/>
      <c r="M24" s="954" t="s">
        <v>60</v>
      </c>
      <c r="N24" s="955"/>
      <c r="O24" s="531"/>
      <c r="P24" s="952">
        <v>0.0018</v>
      </c>
      <c r="Q24" s="953"/>
      <c r="R24" s="529"/>
      <c r="S24" s="952">
        <v>0.674</v>
      </c>
      <c r="T24" s="953"/>
      <c r="U24" s="529"/>
      <c r="V24" s="952">
        <v>0.7655</v>
      </c>
      <c r="W24" s="953"/>
      <c r="X24" s="529"/>
      <c r="Y24" s="952">
        <v>0.0185</v>
      </c>
      <c r="Z24" s="953"/>
      <c r="AA24" s="530"/>
      <c r="AB24" s="954" t="s">
        <v>60</v>
      </c>
      <c r="AC24" s="956"/>
      <c r="AD24" s="532"/>
      <c r="AE24" s="952">
        <v>0.8686</v>
      </c>
      <c r="AF24" s="953"/>
      <c r="AG24" s="533"/>
      <c r="AH24" s="952">
        <v>0.006</v>
      </c>
      <c r="AI24" s="953"/>
      <c r="AJ24" s="533"/>
      <c r="AK24" s="952">
        <v>0.011</v>
      </c>
      <c r="AL24" s="953"/>
      <c r="AM24" s="534"/>
      <c r="AN24" s="954" t="s">
        <v>60</v>
      </c>
      <c r="AO24" s="955"/>
      <c r="AP24" s="532"/>
      <c r="AQ24" s="952">
        <v>0.3161</v>
      </c>
      <c r="AR24" s="953"/>
      <c r="AS24" s="533"/>
      <c r="AT24" s="952">
        <v>0.0002</v>
      </c>
      <c r="AU24" s="953"/>
      <c r="AV24" s="533"/>
      <c r="AW24" s="952">
        <v>0.0005</v>
      </c>
      <c r="AX24" s="953"/>
      <c r="AY24" s="534"/>
      <c r="AZ24" s="954" t="s">
        <v>60</v>
      </c>
      <c r="BA24" s="960"/>
      <c r="BB24" s="531"/>
      <c r="BC24" s="952">
        <v>0.0005</v>
      </c>
      <c r="BD24" s="953"/>
      <c r="BE24" s="533"/>
      <c r="BF24" s="535"/>
      <c r="BG24" s="952">
        <v>0.2345</v>
      </c>
      <c r="BH24" s="953"/>
      <c r="BI24" s="533"/>
      <c r="BJ24" s="535"/>
      <c r="BK24" s="952">
        <v>0.0488</v>
      </c>
      <c r="BL24" s="953"/>
      <c r="BM24" s="534"/>
      <c r="BN24" s="954" t="s">
        <v>60</v>
      </c>
      <c r="BO24" s="956"/>
      <c r="BP24" s="531"/>
      <c r="BQ24" s="952" t="s">
        <v>61</v>
      </c>
      <c r="BR24" s="953"/>
      <c r="BS24" s="533"/>
      <c r="BT24" s="535"/>
      <c r="BU24" s="952" t="s">
        <v>61</v>
      </c>
      <c r="BV24" s="953"/>
      <c r="BW24" s="533"/>
      <c r="BX24" s="535"/>
      <c r="BY24" s="952" t="s">
        <v>61</v>
      </c>
      <c r="BZ24" s="953"/>
      <c r="CA24" s="536"/>
      <c r="CB24" s="535"/>
      <c r="CC24" s="952" t="s">
        <v>61</v>
      </c>
      <c r="CD24" s="953"/>
      <c r="CE24" s="534"/>
      <c r="CF24" s="954" t="s">
        <v>60</v>
      </c>
      <c r="CG24" s="956"/>
      <c r="CH24" s="531"/>
      <c r="CI24" s="952" t="s">
        <v>61</v>
      </c>
      <c r="CJ24" s="953"/>
      <c r="CK24" s="533"/>
      <c r="CL24" s="535"/>
      <c r="CM24" s="952">
        <v>0.1206</v>
      </c>
      <c r="CN24" s="953"/>
      <c r="CO24" s="533"/>
      <c r="CP24" s="535"/>
      <c r="CQ24" s="952">
        <v>0.0002</v>
      </c>
      <c r="CR24" s="953"/>
      <c r="CS24" s="536"/>
      <c r="CT24" s="535"/>
      <c r="CU24" s="952">
        <v>0.0004</v>
      </c>
      <c r="CV24" s="953"/>
      <c r="CW24" s="534"/>
      <c r="CX24" s="954" t="s">
        <v>60</v>
      </c>
      <c r="CY24" s="955"/>
      <c r="CZ24" s="531"/>
      <c r="DA24" s="952">
        <v>0.0008</v>
      </c>
      <c r="DB24" s="953"/>
      <c r="DC24" s="533"/>
      <c r="DD24" s="535"/>
      <c r="DE24" s="952">
        <v>0.063</v>
      </c>
      <c r="DF24" s="953"/>
      <c r="DG24" s="533"/>
      <c r="DH24" s="535"/>
      <c r="DI24" s="952">
        <v>0.0255</v>
      </c>
      <c r="DJ24" s="953"/>
      <c r="DK24" s="534"/>
      <c r="DL24" s="954" t="s">
        <v>60</v>
      </c>
      <c r="DM24" s="956"/>
      <c r="DN24" s="531"/>
      <c r="DO24" s="952">
        <v>0.5834</v>
      </c>
      <c r="DP24" s="953"/>
      <c r="DQ24" s="529"/>
      <c r="DR24" s="535"/>
      <c r="DS24" s="945">
        <v>0.0376</v>
      </c>
      <c r="DT24" s="946"/>
      <c r="DU24" s="529"/>
      <c r="DV24" s="535"/>
      <c r="DW24" s="952">
        <v>0.0006</v>
      </c>
      <c r="DX24" s="953"/>
      <c r="DY24" s="530"/>
      <c r="DZ24" s="954" t="s">
        <v>60</v>
      </c>
      <c r="EA24" s="956"/>
      <c r="EB24" s="531"/>
      <c r="EC24" s="952">
        <v>0.0012</v>
      </c>
      <c r="ED24" s="953"/>
      <c r="EE24" s="537"/>
      <c r="EF24" s="535"/>
      <c r="EG24" s="952">
        <v>0.0104</v>
      </c>
      <c r="EH24" s="953"/>
      <c r="EI24" s="537"/>
      <c r="EJ24" s="538"/>
      <c r="EK24" s="952">
        <v>0.026</v>
      </c>
      <c r="EL24" s="953"/>
      <c r="EM24" s="530"/>
      <c r="EN24" s="954" t="s">
        <v>60</v>
      </c>
      <c r="EO24" s="953"/>
      <c r="EP24" s="539"/>
      <c r="EQ24" s="963">
        <v>0.1712</v>
      </c>
      <c r="ER24" s="962"/>
      <c r="ES24" s="529"/>
      <c r="ET24" s="961">
        <v>0.0021</v>
      </c>
      <c r="EU24" s="962"/>
      <c r="EV24" s="529"/>
      <c r="EW24" s="961">
        <v>0.0022</v>
      </c>
      <c r="EX24" s="962"/>
      <c r="EY24" s="529"/>
      <c r="EZ24" s="961">
        <v>0.1495</v>
      </c>
      <c r="FA24" s="962"/>
      <c r="FB24" s="529"/>
      <c r="FC24" s="961">
        <v>0.0127</v>
      </c>
      <c r="FD24" s="962"/>
      <c r="FE24" s="530"/>
    </row>
    <row r="25" spans="1:161" s="18" customFormat="1" ht="12.75">
      <c r="A25" s="21"/>
      <c r="B25" s="21"/>
      <c r="C25" s="21"/>
      <c r="D25" s="12"/>
      <c r="E25" s="13"/>
      <c r="F25" s="14"/>
      <c r="G25" s="16"/>
      <c r="H25" s="16"/>
      <c r="I25" s="14"/>
      <c r="J25" s="14"/>
      <c r="K25" s="14"/>
      <c r="L25" s="17"/>
      <c r="M25" s="21"/>
      <c r="N25" s="21"/>
      <c r="O25" s="17"/>
      <c r="P25" s="12"/>
      <c r="Q25" s="13"/>
      <c r="R25" s="14"/>
      <c r="S25" s="19"/>
      <c r="T25" s="19"/>
      <c r="U25" s="14"/>
      <c r="V25" s="20"/>
      <c r="W25" s="20"/>
      <c r="X25" s="17"/>
      <c r="Y25" s="19"/>
      <c r="Z25" s="19"/>
      <c r="AA25" s="17"/>
      <c r="AB25" s="21"/>
      <c r="AC25" s="21"/>
      <c r="AD25" s="17"/>
      <c r="AE25" s="12"/>
      <c r="AF25" s="13"/>
      <c r="AG25" s="14"/>
      <c r="AH25" s="16"/>
      <c r="AI25" s="16"/>
      <c r="AJ25" s="14"/>
      <c r="AK25" s="14"/>
      <c r="AL25" s="14"/>
      <c r="AM25" s="17"/>
      <c r="AN25" s="21"/>
      <c r="AO25" s="21"/>
      <c r="AP25" s="17"/>
      <c r="AQ25" s="12"/>
      <c r="AR25" s="13"/>
      <c r="AS25" s="14"/>
      <c r="AT25" s="19"/>
      <c r="AU25" s="19"/>
      <c r="AV25" s="14"/>
      <c r="AW25" s="20"/>
      <c r="AX25" s="20"/>
      <c r="AY25" s="17"/>
      <c r="AZ25" s="21"/>
      <c r="BA25" s="21"/>
      <c r="BB25" s="17"/>
      <c r="BC25" s="12"/>
      <c r="BD25" s="13"/>
      <c r="BE25" s="14"/>
      <c r="BF25" s="15"/>
      <c r="BG25" s="16"/>
      <c r="BH25" s="16"/>
      <c r="BI25" s="14"/>
      <c r="BJ25" s="15"/>
      <c r="BK25" s="14"/>
      <c r="BL25" s="14"/>
      <c r="BM25" s="17"/>
      <c r="BN25" s="21"/>
      <c r="BO25" s="21"/>
      <c r="BP25" s="17"/>
      <c r="BQ25" s="12"/>
      <c r="BR25" s="13"/>
      <c r="BS25" s="14"/>
      <c r="BT25" s="15"/>
      <c r="BU25" s="16"/>
      <c r="BV25" s="16"/>
      <c r="BW25" s="14"/>
      <c r="BX25" s="15"/>
      <c r="BY25" s="14"/>
      <c r="BZ25" s="14"/>
      <c r="CA25" s="17"/>
      <c r="CB25" s="15"/>
      <c r="CC25" s="14"/>
      <c r="CD25" s="14"/>
      <c r="CE25" s="17" t="s">
        <v>62</v>
      </c>
      <c r="CF25" s="21"/>
      <c r="CG25" s="21"/>
      <c r="CH25" s="17"/>
      <c r="CI25" s="12"/>
      <c r="CJ25" s="13"/>
      <c r="CK25" s="14"/>
      <c r="CL25" s="15"/>
      <c r="CM25" s="16"/>
      <c r="CN25" s="16"/>
      <c r="CO25" s="14"/>
      <c r="CP25" s="15"/>
      <c r="CQ25" s="14"/>
      <c r="CR25" s="14"/>
      <c r="CS25" s="17"/>
      <c r="CT25" s="15"/>
      <c r="CU25" s="14"/>
      <c r="CV25" s="14"/>
      <c r="CW25" s="17"/>
      <c r="CX25" s="21"/>
      <c r="CY25" s="21"/>
      <c r="CZ25" s="17"/>
      <c r="DA25" s="12"/>
      <c r="DB25" s="13"/>
      <c r="DC25" s="14"/>
      <c r="DD25" s="15"/>
      <c r="DE25" s="16"/>
      <c r="DF25" s="16"/>
      <c r="DG25" s="14"/>
      <c r="DH25" s="15"/>
      <c r="DI25" s="14"/>
      <c r="DJ25" s="14"/>
      <c r="DK25" s="17"/>
      <c r="DL25" s="21"/>
      <c r="DM25" s="21"/>
      <c r="DN25" s="17"/>
      <c r="DO25" s="12"/>
      <c r="DP25" s="13"/>
      <c r="DQ25" s="14"/>
      <c r="DR25" s="15"/>
      <c r="DS25" s="16"/>
      <c r="DT25" s="16"/>
      <c r="DU25" s="14"/>
      <c r="DV25" s="15"/>
      <c r="DW25" s="14"/>
      <c r="DX25" s="14"/>
      <c r="DY25" s="17"/>
      <c r="DZ25" s="21"/>
      <c r="EA25" s="21"/>
      <c r="EB25" s="17"/>
      <c r="EC25" s="12"/>
      <c r="ED25" s="13"/>
      <c r="EE25" s="14"/>
      <c r="EF25" s="15"/>
      <c r="EG25" s="16"/>
      <c r="EH25" s="16"/>
      <c r="EI25" s="14"/>
      <c r="EJ25" s="15"/>
      <c r="EK25" s="14"/>
      <c r="EL25" s="14"/>
      <c r="EM25" s="17"/>
      <c r="EN25" s="21"/>
      <c r="EO25" s="21"/>
      <c r="EQ25" s="14"/>
      <c r="ER25" s="14"/>
      <c r="ES25" s="17"/>
      <c r="ET25" s="14"/>
      <c r="EU25" s="14"/>
      <c r="EV25" s="17"/>
      <c r="EW25" s="14"/>
      <c r="EX25" s="14"/>
      <c r="EY25" s="17"/>
      <c r="EZ25" s="14"/>
      <c r="FA25" s="14"/>
      <c r="FC25" s="14"/>
      <c r="FD25" s="14"/>
      <c r="FE25" s="17"/>
    </row>
  </sheetData>
  <sheetProtection/>
  <mergeCells count="152">
    <mergeCell ref="BN24:BO24"/>
    <mergeCell ref="CI24:CJ24"/>
    <mergeCell ref="CM24:CN24"/>
    <mergeCell ref="CQ24:CR24"/>
    <mergeCell ref="DS24:DT24"/>
    <mergeCell ref="DW24:DX24"/>
    <mergeCell ref="CU24:CV24"/>
    <mergeCell ref="CX24:CY24"/>
    <mergeCell ref="DA24:DB24"/>
    <mergeCell ref="DE24:DF24"/>
    <mergeCell ref="DI24:DJ24"/>
    <mergeCell ref="DL24:DM24"/>
    <mergeCell ref="DO24:DP24"/>
    <mergeCell ref="BK24:BL24"/>
    <mergeCell ref="A1:L1"/>
    <mergeCell ref="ET24:EU24"/>
    <mergeCell ref="EW24:EX24"/>
    <mergeCell ref="BQ24:BR24"/>
    <mergeCell ref="BU24:BV24"/>
    <mergeCell ref="BY24:BZ24"/>
    <mergeCell ref="CC24:CD24"/>
    <mergeCell ref="CF24:CG24"/>
    <mergeCell ref="AT24:AU24"/>
    <mergeCell ref="EZ24:FA24"/>
    <mergeCell ref="FC24:FD24"/>
    <mergeCell ref="DZ24:EA24"/>
    <mergeCell ref="EC24:ED24"/>
    <mergeCell ref="EG24:EH24"/>
    <mergeCell ref="EK24:EL24"/>
    <mergeCell ref="EQ24:ER24"/>
    <mergeCell ref="EN24:EO24"/>
    <mergeCell ref="AW24:AX24"/>
    <mergeCell ref="AZ24:BA24"/>
    <mergeCell ref="BC24:BD24"/>
    <mergeCell ref="BG24:BH24"/>
    <mergeCell ref="EK16:EL16"/>
    <mergeCell ref="EN16:EO16"/>
    <mergeCell ref="EQ16:ER16"/>
    <mergeCell ref="ET16:EU16"/>
    <mergeCell ref="EW16:EX16"/>
    <mergeCell ref="EZ16:FA16"/>
    <mergeCell ref="FC16:FD16"/>
    <mergeCell ref="A24:B24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H24:AI24"/>
    <mergeCell ref="AK24:AL24"/>
    <mergeCell ref="AN24:AO24"/>
    <mergeCell ref="AQ24:AR24"/>
    <mergeCell ref="EC16:ED16"/>
    <mergeCell ref="EG16:EH16"/>
    <mergeCell ref="CU16:CV16"/>
    <mergeCell ref="CX16:CY16"/>
    <mergeCell ref="DA16:DB16"/>
    <mergeCell ref="DE16:DF16"/>
    <mergeCell ref="DI16:DJ16"/>
    <mergeCell ref="DL16:DM16"/>
    <mergeCell ref="DO16:DP16"/>
    <mergeCell ref="DS16:DT16"/>
    <mergeCell ref="DW16:DX16"/>
    <mergeCell ref="DZ16:EA16"/>
    <mergeCell ref="BY16:BZ16"/>
    <mergeCell ref="CC16:CD16"/>
    <mergeCell ref="CF16:CG16"/>
    <mergeCell ref="CI16:CJ16"/>
    <mergeCell ref="CM16:CN16"/>
    <mergeCell ref="CQ16:CR16"/>
    <mergeCell ref="S16:T16"/>
    <mergeCell ref="V16:W16"/>
    <mergeCell ref="Y16:Z16"/>
    <mergeCell ref="AB16:AC16"/>
    <mergeCell ref="AE16:AF16"/>
    <mergeCell ref="AH16:AI16"/>
    <mergeCell ref="BN7:BN8"/>
    <mergeCell ref="BP7:BS7"/>
    <mergeCell ref="AK16:AL16"/>
    <mergeCell ref="AN16:AO16"/>
    <mergeCell ref="AQ16:AR16"/>
    <mergeCell ref="AT16:AU16"/>
    <mergeCell ref="AW16:AX16"/>
    <mergeCell ref="AZ16:BA16"/>
    <mergeCell ref="BC16:BD16"/>
    <mergeCell ref="BG16:BH16"/>
    <mergeCell ref="CF7:CF8"/>
    <mergeCell ref="CH7:CK7"/>
    <mergeCell ref="BK16:BL16"/>
    <mergeCell ref="BN16:BO16"/>
    <mergeCell ref="BQ16:BR16"/>
    <mergeCell ref="BU16:BV16"/>
    <mergeCell ref="DN7:DQ7"/>
    <mergeCell ref="DR7:DU7"/>
    <mergeCell ref="CL7:CO7"/>
    <mergeCell ref="CP7:CS7"/>
    <mergeCell ref="CT7:CW7"/>
    <mergeCell ref="CX7:CX8"/>
    <mergeCell ref="CZ7:DC7"/>
    <mergeCell ref="DD7:DG7"/>
    <mergeCell ref="DH7:DK7"/>
    <mergeCell ref="DL7:DL8"/>
    <mergeCell ref="A16:B16"/>
    <mergeCell ref="D16:E16"/>
    <mergeCell ref="G16:H16"/>
    <mergeCell ref="J16:K16"/>
    <mergeCell ref="M16:N16"/>
    <mergeCell ref="P16:Q16"/>
    <mergeCell ref="EW7:EY7"/>
    <mergeCell ref="EZ7:FB7"/>
    <mergeCell ref="BT7:BW7"/>
    <mergeCell ref="BX7:CA7"/>
    <mergeCell ref="CB7:CE7"/>
    <mergeCell ref="AD7:AD8"/>
    <mergeCell ref="AN7:AN8"/>
    <mergeCell ref="AP7:AP8"/>
    <mergeCell ref="FC7:FE7"/>
    <mergeCell ref="DV7:DY7"/>
    <mergeCell ref="DZ7:DZ8"/>
    <mergeCell ref="EB7:EE7"/>
    <mergeCell ref="EF7:EI7"/>
    <mergeCell ref="EJ7:EM7"/>
    <mergeCell ref="EN7:EN8"/>
    <mergeCell ref="EP7:EP8"/>
    <mergeCell ref="EQ7:ES7"/>
    <mergeCell ref="ET7:EV7"/>
    <mergeCell ref="AZ7:AZ8"/>
    <mergeCell ref="BB7:BE7"/>
    <mergeCell ref="BF7:BI7"/>
    <mergeCell ref="BJ7:BM7"/>
    <mergeCell ref="AB7:AB8"/>
    <mergeCell ref="A5:B5"/>
    <mergeCell ref="M5:N5"/>
    <mergeCell ref="AB5:AC5"/>
    <mergeCell ref="A7:A8"/>
    <mergeCell ref="C7:C8"/>
    <mergeCell ref="M7:M8"/>
    <mergeCell ref="O7:O8"/>
    <mergeCell ref="A3:L3"/>
    <mergeCell ref="CF5:CG5"/>
    <mergeCell ref="CX5:CY5"/>
    <mergeCell ref="DL5:DM5"/>
    <mergeCell ref="DZ5:EA5"/>
    <mergeCell ref="EN5:EO5"/>
    <mergeCell ref="AN5:AO5"/>
    <mergeCell ref="AZ5:BA5"/>
    <mergeCell ref="BN5:BO5"/>
  </mergeCells>
  <printOptions/>
  <pageMargins left="0.7" right="0.7" top="0.75" bottom="0.75" header="0.3" footer="0.3"/>
  <pageSetup horizontalDpi="600" verticalDpi="600" orientation="landscape" r:id="rId1"/>
  <headerFooter alignWithMargins="0">
    <oddFooter>&amp;CPage &amp;P of &amp;N</oddFooter>
  </headerFooter>
  <colBreaks count="9" manualBreakCount="9">
    <brk id="12" max="25" man="1"/>
    <brk id="27" max="25" man="1"/>
    <brk id="39" max="25" man="1"/>
    <brk id="51" max="25" man="1"/>
    <brk id="65" max="25" man="1"/>
    <brk id="83" max="25" man="1"/>
    <brk id="115" max="25" man="1"/>
    <brk id="129" max="25" man="1"/>
    <brk id="143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6.7109375" style="100" customWidth="1"/>
    <col min="2" max="6" width="12.7109375" style="100" customWidth="1"/>
    <col min="7" max="7" width="9.140625" style="37" customWidth="1"/>
  </cols>
  <sheetData>
    <row r="1" ht="16.5">
      <c r="A1" s="305" t="s">
        <v>366</v>
      </c>
    </row>
    <row r="3" spans="1:6" ht="31.5" customHeight="1">
      <c r="A3" s="966" t="s">
        <v>393</v>
      </c>
      <c r="B3" s="966"/>
      <c r="C3" s="966"/>
      <c r="D3" s="966"/>
      <c r="E3" s="966"/>
      <c r="F3" s="966"/>
    </row>
    <row r="4" ht="16.5">
      <c r="A4" s="541"/>
    </row>
    <row r="5" spans="1:6" ht="16.5">
      <c r="A5" s="542" t="s">
        <v>280</v>
      </c>
      <c r="B5" s="542" t="s">
        <v>279</v>
      </c>
      <c r="C5" s="965" t="s">
        <v>309</v>
      </c>
      <c r="D5" s="965"/>
      <c r="E5" s="965"/>
      <c r="F5" s="965"/>
    </row>
    <row r="6" spans="1:6" ht="16.5">
      <c r="A6" s="543" t="s">
        <v>281</v>
      </c>
      <c r="B6" s="543" t="s">
        <v>310</v>
      </c>
      <c r="C6" s="544" t="s">
        <v>165</v>
      </c>
      <c r="D6" s="544" t="s">
        <v>271</v>
      </c>
      <c r="E6" s="544" t="s">
        <v>166</v>
      </c>
      <c r="F6" s="544" t="s">
        <v>272</v>
      </c>
    </row>
    <row r="7" spans="1:6" ht="16.5">
      <c r="A7" s="545"/>
      <c r="B7" s="545"/>
      <c r="C7" s="545"/>
      <c r="D7" s="545"/>
      <c r="E7" s="545"/>
      <c r="F7" s="545"/>
    </row>
    <row r="8" spans="1:6" ht="16.5">
      <c r="A8" s="307" t="s">
        <v>145</v>
      </c>
      <c r="B8" s="307">
        <v>0</v>
      </c>
      <c r="C8" s="546">
        <v>0.25</v>
      </c>
      <c r="D8" s="547" t="s">
        <v>22</v>
      </c>
      <c r="E8" s="546">
        <v>0.32</v>
      </c>
      <c r="F8" s="547" t="s">
        <v>22</v>
      </c>
    </row>
    <row r="9" spans="1:6" ht="16.5">
      <c r="A9" s="307" t="s">
        <v>278</v>
      </c>
      <c r="B9" s="307">
        <v>125</v>
      </c>
      <c r="C9" s="548">
        <v>91.2</v>
      </c>
      <c r="D9" s="547" t="s">
        <v>22</v>
      </c>
      <c r="E9" s="548">
        <v>95.30000000000001</v>
      </c>
      <c r="F9" s="547" t="s">
        <v>22</v>
      </c>
    </row>
    <row r="10" spans="1:6" ht="16.5">
      <c r="A10" s="307"/>
      <c r="B10" s="307">
        <v>250</v>
      </c>
      <c r="C10" s="549">
        <v>182</v>
      </c>
      <c r="D10" s="547" t="s">
        <v>22</v>
      </c>
      <c r="E10" s="549">
        <v>184</v>
      </c>
      <c r="F10" s="547" t="s">
        <v>22</v>
      </c>
    </row>
    <row r="11" spans="1:6" ht="16.5">
      <c r="A11" s="307"/>
      <c r="B11" s="307">
        <v>500</v>
      </c>
      <c r="C11" s="549">
        <v>355</v>
      </c>
      <c r="D11" s="547" t="s">
        <v>22</v>
      </c>
      <c r="E11" s="549">
        <v>370</v>
      </c>
      <c r="F11" s="547" t="s">
        <v>22</v>
      </c>
    </row>
    <row r="12" spans="1:6" ht="16.5">
      <c r="A12" s="307"/>
      <c r="B12" s="307">
        <v>1000</v>
      </c>
      <c r="C12" s="549">
        <v>653</v>
      </c>
      <c r="D12" s="547" t="s">
        <v>22</v>
      </c>
      <c r="E12" s="549">
        <v>724</v>
      </c>
      <c r="F12" s="547" t="s">
        <v>22</v>
      </c>
    </row>
    <row r="13" spans="1:6" ht="16.5">
      <c r="A13" s="307"/>
      <c r="B13" s="307">
        <v>2000</v>
      </c>
      <c r="C13" s="550">
        <v>1660</v>
      </c>
      <c r="D13" s="551" t="s">
        <v>22</v>
      </c>
      <c r="E13" s="550">
        <v>1760</v>
      </c>
      <c r="F13" s="547" t="s">
        <v>22</v>
      </c>
    </row>
    <row r="14" spans="1:5" ht="16.5">
      <c r="A14" s="307"/>
      <c r="B14" s="307"/>
      <c r="C14" s="550"/>
      <c r="D14" s="94"/>
      <c r="E14" s="94"/>
    </row>
    <row r="15" spans="1:6" ht="16.5">
      <c r="A15" s="307" t="s">
        <v>146</v>
      </c>
      <c r="B15" s="307">
        <v>0</v>
      </c>
      <c r="C15" s="552">
        <v>0.28</v>
      </c>
      <c r="D15" s="551" t="s">
        <v>22</v>
      </c>
      <c r="E15" s="552">
        <v>0.29</v>
      </c>
      <c r="F15" s="547" t="s">
        <v>22</v>
      </c>
    </row>
    <row r="16" spans="1:6" ht="16.5">
      <c r="A16" s="307" t="s">
        <v>278</v>
      </c>
      <c r="B16" s="307">
        <v>125</v>
      </c>
      <c r="C16" s="553">
        <v>91.7</v>
      </c>
      <c r="D16" s="551" t="s">
        <v>22</v>
      </c>
      <c r="E16" s="553">
        <v>93.9</v>
      </c>
      <c r="F16" s="547" t="s">
        <v>22</v>
      </c>
    </row>
    <row r="17" spans="1:6" ht="16.5">
      <c r="A17" s="307"/>
      <c r="B17" s="307">
        <v>250</v>
      </c>
      <c r="C17" s="550">
        <v>168</v>
      </c>
      <c r="D17" s="551" t="s">
        <v>22</v>
      </c>
      <c r="E17" s="550">
        <v>181</v>
      </c>
      <c r="F17" s="547" t="s">
        <v>22</v>
      </c>
    </row>
    <row r="18" spans="1:6" ht="16.5">
      <c r="A18" s="307"/>
      <c r="B18" s="307">
        <v>500</v>
      </c>
      <c r="C18" s="550">
        <v>356</v>
      </c>
      <c r="D18" s="551" t="s">
        <v>22</v>
      </c>
      <c r="E18" s="550">
        <v>366</v>
      </c>
      <c r="F18" s="547" t="s">
        <v>22</v>
      </c>
    </row>
    <row r="19" spans="1:6" ht="16.5">
      <c r="A19" s="307"/>
      <c r="B19" s="307">
        <v>1000</v>
      </c>
      <c r="C19" s="550">
        <v>644</v>
      </c>
      <c r="D19" s="551" t="s">
        <v>22</v>
      </c>
      <c r="E19" s="550">
        <v>712</v>
      </c>
      <c r="F19" s="547" t="s">
        <v>22</v>
      </c>
    </row>
    <row r="20" spans="1:6" ht="16.5">
      <c r="A20" s="307"/>
      <c r="B20" s="307">
        <v>2000</v>
      </c>
      <c r="C20" s="550">
        <v>1640</v>
      </c>
      <c r="D20" s="551" t="s">
        <v>22</v>
      </c>
      <c r="E20" s="550">
        <v>1790</v>
      </c>
      <c r="F20" s="547" t="s">
        <v>22</v>
      </c>
    </row>
    <row r="21" spans="1:6" ht="16.5">
      <c r="A21" s="554"/>
      <c r="B21" s="555"/>
      <c r="C21" s="554"/>
      <c r="D21" s="554"/>
      <c r="E21" s="554"/>
      <c r="F21" s="554"/>
    </row>
    <row r="22" spans="1:6" ht="16.5">
      <c r="A22" s="307" t="s">
        <v>121</v>
      </c>
      <c r="B22" s="307">
        <v>0</v>
      </c>
      <c r="C22" s="546">
        <v>0.52</v>
      </c>
      <c r="D22" s="547" t="s">
        <v>22</v>
      </c>
      <c r="E22" s="100" t="s">
        <v>274</v>
      </c>
      <c r="F22" s="547" t="s">
        <v>22</v>
      </c>
    </row>
    <row r="23" spans="1:6" ht="16.5">
      <c r="A23" s="556" t="s">
        <v>278</v>
      </c>
      <c r="B23" s="307">
        <v>31.25</v>
      </c>
      <c r="C23" s="548">
        <v>23.700000000000003</v>
      </c>
      <c r="D23" s="547" t="s">
        <v>22</v>
      </c>
      <c r="E23" s="548">
        <v>24.3</v>
      </c>
      <c r="F23" s="547" t="s">
        <v>22</v>
      </c>
    </row>
    <row r="24" spans="1:6" ht="16.5">
      <c r="A24" s="307"/>
      <c r="B24" s="307">
        <v>62.5</v>
      </c>
      <c r="C24" s="548">
        <v>45</v>
      </c>
      <c r="D24" s="547" t="s">
        <v>22</v>
      </c>
      <c r="E24" s="548">
        <v>48.400000000000006</v>
      </c>
      <c r="F24" s="547" t="s">
        <v>22</v>
      </c>
    </row>
    <row r="25" spans="1:6" ht="16.5">
      <c r="A25" s="307"/>
      <c r="B25" s="307">
        <v>125</v>
      </c>
      <c r="C25" s="548">
        <v>92.10000000000001</v>
      </c>
      <c r="D25" s="547" t="s">
        <v>22</v>
      </c>
      <c r="E25" s="548">
        <v>95.2</v>
      </c>
      <c r="F25" s="547" t="s">
        <v>22</v>
      </c>
    </row>
    <row r="26" spans="1:6" ht="16.5">
      <c r="A26" s="307"/>
      <c r="B26" s="307">
        <v>250</v>
      </c>
      <c r="C26" s="549">
        <v>166</v>
      </c>
      <c r="D26" s="547" t="s">
        <v>22</v>
      </c>
      <c r="E26" s="549">
        <v>174</v>
      </c>
      <c r="F26" s="547" t="s">
        <v>22</v>
      </c>
    </row>
    <row r="27" spans="1:6" ht="16.5">
      <c r="A27" s="307"/>
      <c r="B27" s="307">
        <v>500</v>
      </c>
      <c r="C27" s="549">
        <v>497</v>
      </c>
      <c r="D27" s="547" t="s">
        <v>22</v>
      </c>
      <c r="E27" s="549">
        <v>500</v>
      </c>
      <c r="F27" s="547" t="s">
        <v>22</v>
      </c>
    </row>
    <row r="28" spans="1:3" ht="16.5">
      <c r="A28" s="307"/>
      <c r="B28" s="307"/>
      <c r="C28" s="548"/>
    </row>
    <row r="29" spans="1:6" ht="16.5">
      <c r="A29" s="307" t="s">
        <v>282</v>
      </c>
      <c r="B29" s="307">
        <v>0</v>
      </c>
      <c r="C29" s="307" t="s">
        <v>273</v>
      </c>
      <c r="D29" s="307" t="s">
        <v>273</v>
      </c>
      <c r="E29" s="307" t="s">
        <v>273</v>
      </c>
      <c r="F29" s="307" t="s">
        <v>273</v>
      </c>
    </row>
    <row r="30" spans="1:6" ht="16.5">
      <c r="A30" s="556" t="s">
        <v>275</v>
      </c>
      <c r="B30" s="307">
        <v>5</v>
      </c>
      <c r="C30" s="557">
        <v>4.06</v>
      </c>
      <c r="D30" s="558">
        <v>4.04</v>
      </c>
      <c r="E30" s="557">
        <v>3.87</v>
      </c>
      <c r="F30" s="557">
        <v>3.52</v>
      </c>
    </row>
    <row r="31" spans="1:6" ht="16.5">
      <c r="A31" s="307"/>
      <c r="B31" s="307">
        <v>10</v>
      </c>
      <c r="C31" s="557">
        <v>8.33</v>
      </c>
      <c r="D31" s="557">
        <v>8.31</v>
      </c>
      <c r="E31" s="557">
        <v>8.45</v>
      </c>
      <c r="F31" s="557">
        <v>8.28</v>
      </c>
    </row>
    <row r="32" spans="1:6" ht="16.5">
      <c r="A32" s="307"/>
      <c r="B32" s="307">
        <v>20</v>
      </c>
      <c r="C32" s="559">
        <v>18</v>
      </c>
      <c r="D32" s="560">
        <v>18.4</v>
      </c>
      <c r="E32" s="560">
        <v>16.7</v>
      </c>
      <c r="F32" s="560">
        <v>16.3</v>
      </c>
    </row>
    <row r="33" spans="1:6" ht="16.5">
      <c r="A33" s="307"/>
      <c r="B33" s="307">
        <v>40</v>
      </c>
      <c r="C33" s="560">
        <v>39.9</v>
      </c>
      <c r="D33" s="560">
        <v>42.8</v>
      </c>
      <c r="E33" s="559">
        <v>39.4</v>
      </c>
      <c r="F33" s="560">
        <v>39.3</v>
      </c>
    </row>
    <row r="34" spans="1:6" ht="16.5">
      <c r="A34" s="307"/>
      <c r="B34" s="307">
        <v>80</v>
      </c>
      <c r="C34" s="559">
        <v>77</v>
      </c>
      <c r="D34" s="560">
        <v>79.2</v>
      </c>
      <c r="E34" s="560">
        <v>80.2</v>
      </c>
      <c r="F34" s="559">
        <v>76</v>
      </c>
    </row>
    <row r="35" spans="1:6" ht="16.5">
      <c r="A35" s="307" t="s">
        <v>131</v>
      </c>
      <c r="B35" s="307">
        <v>0</v>
      </c>
      <c r="C35" s="557">
        <v>2.95</v>
      </c>
      <c r="D35" s="547" t="s">
        <v>22</v>
      </c>
      <c r="E35" s="561">
        <v>0.43</v>
      </c>
      <c r="F35" s="547" t="s">
        <v>22</v>
      </c>
    </row>
    <row r="36" spans="1:6" ht="16.5">
      <c r="A36" s="307" t="s">
        <v>276</v>
      </c>
      <c r="B36" s="307">
        <v>62</v>
      </c>
      <c r="C36" s="560">
        <v>58.4</v>
      </c>
      <c r="D36" s="547" t="s">
        <v>22</v>
      </c>
      <c r="E36" s="560">
        <v>44.4</v>
      </c>
      <c r="F36" s="547" t="s">
        <v>22</v>
      </c>
    </row>
    <row r="37" spans="1:6" ht="16.5">
      <c r="A37" s="307"/>
      <c r="B37" s="307">
        <v>125</v>
      </c>
      <c r="C37" s="562">
        <v>113</v>
      </c>
      <c r="D37" s="547" t="s">
        <v>22</v>
      </c>
      <c r="E37" s="560">
        <v>94.3</v>
      </c>
      <c r="F37" s="547" t="s">
        <v>22</v>
      </c>
    </row>
    <row r="38" spans="1:6" ht="16.5">
      <c r="A38" s="307"/>
      <c r="B38" s="307">
        <v>250</v>
      </c>
      <c r="C38" s="562">
        <v>273</v>
      </c>
      <c r="D38" s="547" t="s">
        <v>22</v>
      </c>
      <c r="E38" s="562">
        <v>240</v>
      </c>
      <c r="F38" s="547" t="s">
        <v>22</v>
      </c>
    </row>
    <row r="39" spans="1:6" ht="16.5">
      <c r="A39" s="307"/>
      <c r="B39" s="307">
        <v>500</v>
      </c>
      <c r="C39" s="562">
        <v>528</v>
      </c>
      <c r="D39" s="547" t="s">
        <v>22</v>
      </c>
      <c r="E39" s="562">
        <v>526</v>
      </c>
      <c r="F39" s="547" t="s">
        <v>22</v>
      </c>
    </row>
    <row r="40" spans="1:6" ht="16.5">
      <c r="A40" s="307"/>
      <c r="B40" s="307">
        <v>1000</v>
      </c>
      <c r="C40" s="563">
        <v>1370</v>
      </c>
      <c r="D40" s="551" t="s">
        <v>22</v>
      </c>
      <c r="E40" s="563">
        <v>1300</v>
      </c>
      <c r="F40" s="547" t="s">
        <v>22</v>
      </c>
    </row>
    <row r="41" spans="1:6" ht="16.5">
      <c r="A41" s="564"/>
      <c r="B41" s="564"/>
      <c r="C41" s="565"/>
      <c r="D41" s="565"/>
      <c r="E41" s="565"/>
      <c r="F41" s="565"/>
    </row>
    <row r="42" ht="16.5">
      <c r="A42" s="305" t="s">
        <v>347</v>
      </c>
    </row>
    <row r="43" ht="16.5">
      <c r="A43" s="307"/>
    </row>
    <row r="44" spans="1:6" ht="16.5">
      <c r="A44" s="542" t="s">
        <v>280</v>
      </c>
      <c r="B44" s="542" t="s">
        <v>279</v>
      </c>
      <c r="C44" s="965" t="s">
        <v>309</v>
      </c>
      <c r="D44" s="965"/>
      <c r="E44" s="965"/>
      <c r="F44" s="965"/>
    </row>
    <row r="45" spans="1:6" ht="16.5">
      <c r="A45" s="543" t="s">
        <v>281</v>
      </c>
      <c r="B45" s="543" t="s">
        <v>310</v>
      </c>
      <c r="C45" s="544" t="s">
        <v>165</v>
      </c>
      <c r="D45" s="544" t="s">
        <v>271</v>
      </c>
      <c r="E45" s="544" t="s">
        <v>166</v>
      </c>
      <c r="F45" s="544" t="s">
        <v>272</v>
      </c>
    </row>
    <row r="46" spans="1:5" ht="16.5">
      <c r="A46" s="307"/>
      <c r="B46" s="566"/>
      <c r="C46" s="567"/>
      <c r="E46" s="307"/>
    </row>
    <row r="47" spans="1:6" ht="16.5">
      <c r="A47" s="307" t="s">
        <v>134</v>
      </c>
      <c r="B47" s="566">
        <v>0</v>
      </c>
      <c r="C47" s="568">
        <v>0.83</v>
      </c>
      <c r="D47" s="547" t="s">
        <v>22</v>
      </c>
      <c r="E47" s="567">
        <v>0.32</v>
      </c>
      <c r="F47" s="547" t="s">
        <v>22</v>
      </c>
    </row>
    <row r="48" spans="1:6" ht="16.5">
      <c r="A48" s="307" t="s">
        <v>277</v>
      </c>
      <c r="B48" s="566">
        <v>31</v>
      </c>
      <c r="C48" s="569">
        <v>31.4</v>
      </c>
      <c r="D48" s="547" t="s">
        <v>22</v>
      </c>
      <c r="E48" s="569">
        <v>29.8</v>
      </c>
      <c r="F48" s="547" t="s">
        <v>22</v>
      </c>
    </row>
    <row r="49" spans="1:6" ht="16.5">
      <c r="A49" s="307"/>
      <c r="B49" s="566">
        <v>63</v>
      </c>
      <c r="C49" s="569">
        <v>54.7</v>
      </c>
      <c r="D49" s="547" t="s">
        <v>22</v>
      </c>
      <c r="E49" s="569">
        <v>56.1</v>
      </c>
      <c r="F49" s="547" t="s">
        <v>22</v>
      </c>
    </row>
    <row r="50" spans="1:6" ht="16.5">
      <c r="A50" s="307"/>
      <c r="B50" s="566">
        <v>125</v>
      </c>
      <c r="C50" s="570">
        <v>106</v>
      </c>
      <c r="D50" s="547" t="s">
        <v>22</v>
      </c>
      <c r="E50" s="570">
        <v>110</v>
      </c>
      <c r="F50" s="547" t="s">
        <v>22</v>
      </c>
    </row>
    <row r="51" spans="1:6" ht="16.5">
      <c r="A51" s="307"/>
      <c r="B51" s="566">
        <v>250</v>
      </c>
      <c r="C51" s="570">
        <v>234</v>
      </c>
      <c r="D51" s="547" t="s">
        <v>22</v>
      </c>
      <c r="E51" s="570">
        <v>210</v>
      </c>
      <c r="F51" s="547" t="s">
        <v>22</v>
      </c>
    </row>
    <row r="52" spans="1:6" ht="16.5">
      <c r="A52" s="307"/>
      <c r="B52" s="566">
        <v>500</v>
      </c>
      <c r="C52" s="570">
        <v>489</v>
      </c>
      <c r="D52" s="547" t="s">
        <v>22</v>
      </c>
      <c r="E52" s="570">
        <v>499</v>
      </c>
      <c r="F52" s="547" t="s">
        <v>22</v>
      </c>
    </row>
    <row r="53" spans="1:5" ht="16.5">
      <c r="A53" s="307"/>
      <c r="B53" s="566"/>
      <c r="C53" s="307"/>
      <c r="E53" s="570"/>
    </row>
    <row r="54" spans="1:6" ht="16.5">
      <c r="A54" s="307" t="s">
        <v>133</v>
      </c>
      <c r="B54" s="307">
        <v>0</v>
      </c>
      <c r="C54" s="307" t="s">
        <v>273</v>
      </c>
      <c r="D54" s="307" t="s">
        <v>273</v>
      </c>
      <c r="E54" s="307" t="s">
        <v>273</v>
      </c>
      <c r="F54" s="547" t="s">
        <v>22</v>
      </c>
    </row>
    <row r="55" spans="1:6" ht="16.5">
      <c r="A55" s="556" t="s">
        <v>275</v>
      </c>
      <c r="B55" s="307">
        <v>5</v>
      </c>
      <c r="C55" s="557">
        <v>4.42</v>
      </c>
      <c r="D55" s="571">
        <v>1.04</v>
      </c>
      <c r="E55" s="572">
        <v>4.44</v>
      </c>
      <c r="F55" s="547" t="s">
        <v>22</v>
      </c>
    </row>
    <row r="56" spans="1:6" ht="16.5">
      <c r="A56" s="307"/>
      <c r="B56" s="307">
        <v>10</v>
      </c>
      <c r="C56" s="557">
        <v>8.22</v>
      </c>
      <c r="D56" s="571">
        <v>1.68</v>
      </c>
      <c r="E56" s="557">
        <v>8.62</v>
      </c>
      <c r="F56" s="547" t="s">
        <v>22</v>
      </c>
    </row>
    <row r="57" spans="1:6" ht="16.5">
      <c r="A57" s="307"/>
      <c r="B57" s="307">
        <v>20</v>
      </c>
      <c r="C57" s="560">
        <v>17.6</v>
      </c>
      <c r="D57" s="571">
        <v>4.44</v>
      </c>
      <c r="E57" s="560">
        <v>17.5</v>
      </c>
      <c r="F57" s="547" t="s">
        <v>22</v>
      </c>
    </row>
    <row r="58" spans="1:6" ht="16.5">
      <c r="A58" s="307"/>
      <c r="B58" s="307">
        <v>40</v>
      </c>
      <c r="C58" s="560">
        <v>34.1</v>
      </c>
      <c r="D58" s="571">
        <v>5.54</v>
      </c>
      <c r="E58" s="573">
        <v>36.4</v>
      </c>
      <c r="F58" s="547" t="s">
        <v>22</v>
      </c>
    </row>
    <row r="59" spans="1:6" ht="16.5">
      <c r="A59" s="307"/>
      <c r="B59" s="307">
        <v>80</v>
      </c>
      <c r="C59" s="560">
        <v>82.5</v>
      </c>
      <c r="D59" s="573">
        <v>49.8</v>
      </c>
      <c r="E59" s="560">
        <v>79.9</v>
      </c>
      <c r="F59" s="547" t="s">
        <v>22</v>
      </c>
    </row>
    <row r="60" ht="16.5">
      <c r="A60" s="307"/>
    </row>
    <row r="61" spans="1:6" ht="16.5">
      <c r="A61" s="307" t="s">
        <v>136</v>
      </c>
      <c r="B61" s="566">
        <v>0</v>
      </c>
      <c r="C61" s="568">
        <v>0.79</v>
      </c>
      <c r="D61" s="547" t="s">
        <v>22</v>
      </c>
      <c r="E61" s="567">
        <v>0.32</v>
      </c>
      <c r="F61" s="547" t="s">
        <v>22</v>
      </c>
    </row>
    <row r="62" spans="1:6" ht="16.5">
      <c r="A62" s="307" t="s">
        <v>277</v>
      </c>
      <c r="B62" s="566">
        <v>31</v>
      </c>
      <c r="C62" s="569">
        <v>30.9</v>
      </c>
      <c r="D62" s="547" t="s">
        <v>22</v>
      </c>
      <c r="E62" s="569">
        <v>25.1</v>
      </c>
      <c r="F62" s="547" t="s">
        <v>22</v>
      </c>
    </row>
    <row r="63" spans="1:6" ht="16.5">
      <c r="A63" s="307"/>
      <c r="B63" s="566">
        <v>63</v>
      </c>
      <c r="C63" s="569">
        <v>51.4</v>
      </c>
      <c r="D63" s="547" t="s">
        <v>22</v>
      </c>
      <c r="E63" s="569">
        <v>53.3</v>
      </c>
      <c r="F63" s="547" t="s">
        <v>22</v>
      </c>
    </row>
    <row r="64" spans="1:6" ht="16.5">
      <c r="A64" s="307"/>
      <c r="B64" s="566">
        <v>125</v>
      </c>
      <c r="C64" s="570">
        <v>111</v>
      </c>
      <c r="D64" s="547" t="s">
        <v>22</v>
      </c>
      <c r="E64" s="570">
        <v>106</v>
      </c>
      <c r="F64" s="547" t="s">
        <v>22</v>
      </c>
    </row>
    <row r="65" spans="1:6" ht="16.5">
      <c r="A65" s="307"/>
      <c r="B65" s="566">
        <v>250</v>
      </c>
      <c r="C65" s="570">
        <v>228</v>
      </c>
      <c r="D65" s="547" t="s">
        <v>22</v>
      </c>
      <c r="E65" s="570">
        <v>212</v>
      </c>
      <c r="F65" s="547" t="s">
        <v>22</v>
      </c>
    </row>
    <row r="66" spans="1:6" ht="16.5">
      <c r="A66" s="307"/>
      <c r="B66" s="566">
        <v>500</v>
      </c>
      <c r="C66" s="570">
        <v>506</v>
      </c>
      <c r="D66" s="547" t="s">
        <v>22</v>
      </c>
      <c r="E66" s="570">
        <v>489</v>
      </c>
      <c r="F66" s="547" t="s">
        <v>22</v>
      </c>
    </row>
    <row r="67" spans="1:6" ht="16.5">
      <c r="A67" s="564"/>
      <c r="B67" s="574"/>
      <c r="C67" s="575"/>
      <c r="D67" s="565"/>
      <c r="E67" s="575"/>
      <c r="F67" s="565"/>
    </row>
  </sheetData>
  <sheetProtection/>
  <mergeCells count="3">
    <mergeCell ref="C5:F5"/>
    <mergeCell ref="A3:F3"/>
    <mergeCell ref="C44:F44"/>
  </mergeCells>
  <printOptions/>
  <pageMargins left="0.7" right="0.7" top="0.75" bottom="0.75" header="0.3" footer="0.3"/>
  <pageSetup horizontalDpi="600" verticalDpi="600" orientation="portrait" r:id="rId1"/>
  <headerFooter alignWithMargins="0">
    <oddFooter>&amp;CPage &amp;P of &amp;N</oddFooter>
  </headerFooter>
  <rowBreaks count="1" manualBreakCount="1">
    <brk id="4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80" customWidth="1"/>
    <col min="2" max="2" width="10.7109375" style="587" customWidth="1"/>
    <col min="3" max="3" width="10.7109375" style="588" customWidth="1"/>
    <col min="4" max="4" width="12.7109375" style="589" customWidth="1"/>
    <col min="5" max="6" width="10.7109375" style="589" customWidth="1"/>
    <col min="7" max="7" width="10.7109375" style="588" customWidth="1"/>
    <col min="8" max="8" width="10.7109375" style="590" customWidth="1"/>
  </cols>
  <sheetData>
    <row r="1" spans="1:8" ht="15.75">
      <c r="A1" s="576" t="s">
        <v>554</v>
      </c>
      <c r="B1" s="577"/>
      <c r="C1" s="578"/>
      <c r="D1" s="579"/>
      <c r="E1" s="579"/>
      <c r="F1" s="579"/>
      <c r="G1" s="578"/>
      <c r="H1" s="580"/>
    </row>
    <row r="2" spans="2:8" ht="15">
      <c r="B2" s="577"/>
      <c r="C2" s="578"/>
      <c r="D2" s="579"/>
      <c r="E2" s="579"/>
      <c r="F2" s="579"/>
      <c r="G2" s="578"/>
      <c r="H2" s="580"/>
    </row>
    <row r="3" spans="1:8" ht="15">
      <c r="A3" s="80" t="s">
        <v>321</v>
      </c>
      <c r="B3" s="577"/>
      <c r="C3" s="578"/>
      <c r="D3" s="579"/>
      <c r="E3" s="579"/>
      <c r="F3" s="579"/>
      <c r="G3" s="578"/>
      <c r="H3" s="580"/>
    </row>
    <row r="4" spans="2:8" ht="15">
      <c r="B4" s="577"/>
      <c r="C4" s="578"/>
      <c r="D4" s="579"/>
      <c r="E4" s="579"/>
      <c r="F4" s="579"/>
      <c r="G4" s="578"/>
      <c r="H4" s="580"/>
    </row>
    <row r="5" spans="1:8" ht="15.75" customHeight="1">
      <c r="A5" s="968" t="s">
        <v>338</v>
      </c>
      <c r="B5" s="857" t="s">
        <v>323</v>
      </c>
      <c r="C5" s="858" t="s">
        <v>105</v>
      </c>
      <c r="D5" s="581" t="s">
        <v>324</v>
      </c>
      <c r="E5" s="581" t="s">
        <v>325</v>
      </c>
      <c r="F5" s="581" t="s">
        <v>326</v>
      </c>
      <c r="G5" s="859" t="s">
        <v>327</v>
      </c>
      <c r="H5" s="859"/>
    </row>
    <row r="6" spans="1:8" ht="15">
      <c r="A6" s="969"/>
      <c r="B6" s="857"/>
      <c r="C6" s="858"/>
      <c r="D6" s="582" t="s">
        <v>328</v>
      </c>
      <c r="E6" s="860" t="s">
        <v>329</v>
      </c>
      <c r="F6" s="860"/>
      <c r="G6" s="583" t="s">
        <v>330</v>
      </c>
      <c r="H6" s="584" t="s">
        <v>331</v>
      </c>
    </row>
    <row r="7" spans="1:8" ht="15">
      <c r="A7" s="970" t="s">
        <v>339</v>
      </c>
      <c r="B7" s="970"/>
      <c r="C7" s="970"/>
      <c r="D7" s="970"/>
      <c r="E7" s="970"/>
      <c r="F7" s="970"/>
      <c r="G7" s="970"/>
      <c r="H7" s="970"/>
    </row>
    <row r="8" spans="1:8" ht="15">
      <c r="A8" s="90">
        <v>0</v>
      </c>
      <c r="B8" s="585">
        <v>7.138888888888889</v>
      </c>
      <c r="C8" s="583">
        <v>7.377777777777776</v>
      </c>
      <c r="D8" s="581">
        <v>299.44444444444446</v>
      </c>
      <c r="E8" s="581">
        <v>115</v>
      </c>
      <c r="F8" s="581">
        <v>33</v>
      </c>
      <c r="G8" s="583">
        <v>0.16015000000000001</v>
      </c>
      <c r="H8" s="586">
        <v>0.0017696221911693965</v>
      </c>
    </row>
    <row r="9" spans="1:8" ht="15">
      <c r="A9" s="90">
        <v>125</v>
      </c>
      <c r="B9" s="585">
        <v>7.066666666666666</v>
      </c>
      <c r="C9" s="583">
        <v>7.354444444444444</v>
      </c>
      <c r="D9" s="581">
        <v>299.1111111111111</v>
      </c>
      <c r="E9" s="581">
        <v>107.5</v>
      </c>
      <c r="F9" s="581">
        <v>33.5</v>
      </c>
      <c r="G9" s="583">
        <v>0.165875</v>
      </c>
      <c r="H9" s="586">
        <v>0.0018001616532312796</v>
      </c>
    </row>
    <row r="10" spans="1:8" ht="15">
      <c r="A10" s="90">
        <v>500</v>
      </c>
      <c r="B10" s="585">
        <v>7.214444444444445</v>
      </c>
      <c r="C10" s="583">
        <v>7.348888888888889</v>
      </c>
      <c r="D10" s="581">
        <v>300</v>
      </c>
      <c r="E10" s="581">
        <v>111.5</v>
      </c>
      <c r="F10" s="581">
        <v>36</v>
      </c>
      <c r="G10" s="583">
        <v>0.187025</v>
      </c>
      <c r="H10" s="586">
        <v>0.0020602826820428992</v>
      </c>
    </row>
    <row r="11" spans="1:8" ht="15">
      <c r="A11" s="90">
        <v>2000</v>
      </c>
      <c r="B11" s="585">
        <v>7.088888888888889</v>
      </c>
      <c r="C11" s="583">
        <v>7.377777777777778</v>
      </c>
      <c r="D11" s="581">
        <v>308.55555555555554</v>
      </c>
      <c r="E11" s="581">
        <v>108</v>
      </c>
      <c r="F11" s="581">
        <v>34.5</v>
      </c>
      <c r="G11" s="583">
        <v>0.0698</v>
      </c>
      <c r="H11" s="586">
        <v>0.0009840690224258125</v>
      </c>
    </row>
    <row r="12" spans="1:8" ht="15">
      <c r="A12" s="861" t="s">
        <v>340</v>
      </c>
      <c r="B12" s="861"/>
      <c r="C12" s="861"/>
      <c r="D12" s="861"/>
      <c r="E12" s="861"/>
      <c r="F12" s="861"/>
      <c r="G12" s="861"/>
      <c r="H12" s="861"/>
    </row>
    <row r="13" spans="1:8" ht="15">
      <c r="A13" s="90">
        <v>0</v>
      </c>
      <c r="B13" s="585">
        <v>8.383999999999999</v>
      </c>
      <c r="C13" s="583">
        <v>7.298</v>
      </c>
      <c r="D13" s="581">
        <v>301.4</v>
      </c>
      <c r="E13" s="581">
        <v>103</v>
      </c>
      <c r="F13" s="581">
        <v>42</v>
      </c>
      <c r="G13" s="583">
        <v>0.05455</v>
      </c>
      <c r="H13" s="586">
        <v>0.00010299345943063836</v>
      </c>
    </row>
    <row r="14" spans="1:8" ht="15">
      <c r="A14" s="90">
        <v>31.25</v>
      </c>
      <c r="B14" s="585">
        <v>8.661999999999999</v>
      </c>
      <c r="C14" s="583">
        <v>7.308000000000002</v>
      </c>
      <c r="D14" s="581">
        <v>297.8</v>
      </c>
      <c r="E14" s="581">
        <v>105</v>
      </c>
      <c r="F14" s="581">
        <v>37</v>
      </c>
      <c r="G14" s="583">
        <v>0.034850000000000006</v>
      </c>
      <c r="H14" s="586">
        <v>7.368355474953729E-05</v>
      </c>
    </row>
    <row r="15" spans="1:8" ht="15">
      <c r="A15" s="90">
        <v>125</v>
      </c>
      <c r="B15" s="585">
        <v>8.782</v>
      </c>
      <c r="C15" s="583">
        <v>7.31</v>
      </c>
      <c r="D15" s="581">
        <v>298.8</v>
      </c>
      <c r="E15" s="581">
        <v>108</v>
      </c>
      <c r="F15" s="581">
        <v>37</v>
      </c>
      <c r="G15" s="583">
        <v>0.03665</v>
      </c>
      <c r="H15" s="586">
        <v>6.718526747235792E-05</v>
      </c>
    </row>
    <row r="16" spans="1:8" ht="15">
      <c r="A16" s="90">
        <v>500</v>
      </c>
      <c r="B16" s="585">
        <v>8.682</v>
      </c>
      <c r="C16" s="583">
        <v>7.353999999999999</v>
      </c>
      <c r="D16" s="581">
        <v>304.2</v>
      </c>
      <c r="E16" s="581">
        <v>107</v>
      </c>
      <c r="F16" s="581">
        <v>30</v>
      </c>
      <c r="G16" s="583">
        <v>0.03405</v>
      </c>
      <c r="H16" s="586">
        <v>7.038116188602554E-05</v>
      </c>
    </row>
    <row r="17" spans="1:8" ht="15">
      <c r="A17" s="967" t="s">
        <v>341</v>
      </c>
      <c r="B17" s="967"/>
      <c r="C17" s="967"/>
      <c r="D17" s="967"/>
      <c r="E17" s="967"/>
      <c r="F17" s="967"/>
      <c r="G17" s="967"/>
      <c r="H17" s="967"/>
    </row>
    <row r="18" spans="1:8" ht="15">
      <c r="A18" s="90">
        <v>0</v>
      </c>
      <c r="B18" s="585">
        <v>7.694</v>
      </c>
      <c r="C18" s="583">
        <v>7.525</v>
      </c>
      <c r="D18" s="581">
        <v>294.4</v>
      </c>
      <c r="E18" s="581">
        <v>105</v>
      </c>
      <c r="F18" s="581">
        <v>62</v>
      </c>
      <c r="G18" s="583">
        <v>0.1355</v>
      </c>
      <c r="H18" s="586">
        <v>0.0008248031992599865</v>
      </c>
    </row>
    <row r="19" spans="1:8" ht="15">
      <c r="A19" s="90">
        <v>63</v>
      </c>
      <c r="B19" s="585">
        <v>7.582000000000001</v>
      </c>
      <c r="C19" s="583">
        <v>7.460000000000001</v>
      </c>
      <c r="D19" s="581">
        <v>290</v>
      </c>
      <c r="E19" s="581">
        <v>105</v>
      </c>
      <c r="F19" s="581">
        <v>62</v>
      </c>
      <c r="G19" s="583">
        <v>0.09864999999999999</v>
      </c>
      <c r="H19" s="586">
        <v>0.0005763065657995091</v>
      </c>
    </row>
    <row r="20" spans="1:8" ht="15">
      <c r="A20" s="90">
        <v>250</v>
      </c>
      <c r="B20" s="585">
        <v>7.764</v>
      </c>
      <c r="C20" s="583">
        <v>7.449999999999999</v>
      </c>
      <c r="D20" s="581">
        <v>284.4</v>
      </c>
      <c r="E20" s="581">
        <v>105</v>
      </c>
      <c r="F20" s="581">
        <v>60</v>
      </c>
      <c r="G20" s="583">
        <v>0.07844999999999999</v>
      </c>
      <c r="H20" s="586">
        <v>0.0003002035104218968</v>
      </c>
    </row>
    <row r="21" spans="1:8" ht="15">
      <c r="A21" s="90">
        <v>1000</v>
      </c>
      <c r="B21" s="585">
        <v>7.659999999999999</v>
      </c>
      <c r="C21" s="583">
        <v>7.5175</v>
      </c>
      <c r="D21" s="581">
        <v>285.6</v>
      </c>
      <c r="E21" s="581">
        <v>107</v>
      </c>
      <c r="F21" s="581">
        <v>62</v>
      </c>
      <c r="G21" s="583">
        <v>0.0615</v>
      </c>
      <c r="H21" s="586">
        <v>0.00042380060093139807</v>
      </c>
    </row>
    <row r="22" spans="1:8" ht="15">
      <c r="A22" s="967" t="s">
        <v>342</v>
      </c>
      <c r="B22" s="967"/>
      <c r="C22" s="967"/>
      <c r="D22" s="967"/>
      <c r="E22" s="967"/>
      <c r="F22" s="967"/>
      <c r="G22" s="967"/>
      <c r="H22" s="967"/>
    </row>
    <row r="23" spans="1:8" ht="15">
      <c r="A23" s="90">
        <v>0</v>
      </c>
      <c r="B23" s="585">
        <v>7.5</v>
      </c>
      <c r="C23" s="583">
        <v>7.5942857142857125</v>
      </c>
      <c r="D23" s="581">
        <v>293.7142857142857</v>
      </c>
      <c r="E23" s="581">
        <v>103.33333333333333</v>
      </c>
      <c r="F23" s="581">
        <v>21.333333333333332</v>
      </c>
      <c r="G23" s="583">
        <v>0.0702</v>
      </c>
      <c r="H23" s="586">
        <v>0.0007050320351175542</v>
      </c>
    </row>
    <row r="24" spans="1:8" ht="15">
      <c r="A24" s="90">
        <v>5</v>
      </c>
      <c r="B24" s="585">
        <v>7.561428571428572</v>
      </c>
      <c r="C24" s="583">
        <v>7.58</v>
      </c>
      <c r="D24" s="581">
        <v>291.57142857142856</v>
      </c>
      <c r="E24" s="581">
        <v>103.33333333333333</v>
      </c>
      <c r="F24" s="581">
        <v>27.333333333333332</v>
      </c>
      <c r="G24" s="583">
        <v>0.0741</v>
      </c>
      <c r="H24" s="586">
        <v>0.0005817253563227598</v>
      </c>
    </row>
    <row r="25" spans="1:8" ht="15">
      <c r="A25" s="90">
        <v>20</v>
      </c>
      <c r="B25" s="585">
        <v>7.274285714285715</v>
      </c>
      <c r="C25" s="583">
        <v>7.558571428571429</v>
      </c>
      <c r="D25" s="581">
        <v>292.14285714285717</v>
      </c>
      <c r="E25" s="581">
        <v>104</v>
      </c>
      <c r="F25" s="581">
        <v>28.666666666666668</v>
      </c>
      <c r="G25" s="583">
        <v>0.08046666666666667</v>
      </c>
      <c r="H25" s="586">
        <v>0.0004668288600321862</v>
      </c>
    </row>
    <row r="26" spans="1:8" ht="15">
      <c r="A26" s="90">
        <v>80</v>
      </c>
      <c r="B26" s="585">
        <v>7.438571428571428</v>
      </c>
      <c r="C26" s="583">
        <v>7.618571428571428</v>
      </c>
      <c r="D26" s="581">
        <v>291</v>
      </c>
      <c r="E26" s="581">
        <v>103.33333333333333</v>
      </c>
      <c r="F26" s="581">
        <v>26.666666666666668</v>
      </c>
      <c r="G26" s="583">
        <v>0.0757</v>
      </c>
      <c r="H26" s="586">
        <v>0.0006415935145442067</v>
      </c>
    </row>
    <row r="27" spans="1:8" ht="15">
      <c r="A27" s="967" t="s">
        <v>343</v>
      </c>
      <c r="B27" s="967"/>
      <c r="C27" s="967"/>
      <c r="D27" s="967"/>
      <c r="E27" s="967"/>
      <c r="F27" s="967"/>
      <c r="G27" s="967"/>
      <c r="H27" s="967"/>
    </row>
    <row r="28" spans="1:8" ht="15">
      <c r="A28" s="90">
        <v>0</v>
      </c>
      <c r="B28" s="585">
        <v>7.537999999999999</v>
      </c>
      <c r="C28" s="583">
        <v>7.616000000000001</v>
      </c>
      <c r="D28" s="581">
        <v>275.4</v>
      </c>
      <c r="E28" s="581">
        <v>104</v>
      </c>
      <c r="F28" s="581">
        <v>30</v>
      </c>
      <c r="G28" s="583">
        <v>0.06382</v>
      </c>
      <c r="H28" s="586">
        <v>0.0009188560013260684</v>
      </c>
    </row>
    <row r="29" spans="1:8" ht="15">
      <c r="A29" s="90">
        <v>5</v>
      </c>
      <c r="B29" s="585">
        <v>7.562</v>
      </c>
      <c r="C29" s="583">
        <v>7.640000000000001</v>
      </c>
      <c r="D29" s="581">
        <v>275.2</v>
      </c>
      <c r="E29" s="581">
        <v>104</v>
      </c>
      <c r="F29" s="581">
        <v>31</v>
      </c>
      <c r="G29" s="583">
        <v>0.05758</v>
      </c>
      <c r="H29" s="586">
        <v>0.0008872076394595539</v>
      </c>
    </row>
    <row r="30" spans="1:8" ht="15">
      <c r="A30" s="90">
        <v>20</v>
      </c>
      <c r="B30" s="585">
        <v>7.544</v>
      </c>
      <c r="C30" s="583">
        <v>7.612</v>
      </c>
      <c r="D30" s="581">
        <v>273.4</v>
      </c>
      <c r="E30" s="581">
        <v>105</v>
      </c>
      <c r="F30" s="581">
        <v>35</v>
      </c>
      <c r="G30" s="583">
        <v>0.052739999999999995</v>
      </c>
      <c r="H30" s="586">
        <v>0.000744495071225189</v>
      </c>
    </row>
    <row r="31" spans="1:8" ht="15">
      <c r="A31" s="90">
        <v>80</v>
      </c>
      <c r="B31" s="585">
        <v>7.5280000000000005</v>
      </c>
      <c r="C31" s="583">
        <v>7.67</v>
      </c>
      <c r="D31" s="581">
        <v>273.2</v>
      </c>
      <c r="E31" s="581">
        <v>105</v>
      </c>
      <c r="F31" s="581">
        <v>40</v>
      </c>
      <c r="G31" s="583">
        <v>0.052539999999999996</v>
      </c>
      <c r="H31" s="586">
        <v>0.0008526376146267472</v>
      </c>
    </row>
    <row r="32" spans="1:16" ht="15">
      <c r="A32" s="967" t="s">
        <v>344</v>
      </c>
      <c r="B32" s="967"/>
      <c r="C32" s="967"/>
      <c r="D32" s="967"/>
      <c r="E32" s="967"/>
      <c r="F32" s="967"/>
      <c r="G32" s="967"/>
      <c r="H32" s="967"/>
      <c r="I32" s="62"/>
      <c r="J32" s="62"/>
      <c r="K32" s="62"/>
      <c r="L32" s="62"/>
      <c r="M32" s="62"/>
      <c r="N32" s="62"/>
      <c r="O32" s="62"/>
      <c r="P32" s="62"/>
    </row>
    <row r="33" spans="1:8" ht="15">
      <c r="A33" s="90">
        <v>0</v>
      </c>
      <c r="B33" s="585">
        <v>6.516</v>
      </c>
      <c r="C33" s="583">
        <v>7.178</v>
      </c>
      <c r="D33" s="581">
        <v>319.8</v>
      </c>
      <c r="E33" s="581">
        <v>116</v>
      </c>
      <c r="F33" s="581">
        <v>80</v>
      </c>
      <c r="G33" s="583">
        <v>0.0508</v>
      </c>
      <c r="H33" s="586">
        <v>0.0001645324887042711</v>
      </c>
    </row>
    <row r="34" spans="1:8" ht="15">
      <c r="A34" s="90">
        <v>31</v>
      </c>
      <c r="B34" s="585">
        <v>6.558</v>
      </c>
      <c r="C34" s="583">
        <v>7.209999999999999</v>
      </c>
      <c r="D34" s="581">
        <v>320.8</v>
      </c>
      <c r="E34" s="581">
        <v>120</v>
      </c>
      <c r="F34" s="581">
        <v>80</v>
      </c>
      <c r="G34" s="583">
        <v>0.0594</v>
      </c>
      <c r="H34" s="586">
        <v>0.00016414309336747795</v>
      </c>
    </row>
    <row r="35" spans="1:8" ht="15">
      <c r="A35" s="90">
        <v>125</v>
      </c>
      <c r="B35" s="585">
        <v>6.662000000000001</v>
      </c>
      <c r="C35" s="583">
        <v>7.212000000000001</v>
      </c>
      <c r="D35" s="581">
        <v>314.4</v>
      </c>
      <c r="E35" s="581">
        <v>120</v>
      </c>
      <c r="F35" s="581">
        <v>82</v>
      </c>
      <c r="G35" s="583">
        <v>0.0544</v>
      </c>
      <c r="H35" s="586">
        <v>5.735920985058345E-05</v>
      </c>
    </row>
    <row r="36" spans="1:8" ht="15">
      <c r="A36" s="90">
        <v>500</v>
      </c>
      <c r="B36" s="585">
        <v>6.824</v>
      </c>
      <c r="C36" s="583">
        <v>7.252</v>
      </c>
      <c r="D36" s="581">
        <v>314.8</v>
      </c>
      <c r="E36" s="581">
        <v>120</v>
      </c>
      <c r="F36" s="581">
        <v>76</v>
      </c>
      <c r="G36" s="583">
        <v>0.0487</v>
      </c>
      <c r="H36" s="586">
        <v>0.00015074175581171576</v>
      </c>
    </row>
    <row r="37" spans="1:16" ht="15">
      <c r="A37" s="967" t="s">
        <v>345</v>
      </c>
      <c r="B37" s="967"/>
      <c r="C37" s="967"/>
      <c r="D37" s="967"/>
      <c r="E37" s="967"/>
      <c r="F37" s="967"/>
      <c r="G37" s="967"/>
      <c r="H37" s="967"/>
      <c r="I37" s="62"/>
      <c r="J37" s="62"/>
      <c r="K37" s="62"/>
      <c r="L37" s="62"/>
      <c r="M37" s="62"/>
      <c r="N37" s="62"/>
      <c r="O37" s="62"/>
      <c r="P37" s="62"/>
    </row>
    <row r="38" spans="1:8" ht="15">
      <c r="A38" s="90">
        <v>0</v>
      </c>
      <c r="B38" s="585">
        <v>6.706</v>
      </c>
      <c r="C38" s="583">
        <v>7.197999999999999</v>
      </c>
      <c r="D38" s="581">
        <v>329.8</v>
      </c>
      <c r="E38" s="581">
        <v>116</v>
      </c>
      <c r="F38" s="581">
        <v>80</v>
      </c>
      <c r="G38" s="583">
        <v>0.0508</v>
      </c>
      <c r="H38" s="586">
        <v>0.0001645324887042711</v>
      </c>
    </row>
    <row r="39" spans="1:8" ht="15">
      <c r="A39" s="90">
        <v>31</v>
      </c>
      <c r="B39" s="585">
        <v>6.362</v>
      </c>
      <c r="C39" s="583">
        <v>7.18</v>
      </c>
      <c r="D39" s="581">
        <v>321.6</v>
      </c>
      <c r="E39" s="581">
        <v>120</v>
      </c>
      <c r="F39" s="581">
        <v>80</v>
      </c>
      <c r="G39" s="583">
        <v>0.0594</v>
      </c>
      <c r="H39" s="586">
        <v>0.00016414309336747795</v>
      </c>
    </row>
    <row r="40" spans="1:8" ht="15">
      <c r="A40" s="90">
        <v>125</v>
      </c>
      <c r="B40" s="585">
        <v>6.537999999999999</v>
      </c>
      <c r="C40" s="583">
        <v>7.188</v>
      </c>
      <c r="D40" s="581">
        <v>315.4</v>
      </c>
      <c r="E40" s="581">
        <v>120</v>
      </c>
      <c r="F40" s="581">
        <v>82</v>
      </c>
      <c r="G40" s="583">
        <v>0.0544</v>
      </c>
      <c r="H40" s="586">
        <v>5.735920985058345E-05</v>
      </c>
    </row>
    <row r="41" spans="1:8" ht="15">
      <c r="A41" s="90">
        <v>500</v>
      </c>
      <c r="B41" s="585">
        <v>6.792</v>
      </c>
      <c r="C41" s="583">
        <v>7.225999999999999</v>
      </c>
      <c r="D41" s="581">
        <v>311.6</v>
      </c>
      <c r="E41" s="581">
        <v>120</v>
      </c>
      <c r="F41" s="581">
        <v>76</v>
      </c>
      <c r="G41" s="583">
        <v>0.0487</v>
      </c>
      <c r="H41" s="586">
        <v>0.00015074175581171576</v>
      </c>
    </row>
  </sheetData>
  <sheetProtection/>
  <mergeCells count="12">
    <mergeCell ref="A17:H17"/>
    <mergeCell ref="A22:H22"/>
    <mergeCell ref="A27:H27"/>
    <mergeCell ref="A32:H32"/>
    <mergeCell ref="A37:H37"/>
    <mergeCell ref="A5:A6"/>
    <mergeCell ref="B5:B6"/>
    <mergeCell ref="C5:C6"/>
    <mergeCell ref="G5:H5"/>
    <mergeCell ref="E6:F6"/>
    <mergeCell ref="A7:H7"/>
    <mergeCell ref="A12:H1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12.7109375" style="372" customWidth="1"/>
    <col min="2" max="2" width="8.7109375" style="593" customWidth="1"/>
    <col min="3" max="3" width="2.7109375" style="372" customWidth="1"/>
    <col min="4" max="4" width="10.7109375" style="372" customWidth="1"/>
    <col min="5" max="5" width="8.7109375" style="372" customWidth="1"/>
    <col min="6" max="6" width="1.7109375" style="372" customWidth="1"/>
    <col min="7" max="7" width="2.7109375" style="372" customWidth="1"/>
    <col min="8" max="8" width="10.7109375" style="372" customWidth="1"/>
    <col min="9" max="9" width="8.7109375" style="372" customWidth="1"/>
    <col min="10" max="10" width="1.7109375" style="372" customWidth="1"/>
    <col min="11" max="11" width="2.7109375" style="372" customWidth="1"/>
    <col min="12" max="12" width="10.7109375" style="372" customWidth="1"/>
    <col min="13" max="13" width="8.7109375" style="372" customWidth="1"/>
    <col min="14" max="14" width="1.7109375" style="372" customWidth="1"/>
    <col min="15" max="15" width="2.7109375" style="372" customWidth="1"/>
    <col min="16" max="16" width="10.7109375" style="372" customWidth="1"/>
    <col min="17" max="17" width="8.7109375" style="372" customWidth="1"/>
    <col min="18" max="18" width="1.7109375" style="372" customWidth="1"/>
    <col min="19" max="20" width="9.7109375" style="36" customWidth="1"/>
    <col min="21" max="16384" width="9.140625" style="2" customWidth="1"/>
  </cols>
  <sheetData>
    <row r="1" spans="1:20" s="46" customFormat="1" ht="15.75">
      <c r="A1" s="591" t="s">
        <v>367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45"/>
      <c r="T1" s="45"/>
    </row>
    <row r="2" spans="1:20" s="35" customFormat="1" ht="15.75">
      <c r="A2" s="372"/>
      <c r="B2" s="593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6"/>
      <c r="T2" s="36"/>
    </row>
    <row r="3" spans="1:20" s="35" customFormat="1" ht="31.5" customHeight="1">
      <c r="A3" s="982" t="s">
        <v>396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43"/>
      <c r="T3" s="43"/>
    </row>
    <row r="4" spans="1:20" s="35" customFormat="1" ht="15.75">
      <c r="A4" s="372"/>
      <c r="B4" s="593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6"/>
      <c r="T4" s="36"/>
    </row>
    <row r="5" spans="1:20" s="35" customFormat="1" ht="15.75">
      <c r="A5" s="594" t="s">
        <v>193</v>
      </c>
      <c r="B5" s="593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6"/>
      <c r="T5" s="36"/>
    </row>
    <row r="6" spans="1:20" s="3" customFormat="1" ht="15.75" customHeight="1">
      <c r="A6" s="972" t="s">
        <v>2</v>
      </c>
      <c r="B6" s="973" t="s">
        <v>394</v>
      </c>
      <c r="C6" s="595"/>
      <c r="D6" s="971" t="s">
        <v>190</v>
      </c>
      <c r="E6" s="971"/>
      <c r="F6" s="971"/>
      <c r="G6" s="595"/>
      <c r="H6" s="971" t="s">
        <v>356</v>
      </c>
      <c r="I6" s="971"/>
      <c r="J6" s="971"/>
      <c r="K6" s="595"/>
      <c r="L6" s="971" t="s">
        <v>40</v>
      </c>
      <c r="M6" s="971"/>
      <c r="N6" s="971"/>
      <c r="O6" s="595"/>
      <c r="P6" s="971" t="s">
        <v>191</v>
      </c>
      <c r="Q6" s="971"/>
      <c r="R6" s="971"/>
      <c r="S6" s="980"/>
      <c r="T6" s="980"/>
    </row>
    <row r="7" spans="1:20" s="3" customFormat="1" ht="15.75">
      <c r="A7" s="972"/>
      <c r="B7" s="974"/>
      <c r="C7" s="595"/>
      <c r="D7" s="596" t="s">
        <v>57</v>
      </c>
      <c r="E7" s="975" t="s">
        <v>58</v>
      </c>
      <c r="F7" s="976"/>
      <c r="G7" s="595"/>
      <c r="H7" s="596" t="s">
        <v>57</v>
      </c>
      <c r="I7" s="975" t="s">
        <v>58</v>
      </c>
      <c r="J7" s="976"/>
      <c r="K7" s="595"/>
      <c r="L7" s="596" t="s">
        <v>57</v>
      </c>
      <c r="M7" s="975" t="s">
        <v>58</v>
      </c>
      <c r="N7" s="976"/>
      <c r="O7" s="595"/>
      <c r="P7" s="596" t="s">
        <v>57</v>
      </c>
      <c r="Q7" s="975" t="s">
        <v>58</v>
      </c>
      <c r="R7" s="976"/>
      <c r="S7" s="39"/>
      <c r="T7" s="39"/>
    </row>
    <row r="8" spans="1:20" ht="15.75">
      <c r="A8" s="597" t="s">
        <v>155</v>
      </c>
      <c r="B8" s="598">
        <v>0.28500000000000003</v>
      </c>
      <c r="D8" s="597">
        <v>92</v>
      </c>
      <c r="E8" s="599">
        <v>0</v>
      </c>
      <c r="F8" s="600"/>
      <c r="H8" s="597">
        <v>0.6523</v>
      </c>
      <c r="I8" s="601">
        <v>0.02</v>
      </c>
      <c r="J8" s="602"/>
      <c r="L8" s="603">
        <v>7.175</v>
      </c>
      <c r="M8" s="313">
        <v>0.27</v>
      </c>
      <c r="N8" s="604"/>
      <c r="P8" s="605">
        <v>50</v>
      </c>
      <c r="Q8" s="606">
        <v>9.03</v>
      </c>
      <c r="R8" s="604"/>
      <c r="S8" s="40"/>
      <c r="T8" s="40"/>
    </row>
    <row r="9" spans="1:20" ht="15.75">
      <c r="A9" s="607">
        <v>1</v>
      </c>
      <c r="B9" s="608">
        <v>93.25</v>
      </c>
      <c r="C9" s="609"/>
      <c r="D9" s="610">
        <v>96</v>
      </c>
      <c r="E9" s="611">
        <v>4.25</v>
      </c>
      <c r="F9" s="612"/>
      <c r="G9" s="609"/>
      <c r="H9" s="607">
        <v>0.4814</v>
      </c>
      <c r="I9" s="613">
        <v>0.05</v>
      </c>
      <c r="J9" s="614" t="s">
        <v>59</v>
      </c>
      <c r="K9" s="609"/>
      <c r="L9" s="615">
        <v>5.875</v>
      </c>
      <c r="M9" s="131">
        <v>0.14</v>
      </c>
      <c r="N9" s="616" t="s">
        <v>59</v>
      </c>
      <c r="O9" s="609"/>
      <c r="P9" s="617">
        <v>63</v>
      </c>
      <c r="Q9" s="131">
        <v>7.17</v>
      </c>
      <c r="R9" s="616"/>
      <c r="S9" s="40"/>
      <c r="T9" s="40"/>
    </row>
    <row r="10" spans="1:20" ht="16.5" thickBot="1">
      <c r="A10" s="607">
        <v>2</v>
      </c>
      <c r="B10" s="608">
        <v>183</v>
      </c>
      <c r="C10" s="609"/>
      <c r="D10" s="610">
        <v>100</v>
      </c>
      <c r="E10" s="611">
        <v>0</v>
      </c>
      <c r="F10" s="612"/>
      <c r="G10" s="609"/>
      <c r="H10" s="607">
        <v>0.5819</v>
      </c>
      <c r="I10" s="613">
        <v>0.02</v>
      </c>
      <c r="J10" s="614"/>
      <c r="K10" s="609"/>
      <c r="L10" s="615">
        <v>7.55</v>
      </c>
      <c r="M10" s="131">
        <v>0.31</v>
      </c>
      <c r="N10" s="616"/>
      <c r="O10" s="609"/>
      <c r="P10" s="615">
        <v>56</v>
      </c>
      <c r="Q10" s="131">
        <v>10.4</v>
      </c>
      <c r="R10" s="616"/>
      <c r="S10" s="40"/>
      <c r="T10" s="40"/>
    </row>
    <row r="11" spans="1:20" ht="16.5" thickBot="1">
      <c r="A11" s="607">
        <v>3</v>
      </c>
      <c r="B11" s="618">
        <v>362.5</v>
      </c>
      <c r="C11" s="609"/>
      <c r="D11" s="610">
        <v>71</v>
      </c>
      <c r="E11" s="611">
        <v>5.36</v>
      </c>
      <c r="F11" s="612" t="s">
        <v>59</v>
      </c>
      <c r="G11" s="609"/>
      <c r="H11" s="607">
        <v>0.6356</v>
      </c>
      <c r="I11" s="613">
        <v>0.07</v>
      </c>
      <c r="J11" s="619"/>
      <c r="K11" s="609"/>
      <c r="L11" s="615">
        <v>5.275</v>
      </c>
      <c r="M11" s="131">
        <v>0.29</v>
      </c>
      <c r="N11" s="616" t="s">
        <v>59</v>
      </c>
      <c r="O11" s="609"/>
      <c r="P11" s="615">
        <v>35</v>
      </c>
      <c r="Q11" s="131">
        <v>7.81</v>
      </c>
      <c r="R11" s="616"/>
      <c r="S11" s="40"/>
      <c r="T11" s="40"/>
    </row>
    <row r="12" spans="1:20" ht="16.5" thickBot="1">
      <c r="A12" s="607">
        <v>4</v>
      </c>
      <c r="B12" s="618">
        <v>688.5</v>
      </c>
      <c r="C12" s="609"/>
      <c r="D12" s="610">
        <v>96</v>
      </c>
      <c r="E12" s="611">
        <v>4.25</v>
      </c>
      <c r="F12" s="612"/>
      <c r="G12" s="609"/>
      <c r="H12" s="620">
        <v>0.6671</v>
      </c>
      <c r="I12" s="613">
        <v>0.06</v>
      </c>
      <c r="J12" s="619"/>
      <c r="K12" s="609"/>
      <c r="L12" s="615">
        <v>7.6</v>
      </c>
      <c r="M12" s="131">
        <v>0.47</v>
      </c>
      <c r="N12" s="616"/>
      <c r="O12" s="609"/>
      <c r="P12" s="615">
        <v>17</v>
      </c>
      <c r="Q12" s="621">
        <v>3.47</v>
      </c>
      <c r="R12" s="616" t="s">
        <v>59</v>
      </c>
      <c r="S12" s="40"/>
      <c r="T12" s="40"/>
    </row>
    <row r="13" spans="1:20" ht="15.75">
      <c r="A13" s="622">
        <v>5</v>
      </c>
      <c r="B13" s="623">
        <v>1710</v>
      </c>
      <c r="C13" s="624"/>
      <c r="D13" s="625">
        <v>92</v>
      </c>
      <c r="E13" s="626">
        <v>5.89</v>
      </c>
      <c r="F13" s="627"/>
      <c r="G13" s="624"/>
      <c r="H13" s="628">
        <v>0.48706</v>
      </c>
      <c r="I13" s="629">
        <v>0.05</v>
      </c>
      <c r="J13" s="630" t="s">
        <v>59</v>
      </c>
      <c r="K13" s="609"/>
      <c r="L13" s="631">
        <v>5.45</v>
      </c>
      <c r="M13" s="632">
        <v>0.77</v>
      </c>
      <c r="N13" s="633" t="s">
        <v>59</v>
      </c>
      <c r="O13" s="609"/>
      <c r="P13" s="631">
        <v>0</v>
      </c>
      <c r="Q13" s="634">
        <v>0</v>
      </c>
      <c r="R13" s="633" t="s">
        <v>59</v>
      </c>
      <c r="S13" s="40"/>
      <c r="T13" s="40"/>
    </row>
    <row r="14" spans="2:20" ht="15.75">
      <c r="B14" s="635"/>
      <c r="C14" s="624"/>
      <c r="D14" s="636"/>
      <c r="E14" s="637"/>
      <c r="F14" s="624"/>
      <c r="G14" s="624"/>
      <c r="H14" s="638"/>
      <c r="I14" s="613"/>
      <c r="K14" s="609"/>
      <c r="L14" s="131"/>
      <c r="M14" s="131"/>
      <c r="N14" s="639"/>
      <c r="O14" s="609"/>
      <c r="P14" s="131"/>
      <c r="Q14" s="621"/>
      <c r="R14" s="639"/>
      <c r="S14" s="40"/>
      <c r="T14" s="40"/>
    </row>
    <row r="15" spans="1:2" ht="15.75">
      <c r="A15" s="594" t="s">
        <v>194</v>
      </c>
      <c r="B15" s="640"/>
    </row>
    <row r="16" spans="1:20" s="3" customFormat="1" ht="15.75" customHeight="1">
      <c r="A16" s="972" t="s">
        <v>2</v>
      </c>
      <c r="B16" s="973" t="s">
        <v>394</v>
      </c>
      <c r="C16" s="595"/>
      <c r="D16" s="971" t="s">
        <v>190</v>
      </c>
      <c r="E16" s="971"/>
      <c r="F16" s="971"/>
      <c r="G16" s="595"/>
      <c r="H16" s="983" t="s">
        <v>356</v>
      </c>
      <c r="I16" s="983"/>
      <c r="J16" s="983"/>
      <c r="K16" s="641"/>
      <c r="L16" s="983" t="s">
        <v>40</v>
      </c>
      <c r="M16" s="983"/>
      <c r="N16" s="983"/>
      <c r="O16" s="641"/>
      <c r="P16" s="971" t="s">
        <v>191</v>
      </c>
      <c r="Q16" s="971"/>
      <c r="R16" s="971"/>
      <c r="S16" s="980"/>
      <c r="T16" s="980"/>
    </row>
    <row r="17" spans="1:20" s="3" customFormat="1" ht="15.75">
      <c r="A17" s="972"/>
      <c r="B17" s="974"/>
      <c r="C17" s="595"/>
      <c r="D17" s="596" t="s">
        <v>57</v>
      </c>
      <c r="E17" s="975" t="s">
        <v>58</v>
      </c>
      <c r="F17" s="976"/>
      <c r="G17" s="595"/>
      <c r="H17" s="642" t="s">
        <v>57</v>
      </c>
      <c r="I17" s="984" t="s">
        <v>58</v>
      </c>
      <c r="J17" s="985"/>
      <c r="K17" s="641"/>
      <c r="L17" s="642" t="s">
        <v>57</v>
      </c>
      <c r="M17" s="984" t="s">
        <v>58</v>
      </c>
      <c r="N17" s="985"/>
      <c r="O17" s="641"/>
      <c r="P17" s="596" t="s">
        <v>57</v>
      </c>
      <c r="Q17" s="975" t="s">
        <v>58</v>
      </c>
      <c r="R17" s="976"/>
      <c r="S17" s="39"/>
      <c r="T17" s="39"/>
    </row>
    <row r="18" spans="1:20" ht="15.75">
      <c r="A18" s="597" t="s">
        <v>155</v>
      </c>
      <c r="B18" s="598">
        <v>0.3</v>
      </c>
      <c r="D18" s="643">
        <v>100</v>
      </c>
      <c r="E18" s="599">
        <v>0</v>
      </c>
      <c r="F18" s="644"/>
      <c r="G18" s="645"/>
      <c r="H18" s="646">
        <v>0.3666666666666662</v>
      </c>
      <c r="I18" s="647">
        <v>0.00900102874778868</v>
      </c>
      <c r="J18" s="648"/>
      <c r="K18" s="649"/>
      <c r="L18" s="646">
        <v>4.399999999999993</v>
      </c>
      <c r="M18" s="647">
        <v>0.10801234497346417</v>
      </c>
      <c r="N18" s="650"/>
      <c r="O18" s="649"/>
      <c r="P18" s="605">
        <v>96</v>
      </c>
      <c r="Q18" s="651">
        <v>2.31</v>
      </c>
      <c r="R18" s="652"/>
      <c r="S18" s="40"/>
      <c r="T18" s="40"/>
    </row>
    <row r="19" spans="1:20" ht="15.75">
      <c r="A19" s="607">
        <v>1</v>
      </c>
      <c r="B19" s="608">
        <v>92.80000000000001</v>
      </c>
      <c r="C19" s="609"/>
      <c r="D19" s="653">
        <v>98</v>
      </c>
      <c r="E19" s="611">
        <v>2</v>
      </c>
      <c r="F19" s="654"/>
      <c r="G19" s="655"/>
      <c r="H19" s="656">
        <v>0.43996212121212086</v>
      </c>
      <c r="I19" s="657">
        <v>0.011225485994497929</v>
      </c>
      <c r="J19" s="658"/>
      <c r="K19" s="659"/>
      <c r="L19" s="656">
        <v>5.174999999999995</v>
      </c>
      <c r="M19" s="657">
        <v>0.21746647251166426</v>
      </c>
      <c r="N19" s="660"/>
      <c r="O19" s="659"/>
      <c r="P19" s="617">
        <v>92</v>
      </c>
      <c r="Q19" s="303">
        <v>0</v>
      </c>
      <c r="R19" s="661"/>
      <c r="S19" s="40"/>
      <c r="T19" s="40"/>
    </row>
    <row r="20" spans="1:20" ht="15.75">
      <c r="A20" s="607">
        <v>2</v>
      </c>
      <c r="B20" s="608">
        <v>174.5</v>
      </c>
      <c r="C20" s="609"/>
      <c r="D20" s="653">
        <v>96</v>
      </c>
      <c r="E20" s="611">
        <v>2.31</v>
      </c>
      <c r="F20" s="654"/>
      <c r="G20" s="655"/>
      <c r="H20" s="656">
        <v>0.4460227272727273</v>
      </c>
      <c r="I20" s="657">
        <v>0.03960628352127898</v>
      </c>
      <c r="J20" s="658"/>
      <c r="K20" s="659"/>
      <c r="L20" s="656">
        <v>5.125000000000001</v>
      </c>
      <c r="M20" s="657">
        <v>0.47675115801292484</v>
      </c>
      <c r="N20" s="660"/>
      <c r="O20" s="659"/>
      <c r="P20" s="617">
        <v>96</v>
      </c>
      <c r="Q20" s="303">
        <v>4.25</v>
      </c>
      <c r="R20" s="661"/>
      <c r="S20" s="40"/>
      <c r="T20" s="40"/>
    </row>
    <row r="21" spans="1:20" ht="16.5" thickBot="1">
      <c r="A21" s="607">
        <v>3</v>
      </c>
      <c r="B21" s="608">
        <v>361</v>
      </c>
      <c r="C21" s="609"/>
      <c r="D21" s="653">
        <v>100</v>
      </c>
      <c r="E21" s="611">
        <v>0</v>
      </c>
      <c r="F21" s="654"/>
      <c r="G21" s="655"/>
      <c r="H21" s="656">
        <v>0.45769230769230795</v>
      </c>
      <c r="I21" s="657">
        <v>0.0156428645409132</v>
      </c>
      <c r="J21" s="662"/>
      <c r="K21" s="659"/>
      <c r="L21" s="656">
        <v>5.725000000000003</v>
      </c>
      <c r="M21" s="657">
        <v>0.2657536453183653</v>
      </c>
      <c r="N21" s="660"/>
      <c r="O21" s="659"/>
      <c r="P21" s="617">
        <v>94</v>
      </c>
      <c r="Q21" s="303">
        <v>2</v>
      </c>
      <c r="R21" s="661"/>
      <c r="S21" s="40"/>
      <c r="T21" s="40"/>
    </row>
    <row r="22" spans="1:20" ht="16.5" thickBot="1">
      <c r="A22" s="607">
        <v>4</v>
      </c>
      <c r="B22" s="618">
        <v>678</v>
      </c>
      <c r="C22" s="609"/>
      <c r="D22" s="653">
        <v>94</v>
      </c>
      <c r="E22" s="611">
        <v>4.05</v>
      </c>
      <c r="F22" s="654"/>
      <c r="G22" s="655"/>
      <c r="H22" s="656">
        <v>0.3883712121212122</v>
      </c>
      <c r="I22" s="657">
        <v>0.01266811875466775</v>
      </c>
      <c r="J22" s="662"/>
      <c r="K22" s="659"/>
      <c r="L22" s="656">
        <v>4.375000000000001</v>
      </c>
      <c r="M22" s="657">
        <v>0.27195281453467474</v>
      </c>
      <c r="N22" s="660"/>
      <c r="O22" s="659"/>
      <c r="P22" s="617">
        <v>94</v>
      </c>
      <c r="Q22" s="303">
        <v>4.05</v>
      </c>
      <c r="R22" s="661"/>
      <c r="S22" s="40"/>
      <c r="T22" s="40"/>
    </row>
    <row r="23" spans="1:20" ht="16.5" thickBot="1">
      <c r="A23" s="622">
        <v>5</v>
      </c>
      <c r="B23" s="663">
        <v>1715</v>
      </c>
      <c r="C23" s="624"/>
      <c r="D23" s="664">
        <v>73</v>
      </c>
      <c r="E23" s="626">
        <v>15.67</v>
      </c>
      <c r="F23" s="665"/>
      <c r="G23" s="659"/>
      <c r="H23" s="666">
        <v>0.39333333333333376</v>
      </c>
      <c r="I23" s="667">
        <v>0.03009245014211286</v>
      </c>
      <c r="J23" s="668"/>
      <c r="K23" s="659"/>
      <c r="L23" s="666">
        <v>3.2750000000000035</v>
      </c>
      <c r="M23" s="667">
        <v>0.4888336458687494</v>
      </c>
      <c r="N23" s="669"/>
      <c r="O23" s="659"/>
      <c r="P23" s="670">
        <v>79</v>
      </c>
      <c r="Q23" s="306">
        <v>5.36</v>
      </c>
      <c r="R23" s="671" t="s">
        <v>59</v>
      </c>
      <c r="S23" s="40"/>
      <c r="T23" s="40"/>
    </row>
    <row r="24" spans="1:20" s="46" customFormat="1" ht="15.75">
      <c r="A24" s="591" t="s">
        <v>348</v>
      </c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45"/>
      <c r="T24" s="45"/>
    </row>
    <row r="26" ht="15.75">
      <c r="A26" s="594" t="s">
        <v>6</v>
      </c>
    </row>
    <row r="27" spans="1:20" s="3" customFormat="1" ht="15.75" customHeight="1">
      <c r="A27" s="972" t="s">
        <v>2</v>
      </c>
      <c r="B27" s="973" t="s">
        <v>394</v>
      </c>
      <c r="C27" s="595"/>
      <c r="D27" s="971" t="s">
        <v>98</v>
      </c>
      <c r="E27" s="971"/>
      <c r="F27" s="971"/>
      <c r="G27" s="595"/>
      <c r="H27" s="971" t="s">
        <v>47</v>
      </c>
      <c r="I27" s="971"/>
      <c r="J27" s="971"/>
      <c r="K27" s="595"/>
      <c r="L27" s="971" t="s">
        <v>40</v>
      </c>
      <c r="M27" s="971"/>
      <c r="N27" s="971"/>
      <c r="O27" s="595"/>
      <c r="P27" s="672"/>
      <c r="Q27" s="672"/>
      <c r="R27" s="672"/>
      <c r="S27" s="980"/>
      <c r="T27" s="980"/>
    </row>
    <row r="28" spans="1:20" s="3" customFormat="1" ht="15.75">
      <c r="A28" s="972"/>
      <c r="B28" s="974"/>
      <c r="C28" s="595"/>
      <c r="D28" s="596" t="s">
        <v>57</v>
      </c>
      <c r="E28" s="975" t="s">
        <v>58</v>
      </c>
      <c r="F28" s="976"/>
      <c r="G28" s="595"/>
      <c r="H28" s="596" t="s">
        <v>57</v>
      </c>
      <c r="I28" s="975" t="s">
        <v>58</v>
      </c>
      <c r="J28" s="976"/>
      <c r="K28" s="595"/>
      <c r="L28" s="596" t="s">
        <v>57</v>
      </c>
      <c r="M28" s="975" t="s">
        <v>58</v>
      </c>
      <c r="N28" s="976"/>
      <c r="O28" s="595"/>
      <c r="P28" s="672"/>
      <c r="Q28" s="672"/>
      <c r="R28" s="672"/>
      <c r="S28" s="39"/>
      <c r="T28" s="39"/>
    </row>
    <row r="29" spans="1:14" ht="15.75">
      <c r="A29" s="597" t="s">
        <v>155</v>
      </c>
      <c r="B29" s="673">
        <v>0.52</v>
      </c>
      <c r="D29" s="597">
        <v>98</v>
      </c>
      <c r="E29" s="599">
        <v>2.5</v>
      </c>
      <c r="F29" s="600"/>
      <c r="H29" s="674">
        <v>3.1</v>
      </c>
      <c r="I29" s="601">
        <v>0.08</v>
      </c>
      <c r="J29" s="602"/>
      <c r="L29" s="597">
        <v>4.5</v>
      </c>
      <c r="M29" s="601">
        <v>0.71</v>
      </c>
      <c r="N29" s="602"/>
    </row>
    <row r="30" spans="1:15" ht="16.5" thickBot="1">
      <c r="A30" s="607">
        <v>1</v>
      </c>
      <c r="B30" s="675">
        <v>24</v>
      </c>
      <c r="C30" s="609"/>
      <c r="D30" s="610">
        <v>98</v>
      </c>
      <c r="E30" s="611">
        <v>2.5</v>
      </c>
      <c r="F30" s="612"/>
      <c r="G30" s="609"/>
      <c r="H30" s="620">
        <v>3.03</v>
      </c>
      <c r="I30" s="613">
        <v>0.07</v>
      </c>
      <c r="J30" s="619"/>
      <c r="K30" s="609"/>
      <c r="L30" s="607">
        <v>2.68</v>
      </c>
      <c r="M30" s="613">
        <v>0.24</v>
      </c>
      <c r="N30" s="614"/>
      <c r="O30" s="609"/>
    </row>
    <row r="31" spans="1:15" ht="16.5" thickBot="1">
      <c r="A31" s="607">
        <v>2</v>
      </c>
      <c r="B31" s="676">
        <v>46.7</v>
      </c>
      <c r="C31" s="609"/>
      <c r="D31" s="610">
        <v>93</v>
      </c>
      <c r="E31" s="611">
        <v>4.79</v>
      </c>
      <c r="F31" s="612"/>
      <c r="G31" s="609"/>
      <c r="H31" s="620">
        <v>3.01</v>
      </c>
      <c r="I31" s="613">
        <v>0.08</v>
      </c>
      <c r="J31" s="619"/>
      <c r="K31" s="609"/>
      <c r="L31" s="607">
        <v>4.4</v>
      </c>
      <c r="M31" s="613">
        <v>1.32</v>
      </c>
      <c r="N31" s="614"/>
      <c r="O31" s="609"/>
    </row>
    <row r="32" spans="1:15" ht="16.5" thickBot="1">
      <c r="A32" s="607">
        <v>3</v>
      </c>
      <c r="B32" s="676">
        <v>93.65</v>
      </c>
      <c r="C32" s="609"/>
      <c r="D32" s="610">
        <v>65</v>
      </c>
      <c r="E32" s="611">
        <v>10.41</v>
      </c>
      <c r="F32" s="612" t="s">
        <v>59</v>
      </c>
      <c r="G32" s="609"/>
      <c r="H32" s="620">
        <v>2.77</v>
      </c>
      <c r="I32" s="613">
        <v>0.1</v>
      </c>
      <c r="J32" s="619"/>
      <c r="K32" s="609"/>
      <c r="L32" s="607">
        <v>3</v>
      </c>
      <c r="M32" s="613">
        <v>0.3</v>
      </c>
      <c r="N32" s="619"/>
      <c r="O32" s="609"/>
    </row>
    <row r="33" spans="1:15" ht="15.75">
      <c r="A33" s="607">
        <v>4</v>
      </c>
      <c r="B33" s="677">
        <v>170</v>
      </c>
      <c r="C33" s="609"/>
      <c r="D33" s="610">
        <v>25</v>
      </c>
      <c r="E33" s="611">
        <v>6.45</v>
      </c>
      <c r="F33" s="612" t="s">
        <v>59</v>
      </c>
      <c r="G33" s="609"/>
      <c r="H33" s="620">
        <v>2.68</v>
      </c>
      <c r="I33" s="613">
        <v>0.1</v>
      </c>
      <c r="J33" s="619" t="s">
        <v>59</v>
      </c>
      <c r="K33" s="609"/>
      <c r="L33" s="620">
        <v>2.28</v>
      </c>
      <c r="M33" s="613">
        <v>0.75</v>
      </c>
      <c r="N33" s="619" t="s">
        <v>59</v>
      </c>
      <c r="O33" s="609"/>
    </row>
    <row r="34" spans="1:15" ht="15.75">
      <c r="A34" s="622">
        <v>5</v>
      </c>
      <c r="B34" s="678">
        <v>498.5</v>
      </c>
      <c r="C34" s="609"/>
      <c r="D34" s="625">
        <v>0</v>
      </c>
      <c r="E34" s="626">
        <v>0</v>
      </c>
      <c r="F34" s="627" t="s">
        <v>59</v>
      </c>
      <c r="G34" s="624"/>
      <c r="H34" s="628"/>
      <c r="I34" s="679"/>
      <c r="J34" s="680"/>
      <c r="K34" s="624"/>
      <c r="L34" s="628">
        <v>0</v>
      </c>
      <c r="M34" s="629"/>
      <c r="N34" s="630" t="s">
        <v>59</v>
      </c>
      <c r="O34" s="609"/>
    </row>
    <row r="36" spans="1:20" s="3" customFormat="1" ht="15.75" customHeight="1">
      <c r="A36" s="594" t="s">
        <v>7</v>
      </c>
      <c r="B36" s="593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980"/>
      <c r="T36" s="980"/>
    </row>
    <row r="37" spans="1:20" s="3" customFormat="1" ht="15.75" customHeight="1">
      <c r="A37" s="972" t="s">
        <v>2</v>
      </c>
      <c r="B37" s="973" t="s">
        <v>394</v>
      </c>
      <c r="C37" s="595"/>
      <c r="D37" s="971" t="s">
        <v>98</v>
      </c>
      <c r="E37" s="971"/>
      <c r="F37" s="971"/>
      <c r="G37" s="595"/>
      <c r="H37" s="971" t="s">
        <v>356</v>
      </c>
      <c r="I37" s="971"/>
      <c r="J37" s="971"/>
      <c r="K37" s="595"/>
      <c r="L37" s="971" t="s">
        <v>40</v>
      </c>
      <c r="M37" s="971"/>
      <c r="N37" s="971"/>
      <c r="O37" s="595"/>
      <c r="P37" s="981"/>
      <c r="Q37" s="981"/>
      <c r="R37" s="595"/>
      <c r="S37" s="39"/>
      <c r="T37" s="39"/>
    </row>
    <row r="38" spans="1:18" ht="15.75">
      <c r="A38" s="972"/>
      <c r="B38" s="974"/>
      <c r="C38" s="595"/>
      <c r="D38" s="596" t="s">
        <v>57</v>
      </c>
      <c r="E38" s="975" t="s">
        <v>58</v>
      </c>
      <c r="F38" s="976"/>
      <c r="G38" s="595"/>
      <c r="H38" s="596" t="s">
        <v>57</v>
      </c>
      <c r="I38" s="975" t="s">
        <v>58</v>
      </c>
      <c r="J38" s="976"/>
      <c r="K38" s="595"/>
      <c r="L38" s="596" t="s">
        <v>57</v>
      </c>
      <c r="M38" s="975" t="s">
        <v>58</v>
      </c>
      <c r="N38" s="976"/>
      <c r="O38" s="595"/>
      <c r="P38" s="595"/>
      <c r="Q38" s="595"/>
      <c r="R38" s="595"/>
    </row>
    <row r="39" spans="1:14" ht="15.75">
      <c r="A39" s="597" t="s">
        <v>155</v>
      </c>
      <c r="B39" s="681">
        <v>1.6900000000000002</v>
      </c>
      <c r="D39" s="597">
        <v>95</v>
      </c>
      <c r="E39" s="599">
        <v>3.27</v>
      </c>
      <c r="F39" s="600"/>
      <c r="H39" s="682">
        <v>2.29</v>
      </c>
      <c r="I39" s="683">
        <v>0.07</v>
      </c>
      <c r="J39" s="684"/>
      <c r="L39" s="597">
        <v>10.81</v>
      </c>
      <c r="M39" s="601">
        <v>0.26</v>
      </c>
      <c r="N39" s="602"/>
    </row>
    <row r="40" spans="1:15" ht="16.5" thickBot="1">
      <c r="A40" s="607">
        <v>1</v>
      </c>
      <c r="B40" s="677">
        <v>51.4</v>
      </c>
      <c r="C40" s="609"/>
      <c r="D40" s="610">
        <v>100</v>
      </c>
      <c r="E40" s="611">
        <v>0</v>
      </c>
      <c r="F40" s="612"/>
      <c r="G40" s="609"/>
      <c r="H40" s="685">
        <v>1.97</v>
      </c>
      <c r="I40" s="641">
        <v>0.09</v>
      </c>
      <c r="J40" s="686" t="s">
        <v>59</v>
      </c>
      <c r="K40" s="609"/>
      <c r="L40" s="607">
        <v>9.83</v>
      </c>
      <c r="M40" s="613">
        <v>0.45</v>
      </c>
      <c r="N40" s="614"/>
      <c r="O40" s="609"/>
    </row>
    <row r="41" spans="1:15" ht="16.5" thickBot="1">
      <c r="A41" s="607">
        <v>2</v>
      </c>
      <c r="B41" s="687">
        <v>103.65</v>
      </c>
      <c r="C41" s="609"/>
      <c r="D41" s="610">
        <v>93</v>
      </c>
      <c r="E41" s="611">
        <v>3.66</v>
      </c>
      <c r="F41" s="612"/>
      <c r="G41" s="609"/>
      <c r="H41" s="688">
        <v>2.17</v>
      </c>
      <c r="I41" s="641">
        <v>0.09</v>
      </c>
      <c r="J41" s="686"/>
      <c r="K41" s="609"/>
      <c r="L41" s="689">
        <v>10.18</v>
      </c>
      <c r="M41" s="613">
        <v>0.34</v>
      </c>
      <c r="N41" s="614"/>
      <c r="O41" s="609"/>
    </row>
    <row r="42" spans="1:15" ht="16.5" thickBot="1">
      <c r="A42" s="607">
        <v>3</v>
      </c>
      <c r="B42" s="690">
        <v>256.5</v>
      </c>
      <c r="C42" s="609"/>
      <c r="D42" s="610">
        <v>95</v>
      </c>
      <c r="E42" s="611">
        <v>3.27</v>
      </c>
      <c r="F42" s="612"/>
      <c r="G42" s="609"/>
      <c r="H42" s="688">
        <v>1.38</v>
      </c>
      <c r="I42" s="641">
        <v>0.09</v>
      </c>
      <c r="J42" s="686" t="s">
        <v>59</v>
      </c>
      <c r="K42" s="609"/>
      <c r="L42" s="689">
        <v>7.06</v>
      </c>
      <c r="M42" s="613">
        <v>0.69</v>
      </c>
      <c r="N42" s="619" t="s">
        <v>59</v>
      </c>
      <c r="O42" s="609"/>
    </row>
    <row r="43" spans="1:15" ht="15.75">
      <c r="A43" s="607">
        <v>4</v>
      </c>
      <c r="B43" s="677">
        <v>527</v>
      </c>
      <c r="C43" s="609"/>
      <c r="D43" s="610">
        <v>98</v>
      </c>
      <c r="E43" s="611">
        <v>2.5</v>
      </c>
      <c r="F43" s="612"/>
      <c r="G43" s="609"/>
      <c r="H43" s="685">
        <v>1.27</v>
      </c>
      <c r="I43" s="641">
        <v>0.08</v>
      </c>
      <c r="J43" s="686" t="s">
        <v>59</v>
      </c>
      <c r="K43" s="609"/>
      <c r="L43" s="620">
        <v>6.24</v>
      </c>
      <c r="M43" s="613">
        <v>0.46</v>
      </c>
      <c r="N43" s="619" t="s">
        <v>59</v>
      </c>
      <c r="O43" s="609"/>
    </row>
    <row r="44" spans="1:15" ht="15.75">
      <c r="A44" s="622">
        <v>5</v>
      </c>
      <c r="B44" s="691">
        <v>1335</v>
      </c>
      <c r="C44" s="609"/>
      <c r="D44" s="625">
        <v>88</v>
      </c>
      <c r="E44" s="692">
        <v>8.4</v>
      </c>
      <c r="F44" s="693"/>
      <c r="G44" s="609"/>
      <c r="H44" s="628">
        <v>0.81</v>
      </c>
      <c r="I44" s="679">
        <v>0.15</v>
      </c>
      <c r="J44" s="680" t="s">
        <v>59</v>
      </c>
      <c r="K44" s="609"/>
      <c r="L44" s="694">
        <v>3.38</v>
      </c>
      <c r="M44" s="629">
        <v>0.71</v>
      </c>
      <c r="N44" s="630" t="s">
        <v>59</v>
      </c>
      <c r="O44" s="609"/>
    </row>
    <row r="45" spans="1:20" s="46" customFormat="1" ht="15.75">
      <c r="A45" s="591" t="s">
        <v>348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45"/>
      <c r="T45" s="45"/>
    </row>
    <row r="46" spans="2:15" ht="15.75">
      <c r="B46" s="695"/>
      <c r="C46" s="609"/>
      <c r="D46" s="636"/>
      <c r="E46" s="611"/>
      <c r="F46" s="609"/>
      <c r="G46" s="609"/>
      <c r="H46" s="638"/>
      <c r="I46" s="641"/>
      <c r="J46" s="362"/>
      <c r="K46" s="609"/>
      <c r="L46" s="696"/>
      <c r="M46" s="613"/>
      <c r="O46" s="609"/>
    </row>
    <row r="47" spans="1:20" s="3" customFormat="1" ht="15.75" customHeight="1">
      <c r="A47" s="594" t="s">
        <v>99</v>
      </c>
      <c r="B47" s="695"/>
      <c r="C47" s="609"/>
      <c r="D47" s="636"/>
      <c r="E47" s="611"/>
      <c r="F47" s="609"/>
      <c r="G47" s="609"/>
      <c r="H47" s="696"/>
      <c r="I47" s="613"/>
      <c r="J47" s="372"/>
      <c r="K47" s="609"/>
      <c r="L47" s="696"/>
      <c r="M47" s="613"/>
      <c r="N47" s="372"/>
      <c r="O47" s="609"/>
      <c r="P47" s="372"/>
      <c r="Q47" s="372"/>
      <c r="R47" s="372"/>
      <c r="S47" s="42"/>
      <c r="T47" s="42"/>
    </row>
    <row r="48" spans="1:20" s="3" customFormat="1" ht="15.75" customHeight="1">
      <c r="A48" s="972" t="s">
        <v>2</v>
      </c>
      <c r="B48" s="973" t="s">
        <v>394</v>
      </c>
      <c r="C48" s="595"/>
      <c r="D48" s="971" t="s">
        <v>98</v>
      </c>
      <c r="E48" s="971"/>
      <c r="F48" s="971"/>
      <c r="G48" s="595"/>
      <c r="H48" s="971" t="s">
        <v>47</v>
      </c>
      <c r="I48" s="971"/>
      <c r="J48" s="971"/>
      <c r="K48" s="595"/>
      <c r="L48" s="977" t="s">
        <v>40</v>
      </c>
      <c r="M48" s="978"/>
      <c r="N48" s="979"/>
      <c r="O48" s="595"/>
      <c r="P48" s="971" t="s">
        <v>192</v>
      </c>
      <c r="Q48" s="971"/>
      <c r="R48" s="971"/>
      <c r="S48" s="42"/>
      <c r="T48" s="42"/>
    </row>
    <row r="49" spans="1:18" ht="15" customHeight="1">
      <c r="A49" s="972"/>
      <c r="B49" s="974"/>
      <c r="C49" s="595"/>
      <c r="D49" s="596" t="s">
        <v>57</v>
      </c>
      <c r="E49" s="975" t="s">
        <v>58</v>
      </c>
      <c r="F49" s="976"/>
      <c r="G49" s="595"/>
      <c r="H49" s="596" t="s">
        <v>57</v>
      </c>
      <c r="I49" s="975" t="s">
        <v>58</v>
      </c>
      <c r="J49" s="976"/>
      <c r="K49" s="595"/>
      <c r="L49" s="596" t="s">
        <v>57</v>
      </c>
      <c r="M49" s="975" t="s">
        <v>58</v>
      </c>
      <c r="N49" s="976"/>
      <c r="O49" s="595"/>
      <c r="P49" s="596" t="s">
        <v>57</v>
      </c>
      <c r="Q49" s="975" t="s">
        <v>58</v>
      </c>
      <c r="R49" s="976"/>
    </row>
    <row r="50" spans="1:18" ht="15" customHeight="1">
      <c r="A50" s="597" t="s">
        <v>155</v>
      </c>
      <c r="B50" s="681" t="s">
        <v>100</v>
      </c>
      <c r="D50" s="597">
        <v>97</v>
      </c>
      <c r="E50" s="599">
        <v>2.25</v>
      </c>
      <c r="F50" s="600"/>
      <c r="H50" s="597">
        <v>4.98</v>
      </c>
      <c r="I50" s="697">
        <v>0.11</v>
      </c>
      <c r="J50" s="602"/>
      <c r="L50" s="597">
        <v>6.62</v>
      </c>
      <c r="M50" s="697">
        <v>0.23</v>
      </c>
      <c r="N50" s="602"/>
      <c r="P50" s="643">
        <v>7.09</v>
      </c>
      <c r="Q50" s="698">
        <v>1.74</v>
      </c>
      <c r="R50" s="600"/>
    </row>
    <row r="51" spans="1:18" ht="15" customHeight="1" thickBot="1">
      <c r="A51" s="607">
        <v>1</v>
      </c>
      <c r="B51" s="677">
        <v>3.8724999999999996</v>
      </c>
      <c r="C51" s="609"/>
      <c r="D51" s="610">
        <v>94</v>
      </c>
      <c r="E51" s="611">
        <v>4.44</v>
      </c>
      <c r="F51" s="612"/>
      <c r="G51" s="609"/>
      <c r="H51" s="653">
        <v>5.27</v>
      </c>
      <c r="I51" s="699">
        <v>0.12</v>
      </c>
      <c r="J51" s="619"/>
      <c r="K51" s="609"/>
      <c r="L51" s="607">
        <v>7.69</v>
      </c>
      <c r="M51" s="595">
        <v>0.15</v>
      </c>
      <c r="N51" s="614"/>
      <c r="O51" s="609"/>
      <c r="P51" s="700">
        <v>9.52</v>
      </c>
      <c r="Q51" s="595">
        <v>2.11</v>
      </c>
      <c r="R51" s="619"/>
    </row>
    <row r="52" spans="1:18" ht="15" customHeight="1" thickBot="1">
      <c r="A52" s="607">
        <v>2</v>
      </c>
      <c r="B52" s="701">
        <v>8.3425</v>
      </c>
      <c r="C52" s="609"/>
      <c r="D52" s="702">
        <v>90</v>
      </c>
      <c r="E52" s="611">
        <v>3.02</v>
      </c>
      <c r="F52" s="612"/>
      <c r="G52" s="609"/>
      <c r="H52" s="703">
        <v>4.64</v>
      </c>
      <c r="I52" s="699">
        <v>0.14</v>
      </c>
      <c r="J52" s="619"/>
      <c r="K52" s="609"/>
      <c r="L52" s="704">
        <v>5.5</v>
      </c>
      <c r="M52" s="595">
        <v>0.55</v>
      </c>
      <c r="N52" s="614"/>
      <c r="O52" s="609"/>
      <c r="P52" s="700">
        <v>5.64</v>
      </c>
      <c r="Q52" s="611">
        <v>1.51</v>
      </c>
      <c r="R52" s="619"/>
    </row>
    <row r="53" spans="1:18" ht="15" customHeight="1" thickBot="1">
      <c r="A53" s="607">
        <v>3</v>
      </c>
      <c r="B53" s="690">
        <v>17.349999999999998</v>
      </c>
      <c r="C53" s="609"/>
      <c r="D53" s="702">
        <v>62</v>
      </c>
      <c r="E53" s="611">
        <v>6.72</v>
      </c>
      <c r="F53" s="612" t="s">
        <v>59</v>
      </c>
      <c r="G53" s="609"/>
      <c r="H53" s="703">
        <v>3.67</v>
      </c>
      <c r="I53" s="699">
        <v>0.21</v>
      </c>
      <c r="J53" s="619" t="s">
        <v>59</v>
      </c>
      <c r="K53" s="609"/>
      <c r="L53" s="689">
        <v>1.76</v>
      </c>
      <c r="M53" s="595">
        <v>0.71</v>
      </c>
      <c r="N53" s="614" t="s">
        <v>59</v>
      </c>
      <c r="O53" s="609"/>
      <c r="P53" s="704">
        <v>4.33</v>
      </c>
      <c r="Q53" s="611">
        <v>1.25</v>
      </c>
      <c r="R53" s="619"/>
    </row>
    <row r="54" spans="1:18" ht="15" customHeight="1" thickBot="1">
      <c r="A54" s="607">
        <v>4</v>
      </c>
      <c r="B54" s="677">
        <v>40.349999999999994</v>
      </c>
      <c r="C54" s="609"/>
      <c r="D54" s="610">
        <v>20</v>
      </c>
      <c r="E54" s="611">
        <v>3.89</v>
      </c>
      <c r="F54" s="612" t="s">
        <v>59</v>
      </c>
      <c r="G54" s="609"/>
      <c r="H54" s="653">
        <v>3</v>
      </c>
      <c r="I54" s="611">
        <v>0</v>
      </c>
      <c r="J54" s="619" t="s">
        <v>59</v>
      </c>
      <c r="K54" s="609"/>
      <c r="L54" s="607">
        <v>0.24</v>
      </c>
      <c r="M54" s="595">
        <v>0.04</v>
      </c>
      <c r="N54" s="614" t="s">
        <v>59</v>
      </c>
      <c r="O54" s="609"/>
      <c r="P54" s="704">
        <v>0</v>
      </c>
      <c r="Q54" s="611">
        <v>0</v>
      </c>
      <c r="R54" s="619" t="s">
        <v>59</v>
      </c>
    </row>
    <row r="55" spans="1:18" ht="15" customHeight="1">
      <c r="A55" s="622">
        <v>5</v>
      </c>
      <c r="B55" s="691">
        <v>78.1</v>
      </c>
      <c r="C55" s="609"/>
      <c r="D55" s="705">
        <v>8</v>
      </c>
      <c r="E55" s="692">
        <v>3.29</v>
      </c>
      <c r="F55" s="693" t="s">
        <v>59</v>
      </c>
      <c r="G55" s="609"/>
      <c r="H55" s="706"/>
      <c r="I55" s="707"/>
      <c r="J55" s="630"/>
      <c r="K55" s="609"/>
      <c r="L55" s="694"/>
      <c r="M55" s="708"/>
      <c r="N55" s="709"/>
      <c r="O55" s="609"/>
      <c r="P55" s="710"/>
      <c r="Q55" s="692"/>
      <c r="R55" s="630"/>
    </row>
    <row r="56" spans="2:17" ht="15.75">
      <c r="B56" s="695"/>
      <c r="C56" s="609"/>
      <c r="D56" s="699"/>
      <c r="E56" s="611"/>
      <c r="F56" s="609"/>
      <c r="G56" s="609"/>
      <c r="H56" s="611"/>
      <c r="I56" s="699"/>
      <c r="K56" s="609"/>
      <c r="L56" s="696"/>
      <c r="M56" s="595"/>
      <c r="N56" s="595"/>
      <c r="O56" s="609"/>
      <c r="P56" s="711"/>
      <c r="Q56" s="611"/>
    </row>
    <row r="57" spans="1:20" s="3" customFormat="1" ht="15.75" customHeight="1">
      <c r="A57" s="594" t="s">
        <v>9</v>
      </c>
      <c r="B57" s="59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980"/>
      <c r="T57" s="980"/>
    </row>
    <row r="58" spans="1:20" s="3" customFormat="1" ht="15.75" customHeight="1">
      <c r="A58" s="972" t="s">
        <v>2</v>
      </c>
      <c r="B58" s="973" t="s">
        <v>394</v>
      </c>
      <c r="C58" s="595"/>
      <c r="D58" s="971" t="s">
        <v>98</v>
      </c>
      <c r="E58" s="971"/>
      <c r="F58" s="971"/>
      <c r="G58" s="595"/>
      <c r="H58" s="971" t="s">
        <v>47</v>
      </c>
      <c r="I58" s="971"/>
      <c r="J58" s="971"/>
      <c r="K58" s="595"/>
      <c r="L58" s="971" t="s">
        <v>357</v>
      </c>
      <c r="M58" s="971"/>
      <c r="N58" s="971"/>
      <c r="O58" s="595"/>
      <c r="P58" s="972" t="s">
        <v>40</v>
      </c>
      <c r="Q58" s="972"/>
      <c r="R58" s="972"/>
      <c r="S58" s="39"/>
      <c r="T58" s="39"/>
    </row>
    <row r="59" spans="1:20" ht="15.75">
      <c r="A59" s="972"/>
      <c r="B59" s="974"/>
      <c r="C59" s="595"/>
      <c r="D59" s="596" t="s">
        <v>57</v>
      </c>
      <c r="E59" s="975" t="s">
        <v>58</v>
      </c>
      <c r="F59" s="976"/>
      <c r="G59" s="595"/>
      <c r="H59" s="596" t="s">
        <v>57</v>
      </c>
      <c r="I59" s="975" t="s">
        <v>58</v>
      </c>
      <c r="J59" s="976"/>
      <c r="K59" s="595"/>
      <c r="L59" s="596" t="s">
        <v>57</v>
      </c>
      <c r="M59" s="975" t="s">
        <v>58</v>
      </c>
      <c r="N59" s="976"/>
      <c r="O59" s="595"/>
      <c r="P59" s="596" t="s">
        <v>57</v>
      </c>
      <c r="Q59" s="975" t="s">
        <v>58</v>
      </c>
      <c r="R59" s="976"/>
      <c r="S59" s="39"/>
      <c r="T59" s="39"/>
    </row>
    <row r="60" spans="1:19" ht="15.75">
      <c r="A60" s="597" t="s">
        <v>155</v>
      </c>
      <c r="B60" s="681" t="s">
        <v>100</v>
      </c>
      <c r="D60" s="597">
        <v>95</v>
      </c>
      <c r="E60" s="599">
        <v>2.75</v>
      </c>
      <c r="F60" s="600"/>
      <c r="H60" s="597">
        <v>2.23</v>
      </c>
      <c r="I60" s="697">
        <v>0.08</v>
      </c>
      <c r="J60" s="602"/>
      <c r="L60" s="674">
        <v>0.62</v>
      </c>
      <c r="M60" s="599">
        <v>0.1</v>
      </c>
      <c r="N60" s="602"/>
      <c r="P60" s="597">
        <v>0.62</v>
      </c>
      <c r="Q60" s="599">
        <v>0.1</v>
      </c>
      <c r="R60" s="602"/>
      <c r="S60" s="41"/>
    </row>
    <row r="61" spans="1:19" ht="15.75">
      <c r="A61" s="607">
        <v>1</v>
      </c>
      <c r="B61" s="677">
        <v>3.3000000000000003</v>
      </c>
      <c r="C61" s="609"/>
      <c r="D61" s="610">
        <v>93</v>
      </c>
      <c r="E61" s="611">
        <v>4.79</v>
      </c>
      <c r="F61" s="612"/>
      <c r="G61" s="609"/>
      <c r="H61" s="653">
        <v>2.1</v>
      </c>
      <c r="I61" s="699">
        <v>0.07</v>
      </c>
      <c r="J61" s="619"/>
      <c r="K61" s="609"/>
      <c r="L61" s="620">
        <v>0.53</v>
      </c>
      <c r="M61" s="595">
        <v>0.04</v>
      </c>
      <c r="N61" s="619"/>
      <c r="O61" s="609"/>
      <c r="P61" s="607">
        <v>0.53</v>
      </c>
      <c r="Q61" s="595">
        <v>0.04</v>
      </c>
      <c r="R61" s="614"/>
      <c r="S61" s="41"/>
    </row>
    <row r="62" spans="1:19" ht="15.75">
      <c r="A62" s="607">
        <v>2</v>
      </c>
      <c r="B62" s="677">
        <v>6.173333333333333</v>
      </c>
      <c r="C62" s="609"/>
      <c r="D62" s="610">
        <v>100</v>
      </c>
      <c r="E62" s="611">
        <v>0</v>
      </c>
      <c r="F62" s="612"/>
      <c r="G62" s="609"/>
      <c r="H62" s="653">
        <v>2.35</v>
      </c>
      <c r="I62" s="699">
        <v>0.08</v>
      </c>
      <c r="J62" s="619"/>
      <c r="K62" s="609"/>
      <c r="L62" s="620">
        <v>0.63</v>
      </c>
      <c r="M62" s="595">
        <v>0.05</v>
      </c>
      <c r="N62" s="619"/>
      <c r="O62" s="609"/>
      <c r="P62" s="607">
        <v>0.63</v>
      </c>
      <c r="Q62" s="595">
        <v>0.05</v>
      </c>
      <c r="R62" s="614"/>
      <c r="S62" s="41"/>
    </row>
    <row r="63" spans="1:19" ht="16.5" thickBot="1">
      <c r="A63" s="607">
        <v>3</v>
      </c>
      <c r="B63" s="677">
        <v>13.180000000000001</v>
      </c>
      <c r="C63" s="609"/>
      <c r="D63" s="610">
        <v>98</v>
      </c>
      <c r="E63" s="611">
        <v>2.5</v>
      </c>
      <c r="F63" s="612"/>
      <c r="G63" s="609"/>
      <c r="H63" s="653">
        <v>2.24</v>
      </c>
      <c r="I63" s="699">
        <v>0.08</v>
      </c>
      <c r="J63" s="619"/>
      <c r="K63" s="609"/>
      <c r="L63" s="620">
        <v>0.63</v>
      </c>
      <c r="M63" s="595">
        <v>0.02</v>
      </c>
      <c r="N63" s="619"/>
      <c r="O63" s="609"/>
      <c r="P63" s="607">
        <v>0.65</v>
      </c>
      <c r="Q63" s="595">
        <v>0.02</v>
      </c>
      <c r="R63" s="614"/>
      <c r="S63" s="41"/>
    </row>
    <row r="64" spans="1:19" ht="16.5" thickBot="1">
      <c r="A64" s="607">
        <v>4</v>
      </c>
      <c r="B64" s="687">
        <v>25.346666666666664</v>
      </c>
      <c r="C64" s="609"/>
      <c r="D64" s="610">
        <v>90</v>
      </c>
      <c r="E64" s="611">
        <v>4.08</v>
      </c>
      <c r="F64" s="612"/>
      <c r="G64" s="609"/>
      <c r="H64" s="703">
        <v>2.15</v>
      </c>
      <c r="I64" s="611">
        <v>0.1</v>
      </c>
      <c r="J64" s="619"/>
      <c r="K64" s="609"/>
      <c r="L64" s="712">
        <v>0.57</v>
      </c>
      <c r="M64" s="595">
        <v>0.08</v>
      </c>
      <c r="N64" s="619"/>
      <c r="O64" s="609"/>
      <c r="P64" s="712">
        <v>0.57</v>
      </c>
      <c r="Q64" s="595">
        <v>0.08</v>
      </c>
      <c r="R64" s="614"/>
      <c r="S64" s="41"/>
    </row>
    <row r="65" spans="1:18" ht="16.5" thickBot="1">
      <c r="A65" s="622">
        <v>5</v>
      </c>
      <c r="B65" s="690">
        <v>70.73333333333333</v>
      </c>
      <c r="C65" s="609"/>
      <c r="D65" s="625">
        <v>90</v>
      </c>
      <c r="E65" s="692">
        <v>7.07</v>
      </c>
      <c r="F65" s="693"/>
      <c r="G65" s="609"/>
      <c r="H65" s="703">
        <v>1.73</v>
      </c>
      <c r="I65" s="707">
        <v>0.06</v>
      </c>
      <c r="J65" s="630" t="s">
        <v>59</v>
      </c>
      <c r="K65" s="609"/>
      <c r="L65" s="712">
        <v>0.4</v>
      </c>
      <c r="M65" s="708">
        <v>0.05</v>
      </c>
      <c r="N65" s="630" t="s">
        <v>59</v>
      </c>
      <c r="O65" s="609"/>
      <c r="P65" s="712">
        <v>0.4</v>
      </c>
      <c r="Q65" s="708">
        <v>0.05</v>
      </c>
      <c r="R65" s="709" t="s">
        <v>59</v>
      </c>
    </row>
    <row r="66" spans="1:20" s="46" customFormat="1" ht="15.75">
      <c r="A66" s="591" t="s">
        <v>348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45"/>
      <c r="T66" s="45"/>
    </row>
    <row r="67" spans="1:20" s="3" customFormat="1" ht="15.75" customHeight="1">
      <c r="A67" s="372"/>
      <c r="B67" s="59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980"/>
      <c r="T67" s="980"/>
    </row>
    <row r="68" spans="1:20" s="3" customFormat="1" ht="15.75">
      <c r="A68" s="594" t="s">
        <v>8</v>
      </c>
      <c r="B68" s="593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9"/>
      <c r="T68" s="39"/>
    </row>
    <row r="69" spans="1:18" ht="15.75" customHeight="1">
      <c r="A69" s="972" t="s">
        <v>2</v>
      </c>
      <c r="B69" s="973" t="s">
        <v>394</v>
      </c>
      <c r="C69" s="595"/>
      <c r="D69" s="971" t="s">
        <v>98</v>
      </c>
      <c r="E69" s="971"/>
      <c r="F69" s="971"/>
      <c r="G69" s="595"/>
      <c r="H69" s="971" t="s">
        <v>101</v>
      </c>
      <c r="I69" s="971"/>
      <c r="J69" s="971"/>
      <c r="K69" s="595"/>
      <c r="L69" s="971" t="s">
        <v>40</v>
      </c>
      <c r="M69" s="971"/>
      <c r="N69" s="971"/>
      <c r="O69" s="595"/>
      <c r="P69" s="981"/>
      <c r="Q69" s="981"/>
      <c r="R69" s="595"/>
    </row>
    <row r="70" spans="1:18" ht="15.75">
      <c r="A70" s="972"/>
      <c r="B70" s="974"/>
      <c r="C70" s="595"/>
      <c r="D70" s="596" t="s">
        <v>57</v>
      </c>
      <c r="E70" s="975" t="s">
        <v>58</v>
      </c>
      <c r="F70" s="976"/>
      <c r="G70" s="595"/>
      <c r="H70" s="596" t="s">
        <v>57</v>
      </c>
      <c r="I70" s="975" t="s">
        <v>58</v>
      </c>
      <c r="J70" s="976"/>
      <c r="K70" s="595"/>
      <c r="L70" s="596" t="s">
        <v>57</v>
      </c>
      <c r="M70" s="975" t="s">
        <v>58</v>
      </c>
      <c r="N70" s="976"/>
      <c r="O70" s="595"/>
      <c r="P70" s="595"/>
      <c r="Q70" s="595"/>
      <c r="R70" s="595"/>
    </row>
    <row r="71" spans="1:14" ht="15.75">
      <c r="A71" s="597" t="s">
        <v>155</v>
      </c>
      <c r="B71" s="681">
        <v>0.575</v>
      </c>
      <c r="D71" s="597">
        <v>215</v>
      </c>
      <c r="E71" s="599">
        <v>49.41</v>
      </c>
      <c r="F71" s="600"/>
      <c r="H71" s="674">
        <v>1.33</v>
      </c>
      <c r="I71" s="601">
        <v>0.1</v>
      </c>
      <c r="J71" s="602"/>
      <c r="L71" s="597">
        <v>28.15</v>
      </c>
      <c r="M71" s="601">
        <v>6.74</v>
      </c>
      <c r="N71" s="602"/>
    </row>
    <row r="72" spans="1:15" ht="15.75">
      <c r="A72" s="607">
        <v>1</v>
      </c>
      <c r="B72" s="677">
        <v>30.6</v>
      </c>
      <c r="C72" s="609"/>
      <c r="D72" s="610">
        <v>425</v>
      </c>
      <c r="E72" s="611">
        <v>50.41</v>
      </c>
      <c r="F72" s="612"/>
      <c r="G72" s="609"/>
      <c r="H72" s="620">
        <v>1.37</v>
      </c>
      <c r="I72" s="613">
        <v>0.11</v>
      </c>
      <c r="J72" s="619"/>
      <c r="K72" s="609"/>
      <c r="L72" s="607">
        <v>59.8</v>
      </c>
      <c r="M72" s="613">
        <v>11.66</v>
      </c>
      <c r="N72" s="614"/>
      <c r="O72" s="609"/>
    </row>
    <row r="73" spans="1:15" ht="15.75">
      <c r="A73" s="607">
        <v>2</v>
      </c>
      <c r="B73" s="677">
        <v>55.400000000000006</v>
      </c>
      <c r="C73" s="609"/>
      <c r="D73" s="610">
        <v>345</v>
      </c>
      <c r="E73" s="611">
        <v>51.07</v>
      </c>
      <c r="F73" s="612"/>
      <c r="G73" s="609"/>
      <c r="H73" s="620">
        <v>1.11</v>
      </c>
      <c r="I73" s="613">
        <v>0.16</v>
      </c>
      <c r="J73" s="619"/>
      <c r="K73" s="609"/>
      <c r="L73" s="607">
        <v>40.2</v>
      </c>
      <c r="M73" s="613">
        <v>11.7</v>
      </c>
      <c r="N73" s="614"/>
      <c r="O73" s="609"/>
    </row>
    <row r="74" spans="1:15" ht="15.75">
      <c r="A74" s="607">
        <v>3</v>
      </c>
      <c r="B74" s="677">
        <v>108</v>
      </c>
      <c r="C74" s="609"/>
      <c r="D74" s="610">
        <v>270</v>
      </c>
      <c r="E74" s="611">
        <v>64.68</v>
      </c>
      <c r="F74" s="612"/>
      <c r="G74" s="609"/>
      <c r="H74" s="620">
        <v>1.01</v>
      </c>
      <c r="I74" s="613">
        <v>0.08</v>
      </c>
      <c r="J74" s="619"/>
      <c r="K74" s="609"/>
      <c r="L74" s="607">
        <v>28.83</v>
      </c>
      <c r="M74" s="613">
        <v>8.54</v>
      </c>
      <c r="N74" s="619"/>
      <c r="O74" s="609"/>
    </row>
    <row r="75" spans="1:15" ht="15.75">
      <c r="A75" s="607">
        <v>4</v>
      </c>
      <c r="B75" s="677">
        <v>222</v>
      </c>
      <c r="C75" s="609"/>
      <c r="D75" s="610">
        <v>283</v>
      </c>
      <c r="E75" s="611">
        <v>27.8</v>
      </c>
      <c r="F75" s="612"/>
      <c r="G75" s="609"/>
      <c r="H75" s="620">
        <v>1.13</v>
      </c>
      <c r="I75" s="613">
        <v>0.27</v>
      </c>
      <c r="J75" s="619"/>
      <c r="K75" s="609"/>
      <c r="L75" s="620">
        <v>30.73</v>
      </c>
      <c r="M75" s="613">
        <v>5.75</v>
      </c>
      <c r="N75" s="619"/>
      <c r="O75" s="609"/>
    </row>
    <row r="76" spans="1:15" ht="15.75">
      <c r="A76" s="622">
        <v>5</v>
      </c>
      <c r="B76" s="713">
        <v>494</v>
      </c>
      <c r="C76" s="624"/>
      <c r="D76" s="625">
        <v>280</v>
      </c>
      <c r="E76" s="626">
        <v>51.58</v>
      </c>
      <c r="F76" s="627"/>
      <c r="G76" s="624"/>
      <c r="H76" s="628">
        <v>2.04</v>
      </c>
      <c r="I76" s="679">
        <v>0.53</v>
      </c>
      <c r="J76" s="680"/>
      <c r="K76" s="624"/>
      <c r="L76" s="628">
        <v>53.18</v>
      </c>
      <c r="M76" s="629">
        <v>13.93</v>
      </c>
      <c r="N76" s="630"/>
      <c r="O76" s="609"/>
    </row>
    <row r="77" spans="1:20" s="3" customFormat="1" ht="15.75" customHeight="1">
      <c r="A77" s="372"/>
      <c r="B77" s="593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980"/>
      <c r="T77" s="980"/>
    </row>
    <row r="78" spans="1:20" s="3" customFormat="1" ht="15.75">
      <c r="A78" s="594" t="s">
        <v>10</v>
      </c>
      <c r="B78" s="593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9"/>
      <c r="T78" s="39"/>
    </row>
    <row r="79" spans="1:20" ht="15.75" customHeight="1">
      <c r="A79" s="972" t="s">
        <v>2</v>
      </c>
      <c r="B79" s="973" t="s">
        <v>394</v>
      </c>
      <c r="C79" s="595"/>
      <c r="D79" s="971" t="s">
        <v>102</v>
      </c>
      <c r="E79" s="971"/>
      <c r="F79" s="971"/>
      <c r="G79" s="595"/>
      <c r="H79" s="971" t="s">
        <v>103</v>
      </c>
      <c r="I79" s="971"/>
      <c r="J79" s="971"/>
      <c r="K79" s="595"/>
      <c r="L79" s="971" t="s">
        <v>51</v>
      </c>
      <c r="M79" s="971"/>
      <c r="N79" s="971"/>
      <c r="O79" s="595"/>
      <c r="P79" s="971" t="s">
        <v>52</v>
      </c>
      <c r="Q79" s="971"/>
      <c r="R79" s="971"/>
      <c r="S79" s="40"/>
      <c r="T79" s="40"/>
    </row>
    <row r="80" spans="1:20" ht="15.75">
      <c r="A80" s="972"/>
      <c r="B80" s="974"/>
      <c r="C80" s="595"/>
      <c r="D80" s="596" t="s">
        <v>57</v>
      </c>
      <c r="E80" s="975" t="s">
        <v>58</v>
      </c>
      <c r="F80" s="976"/>
      <c r="G80" s="595"/>
      <c r="H80" s="596" t="s">
        <v>57</v>
      </c>
      <c r="I80" s="975" t="s">
        <v>58</v>
      </c>
      <c r="J80" s="976"/>
      <c r="K80" s="595"/>
      <c r="L80" s="596" t="s">
        <v>57</v>
      </c>
      <c r="M80" s="975" t="s">
        <v>58</v>
      </c>
      <c r="N80" s="976"/>
      <c r="O80" s="595"/>
      <c r="P80" s="596" t="s">
        <v>57</v>
      </c>
      <c r="Q80" s="975" t="s">
        <v>58</v>
      </c>
      <c r="R80" s="976"/>
      <c r="S80" s="40"/>
      <c r="T80" s="40"/>
    </row>
    <row r="81" spans="1:20" ht="15.75">
      <c r="A81" s="597" t="s">
        <v>155</v>
      </c>
      <c r="B81" s="714"/>
      <c r="D81" s="597">
        <v>88</v>
      </c>
      <c r="E81" s="715">
        <v>7.22</v>
      </c>
      <c r="F81" s="600"/>
      <c r="H81" s="597">
        <v>3.07</v>
      </c>
      <c r="I81" s="601">
        <v>0.28</v>
      </c>
      <c r="J81" s="602"/>
      <c r="L81" s="603">
        <v>12.8</v>
      </c>
      <c r="M81" s="313">
        <v>1.03</v>
      </c>
      <c r="N81" s="604"/>
      <c r="P81" s="605">
        <v>2</v>
      </c>
      <c r="Q81" s="606">
        <v>2</v>
      </c>
      <c r="R81" s="604"/>
      <c r="S81" s="40"/>
      <c r="T81" s="40"/>
    </row>
    <row r="82" spans="1:20" ht="15.75">
      <c r="A82" s="607">
        <v>1</v>
      </c>
      <c r="B82" s="677">
        <v>28</v>
      </c>
      <c r="C82" s="609"/>
      <c r="D82" s="610">
        <v>100</v>
      </c>
      <c r="E82" s="716">
        <v>0</v>
      </c>
      <c r="F82" s="612"/>
      <c r="G82" s="609"/>
      <c r="H82" s="607">
        <v>3.2</v>
      </c>
      <c r="I82" s="613">
        <v>0.23</v>
      </c>
      <c r="J82" s="614"/>
      <c r="K82" s="609"/>
      <c r="L82" s="615">
        <v>15.8</v>
      </c>
      <c r="M82" s="131">
        <v>3.54</v>
      </c>
      <c r="N82" s="616"/>
      <c r="O82" s="609"/>
      <c r="P82" s="617">
        <v>8</v>
      </c>
      <c r="Q82" s="131">
        <v>3.34</v>
      </c>
      <c r="R82" s="616"/>
      <c r="S82" s="40"/>
      <c r="T82" s="40"/>
    </row>
    <row r="83" spans="1:20" ht="15.75">
      <c r="A83" s="607">
        <v>2</v>
      </c>
      <c r="B83" s="677">
        <v>52.349999999999994</v>
      </c>
      <c r="C83" s="609"/>
      <c r="D83" s="610">
        <v>100</v>
      </c>
      <c r="E83" s="716">
        <v>0</v>
      </c>
      <c r="F83" s="612"/>
      <c r="G83" s="609"/>
      <c r="H83" s="607">
        <v>4.1</v>
      </c>
      <c r="I83" s="613">
        <v>0.88</v>
      </c>
      <c r="J83" s="614"/>
      <c r="K83" s="609"/>
      <c r="L83" s="615">
        <v>18.5</v>
      </c>
      <c r="M83" s="131">
        <v>4.03</v>
      </c>
      <c r="N83" s="616"/>
      <c r="O83" s="609"/>
      <c r="P83" s="615">
        <v>6.5</v>
      </c>
      <c r="Q83" s="131">
        <v>3.59</v>
      </c>
      <c r="R83" s="616"/>
      <c r="S83" s="40"/>
      <c r="T83" s="40"/>
    </row>
    <row r="84" spans="1:20" ht="15.75">
      <c r="A84" s="607">
        <v>3</v>
      </c>
      <c r="B84" s="677">
        <v>108.5</v>
      </c>
      <c r="C84" s="609"/>
      <c r="D84" s="610">
        <v>94</v>
      </c>
      <c r="E84" s="716">
        <v>6.25</v>
      </c>
      <c r="F84" s="612"/>
      <c r="G84" s="609"/>
      <c r="H84" s="607">
        <v>3.15</v>
      </c>
      <c r="I84" s="613">
        <v>0.17</v>
      </c>
      <c r="J84" s="619"/>
      <c r="K84" s="609"/>
      <c r="L84" s="615">
        <v>13.3</v>
      </c>
      <c r="M84" s="131">
        <v>1.38</v>
      </c>
      <c r="N84" s="616"/>
      <c r="O84" s="609"/>
      <c r="P84" s="615">
        <v>5.5</v>
      </c>
      <c r="Q84" s="131">
        <v>1.85</v>
      </c>
      <c r="R84" s="616"/>
      <c r="S84" s="40"/>
      <c r="T84" s="40"/>
    </row>
    <row r="85" spans="1:18" ht="15.75">
      <c r="A85" s="607">
        <v>4</v>
      </c>
      <c r="B85" s="677">
        <v>220</v>
      </c>
      <c r="C85" s="609"/>
      <c r="D85" s="610">
        <v>100</v>
      </c>
      <c r="E85" s="716">
        <v>0</v>
      </c>
      <c r="F85" s="612"/>
      <c r="G85" s="609"/>
      <c r="H85" s="620">
        <v>3.73</v>
      </c>
      <c r="I85" s="613">
        <v>0.41</v>
      </c>
      <c r="J85" s="619"/>
      <c r="K85" s="609"/>
      <c r="L85" s="615">
        <v>18.3</v>
      </c>
      <c r="M85" s="131">
        <v>0.75</v>
      </c>
      <c r="N85" s="616"/>
      <c r="O85" s="609"/>
      <c r="P85" s="615">
        <v>7.3</v>
      </c>
      <c r="Q85" s="621">
        <v>3.9</v>
      </c>
      <c r="R85" s="616"/>
    </row>
    <row r="86" spans="1:18" ht="15.75">
      <c r="A86" s="622">
        <v>5</v>
      </c>
      <c r="B86" s="713">
        <v>497.5</v>
      </c>
      <c r="C86" s="609"/>
      <c r="D86" s="625">
        <v>100</v>
      </c>
      <c r="E86" s="717">
        <v>0</v>
      </c>
      <c r="F86" s="627"/>
      <c r="G86" s="624"/>
      <c r="H86" s="628">
        <v>7.4</v>
      </c>
      <c r="I86" s="629">
        <v>0.79</v>
      </c>
      <c r="J86" s="630"/>
      <c r="K86" s="609"/>
      <c r="L86" s="631">
        <v>12.8</v>
      </c>
      <c r="M86" s="632">
        <v>2.53</v>
      </c>
      <c r="N86" s="633"/>
      <c r="O86" s="609"/>
      <c r="P86" s="631">
        <v>4.5</v>
      </c>
      <c r="Q86" s="634">
        <v>2.6</v>
      </c>
      <c r="R86" s="633"/>
    </row>
  </sheetData>
  <sheetProtection/>
  <mergeCells count="84">
    <mergeCell ref="I17:J17"/>
    <mergeCell ref="Q17:R17"/>
    <mergeCell ref="M17:N17"/>
    <mergeCell ref="S27:T27"/>
    <mergeCell ref="A27:A28"/>
    <mergeCell ref="D27:F27"/>
    <mergeCell ref="H27:J27"/>
    <mergeCell ref="L27:N27"/>
    <mergeCell ref="B27:B28"/>
    <mergeCell ref="E28:F28"/>
    <mergeCell ref="I28:J28"/>
    <mergeCell ref="M28:N28"/>
    <mergeCell ref="I7:J7"/>
    <mergeCell ref="Q7:R7"/>
    <mergeCell ref="M7:N7"/>
    <mergeCell ref="A16:A17"/>
    <mergeCell ref="D16:F16"/>
    <mergeCell ref="H16:J16"/>
    <mergeCell ref="L16:N16"/>
    <mergeCell ref="P16:R16"/>
    <mergeCell ref="B16:B17"/>
    <mergeCell ref="E17:F17"/>
    <mergeCell ref="S6:T6"/>
    <mergeCell ref="S16:T16"/>
    <mergeCell ref="A3:R3"/>
    <mergeCell ref="A6:A7"/>
    <mergeCell ref="D6:F6"/>
    <mergeCell ref="H6:J6"/>
    <mergeCell ref="L6:N6"/>
    <mergeCell ref="P6:R6"/>
    <mergeCell ref="B6:B7"/>
    <mergeCell ref="E7:F7"/>
    <mergeCell ref="S77:T77"/>
    <mergeCell ref="S67:T67"/>
    <mergeCell ref="S57:T57"/>
    <mergeCell ref="P69:Q69"/>
    <mergeCell ref="S36:T36"/>
    <mergeCell ref="P48:R48"/>
    <mergeCell ref="P58:R58"/>
    <mergeCell ref="Q59:R59"/>
    <mergeCell ref="P37:Q37"/>
    <mergeCell ref="A37:A38"/>
    <mergeCell ref="B37:B38"/>
    <mergeCell ref="D37:F37"/>
    <mergeCell ref="H37:J37"/>
    <mergeCell ref="M49:N49"/>
    <mergeCell ref="Q49:R49"/>
    <mergeCell ref="L37:N37"/>
    <mergeCell ref="E38:F38"/>
    <mergeCell ref="I38:J38"/>
    <mergeCell ref="M38:N38"/>
    <mergeCell ref="L48:N48"/>
    <mergeCell ref="B48:B49"/>
    <mergeCell ref="D48:F48"/>
    <mergeCell ref="H48:J48"/>
    <mergeCell ref="E49:F49"/>
    <mergeCell ref="I49:J49"/>
    <mergeCell ref="A58:A59"/>
    <mergeCell ref="B58:B59"/>
    <mergeCell ref="D58:F58"/>
    <mergeCell ref="H58:J58"/>
    <mergeCell ref="L58:N58"/>
    <mergeCell ref="E59:F59"/>
    <mergeCell ref="I59:J59"/>
    <mergeCell ref="M59:N59"/>
    <mergeCell ref="A48:A49"/>
    <mergeCell ref="P79:R79"/>
    <mergeCell ref="E80:F80"/>
    <mergeCell ref="I80:J80"/>
    <mergeCell ref="M80:N80"/>
    <mergeCell ref="Q80:R80"/>
    <mergeCell ref="L79:N79"/>
    <mergeCell ref="A79:A80"/>
    <mergeCell ref="B79:B80"/>
    <mergeCell ref="D79:F79"/>
    <mergeCell ref="H79:J79"/>
    <mergeCell ref="E70:F70"/>
    <mergeCell ref="I70:J70"/>
    <mergeCell ref="M70:N70"/>
    <mergeCell ref="L69:N69"/>
    <mergeCell ref="A69:A70"/>
    <mergeCell ref="B69:B70"/>
    <mergeCell ref="D69:F69"/>
    <mergeCell ref="H69:J69"/>
  </mergeCells>
  <printOptions/>
  <pageMargins left="0.7" right="0.7" top="0.75" bottom="0.75" header="0.3" footer="0.3"/>
  <pageSetup fitToHeight="4" horizontalDpi="600" verticalDpi="600" orientation="landscape" r:id="rId1"/>
  <headerFooter alignWithMargins="0">
    <oddFooter>&amp;CPage &amp;P of &amp;N</oddFooter>
  </headerFooter>
  <rowBreaks count="3" manualBreakCount="3">
    <brk id="23" max="17" man="1"/>
    <brk id="44" max="17" man="1"/>
    <brk id="65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9.7109375" style="80" customWidth="1"/>
    <col min="5" max="6" width="9.7109375" style="754" customWidth="1"/>
    <col min="7" max="7" width="3.7109375" style="80" customWidth="1"/>
    <col min="8" max="9" width="9.140625" style="579" customWidth="1"/>
    <col min="10" max="10" width="3.7109375" style="80" customWidth="1"/>
  </cols>
  <sheetData>
    <row r="1" spans="1:10" ht="15.75" customHeight="1">
      <c r="A1" s="718" t="s">
        <v>397</v>
      </c>
      <c r="B1" s="718"/>
      <c r="C1" s="718"/>
      <c r="D1" s="718"/>
      <c r="E1" s="718"/>
      <c r="F1" s="718"/>
      <c r="G1" s="718"/>
      <c r="H1" s="718"/>
      <c r="I1" s="718"/>
      <c r="J1" s="718"/>
    </row>
    <row r="3" spans="1:10" ht="48" customHeight="1">
      <c r="A3" s="986" t="s">
        <v>398</v>
      </c>
      <c r="B3" s="986"/>
      <c r="C3" s="986"/>
      <c r="D3" s="986"/>
      <c r="E3" s="986"/>
      <c r="F3" s="986"/>
      <c r="G3" s="986"/>
      <c r="H3" s="986"/>
      <c r="I3" s="986"/>
      <c r="J3" s="986"/>
    </row>
    <row r="5" spans="1:8" ht="16.5" thickBot="1">
      <c r="A5" s="719" t="s">
        <v>298</v>
      </c>
      <c r="B5" s="720"/>
      <c r="C5" s="720"/>
      <c r="D5" s="395"/>
      <c r="E5" s="721"/>
      <c r="F5" s="721"/>
      <c r="G5" s="405"/>
      <c r="H5" s="401"/>
    </row>
    <row r="6" spans="1:10" ht="15">
      <c r="A6" s="1000" t="s">
        <v>1</v>
      </c>
      <c r="B6" s="722" t="s">
        <v>3</v>
      </c>
      <c r="C6" s="1015" t="s">
        <v>312</v>
      </c>
      <c r="D6" s="987" t="s">
        <v>102</v>
      </c>
      <c r="E6" s="988"/>
      <c r="F6" s="988"/>
      <c r="G6" s="988"/>
      <c r="H6" s="987" t="s">
        <v>303</v>
      </c>
      <c r="I6" s="988"/>
      <c r="J6" s="723"/>
    </row>
    <row r="7" spans="1:10" ht="15">
      <c r="A7" s="1001"/>
      <c r="B7" s="724" t="s">
        <v>56</v>
      </c>
      <c r="C7" s="1016"/>
      <c r="D7" s="725" t="s">
        <v>38</v>
      </c>
      <c r="E7" s="436" t="s">
        <v>57</v>
      </c>
      <c r="F7" s="436" t="s">
        <v>58</v>
      </c>
      <c r="G7" s="432"/>
      <c r="H7" s="726" t="s">
        <v>57</v>
      </c>
      <c r="I7" s="438" t="s">
        <v>58</v>
      </c>
      <c r="J7" s="727"/>
    </row>
    <row r="8" spans="1:10" ht="15">
      <c r="A8" s="458"/>
      <c r="B8" s="467"/>
      <c r="C8" s="459"/>
      <c r="D8" s="462"/>
      <c r="E8" s="455"/>
      <c r="F8" s="455"/>
      <c r="G8" s="412"/>
      <c r="H8" s="728"/>
      <c r="I8" s="729"/>
      <c r="J8" s="171"/>
    </row>
    <row r="9" spans="1:10" ht="15">
      <c r="A9" s="458" t="s">
        <v>16</v>
      </c>
      <c r="B9" s="487">
        <v>7.3</v>
      </c>
      <c r="C9" s="482">
        <v>1.7</v>
      </c>
      <c r="D9" s="462">
        <v>6</v>
      </c>
      <c r="E9" s="730">
        <v>0</v>
      </c>
      <c r="F9" s="731"/>
      <c r="G9" s="732"/>
      <c r="H9" s="733">
        <v>0</v>
      </c>
      <c r="I9" s="734"/>
      <c r="J9" s="735"/>
    </row>
    <row r="10" spans="1:10" ht="15">
      <c r="A10" s="458" t="s">
        <v>17</v>
      </c>
      <c r="B10" s="487">
        <v>43.6</v>
      </c>
      <c r="C10" s="482">
        <v>11</v>
      </c>
      <c r="D10" s="462">
        <v>6</v>
      </c>
      <c r="E10" s="730">
        <v>0</v>
      </c>
      <c r="F10" s="731"/>
      <c r="G10" s="732"/>
      <c r="H10" s="733">
        <v>0</v>
      </c>
      <c r="I10" s="734"/>
      <c r="J10" s="735"/>
    </row>
    <row r="11" spans="1:10" ht="15">
      <c r="A11" s="458" t="s">
        <v>18</v>
      </c>
      <c r="B11" s="487">
        <v>79.7</v>
      </c>
      <c r="C11" s="482">
        <v>67.7</v>
      </c>
      <c r="D11" s="462">
        <v>6</v>
      </c>
      <c r="E11" s="730">
        <v>0</v>
      </c>
      <c r="F11" s="731"/>
      <c r="G11" s="732"/>
      <c r="H11" s="733">
        <v>0</v>
      </c>
      <c r="I11" s="734"/>
      <c r="J11" s="735"/>
    </row>
    <row r="12" spans="1:10" ht="15">
      <c r="A12" s="458" t="s">
        <v>19</v>
      </c>
      <c r="B12" s="487">
        <v>179</v>
      </c>
      <c r="C12" s="482">
        <v>164</v>
      </c>
      <c r="D12" s="462">
        <v>6</v>
      </c>
      <c r="E12" s="730">
        <v>0</v>
      </c>
      <c r="F12" s="731"/>
      <c r="G12" s="732"/>
      <c r="H12" s="733">
        <v>0</v>
      </c>
      <c r="I12" s="734"/>
      <c r="J12" s="735"/>
    </row>
    <row r="13" spans="1:10" ht="15">
      <c r="A13" s="736" t="s">
        <v>20</v>
      </c>
      <c r="B13" s="737">
        <v>310</v>
      </c>
      <c r="C13" s="482">
        <v>801</v>
      </c>
      <c r="D13" s="462">
        <v>6</v>
      </c>
      <c r="E13" s="730">
        <v>0</v>
      </c>
      <c r="F13" s="731"/>
      <c r="G13" s="732"/>
      <c r="H13" s="733">
        <v>0</v>
      </c>
      <c r="I13" s="734"/>
      <c r="J13" s="735"/>
    </row>
    <row r="14" spans="1:10" ht="15">
      <c r="A14" s="736" t="s">
        <v>21</v>
      </c>
      <c r="B14" s="737">
        <v>762</v>
      </c>
      <c r="C14" s="482">
        <v>5700</v>
      </c>
      <c r="D14" s="462">
        <v>6</v>
      </c>
      <c r="E14" s="730">
        <v>0</v>
      </c>
      <c r="F14" s="731"/>
      <c r="G14" s="738"/>
      <c r="H14" s="733">
        <v>0</v>
      </c>
      <c r="I14" s="739"/>
      <c r="J14" s="740"/>
    </row>
    <row r="15" spans="1:10" ht="15">
      <c r="A15" s="1017" t="s">
        <v>60</v>
      </c>
      <c r="B15" s="1018"/>
      <c r="C15" s="1019"/>
      <c r="D15" s="1013" t="s">
        <v>22</v>
      </c>
      <c r="E15" s="1014"/>
      <c r="F15" s="1014"/>
      <c r="G15" s="1014"/>
      <c r="H15" s="997" t="s">
        <v>22</v>
      </c>
      <c r="I15" s="998"/>
      <c r="J15" s="999"/>
    </row>
    <row r="16" spans="1:10" ht="15">
      <c r="A16" s="458"/>
      <c r="B16" s="467"/>
      <c r="C16" s="459"/>
      <c r="D16" s="462"/>
      <c r="E16" s="455"/>
      <c r="F16" s="455"/>
      <c r="G16" s="412"/>
      <c r="H16" s="728"/>
      <c r="I16" s="729"/>
      <c r="J16" s="171"/>
    </row>
    <row r="17" spans="1:10" ht="15">
      <c r="A17" s="458" t="s">
        <v>23</v>
      </c>
      <c r="B17" s="487">
        <v>58.4</v>
      </c>
      <c r="C17" s="482">
        <v>1.7</v>
      </c>
      <c r="D17" s="462">
        <v>6</v>
      </c>
      <c r="E17" s="741">
        <v>98.33333333333334</v>
      </c>
      <c r="F17" s="455">
        <v>1.6666666666666667</v>
      </c>
      <c r="G17" s="412"/>
      <c r="H17" s="742">
        <v>255.5</v>
      </c>
      <c r="I17" s="743">
        <v>4.709918612177214</v>
      </c>
      <c r="J17" s="735"/>
    </row>
    <row r="18" spans="1:10" ht="15.75" thickBot="1">
      <c r="A18" s="458" t="s">
        <v>24</v>
      </c>
      <c r="B18" s="487">
        <v>164</v>
      </c>
      <c r="C18" s="482">
        <v>11</v>
      </c>
      <c r="D18" s="462">
        <v>6</v>
      </c>
      <c r="E18" s="741">
        <v>98.33333333333334</v>
      </c>
      <c r="F18" s="455">
        <v>1.6666666666666667</v>
      </c>
      <c r="G18" s="412"/>
      <c r="H18" s="742">
        <v>260.6666666666667</v>
      </c>
      <c r="I18" s="743">
        <v>5.09683997961264</v>
      </c>
      <c r="J18" s="735"/>
    </row>
    <row r="19" spans="1:10" ht="15.75" thickBot="1">
      <c r="A19" s="458" t="s">
        <v>25</v>
      </c>
      <c r="B19" s="493">
        <v>358</v>
      </c>
      <c r="C19" s="482">
        <v>67.7</v>
      </c>
      <c r="D19" s="462">
        <v>6</v>
      </c>
      <c r="E19" s="741">
        <v>78.33333333333333</v>
      </c>
      <c r="F19" s="455">
        <v>6.009252125773315</v>
      </c>
      <c r="G19" s="412" t="s">
        <v>59</v>
      </c>
      <c r="H19" s="742">
        <v>197</v>
      </c>
      <c r="I19" s="743">
        <v>8.004165582161995</v>
      </c>
      <c r="J19" s="744" t="s">
        <v>59</v>
      </c>
    </row>
    <row r="20" spans="1:10" ht="15.75" thickBot="1">
      <c r="A20" s="458" t="s">
        <v>26</v>
      </c>
      <c r="B20" s="493">
        <v>1000</v>
      </c>
      <c r="C20" s="482">
        <v>164</v>
      </c>
      <c r="D20" s="462">
        <v>6</v>
      </c>
      <c r="E20" s="741">
        <v>63.33333333333333</v>
      </c>
      <c r="F20" s="455">
        <v>5.577733510227171</v>
      </c>
      <c r="G20" s="412" t="s">
        <v>59</v>
      </c>
      <c r="H20" s="742">
        <v>148.16666666666666</v>
      </c>
      <c r="I20" s="743">
        <v>8.010063115301346</v>
      </c>
      <c r="J20" s="744" t="s">
        <v>59</v>
      </c>
    </row>
    <row r="21" spans="1:10" ht="15">
      <c r="A21" s="458" t="s">
        <v>27</v>
      </c>
      <c r="B21" s="487">
        <v>2440</v>
      </c>
      <c r="C21" s="482">
        <v>801</v>
      </c>
      <c r="D21" s="462">
        <v>6</v>
      </c>
      <c r="E21" s="741">
        <v>0</v>
      </c>
      <c r="F21" s="455">
        <v>0</v>
      </c>
      <c r="G21" s="412" t="s">
        <v>59</v>
      </c>
      <c r="H21" s="742">
        <v>0</v>
      </c>
      <c r="I21" s="743">
        <v>0</v>
      </c>
      <c r="J21" s="744" t="s">
        <v>59</v>
      </c>
    </row>
    <row r="22" spans="1:10" ht="15">
      <c r="A22" s="458" t="s">
        <v>28</v>
      </c>
      <c r="B22" s="487">
        <v>7990</v>
      </c>
      <c r="C22" s="482">
        <v>5700</v>
      </c>
      <c r="D22" s="462">
        <v>6</v>
      </c>
      <c r="E22" s="741">
        <v>0</v>
      </c>
      <c r="F22" s="455">
        <v>0</v>
      </c>
      <c r="G22" s="412" t="s">
        <v>59</v>
      </c>
      <c r="H22" s="745">
        <v>0</v>
      </c>
      <c r="I22" s="746">
        <v>0</v>
      </c>
      <c r="J22" s="747" t="s">
        <v>59</v>
      </c>
    </row>
    <row r="23" spans="1:10" ht="15.75" thickBot="1">
      <c r="A23" s="994" t="s">
        <v>60</v>
      </c>
      <c r="B23" s="995"/>
      <c r="C23" s="996"/>
      <c r="D23" s="963" t="s">
        <v>61</v>
      </c>
      <c r="E23" s="990"/>
      <c r="F23" s="990"/>
      <c r="G23" s="990"/>
      <c r="H23" s="1003" t="s">
        <v>61</v>
      </c>
      <c r="I23" s="1004"/>
      <c r="J23" s="1005"/>
    </row>
    <row r="24" spans="1:7" ht="31.5" customHeight="1">
      <c r="A24" s="966" t="s">
        <v>299</v>
      </c>
      <c r="B24" s="966"/>
      <c r="C24" s="966"/>
      <c r="D24" s="966"/>
      <c r="E24" s="966"/>
      <c r="F24" s="966"/>
      <c r="G24" s="966"/>
    </row>
    <row r="26" spans="1:7" ht="16.5" thickBot="1">
      <c r="A26" s="748" t="s">
        <v>297</v>
      </c>
      <c r="B26" s="159"/>
      <c r="C26" s="159"/>
      <c r="D26" s="159"/>
      <c r="E26" s="253"/>
      <c r="F26" s="253"/>
      <c r="G26" s="159"/>
    </row>
    <row r="27" spans="1:10" ht="15.75" customHeight="1">
      <c r="A27" s="884" t="s">
        <v>1</v>
      </c>
      <c r="B27" s="1010" t="s">
        <v>294</v>
      </c>
      <c r="C27" s="1010"/>
      <c r="D27" s="992" t="s">
        <v>38</v>
      </c>
      <c r="E27" s="988" t="s">
        <v>102</v>
      </c>
      <c r="F27" s="988"/>
      <c r="G27" s="991"/>
      <c r="H27" s="987" t="s">
        <v>303</v>
      </c>
      <c r="I27" s="988"/>
      <c r="J27" s="991"/>
    </row>
    <row r="28" spans="1:10" ht="15">
      <c r="A28" s="1012"/>
      <c r="B28" s="1011"/>
      <c r="C28" s="1011"/>
      <c r="D28" s="993"/>
      <c r="E28" s="749" t="s">
        <v>57</v>
      </c>
      <c r="F28" s="436" t="s">
        <v>58</v>
      </c>
      <c r="G28" s="750"/>
      <c r="H28" s="751" t="s">
        <v>57</v>
      </c>
      <c r="I28" s="438" t="s">
        <v>58</v>
      </c>
      <c r="J28" s="727"/>
    </row>
    <row r="29" spans="1:10" ht="15">
      <c r="A29" s="752" t="s">
        <v>155</v>
      </c>
      <c r="B29" s="1009">
        <v>0</v>
      </c>
      <c r="C29" s="1009"/>
      <c r="D29" s="489">
        <v>6</v>
      </c>
      <c r="E29" s="741">
        <v>80</v>
      </c>
      <c r="F29" s="455">
        <v>5.962847939999439</v>
      </c>
      <c r="G29" s="753"/>
      <c r="H29" s="401">
        <v>264.5</v>
      </c>
      <c r="I29" s="399">
        <v>14.921461054467823</v>
      </c>
      <c r="J29" s="753"/>
    </row>
    <row r="30" spans="1:10" ht="15">
      <c r="A30" s="752">
        <v>1</v>
      </c>
      <c r="B30" s="1009">
        <v>50</v>
      </c>
      <c r="C30" s="1009"/>
      <c r="D30" s="489">
        <v>6</v>
      </c>
      <c r="E30" s="741">
        <v>72.22222222222221</v>
      </c>
      <c r="F30" s="455">
        <v>6.305004870716048</v>
      </c>
      <c r="G30" s="753"/>
      <c r="H30" s="401">
        <v>271.3333333333333</v>
      </c>
      <c r="I30" s="399">
        <v>11.873406325809698</v>
      </c>
      <c r="J30" s="753"/>
    </row>
    <row r="31" spans="1:10" ht="15">
      <c r="A31" s="752">
        <v>2</v>
      </c>
      <c r="B31" s="1009">
        <v>100</v>
      </c>
      <c r="C31" s="1009"/>
      <c r="D31" s="489">
        <v>6</v>
      </c>
      <c r="E31" s="741">
        <v>70</v>
      </c>
      <c r="F31" s="455">
        <v>6.146362971528592</v>
      </c>
      <c r="G31" s="753"/>
      <c r="H31" s="401">
        <v>213.16666666666666</v>
      </c>
      <c r="I31" s="399">
        <v>7.863064146869068</v>
      </c>
      <c r="J31" s="753" t="s">
        <v>59</v>
      </c>
    </row>
    <row r="32" spans="1:10" ht="15">
      <c r="A32" s="752">
        <v>3</v>
      </c>
      <c r="B32" s="1009">
        <v>200</v>
      </c>
      <c r="C32" s="1009"/>
      <c r="D32" s="489">
        <v>6</v>
      </c>
      <c r="E32" s="741">
        <v>61.11111111111111</v>
      </c>
      <c r="F32" s="455">
        <v>5.282161921779872</v>
      </c>
      <c r="G32" s="753"/>
      <c r="H32" s="401">
        <v>180</v>
      </c>
      <c r="I32" s="399">
        <v>16.800793632048062</v>
      </c>
      <c r="J32" s="753" t="s">
        <v>59</v>
      </c>
    </row>
    <row r="33" spans="1:10" ht="15">
      <c r="A33" s="752">
        <v>4</v>
      </c>
      <c r="B33" s="989">
        <v>400</v>
      </c>
      <c r="C33" s="989"/>
      <c r="D33" s="489">
        <v>6</v>
      </c>
      <c r="E33" s="741">
        <v>81.11111111111111</v>
      </c>
      <c r="F33" s="455">
        <v>9.335978461155557</v>
      </c>
      <c r="G33" s="753"/>
      <c r="H33" s="401">
        <v>217.66666666666666</v>
      </c>
      <c r="I33" s="399">
        <v>17.147724176824294</v>
      </c>
      <c r="J33" s="753"/>
    </row>
    <row r="34" spans="1:10" ht="15">
      <c r="A34" s="752">
        <v>5</v>
      </c>
      <c r="B34" s="989">
        <v>800</v>
      </c>
      <c r="C34" s="989"/>
      <c r="D34" s="489">
        <v>3</v>
      </c>
      <c r="E34" s="741">
        <v>91.11111111111111</v>
      </c>
      <c r="F34" s="455">
        <v>9.686442096757052</v>
      </c>
      <c r="G34" s="753"/>
      <c r="H34" s="401">
        <v>190.33333333333334</v>
      </c>
      <c r="I34" s="399">
        <v>12.238373167123878</v>
      </c>
      <c r="J34" s="753" t="s">
        <v>59</v>
      </c>
    </row>
    <row r="35" spans="1:10" ht="15.75" thickBot="1">
      <c r="A35" s="1006" t="s">
        <v>60</v>
      </c>
      <c r="B35" s="1007"/>
      <c r="C35" s="1007"/>
      <c r="D35" s="1008"/>
      <c r="E35" s="963">
        <v>0.11</v>
      </c>
      <c r="F35" s="990"/>
      <c r="G35" s="1002"/>
      <c r="H35" s="963">
        <v>0.0003</v>
      </c>
      <c r="I35" s="990"/>
      <c r="J35" s="1002"/>
    </row>
  </sheetData>
  <sheetProtection/>
  <mergeCells count="26">
    <mergeCell ref="A27:A28"/>
    <mergeCell ref="B29:C29"/>
    <mergeCell ref="D15:G15"/>
    <mergeCell ref="D6:G6"/>
    <mergeCell ref="C6:C7"/>
    <mergeCell ref="A15:C15"/>
    <mergeCell ref="E35:G35"/>
    <mergeCell ref="H35:J35"/>
    <mergeCell ref="H23:J23"/>
    <mergeCell ref="A35:D35"/>
    <mergeCell ref="A24:G24"/>
    <mergeCell ref="B31:C31"/>
    <mergeCell ref="B32:C32"/>
    <mergeCell ref="B27:C28"/>
    <mergeCell ref="H27:J27"/>
    <mergeCell ref="B30:C30"/>
    <mergeCell ref="A3:J3"/>
    <mergeCell ref="H6:I6"/>
    <mergeCell ref="B33:C33"/>
    <mergeCell ref="B34:C34"/>
    <mergeCell ref="D23:G23"/>
    <mergeCell ref="E27:G27"/>
    <mergeCell ref="D27:D28"/>
    <mergeCell ref="A23:C23"/>
    <mergeCell ref="H15:J15"/>
    <mergeCell ref="A6:A7"/>
  </mergeCells>
  <printOptions/>
  <pageMargins left="0.7" right="0.7" top="0.75" bottom="0.75" header="0.3" footer="0.3"/>
  <pageSetup horizontalDpi="1200" verticalDpi="1200" orientation="portrait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2.28125" style="254" bestFit="1" customWidth="1"/>
    <col min="2" max="2" width="13.57421875" style="254" bestFit="1" customWidth="1"/>
    <col min="3" max="8" width="9.140625" style="248" customWidth="1"/>
    <col min="9" max="9" width="11.7109375" style="248" bestFit="1" customWidth="1"/>
    <col min="10" max="10" width="19.28125" style="254" bestFit="1" customWidth="1"/>
  </cols>
  <sheetData>
    <row r="1" ht="15.75">
      <c r="A1" s="81" t="s">
        <v>368</v>
      </c>
    </row>
    <row r="3" spans="1:10" ht="30" customHeight="1">
      <c r="A3" s="1022" t="s">
        <v>399</v>
      </c>
      <c r="B3" s="1022"/>
      <c r="C3" s="1022"/>
      <c r="D3" s="1022"/>
      <c r="E3" s="1022"/>
      <c r="F3" s="1022"/>
      <c r="G3" s="1022"/>
      <c r="H3" s="1022"/>
      <c r="I3" s="1022"/>
      <c r="J3" s="1022"/>
    </row>
    <row r="5" ht="15">
      <c r="A5" s="755" t="s">
        <v>268</v>
      </c>
    </row>
    <row r="6" spans="1:10" ht="15.75" customHeight="1">
      <c r="A6" s="756" t="s">
        <v>150</v>
      </c>
      <c r="B6" s="757" t="s">
        <v>108</v>
      </c>
      <c r="C6" s="758" t="s">
        <v>109</v>
      </c>
      <c r="D6" s="758" t="s">
        <v>110</v>
      </c>
      <c r="E6" s="758" t="s">
        <v>111</v>
      </c>
      <c r="F6" s="758" t="s">
        <v>112</v>
      </c>
      <c r="G6" s="758" t="s">
        <v>110</v>
      </c>
      <c r="H6" s="758" t="s">
        <v>111</v>
      </c>
      <c r="I6" s="759" t="s">
        <v>305</v>
      </c>
      <c r="J6" s="760" t="s">
        <v>304</v>
      </c>
    </row>
    <row r="7" spans="1:10" ht="15">
      <c r="A7" s="761" t="s">
        <v>145</v>
      </c>
      <c r="B7" s="762" t="s">
        <v>220</v>
      </c>
      <c r="C7" s="761" t="s">
        <v>114</v>
      </c>
      <c r="D7" s="763"/>
      <c r="E7" s="764"/>
      <c r="F7" s="761"/>
      <c r="G7" s="763"/>
      <c r="H7" s="764"/>
      <c r="I7" s="761" t="s">
        <v>115</v>
      </c>
      <c r="J7" s="762"/>
    </row>
    <row r="8" spans="1:10" ht="15">
      <c r="A8" s="761" t="s">
        <v>146</v>
      </c>
      <c r="B8" s="762" t="s">
        <v>220</v>
      </c>
      <c r="C8" s="761" t="s">
        <v>114</v>
      </c>
      <c r="D8" s="763"/>
      <c r="E8" s="764"/>
      <c r="F8" s="761"/>
      <c r="G8" s="763"/>
      <c r="H8" s="764"/>
      <c r="I8" s="761" t="s">
        <v>115</v>
      </c>
      <c r="J8" s="762"/>
    </row>
    <row r="9" spans="1:10" s="32" customFormat="1" ht="15">
      <c r="A9" s="765" t="s">
        <v>121</v>
      </c>
      <c r="B9" s="766" t="s">
        <v>122</v>
      </c>
      <c r="C9" s="765">
        <v>54</v>
      </c>
      <c r="D9" s="767">
        <v>0.1</v>
      </c>
      <c r="E9" s="768" t="s">
        <v>123</v>
      </c>
      <c r="F9" s="765">
        <v>23</v>
      </c>
      <c r="G9" s="767">
        <v>0</v>
      </c>
      <c r="H9" s="768" t="s">
        <v>124</v>
      </c>
      <c r="I9" s="765" t="s">
        <v>221</v>
      </c>
      <c r="J9" s="766" t="s">
        <v>229</v>
      </c>
    </row>
    <row r="10" spans="1:10" ht="15">
      <c r="A10" s="769"/>
      <c r="B10" s="770" t="s">
        <v>125</v>
      </c>
      <c r="C10" s="769">
        <v>564</v>
      </c>
      <c r="D10" s="250">
        <v>194</v>
      </c>
      <c r="E10" s="771">
        <v>1638</v>
      </c>
      <c r="F10" s="769">
        <v>308</v>
      </c>
      <c r="G10" s="250">
        <v>25</v>
      </c>
      <c r="H10" s="771">
        <v>3840</v>
      </c>
      <c r="I10" s="769" t="s">
        <v>126</v>
      </c>
      <c r="J10" s="770"/>
    </row>
    <row r="11" spans="1:10" ht="15">
      <c r="A11" s="772"/>
      <c r="B11" s="773" t="s">
        <v>117</v>
      </c>
      <c r="C11" s="774">
        <v>197</v>
      </c>
      <c r="D11" s="775">
        <v>89</v>
      </c>
      <c r="E11" s="776">
        <v>433</v>
      </c>
      <c r="F11" s="774">
        <v>138</v>
      </c>
      <c r="G11" s="775">
        <v>46</v>
      </c>
      <c r="H11" s="776">
        <v>410</v>
      </c>
      <c r="I11" s="774" t="s">
        <v>126</v>
      </c>
      <c r="J11" s="773"/>
    </row>
    <row r="12" spans="1:10" ht="15">
      <c r="A12" s="765" t="s">
        <v>306</v>
      </c>
      <c r="B12" s="766" t="s">
        <v>113</v>
      </c>
      <c r="C12" s="765">
        <v>273</v>
      </c>
      <c r="D12" s="767">
        <v>143</v>
      </c>
      <c r="E12" s="768">
        <v>524</v>
      </c>
      <c r="F12" s="765">
        <v>199</v>
      </c>
      <c r="G12" s="767">
        <v>80</v>
      </c>
      <c r="H12" s="768">
        <v>498</v>
      </c>
      <c r="I12" s="765" t="s">
        <v>221</v>
      </c>
      <c r="J12" s="766"/>
    </row>
    <row r="13" spans="1:10" ht="15">
      <c r="A13" s="769"/>
      <c r="B13" s="770" t="s">
        <v>117</v>
      </c>
      <c r="C13" s="769">
        <v>146</v>
      </c>
      <c r="D13" s="250">
        <v>95</v>
      </c>
      <c r="E13" s="771">
        <v>223</v>
      </c>
      <c r="F13" s="769">
        <v>82</v>
      </c>
      <c r="G13" s="250">
        <v>45</v>
      </c>
      <c r="H13" s="771">
        <v>149</v>
      </c>
      <c r="I13" s="769" t="s">
        <v>126</v>
      </c>
      <c r="J13" s="770"/>
    </row>
    <row r="14" spans="1:10" ht="15">
      <c r="A14" s="769"/>
      <c r="B14" s="770" t="s">
        <v>128</v>
      </c>
      <c r="C14" s="769">
        <v>281</v>
      </c>
      <c r="D14" s="250">
        <v>30</v>
      </c>
      <c r="E14" s="771">
        <v>2625</v>
      </c>
      <c r="F14" s="769">
        <v>211</v>
      </c>
      <c r="G14" s="250">
        <v>11</v>
      </c>
      <c r="H14" s="771">
        <v>3925</v>
      </c>
      <c r="I14" s="769" t="s">
        <v>222</v>
      </c>
      <c r="J14" s="770" t="s">
        <v>130</v>
      </c>
    </row>
    <row r="15" spans="1:10" ht="15">
      <c r="A15" s="769" t="s">
        <v>226</v>
      </c>
      <c r="B15" s="770" t="s">
        <v>113</v>
      </c>
      <c r="C15" s="769">
        <v>349</v>
      </c>
      <c r="D15" s="250">
        <v>173</v>
      </c>
      <c r="E15" s="771">
        <v>703</v>
      </c>
      <c r="F15" s="769">
        <v>253</v>
      </c>
      <c r="G15" s="250">
        <v>91</v>
      </c>
      <c r="H15" s="771">
        <v>697</v>
      </c>
      <c r="I15" s="769" t="s">
        <v>221</v>
      </c>
      <c r="J15" s="770"/>
    </row>
    <row r="16" spans="1:10" ht="15">
      <c r="A16" s="769"/>
      <c r="B16" s="770" t="s">
        <v>117</v>
      </c>
      <c r="C16" s="769">
        <v>324</v>
      </c>
      <c r="D16" s="250">
        <v>106</v>
      </c>
      <c r="E16" s="771">
        <v>989</v>
      </c>
      <c r="F16" s="769">
        <v>237</v>
      </c>
      <c r="G16" s="250">
        <v>53</v>
      </c>
      <c r="H16" s="771">
        <v>1069</v>
      </c>
      <c r="I16" s="769" t="s">
        <v>126</v>
      </c>
      <c r="J16" s="770"/>
    </row>
    <row r="17" spans="1:10" ht="15">
      <c r="A17" s="769"/>
      <c r="B17" s="770" t="s">
        <v>128</v>
      </c>
      <c r="C17" s="769">
        <v>194</v>
      </c>
      <c r="D17" s="250">
        <v>47</v>
      </c>
      <c r="E17" s="771">
        <v>808</v>
      </c>
      <c r="F17" s="769">
        <v>160</v>
      </c>
      <c r="G17" s="250">
        <v>27</v>
      </c>
      <c r="H17" s="771">
        <v>951</v>
      </c>
      <c r="I17" s="769" t="s">
        <v>222</v>
      </c>
      <c r="J17" s="770" t="s">
        <v>130</v>
      </c>
    </row>
    <row r="18" spans="1:10" ht="15">
      <c r="A18" s="769" t="s">
        <v>227</v>
      </c>
      <c r="B18" s="770" t="s">
        <v>113</v>
      </c>
      <c r="C18" s="777">
        <v>317</v>
      </c>
      <c r="D18" s="252">
        <v>263</v>
      </c>
      <c r="E18" s="778">
        <v>382</v>
      </c>
      <c r="F18" s="777">
        <v>226</v>
      </c>
      <c r="G18" s="252">
        <v>175</v>
      </c>
      <c r="H18" s="778">
        <v>292</v>
      </c>
      <c r="I18" s="769" t="s">
        <v>126</v>
      </c>
      <c r="J18" s="770" t="s">
        <v>225</v>
      </c>
    </row>
    <row r="19" spans="1:10" ht="15">
      <c r="A19" s="772"/>
      <c r="B19" s="773" t="s">
        <v>117</v>
      </c>
      <c r="C19" s="779">
        <v>202</v>
      </c>
      <c r="D19" s="780">
        <v>107</v>
      </c>
      <c r="E19" s="781">
        <v>379</v>
      </c>
      <c r="F19" s="779">
        <v>131</v>
      </c>
      <c r="G19" s="780">
        <v>52</v>
      </c>
      <c r="H19" s="781">
        <v>326</v>
      </c>
      <c r="I19" s="774" t="s">
        <v>126</v>
      </c>
      <c r="J19" s="773" t="s">
        <v>224</v>
      </c>
    </row>
    <row r="20" spans="1:10" ht="15">
      <c r="A20" s="765" t="s">
        <v>131</v>
      </c>
      <c r="B20" s="766" t="s">
        <v>113</v>
      </c>
      <c r="C20" s="765">
        <v>856</v>
      </c>
      <c r="D20" s="767">
        <v>368</v>
      </c>
      <c r="E20" s="768">
        <v>1994</v>
      </c>
      <c r="F20" s="765">
        <v>248</v>
      </c>
      <c r="G20" s="767">
        <v>148</v>
      </c>
      <c r="H20" s="768">
        <v>415</v>
      </c>
      <c r="I20" s="765" t="s">
        <v>223</v>
      </c>
      <c r="J20" s="766" t="s">
        <v>132</v>
      </c>
    </row>
    <row r="21" spans="1:10" s="32" customFormat="1" ht="15">
      <c r="A21" s="769"/>
      <c r="B21" s="770" t="s">
        <v>116</v>
      </c>
      <c r="C21" s="769">
        <v>594</v>
      </c>
      <c r="D21" s="250">
        <v>289</v>
      </c>
      <c r="E21" s="771">
        <v>1217</v>
      </c>
      <c r="F21" s="769">
        <v>438</v>
      </c>
      <c r="G21" s="250">
        <v>109</v>
      </c>
      <c r="H21" s="771">
        <v>1764</v>
      </c>
      <c r="I21" s="769" t="s">
        <v>126</v>
      </c>
      <c r="J21" s="770" t="s">
        <v>135</v>
      </c>
    </row>
    <row r="22" spans="1:10" ht="15">
      <c r="A22" s="772"/>
      <c r="B22" s="773" t="s">
        <v>117</v>
      </c>
      <c r="C22" s="774">
        <v>503</v>
      </c>
      <c r="D22" s="775">
        <v>216</v>
      </c>
      <c r="E22" s="776">
        <v>1170</v>
      </c>
      <c r="F22" s="774">
        <v>371</v>
      </c>
      <c r="G22" s="775">
        <v>94</v>
      </c>
      <c r="H22" s="776">
        <v>1463</v>
      </c>
      <c r="I22" s="774" t="s">
        <v>126</v>
      </c>
      <c r="J22" s="773" t="s">
        <v>135</v>
      </c>
    </row>
    <row r="23" spans="1:10" ht="15">
      <c r="A23" s="761" t="s">
        <v>133</v>
      </c>
      <c r="B23" s="762" t="s">
        <v>220</v>
      </c>
      <c r="C23" s="761" t="s">
        <v>114</v>
      </c>
      <c r="D23" s="763"/>
      <c r="E23" s="764"/>
      <c r="F23" s="761"/>
      <c r="G23" s="763"/>
      <c r="H23" s="764"/>
      <c r="I23" s="761" t="s">
        <v>115</v>
      </c>
      <c r="J23" s="762"/>
    </row>
    <row r="24" spans="1:10" ht="15">
      <c r="A24" s="761" t="s">
        <v>134</v>
      </c>
      <c r="B24" s="782" t="s">
        <v>50</v>
      </c>
      <c r="C24" s="783">
        <v>878</v>
      </c>
      <c r="D24" s="784">
        <v>369</v>
      </c>
      <c r="E24" s="785">
        <v>2096</v>
      </c>
      <c r="F24" s="783">
        <v>554</v>
      </c>
      <c r="G24" s="784">
        <v>169</v>
      </c>
      <c r="H24" s="785">
        <v>1816</v>
      </c>
      <c r="I24" s="783" t="s">
        <v>222</v>
      </c>
      <c r="J24" s="782" t="s">
        <v>135</v>
      </c>
    </row>
    <row r="25" spans="1:10" ht="15">
      <c r="A25" s="761" t="s">
        <v>136</v>
      </c>
      <c r="B25" s="782" t="s">
        <v>137</v>
      </c>
      <c r="C25" s="783">
        <v>605</v>
      </c>
      <c r="D25" s="784">
        <v>10</v>
      </c>
      <c r="E25" s="785">
        <v>36289</v>
      </c>
      <c r="F25" s="783">
        <v>179</v>
      </c>
      <c r="G25" s="784">
        <v>0.43</v>
      </c>
      <c r="H25" s="785">
        <v>74200</v>
      </c>
      <c r="I25" s="783" t="s">
        <v>222</v>
      </c>
      <c r="J25" s="782" t="s">
        <v>138</v>
      </c>
    </row>
    <row r="26" spans="1:10" ht="15">
      <c r="A26" s="761" t="s">
        <v>139</v>
      </c>
      <c r="B26" s="762" t="s">
        <v>220</v>
      </c>
      <c r="C26" s="786" t="s">
        <v>22</v>
      </c>
      <c r="D26" s="763"/>
      <c r="E26" s="764"/>
      <c r="F26" s="786" t="s">
        <v>22</v>
      </c>
      <c r="G26" s="763"/>
      <c r="H26" s="764"/>
      <c r="I26" s="761" t="s">
        <v>115</v>
      </c>
      <c r="J26" s="762" t="s">
        <v>228</v>
      </c>
    </row>
    <row r="27" ht="15.75">
      <c r="A27" s="81" t="s">
        <v>349</v>
      </c>
    </row>
    <row r="29" spans="1:10" s="49" customFormat="1" ht="15">
      <c r="A29" s="755" t="s">
        <v>267</v>
      </c>
      <c r="B29" s="755"/>
      <c r="C29" s="787"/>
      <c r="D29" s="787"/>
      <c r="E29" s="787"/>
      <c r="F29" s="787"/>
      <c r="G29" s="787"/>
      <c r="H29" s="787"/>
      <c r="I29" s="787"/>
      <c r="J29" s="755"/>
    </row>
    <row r="30" spans="1:10" ht="15" customHeight="1">
      <c r="A30" s="756" t="s">
        <v>156</v>
      </c>
      <c r="B30" s="757" t="s">
        <v>108</v>
      </c>
      <c r="C30" s="758" t="s">
        <v>109</v>
      </c>
      <c r="D30" s="758" t="s">
        <v>110</v>
      </c>
      <c r="E30" s="758" t="s">
        <v>111</v>
      </c>
      <c r="F30" s="758" t="s">
        <v>112</v>
      </c>
      <c r="G30" s="758" t="s">
        <v>110</v>
      </c>
      <c r="H30" s="758" t="s">
        <v>111</v>
      </c>
      <c r="I30" s="759" t="s">
        <v>305</v>
      </c>
      <c r="J30" s="760" t="s">
        <v>304</v>
      </c>
    </row>
    <row r="31" spans="1:10" ht="15">
      <c r="A31" s="761" t="s">
        <v>145</v>
      </c>
      <c r="B31" s="782" t="s">
        <v>119</v>
      </c>
      <c r="C31" s="783">
        <v>2998</v>
      </c>
      <c r="D31" s="784">
        <v>1173</v>
      </c>
      <c r="E31" s="785">
        <v>7663</v>
      </c>
      <c r="F31" s="783">
        <v>1625</v>
      </c>
      <c r="G31" s="784">
        <v>388</v>
      </c>
      <c r="H31" s="785">
        <v>6815</v>
      </c>
      <c r="I31" s="783" t="s">
        <v>126</v>
      </c>
      <c r="J31" s="785"/>
    </row>
    <row r="32" spans="1:10" ht="15">
      <c r="A32" s="761" t="s">
        <v>146</v>
      </c>
      <c r="B32" s="782" t="s">
        <v>141</v>
      </c>
      <c r="C32" s="783">
        <v>5809</v>
      </c>
      <c r="D32" s="784">
        <v>1326</v>
      </c>
      <c r="E32" s="785">
        <v>25445</v>
      </c>
      <c r="F32" s="783">
        <v>3307</v>
      </c>
      <c r="G32" s="784">
        <v>267</v>
      </c>
      <c r="H32" s="785">
        <v>40876</v>
      </c>
      <c r="I32" s="783" t="s">
        <v>222</v>
      </c>
      <c r="J32" s="785"/>
    </row>
    <row r="33" spans="1:10" s="32" customFormat="1" ht="15">
      <c r="A33" s="765" t="s">
        <v>121</v>
      </c>
      <c r="B33" s="766" t="s">
        <v>122</v>
      </c>
      <c r="C33" s="765">
        <v>2262</v>
      </c>
      <c r="D33" s="767">
        <v>1049</v>
      </c>
      <c r="E33" s="768">
        <v>4876</v>
      </c>
      <c r="F33" s="765">
        <v>1841</v>
      </c>
      <c r="G33" s="767">
        <v>690</v>
      </c>
      <c r="H33" s="768">
        <v>4914</v>
      </c>
      <c r="I33" s="765" t="s">
        <v>221</v>
      </c>
      <c r="J33" s="768"/>
    </row>
    <row r="34" spans="1:10" s="32" customFormat="1" ht="15">
      <c r="A34" s="769"/>
      <c r="B34" s="770" t="s">
        <v>125</v>
      </c>
      <c r="C34" s="769">
        <v>6430</v>
      </c>
      <c r="D34" s="250">
        <v>4080</v>
      </c>
      <c r="E34" s="771">
        <v>10133</v>
      </c>
      <c r="F34" s="769">
        <v>4404</v>
      </c>
      <c r="G34" s="250">
        <v>1583</v>
      </c>
      <c r="H34" s="771">
        <v>12252</v>
      </c>
      <c r="I34" s="769" t="s">
        <v>126</v>
      </c>
      <c r="J34" s="771" t="s">
        <v>135</v>
      </c>
    </row>
    <row r="35" spans="1:10" ht="15">
      <c r="A35" s="772"/>
      <c r="B35" s="773" t="s">
        <v>117</v>
      </c>
      <c r="C35" s="774">
        <v>1667</v>
      </c>
      <c r="D35" s="775">
        <v>296</v>
      </c>
      <c r="E35" s="776">
        <v>9400</v>
      </c>
      <c r="F35" s="774">
        <v>1132</v>
      </c>
      <c r="G35" s="775">
        <v>105</v>
      </c>
      <c r="H35" s="776">
        <v>12200</v>
      </c>
      <c r="I35" s="774" t="s">
        <v>126</v>
      </c>
      <c r="J35" s="776" t="s">
        <v>230</v>
      </c>
    </row>
    <row r="36" spans="1:10" s="32" customFormat="1" ht="15">
      <c r="A36" s="765" t="s">
        <v>127</v>
      </c>
      <c r="B36" s="766" t="s">
        <v>113</v>
      </c>
      <c r="C36" s="765">
        <v>1265</v>
      </c>
      <c r="D36" s="767">
        <v>731</v>
      </c>
      <c r="E36" s="768">
        <v>2190</v>
      </c>
      <c r="F36" s="765">
        <v>1008</v>
      </c>
      <c r="G36" s="767">
        <v>481</v>
      </c>
      <c r="H36" s="768">
        <v>2110</v>
      </c>
      <c r="I36" s="765" t="s">
        <v>221</v>
      </c>
      <c r="J36" s="768"/>
    </row>
    <row r="37" spans="1:10" s="32" customFormat="1" ht="15">
      <c r="A37" s="769" t="s">
        <v>129</v>
      </c>
      <c r="B37" s="770" t="s">
        <v>113</v>
      </c>
      <c r="C37" s="769">
        <v>2307</v>
      </c>
      <c r="D37" s="250">
        <v>1184</v>
      </c>
      <c r="E37" s="771">
        <v>4493</v>
      </c>
      <c r="F37" s="769">
        <v>1792</v>
      </c>
      <c r="G37" s="250">
        <v>747</v>
      </c>
      <c r="H37" s="771">
        <v>4299</v>
      </c>
      <c r="I37" s="769" t="s">
        <v>221</v>
      </c>
      <c r="J37" s="771"/>
    </row>
    <row r="38" spans="1:10" s="32" customFormat="1" ht="15">
      <c r="A38" s="769"/>
      <c r="B38" s="770" t="s">
        <v>117</v>
      </c>
      <c r="C38" s="769">
        <v>1744</v>
      </c>
      <c r="D38" s="250">
        <v>471</v>
      </c>
      <c r="E38" s="771">
        <v>6451</v>
      </c>
      <c r="F38" s="769">
        <v>1431</v>
      </c>
      <c r="G38" s="250">
        <v>189</v>
      </c>
      <c r="H38" s="771" t="s">
        <v>142</v>
      </c>
      <c r="I38" s="769" t="s">
        <v>126</v>
      </c>
      <c r="J38" s="771"/>
    </row>
    <row r="39" spans="1:10" s="32" customFormat="1" ht="15">
      <c r="A39" s="769" t="s">
        <v>189</v>
      </c>
      <c r="B39" s="770" t="s">
        <v>113</v>
      </c>
      <c r="C39" s="777">
        <v>1645</v>
      </c>
      <c r="D39" s="252">
        <v>1019</v>
      </c>
      <c r="E39" s="778">
        <v>2656</v>
      </c>
      <c r="F39" s="777">
        <v>1256</v>
      </c>
      <c r="G39" s="252">
        <v>605</v>
      </c>
      <c r="H39" s="778">
        <v>2609</v>
      </c>
      <c r="I39" s="769" t="s">
        <v>221</v>
      </c>
      <c r="J39" s="771"/>
    </row>
    <row r="40" spans="1:10" ht="15">
      <c r="A40" s="772"/>
      <c r="B40" s="773" t="s">
        <v>117</v>
      </c>
      <c r="C40" s="779">
        <v>1177</v>
      </c>
      <c r="D40" s="780">
        <v>498</v>
      </c>
      <c r="E40" s="781">
        <v>2783</v>
      </c>
      <c r="F40" s="779">
        <v>855</v>
      </c>
      <c r="G40" s="780">
        <v>259</v>
      </c>
      <c r="H40" s="781">
        <v>2816</v>
      </c>
      <c r="I40" s="774" t="s">
        <v>126</v>
      </c>
      <c r="J40" s="776" t="s">
        <v>130</v>
      </c>
    </row>
    <row r="41" spans="1:10" s="32" customFormat="1" ht="15">
      <c r="A41" s="765" t="s">
        <v>131</v>
      </c>
      <c r="B41" s="766" t="s">
        <v>113</v>
      </c>
      <c r="C41" s="765">
        <v>3902</v>
      </c>
      <c r="D41" s="767">
        <v>3194</v>
      </c>
      <c r="E41" s="768">
        <v>4767</v>
      </c>
      <c r="F41" s="765">
        <v>3007</v>
      </c>
      <c r="G41" s="767">
        <v>2302</v>
      </c>
      <c r="H41" s="768">
        <v>3926</v>
      </c>
      <c r="I41" s="765" t="s">
        <v>221</v>
      </c>
      <c r="J41" s="768"/>
    </row>
    <row r="42" spans="1:10" ht="15">
      <c r="A42" s="772"/>
      <c r="B42" s="773" t="s">
        <v>117</v>
      </c>
      <c r="C42" s="774">
        <v>2034</v>
      </c>
      <c r="D42" s="775">
        <v>983</v>
      </c>
      <c r="E42" s="776">
        <v>4206</v>
      </c>
      <c r="F42" s="774">
        <v>1409</v>
      </c>
      <c r="G42" s="775">
        <v>571</v>
      </c>
      <c r="H42" s="776">
        <v>3471</v>
      </c>
      <c r="I42" s="774" t="s">
        <v>222</v>
      </c>
      <c r="J42" s="776"/>
    </row>
    <row r="43" spans="1:10" ht="15">
      <c r="A43" s="761" t="s">
        <v>133</v>
      </c>
      <c r="B43" s="762" t="s">
        <v>113</v>
      </c>
      <c r="C43" s="761" t="s">
        <v>140</v>
      </c>
      <c r="D43" s="763"/>
      <c r="E43" s="764"/>
      <c r="F43" s="761"/>
      <c r="G43" s="763"/>
      <c r="H43" s="764"/>
      <c r="I43" s="761" t="s">
        <v>115</v>
      </c>
      <c r="J43" s="764"/>
    </row>
    <row r="44" spans="1:10" ht="15">
      <c r="A44" s="761" t="s">
        <v>134</v>
      </c>
      <c r="B44" s="782" t="s">
        <v>50</v>
      </c>
      <c r="C44" s="783">
        <v>6472</v>
      </c>
      <c r="D44" s="784">
        <v>6472</v>
      </c>
      <c r="E44" s="785"/>
      <c r="F44" s="783">
        <v>4865</v>
      </c>
      <c r="G44" s="784"/>
      <c r="H44" s="785"/>
      <c r="I44" s="783" t="s">
        <v>222</v>
      </c>
      <c r="J44" s="785" t="s">
        <v>231</v>
      </c>
    </row>
    <row r="45" spans="1:10" ht="15">
      <c r="A45" s="761" t="s">
        <v>136</v>
      </c>
      <c r="B45" s="782" t="s">
        <v>52</v>
      </c>
      <c r="C45" s="783">
        <v>2692</v>
      </c>
      <c r="D45" s="784">
        <v>780</v>
      </c>
      <c r="E45" s="785">
        <v>9294</v>
      </c>
      <c r="F45" s="783">
        <v>1904</v>
      </c>
      <c r="G45" s="784">
        <v>374</v>
      </c>
      <c r="H45" s="785">
        <v>9709</v>
      </c>
      <c r="I45" s="783" t="s">
        <v>222</v>
      </c>
      <c r="J45" s="785" t="s">
        <v>130</v>
      </c>
    </row>
    <row r="46" spans="1:10" ht="15">
      <c r="A46" s="1020" t="s">
        <v>139</v>
      </c>
      <c r="B46" s="766" t="s">
        <v>113</v>
      </c>
      <c r="C46" s="765">
        <v>851</v>
      </c>
      <c r="D46" s="767">
        <v>487</v>
      </c>
      <c r="E46" s="768">
        <v>1491</v>
      </c>
      <c r="F46" s="765">
        <v>700</v>
      </c>
      <c r="G46" s="767">
        <v>290</v>
      </c>
      <c r="H46" s="768">
        <v>1690</v>
      </c>
      <c r="I46" s="765" t="s">
        <v>126</v>
      </c>
      <c r="J46" s="768"/>
    </row>
    <row r="47" spans="1:10" ht="15">
      <c r="A47" s="1021"/>
      <c r="B47" s="773" t="s">
        <v>360</v>
      </c>
      <c r="C47" s="774">
        <v>753</v>
      </c>
      <c r="D47" s="775">
        <v>313</v>
      </c>
      <c r="E47" s="776">
        <v>1809</v>
      </c>
      <c r="F47" s="774">
        <v>600</v>
      </c>
      <c r="G47" s="775">
        <v>159</v>
      </c>
      <c r="H47" s="776">
        <v>2263</v>
      </c>
      <c r="I47" s="774" t="s">
        <v>126</v>
      </c>
      <c r="J47" s="776"/>
    </row>
    <row r="49" spans="1:6" ht="15">
      <c r="A49" s="788" t="s">
        <v>295</v>
      </c>
      <c r="B49" s="789"/>
      <c r="C49" s="767"/>
      <c r="D49" s="767"/>
      <c r="E49" s="767"/>
      <c r="F49" s="768"/>
    </row>
    <row r="50" spans="1:6" ht="15">
      <c r="A50" s="790"/>
      <c r="B50" s="255"/>
      <c r="C50" s="250"/>
      <c r="D50" s="250"/>
      <c r="E50" s="250"/>
      <c r="F50" s="771"/>
    </row>
    <row r="51" spans="1:6" ht="15">
      <c r="A51" s="756" t="s">
        <v>150</v>
      </c>
      <c r="B51" s="756" t="s">
        <v>108</v>
      </c>
      <c r="C51" s="250" t="s">
        <v>109</v>
      </c>
      <c r="D51" s="250"/>
      <c r="E51" s="250"/>
      <c r="F51" s="771" t="s">
        <v>112</v>
      </c>
    </row>
    <row r="52" spans="1:6" ht="15">
      <c r="A52" s="761" t="s">
        <v>145</v>
      </c>
      <c r="B52" s="764" t="s">
        <v>220</v>
      </c>
      <c r="C52" s="250"/>
      <c r="D52" s="250"/>
      <c r="E52" s="250"/>
      <c r="F52" s="771"/>
    </row>
    <row r="53" spans="1:6" ht="15">
      <c r="A53" s="761" t="s">
        <v>146</v>
      </c>
      <c r="B53" s="764" t="s">
        <v>220</v>
      </c>
      <c r="C53" s="250"/>
      <c r="D53" s="250"/>
      <c r="E53" s="250"/>
      <c r="F53" s="771"/>
    </row>
    <row r="54" spans="1:6" ht="15">
      <c r="A54" s="765" t="s">
        <v>121</v>
      </c>
      <c r="B54" s="776" t="s">
        <v>117</v>
      </c>
      <c r="C54" s="791">
        <f>C35/C11</f>
        <v>8.461928934010153</v>
      </c>
      <c r="D54" s="791"/>
      <c r="E54" s="791"/>
      <c r="F54" s="792">
        <f>F35/F11</f>
        <v>8.202898550724637</v>
      </c>
    </row>
    <row r="55" spans="1:6" ht="15">
      <c r="A55" s="769" t="s">
        <v>291</v>
      </c>
      <c r="B55" s="776" t="s">
        <v>117</v>
      </c>
      <c r="C55" s="791">
        <f>C40/C19</f>
        <v>5.826732673267327</v>
      </c>
      <c r="D55" s="791"/>
      <c r="E55" s="791"/>
      <c r="F55" s="792">
        <f>F40/F19</f>
        <v>6.526717557251908</v>
      </c>
    </row>
    <row r="56" spans="1:6" ht="15">
      <c r="A56" s="765" t="s">
        <v>131</v>
      </c>
      <c r="B56" s="776" t="s">
        <v>117</v>
      </c>
      <c r="C56" s="791">
        <f>C42/C22</f>
        <v>4.043737574552684</v>
      </c>
      <c r="D56" s="791"/>
      <c r="E56" s="791"/>
      <c r="F56" s="792">
        <f>F42/F22</f>
        <v>3.797843665768194</v>
      </c>
    </row>
    <row r="57" spans="1:6" ht="15">
      <c r="A57" s="761" t="s">
        <v>133</v>
      </c>
      <c r="B57" s="764" t="s">
        <v>220</v>
      </c>
      <c r="C57" s="791"/>
      <c r="D57" s="791"/>
      <c r="E57" s="791"/>
      <c r="F57" s="792"/>
    </row>
    <row r="58" spans="1:6" ht="15">
      <c r="A58" s="761" t="s">
        <v>134</v>
      </c>
      <c r="B58" s="785"/>
      <c r="C58" s="791"/>
      <c r="D58" s="791"/>
      <c r="E58" s="791"/>
      <c r="F58" s="792"/>
    </row>
    <row r="59" spans="1:6" ht="15">
      <c r="A59" s="761" t="s">
        <v>136</v>
      </c>
      <c r="B59" s="785" t="s">
        <v>137</v>
      </c>
      <c r="C59" s="791">
        <f>C45/C25</f>
        <v>4.449586776859504</v>
      </c>
      <c r="D59" s="791"/>
      <c r="E59" s="791"/>
      <c r="F59" s="792">
        <f>F45/F25</f>
        <v>10.636871508379889</v>
      </c>
    </row>
    <row r="60" spans="1:6" ht="15">
      <c r="A60" s="761" t="s">
        <v>139</v>
      </c>
      <c r="B60" s="764" t="s">
        <v>220</v>
      </c>
      <c r="C60" s="791"/>
      <c r="D60" s="791"/>
      <c r="E60" s="791"/>
      <c r="F60" s="792"/>
    </row>
    <row r="61" spans="1:6" ht="15">
      <c r="A61" s="790"/>
      <c r="B61" s="255"/>
      <c r="C61" s="791"/>
      <c r="D61" s="791"/>
      <c r="E61" s="791"/>
      <c r="F61" s="792"/>
    </row>
    <row r="62" spans="1:6" ht="15">
      <c r="A62" s="790"/>
      <c r="B62" s="255" t="s">
        <v>57</v>
      </c>
      <c r="C62" s="791">
        <f>AVERAGE(C54:C59)</f>
        <v>5.695496489672417</v>
      </c>
      <c r="D62" s="791"/>
      <c r="E62" s="791"/>
      <c r="F62" s="792">
        <f>AVERAGE(F54:F59)</f>
        <v>7.291082820531157</v>
      </c>
    </row>
    <row r="63" spans="1:6" ht="15">
      <c r="A63" s="790"/>
      <c r="B63" s="255" t="s">
        <v>292</v>
      </c>
      <c r="C63" s="791">
        <f>MIN(C54:C59)</f>
        <v>4.043737574552684</v>
      </c>
      <c r="D63" s="791"/>
      <c r="E63" s="791"/>
      <c r="F63" s="792">
        <f>MIN(F54:F59)</f>
        <v>3.797843665768194</v>
      </c>
    </row>
    <row r="64" spans="1:6" ht="15">
      <c r="A64" s="793"/>
      <c r="B64" s="794" t="s">
        <v>293</v>
      </c>
      <c r="C64" s="795">
        <f>MAX(C54:C59)</f>
        <v>8.461928934010153</v>
      </c>
      <c r="D64" s="795"/>
      <c r="E64" s="795"/>
      <c r="F64" s="796">
        <f>MAX(F54:F59)</f>
        <v>10.636871508379889</v>
      </c>
    </row>
  </sheetData>
  <sheetProtection/>
  <mergeCells count="2">
    <mergeCell ref="A46:A47"/>
    <mergeCell ref="A3:J3"/>
  </mergeCells>
  <printOptions horizontalCentered="1"/>
  <pageMargins left="1" right="1" top="1" bottom="1" header="0.5" footer="0.5"/>
  <pageSetup horizontalDpi="1200" verticalDpi="1200" orientation="landscape" r:id="rId1"/>
  <headerFooter alignWithMargins="0">
    <oddFooter>&amp;CPage &amp;P of &amp;N</oddFooter>
  </headerFooter>
  <rowBreaks count="1" manualBreakCount="1">
    <brk id="2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2.28125" style="93" bestFit="1" customWidth="1"/>
    <col min="2" max="2" width="13.57421875" style="797" bestFit="1" customWidth="1"/>
    <col min="3" max="3" width="13.57421875" style="797" customWidth="1"/>
    <col min="4" max="4" width="9.140625" style="798" customWidth="1"/>
    <col min="5" max="6" width="9.140625" style="797" customWidth="1"/>
    <col min="7" max="7" width="9.140625" style="798" customWidth="1"/>
    <col min="8" max="9" width="9.140625" style="797" customWidth="1"/>
  </cols>
  <sheetData>
    <row r="1" ht="16.5">
      <c r="A1" s="81" t="s">
        <v>372</v>
      </c>
    </row>
    <row r="2" ht="16.5">
      <c r="A2" s="81"/>
    </row>
    <row r="3" spans="1:10" ht="15" customHeight="1">
      <c r="A3" s="1022" t="s">
        <v>401</v>
      </c>
      <c r="B3" s="1022"/>
      <c r="C3" s="1022"/>
      <c r="D3" s="1022"/>
      <c r="E3" s="1022"/>
      <c r="F3" s="1022"/>
      <c r="G3" s="1022"/>
      <c r="H3" s="1022"/>
      <c r="I3" s="1022"/>
      <c r="J3" s="819"/>
    </row>
    <row r="5" spans="1:9" s="34" customFormat="1" ht="16.5">
      <c r="A5" s="799" t="s">
        <v>296</v>
      </c>
      <c r="B5" s="797"/>
      <c r="C5" s="797"/>
      <c r="D5" s="797"/>
      <c r="E5" s="797"/>
      <c r="F5" s="797"/>
      <c r="G5" s="797"/>
      <c r="H5" s="797"/>
      <c r="I5" s="797"/>
    </row>
    <row r="6" spans="1:9" s="34" customFormat="1" ht="16.5">
      <c r="A6" s="800" t="s">
        <v>150</v>
      </c>
      <c r="B6" s="800" t="s">
        <v>108</v>
      </c>
      <c r="C6" s="800" t="s">
        <v>233</v>
      </c>
      <c r="D6" s="801" t="s">
        <v>109</v>
      </c>
      <c r="E6" s="801" t="s">
        <v>110</v>
      </c>
      <c r="F6" s="801" t="s">
        <v>111</v>
      </c>
      <c r="G6" s="801" t="s">
        <v>112</v>
      </c>
      <c r="H6" s="801" t="s">
        <v>110</v>
      </c>
      <c r="I6" s="801" t="s">
        <v>111</v>
      </c>
    </row>
    <row r="7" spans="1:9" s="33" customFormat="1" ht="16.5">
      <c r="A7" s="802" t="s">
        <v>145</v>
      </c>
      <c r="B7" s="803" t="s">
        <v>119</v>
      </c>
      <c r="C7" s="804" t="s">
        <v>147</v>
      </c>
      <c r="D7" s="802">
        <v>49</v>
      </c>
      <c r="E7" s="804">
        <v>16</v>
      </c>
      <c r="F7" s="803">
        <v>144</v>
      </c>
      <c r="G7" s="802">
        <v>29</v>
      </c>
      <c r="H7" s="804">
        <v>6</v>
      </c>
      <c r="I7" s="803">
        <v>153</v>
      </c>
    </row>
    <row r="8" spans="1:9" s="33" customFormat="1" ht="16.5">
      <c r="A8" s="802" t="s">
        <v>146</v>
      </c>
      <c r="B8" s="805" t="s">
        <v>22</v>
      </c>
      <c r="C8" s="804" t="s">
        <v>148</v>
      </c>
      <c r="D8" s="802"/>
      <c r="E8" s="551"/>
      <c r="F8" s="805"/>
      <c r="G8" s="802"/>
      <c r="H8" s="551"/>
      <c r="I8" s="805"/>
    </row>
    <row r="9" spans="1:9" s="33" customFormat="1" ht="16.5">
      <c r="A9" s="802" t="s">
        <v>121</v>
      </c>
      <c r="B9" s="803" t="s">
        <v>117</v>
      </c>
      <c r="C9" s="804" t="s">
        <v>149</v>
      </c>
      <c r="D9" s="802">
        <v>4.9</v>
      </c>
      <c r="E9" s="804">
        <v>-7.2</v>
      </c>
      <c r="F9" s="803">
        <v>17</v>
      </c>
      <c r="G9" s="802">
        <v>2.9</v>
      </c>
      <c r="H9" s="804">
        <v>-13</v>
      </c>
      <c r="I9" s="803">
        <v>19</v>
      </c>
    </row>
    <row r="10" spans="1:9" s="33" customFormat="1" ht="16.5">
      <c r="A10" s="802" t="s">
        <v>232</v>
      </c>
      <c r="B10" s="803" t="s">
        <v>117</v>
      </c>
      <c r="C10" s="551" t="s">
        <v>147</v>
      </c>
      <c r="D10" s="806">
        <v>6.8</v>
      </c>
      <c r="E10" s="807">
        <v>0.58</v>
      </c>
      <c r="F10" s="808">
        <v>13</v>
      </c>
      <c r="G10" s="806">
        <v>4.3</v>
      </c>
      <c r="H10" s="807">
        <v>-4</v>
      </c>
      <c r="I10" s="808">
        <v>13</v>
      </c>
    </row>
    <row r="11" spans="1:9" s="33" customFormat="1" ht="16.5">
      <c r="A11" s="802" t="s">
        <v>131</v>
      </c>
      <c r="B11" s="803" t="s">
        <v>117</v>
      </c>
      <c r="C11" s="804" t="s">
        <v>149</v>
      </c>
      <c r="D11" s="802">
        <v>13</v>
      </c>
      <c r="E11" s="804">
        <v>5.4</v>
      </c>
      <c r="F11" s="803">
        <v>31</v>
      </c>
      <c r="G11" s="802">
        <v>8</v>
      </c>
      <c r="H11" s="804">
        <v>2.7</v>
      </c>
      <c r="I11" s="803">
        <v>24</v>
      </c>
    </row>
    <row r="12" spans="1:9" s="33" customFormat="1" ht="16.5">
      <c r="A12" s="802" t="s">
        <v>133</v>
      </c>
      <c r="B12" s="805" t="s">
        <v>22</v>
      </c>
      <c r="C12" s="804" t="s">
        <v>148</v>
      </c>
      <c r="D12" s="802"/>
      <c r="E12" s="804"/>
      <c r="F12" s="803"/>
      <c r="G12" s="802"/>
      <c r="H12" s="804"/>
      <c r="I12" s="803"/>
    </row>
    <row r="13" spans="1:9" s="33" customFormat="1" ht="16.5">
      <c r="A13" s="802" t="s">
        <v>134</v>
      </c>
      <c r="B13" s="805" t="s">
        <v>22</v>
      </c>
      <c r="C13" s="804" t="s">
        <v>148</v>
      </c>
      <c r="D13" s="802"/>
      <c r="E13" s="804"/>
      <c r="F13" s="803"/>
      <c r="G13" s="802"/>
      <c r="H13" s="804"/>
      <c r="I13" s="803"/>
    </row>
    <row r="14" spans="1:9" s="33" customFormat="1" ht="16.5">
      <c r="A14" s="802" t="s">
        <v>136</v>
      </c>
      <c r="B14" s="803" t="s">
        <v>52</v>
      </c>
      <c r="C14" s="804" t="s">
        <v>147</v>
      </c>
      <c r="D14" s="802">
        <v>22</v>
      </c>
      <c r="E14" s="804">
        <v>3.5</v>
      </c>
      <c r="F14" s="803">
        <v>135</v>
      </c>
      <c r="G14" s="802">
        <v>12.6</v>
      </c>
      <c r="H14" s="804">
        <v>1.1</v>
      </c>
      <c r="I14" s="803">
        <v>144</v>
      </c>
    </row>
    <row r="15" spans="1:9" s="33" customFormat="1" ht="16.5">
      <c r="A15" s="809" t="s">
        <v>139</v>
      </c>
      <c r="B15" s="810"/>
      <c r="C15" s="811" t="s">
        <v>22</v>
      </c>
      <c r="D15" s="809"/>
      <c r="E15" s="812"/>
      <c r="F15" s="810"/>
      <c r="G15" s="809"/>
      <c r="H15" s="812"/>
      <c r="I15" s="810"/>
    </row>
    <row r="16" spans="1:9" s="33" customFormat="1" ht="16.5">
      <c r="A16" s="93"/>
      <c r="B16" s="797"/>
      <c r="C16" s="797"/>
      <c r="D16" s="797"/>
      <c r="E16" s="797"/>
      <c r="F16" s="797"/>
      <c r="G16" s="797"/>
      <c r="H16" s="797"/>
      <c r="I16" s="797"/>
    </row>
    <row r="17" spans="1:9" s="33" customFormat="1" ht="16.5">
      <c r="A17" s="799" t="s">
        <v>400</v>
      </c>
      <c r="B17" s="797"/>
      <c r="C17" s="797"/>
      <c r="D17" s="797"/>
      <c r="E17" s="797"/>
      <c r="F17" s="797"/>
      <c r="G17" s="797"/>
      <c r="H17" s="797"/>
      <c r="I17" s="797"/>
    </row>
    <row r="18" spans="1:9" s="33" customFormat="1" ht="16.5">
      <c r="A18" s="813" t="s">
        <v>150</v>
      </c>
      <c r="B18" s="800" t="s">
        <v>108</v>
      </c>
      <c r="C18" s="800"/>
      <c r="D18" s="801" t="s">
        <v>109</v>
      </c>
      <c r="E18" s="801" t="s">
        <v>110</v>
      </c>
      <c r="F18" s="801" t="s">
        <v>111</v>
      </c>
      <c r="G18" s="801" t="s">
        <v>112</v>
      </c>
      <c r="H18" s="801" t="s">
        <v>110</v>
      </c>
      <c r="I18" s="801" t="s">
        <v>111</v>
      </c>
    </row>
    <row r="19" spans="1:9" s="33" customFormat="1" ht="16.5">
      <c r="A19" s="814" t="s">
        <v>118</v>
      </c>
      <c r="B19" s="803" t="s">
        <v>119</v>
      </c>
      <c r="C19" s="804" t="s">
        <v>149</v>
      </c>
      <c r="D19" s="802">
        <v>488</v>
      </c>
      <c r="E19" s="804">
        <v>237</v>
      </c>
      <c r="F19" s="803">
        <v>1003</v>
      </c>
      <c r="G19" s="802">
        <v>250</v>
      </c>
      <c r="H19" s="804">
        <v>84</v>
      </c>
      <c r="I19" s="803">
        <v>746</v>
      </c>
    </row>
    <row r="20" spans="1:9" s="33" customFormat="1" ht="16.5">
      <c r="A20" s="814" t="s">
        <v>120</v>
      </c>
      <c r="B20" s="803" t="s">
        <v>43</v>
      </c>
      <c r="C20" s="804" t="s">
        <v>147</v>
      </c>
      <c r="D20" s="802">
        <v>738</v>
      </c>
      <c r="E20" s="551" t="s">
        <v>22</v>
      </c>
      <c r="F20" s="805" t="s">
        <v>22</v>
      </c>
      <c r="G20" s="802">
        <v>160</v>
      </c>
      <c r="H20" s="551" t="s">
        <v>22</v>
      </c>
      <c r="I20" s="805" t="s">
        <v>22</v>
      </c>
    </row>
    <row r="21" spans="1:9" s="33" customFormat="1" ht="16.5">
      <c r="A21" s="814" t="s">
        <v>121</v>
      </c>
      <c r="B21" s="803" t="s">
        <v>117</v>
      </c>
      <c r="C21" s="804" t="s">
        <v>147</v>
      </c>
      <c r="D21" s="802">
        <v>76</v>
      </c>
      <c r="E21" s="804">
        <v>24</v>
      </c>
      <c r="F21" s="803">
        <v>243</v>
      </c>
      <c r="G21" s="802">
        <v>55</v>
      </c>
      <c r="H21" s="804">
        <v>12</v>
      </c>
      <c r="I21" s="803">
        <v>258</v>
      </c>
    </row>
    <row r="22" spans="1:9" s="33" customFormat="1" ht="16.5">
      <c r="A22" s="814" t="s">
        <v>232</v>
      </c>
      <c r="B22" s="803" t="s">
        <v>117</v>
      </c>
      <c r="C22" s="551" t="s">
        <v>147</v>
      </c>
      <c r="D22" s="815">
        <v>81</v>
      </c>
      <c r="E22" s="816">
        <v>47</v>
      </c>
      <c r="F22" s="817">
        <v>140</v>
      </c>
      <c r="G22" s="815">
        <v>58</v>
      </c>
      <c r="H22" s="816">
        <v>27</v>
      </c>
      <c r="I22" s="817">
        <v>124</v>
      </c>
    </row>
    <row r="23" spans="1:9" s="33" customFormat="1" ht="16.5">
      <c r="A23" s="814" t="s">
        <v>131</v>
      </c>
      <c r="B23" s="803" t="s">
        <v>117</v>
      </c>
      <c r="C23" s="804" t="s">
        <v>149</v>
      </c>
      <c r="D23" s="802">
        <v>63</v>
      </c>
      <c r="E23" s="804">
        <v>34</v>
      </c>
      <c r="F23" s="803">
        <v>116</v>
      </c>
      <c r="G23" s="802">
        <v>45</v>
      </c>
      <c r="H23" s="804">
        <v>20</v>
      </c>
      <c r="I23" s="803">
        <v>99</v>
      </c>
    </row>
    <row r="24" spans="1:9" s="33" customFormat="1" ht="16.5">
      <c r="A24" s="814" t="s">
        <v>133</v>
      </c>
      <c r="B24" s="805" t="s">
        <v>22</v>
      </c>
      <c r="C24" s="804" t="s">
        <v>148</v>
      </c>
      <c r="D24" s="802"/>
      <c r="E24" s="804"/>
      <c r="F24" s="803"/>
      <c r="G24" s="802"/>
      <c r="H24" s="804"/>
      <c r="I24" s="803"/>
    </row>
    <row r="25" spans="1:9" s="33" customFormat="1" ht="16.5">
      <c r="A25" s="814" t="s">
        <v>134</v>
      </c>
      <c r="B25" s="803" t="s">
        <v>50</v>
      </c>
      <c r="C25" s="804" t="s">
        <v>147</v>
      </c>
      <c r="D25" s="802">
        <v>384</v>
      </c>
      <c r="E25" s="804">
        <v>197</v>
      </c>
      <c r="F25" s="803">
        <v>750</v>
      </c>
      <c r="G25" s="802">
        <v>233</v>
      </c>
      <c r="H25" s="804">
        <v>79</v>
      </c>
      <c r="I25" s="803">
        <v>685</v>
      </c>
    </row>
    <row r="26" spans="1:9" s="33" customFormat="1" ht="16.5">
      <c r="A26" s="814" t="s">
        <v>136</v>
      </c>
      <c r="B26" s="803" t="s">
        <v>52</v>
      </c>
      <c r="C26" s="804" t="s">
        <v>147</v>
      </c>
      <c r="D26" s="802">
        <v>572</v>
      </c>
      <c r="E26" s="804">
        <v>5</v>
      </c>
      <c r="F26" s="803" t="s">
        <v>143</v>
      </c>
      <c r="G26" s="802">
        <v>471</v>
      </c>
      <c r="H26" s="804">
        <v>1</v>
      </c>
      <c r="I26" s="803" t="s">
        <v>144</v>
      </c>
    </row>
    <row r="27" spans="1:9" s="33" customFormat="1" ht="16.5">
      <c r="A27" s="818" t="s">
        <v>139</v>
      </c>
      <c r="B27" s="810"/>
      <c r="C27" s="811" t="s">
        <v>22</v>
      </c>
      <c r="D27" s="809"/>
      <c r="E27" s="812"/>
      <c r="F27" s="810"/>
      <c r="G27" s="809"/>
      <c r="H27" s="812"/>
      <c r="I27" s="810"/>
    </row>
    <row r="28" spans="1:9" s="34" customFormat="1" ht="16.5">
      <c r="A28" s="93"/>
      <c r="B28" s="797"/>
      <c r="C28" s="797"/>
      <c r="D28" s="797"/>
      <c r="E28" s="797"/>
      <c r="F28" s="797"/>
      <c r="G28" s="797"/>
      <c r="H28" s="797"/>
      <c r="I28" s="797"/>
    </row>
    <row r="29" spans="1:9" s="34" customFormat="1" ht="16.5">
      <c r="A29" s="93"/>
      <c r="B29" s="797"/>
      <c r="C29" s="797"/>
      <c r="D29" s="797"/>
      <c r="E29" s="797"/>
      <c r="F29" s="797"/>
      <c r="G29" s="797"/>
      <c r="H29" s="797"/>
      <c r="I29" s="797"/>
    </row>
    <row r="30" spans="1:9" s="34" customFormat="1" ht="16.5">
      <c r="A30" s="93"/>
      <c r="B30" s="797"/>
      <c r="C30" s="797"/>
      <c r="D30" s="797"/>
      <c r="E30" s="797"/>
      <c r="F30" s="797"/>
      <c r="G30" s="797"/>
      <c r="H30" s="797"/>
      <c r="I30" s="797"/>
    </row>
    <row r="31" spans="1:9" s="34" customFormat="1" ht="16.5">
      <c r="A31" s="93"/>
      <c r="B31" s="797"/>
      <c r="C31" s="797"/>
      <c r="D31" s="797"/>
      <c r="E31" s="797"/>
      <c r="F31" s="797"/>
      <c r="G31" s="797"/>
      <c r="H31" s="797"/>
      <c r="I31" s="797"/>
    </row>
    <row r="32" spans="1:9" s="34" customFormat="1" ht="16.5">
      <c r="A32" s="93"/>
      <c r="B32" s="797"/>
      <c r="C32" s="797"/>
      <c r="D32" s="797"/>
      <c r="E32" s="797"/>
      <c r="F32" s="797"/>
      <c r="G32" s="797"/>
      <c r="H32" s="797"/>
      <c r="I32" s="797"/>
    </row>
    <row r="33" spans="1:9" s="34" customFormat="1" ht="16.5">
      <c r="A33" s="93"/>
      <c r="B33" s="797"/>
      <c r="C33" s="797"/>
      <c r="D33" s="797"/>
      <c r="E33" s="797"/>
      <c r="F33" s="797"/>
      <c r="G33" s="797"/>
      <c r="H33" s="797"/>
      <c r="I33" s="797"/>
    </row>
    <row r="34" spans="1:9" s="34" customFormat="1" ht="16.5">
      <c r="A34" s="93"/>
      <c r="B34" s="797"/>
      <c r="C34" s="797"/>
      <c r="D34" s="797"/>
      <c r="E34" s="797"/>
      <c r="F34" s="797"/>
      <c r="G34" s="797"/>
      <c r="H34" s="797"/>
      <c r="I34" s="797"/>
    </row>
    <row r="35" spans="1:9" s="34" customFormat="1" ht="16.5">
      <c r="A35" s="93"/>
      <c r="B35" s="797"/>
      <c r="C35" s="797"/>
      <c r="D35" s="797"/>
      <c r="E35" s="797"/>
      <c r="F35" s="797"/>
      <c r="G35" s="797"/>
      <c r="H35" s="797"/>
      <c r="I35" s="797"/>
    </row>
    <row r="36" spans="1:9" s="34" customFormat="1" ht="16.5">
      <c r="A36" s="93"/>
      <c r="B36" s="797"/>
      <c r="C36" s="797"/>
      <c r="D36" s="797"/>
      <c r="E36" s="797"/>
      <c r="F36" s="797"/>
      <c r="G36" s="797"/>
      <c r="H36" s="797"/>
      <c r="I36" s="797"/>
    </row>
    <row r="37" spans="1:9" s="34" customFormat="1" ht="16.5">
      <c r="A37" s="93"/>
      <c r="B37" s="797"/>
      <c r="C37" s="797"/>
      <c r="D37" s="797"/>
      <c r="E37" s="797"/>
      <c r="F37" s="797"/>
      <c r="G37" s="797"/>
      <c r="H37" s="797"/>
      <c r="I37" s="797"/>
    </row>
    <row r="38" spans="1:9" s="34" customFormat="1" ht="16.5">
      <c r="A38" s="93"/>
      <c r="B38" s="797"/>
      <c r="C38" s="797"/>
      <c r="D38" s="797"/>
      <c r="E38" s="797"/>
      <c r="F38" s="797"/>
      <c r="G38" s="797"/>
      <c r="H38" s="797"/>
      <c r="I38" s="797"/>
    </row>
    <row r="39" spans="1:9" s="34" customFormat="1" ht="16.5">
      <c r="A39" s="93"/>
      <c r="B39" s="797"/>
      <c r="C39" s="797"/>
      <c r="D39" s="797"/>
      <c r="E39" s="797"/>
      <c r="F39" s="797"/>
      <c r="G39" s="797"/>
      <c r="H39" s="797"/>
      <c r="I39" s="797"/>
    </row>
    <row r="40" spans="1:9" s="34" customFormat="1" ht="16.5">
      <c r="A40" s="93"/>
      <c r="B40" s="797"/>
      <c r="C40" s="797"/>
      <c r="D40" s="797"/>
      <c r="E40" s="797"/>
      <c r="F40" s="797"/>
      <c r="G40" s="797"/>
      <c r="H40" s="797"/>
      <c r="I40" s="797"/>
    </row>
    <row r="41" spans="1:9" s="34" customFormat="1" ht="16.5">
      <c r="A41" s="93"/>
      <c r="B41" s="797"/>
      <c r="C41" s="797"/>
      <c r="D41" s="797"/>
      <c r="E41" s="797"/>
      <c r="F41" s="797"/>
      <c r="G41" s="797"/>
      <c r="H41" s="797"/>
      <c r="I41" s="797"/>
    </row>
    <row r="42" spans="1:9" s="34" customFormat="1" ht="16.5">
      <c r="A42" s="93"/>
      <c r="B42" s="797"/>
      <c r="C42" s="797"/>
      <c r="D42" s="797"/>
      <c r="E42" s="797"/>
      <c r="F42" s="797"/>
      <c r="G42" s="797"/>
      <c r="H42" s="797"/>
      <c r="I42" s="797"/>
    </row>
  </sheetData>
  <sheetProtection/>
  <mergeCells count="1">
    <mergeCell ref="A3:I3"/>
  </mergeCells>
  <printOptions/>
  <pageMargins left="1" right="1" top="1" bottom="1" header="0.5" footer="0.5"/>
  <pageSetup horizontalDpi="1200" verticalDpi="12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40" sqref="A1:E40"/>
    </sheetView>
  </sheetViews>
  <sheetFormatPr defaultColWidth="9.140625" defaultRowHeight="15"/>
  <cols>
    <col min="1" max="1" width="9.140625" style="822" customWidth="1"/>
    <col min="2" max="2" width="30.8515625" style="822" bestFit="1" customWidth="1"/>
    <col min="3" max="4" width="9.140625" style="822" customWidth="1"/>
    <col min="5" max="5" width="28.28125" style="822" bestFit="1" customWidth="1"/>
    <col min="6" max="16384" width="9.140625" style="1" customWidth="1"/>
  </cols>
  <sheetData>
    <row r="1" spans="1:5" s="832" customFormat="1" ht="15.75">
      <c r="A1" s="830" t="s">
        <v>546</v>
      </c>
      <c r="B1" s="831"/>
      <c r="C1" s="831"/>
      <c r="D1" s="831"/>
      <c r="E1" s="831"/>
    </row>
    <row r="3" spans="1:4" ht="12.75">
      <c r="A3" s="821" t="s">
        <v>402</v>
      </c>
      <c r="D3" s="821" t="s">
        <v>403</v>
      </c>
    </row>
    <row r="4" spans="1:5" ht="12.75">
      <c r="A4" s="822" t="s">
        <v>404</v>
      </c>
      <c r="B4" s="822" t="s">
        <v>405</v>
      </c>
      <c r="D4" s="822" t="s">
        <v>406</v>
      </c>
      <c r="E4" s="822" t="s">
        <v>407</v>
      </c>
    </row>
    <row r="5" spans="1:5" ht="12.75">
      <c r="A5" s="822" t="s">
        <v>408</v>
      </c>
      <c r="B5" s="822" t="s">
        <v>409</v>
      </c>
      <c r="D5" s="822" t="s">
        <v>410</v>
      </c>
      <c r="E5" s="822" t="s">
        <v>411</v>
      </c>
    </row>
    <row r="6" spans="1:5" ht="12.75">
      <c r="A6" s="822" t="s">
        <v>412</v>
      </c>
      <c r="B6" s="822" t="s">
        <v>413</v>
      </c>
      <c r="D6" s="822" t="s">
        <v>414</v>
      </c>
      <c r="E6" s="822" t="s">
        <v>415</v>
      </c>
    </row>
    <row r="7" spans="1:5" ht="12.75">
      <c r="A7" s="822" t="s">
        <v>416</v>
      </c>
      <c r="B7" s="822" t="s">
        <v>417</v>
      </c>
      <c r="D7" s="822" t="s">
        <v>418</v>
      </c>
      <c r="E7" s="822" t="s">
        <v>419</v>
      </c>
    </row>
    <row r="8" spans="1:5" ht="12.75">
      <c r="A8" s="822" t="s">
        <v>420</v>
      </c>
      <c r="B8" s="822" t="s">
        <v>421</v>
      </c>
      <c r="D8" s="822" t="s">
        <v>422</v>
      </c>
      <c r="E8" s="822" t="s">
        <v>423</v>
      </c>
    </row>
    <row r="9" spans="1:5" ht="12.75">
      <c r="A9" s="822" t="s">
        <v>424</v>
      </c>
      <c r="B9" s="822" t="s">
        <v>425</v>
      </c>
      <c r="D9" s="822" t="s">
        <v>426</v>
      </c>
      <c r="E9" s="822" t="s">
        <v>427</v>
      </c>
    </row>
    <row r="10" spans="1:5" ht="12.75">
      <c r="A10" s="822" t="s">
        <v>428</v>
      </c>
      <c r="B10" s="822" t="s">
        <v>429</v>
      </c>
      <c r="D10" s="822" t="s">
        <v>430</v>
      </c>
      <c r="E10" s="822" t="s">
        <v>431</v>
      </c>
    </row>
    <row r="11" spans="1:5" ht="12.75">
      <c r="A11" s="822" t="s">
        <v>432</v>
      </c>
      <c r="B11" s="822" t="s">
        <v>433</v>
      </c>
      <c r="D11" s="822" t="s">
        <v>184</v>
      </c>
      <c r="E11" s="822" t="s">
        <v>434</v>
      </c>
    </row>
    <row r="12" spans="1:2" ht="12.75">
      <c r="A12" s="822" t="s">
        <v>435</v>
      </c>
      <c r="B12" s="822" t="s">
        <v>436</v>
      </c>
    </row>
    <row r="13" spans="1:4" ht="12.75">
      <c r="A13" s="822" t="s">
        <v>437</v>
      </c>
      <c r="B13" s="822" t="s">
        <v>438</v>
      </c>
      <c r="D13" s="821" t="s">
        <v>156</v>
      </c>
    </row>
    <row r="14" spans="1:5" ht="12.75">
      <c r="A14" s="822" t="s">
        <v>439</v>
      </c>
      <c r="B14" s="822" t="s">
        <v>440</v>
      </c>
      <c r="D14" s="822" t="s">
        <v>145</v>
      </c>
      <c r="E14" s="822" t="s">
        <v>441</v>
      </c>
    </row>
    <row r="15" spans="1:5" ht="12.75">
      <c r="A15" s="822" t="s">
        <v>442</v>
      </c>
      <c r="B15" s="822" t="s">
        <v>443</v>
      </c>
      <c r="D15" s="822" t="s">
        <v>139</v>
      </c>
      <c r="E15" s="822" t="s">
        <v>444</v>
      </c>
    </row>
    <row r="16" spans="1:5" ht="12.75">
      <c r="A16" s="822" t="s">
        <v>445</v>
      </c>
      <c r="B16" s="822" t="s">
        <v>446</v>
      </c>
      <c r="D16" s="822" t="s">
        <v>146</v>
      </c>
      <c r="E16" s="822" t="s">
        <v>447</v>
      </c>
    </row>
    <row r="17" spans="1:5" ht="12.75">
      <c r="A17" s="822" t="s">
        <v>448</v>
      </c>
      <c r="B17" s="822" t="s">
        <v>449</v>
      </c>
      <c r="D17" s="822" t="s">
        <v>121</v>
      </c>
      <c r="E17" s="822" t="s">
        <v>450</v>
      </c>
    </row>
    <row r="18" spans="4:5" ht="12.75">
      <c r="D18" s="822" t="s">
        <v>291</v>
      </c>
      <c r="E18" s="822" t="s">
        <v>451</v>
      </c>
    </row>
    <row r="19" spans="1:5" ht="12.75">
      <c r="A19" s="823" t="s">
        <v>452</v>
      </c>
      <c r="D19" s="822" t="s">
        <v>131</v>
      </c>
      <c r="E19" s="822" t="s">
        <v>453</v>
      </c>
    </row>
    <row r="20" spans="1:5" ht="12.75">
      <c r="A20" s="624" t="s">
        <v>454</v>
      </c>
      <c r="B20" s="822" t="s">
        <v>455</v>
      </c>
      <c r="D20" s="822" t="s">
        <v>133</v>
      </c>
      <c r="E20" s="822" t="s">
        <v>456</v>
      </c>
    </row>
    <row r="21" spans="1:5" ht="12.75">
      <c r="A21" s="609" t="s">
        <v>457</v>
      </c>
      <c r="B21" s="372" t="s">
        <v>458</v>
      </c>
      <c r="D21" s="822" t="s">
        <v>134</v>
      </c>
      <c r="E21" s="822" t="s">
        <v>459</v>
      </c>
    </row>
    <row r="22" spans="1:5" ht="12.75">
      <c r="A22" s="609" t="s">
        <v>460</v>
      </c>
      <c r="B22" s="372" t="s">
        <v>461</v>
      </c>
      <c r="D22" s="822" t="s">
        <v>136</v>
      </c>
      <c r="E22" s="822" t="s">
        <v>462</v>
      </c>
    </row>
    <row r="23" spans="1:2" ht="12.75">
      <c r="A23" s="609" t="s">
        <v>463</v>
      </c>
      <c r="B23" s="372" t="s">
        <v>464</v>
      </c>
    </row>
    <row r="24" spans="1:4" ht="12.75">
      <c r="A24" s="624" t="s">
        <v>158</v>
      </c>
      <c r="B24" s="822" t="s">
        <v>465</v>
      </c>
      <c r="D24" s="821" t="s">
        <v>466</v>
      </c>
    </row>
    <row r="25" spans="1:5" ht="12.75">
      <c r="A25" s="624" t="s">
        <v>467</v>
      </c>
      <c r="B25" s="822" t="s">
        <v>468</v>
      </c>
      <c r="D25" s="822" t="s">
        <v>469</v>
      </c>
      <c r="E25" s="822" t="s">
        <v>470</v>
      </c>
    </row>
    <row r="26" spans="1:5" ht="12.75">
      <c r="A26" s="609" t="s">
        <v>471</v>
      </c>
      <c r="B26" s="372" t="s">
        <v>472</v>
      </c>
      <c r="D26" s="822" t="s">
        <v>112</v>
      </c>
      <c r="E26" s="822" t="s">
        <v>473</v>
      </c>
    </row>
    <row r="27" spans="1:5" ht="12.75">
      <c r="A27" s="609" t="s">
        <v>474</v>
      </c>
      <c r="B27" s="372" t="s">
        <v>475</v>
      </c>
      <c r="D27" s="822" t="s">
        <v>109</v>
      </c>
      <c r="E27" s="822" t="s">
        <v>476</v>
      </c>
    </row>
    <row r="28" spans="1:5" ht="12.75">
      <c r="A28" s="624" t="s">
        <v>477</v>
      </c>
      <c r="B28" s="822" t="s">
        <v>478</v>
      </c>
      <c r="D28" s="822" t="s">
        <v>479</v>
      </c>
      <c r="E28" s="822" t="s">
        <v>480</v>
      </c>
    </row>
    <row r="29" spans="1:5" ht="12.75">
      <c r="A29" s="624" t="s">
        <v>159</v>
      </c>
      <c r="B29" s="822" t="s">
        <v>481</v>
      </c>
      <c r="D29" s="822" t="s">
        <v>482</v>
      </c>
      <c r="E29" s="822" t="s">
        <v>483</v>
      </c>
    </row>
    <row r="30" spans="1:5" ht="12.75">
      <c r="A30" s="624" t="s">
        <v>160</v>
      </c>
      <c r="B30" s="822" t="s">
        <v>484</v>
      </c>
      <c r="D30" s="822" t="s">
        <v>485</v>
      </c>
      <c r="E30" s="822" t="s">
        <v>486</v>
      </c>
    </row>
    <row r="31" spans="1:8" ht="12.75">
      <c r="A31" s="624" t="s">
        <v>161</v>
      </c>
      <c r="B31" s="822" t="s">
        <v>487</v>
      </c>
      <c r="D31" s="822" t="s">
        <v>488</v>
      </c>
      <c r="E31" s="822" t="s">
        <v>489</v>
      </c>
      <c r="G31" s="824"/>
      <c r="H31" s="825"/>
    </row>
    <row r="32" spans="1:8" ht="12.75">
      <c r="A32" s="624" t="s">
        <v>162</v>
      </c>
      <c r="B32" s="822" t="s">
        <v>490</v>
      </c>
      <c r="D32" s="822" t="s">
        <v>491</v>
      </c>
      <c r="E32" s="822" t="s">
        <v>492</v>
      </c>
      <c r="G32" s="824"/>
      <c r="H32" s="825"/>
    </row>
    <row r="33" spans="1:8" ht="12.75">
      <c r="A33" s="609" t="s">
        <v>493</v>
      </c>
      <c r="B33" s="372" t="s">
        <v>494</v>
      </c>
      <c r="D33" s="822" t="s">
        <v>495</v>
      </c>
      <c r="E33" s="822" t="s">
        <v>496</v>
      </c>
      <c r="G33" s="824"/>
      <c r="H33" s="825"/>
    </row>
    <row r="34" spans="1:8" ht="12.75">
      <c r="A34" s="822" t="s">
        <v>497</v>
      </c>
      <c r="B34" s="822" t="s">
        <v>498</v>
      </c>
      <c r="D34" s="822" t="s">
        <v>58</v>
      </c>
      <c r="E34" s="822" t="s">
        <v>499</v>
      </c>
      <c r="G34" s="824"/>
      <c r="H34" s="825"/>
    </row>
    <row r="35" spans="1:8" ht="12.75">
      <c r="A35" s="609" t="s">
        <v>163</v>
      </c>
      <c r="B35" s="372" t="s">
        <v>500</v>
      </c>
      <c r="G35" s="824"/>
      <c r="H35" s="825"/>
    </row>
    <row r="36" spans="1:8" ht="12.75">
      <c r="A36" s="624" t="s">
        <v>173</v>
      </c>
      <c r="B36" s="822" t="s">
        <v>501</v>
      </c>
      <c r="G36" s="824"/>
      <c r="H36" s="825"/>
    </row>
    <row r="37" spans="1:2" ht="12.75">
      <c r="A37" s="624" t="s">
        <v>502</v>
      </c>
      <c r="B37" s="822" t="s">
        <v>503</v>
      </c>
    </row>
    <row r="38" spans="1:2" ht="12.75">
      <c r="A38" s="822" t="s">
        <v>504</v>
      </c>
      <c r="B38" s="822" t="s">
        <v>505</v>
      </c>
    </row>
    <row r="39" spans="1:2" ht="12.75">
      <c r="A39" s="609" t="s">
        <v>506</v>
      </c>
      <c r="B39" s="372" t="s">
        <v>507</v>
      </c>
    </row>
    <row r="40" spans="1:2" ht="12.75">
      <c r="A40" s="624" t="s">
        <v>508</v>
      </c>
      <c r="B40" s="822" t="s">
        <v>509</v>
      </c>
    </row>
    <row r="42" ht="12.75">
      <c r="A42" s="821" t="s">
        <v>510</v>
      </c>
    </row>
    <row r="43" spans="1:2" ht="12.75">
      <c r="A43" s="822" t="s">
        <v>234</v>
      </c>
      <c r="B43" s="822" t="s">
        <v>511</v>
      </c>
    </row>
    <row r="44" spans="1:2" ht="14.25">
      <c r="A44" s="826" t="s">
        <v>512</v>
      </c>
      <c r="B44" s="372" t="s">
        <v>513</v>
      </c>
    </row>
    <row r="45" spans="1:2" ht="14.25">
      <c r="A45" s="826" t="s">
        <v>514</v>
      </c>
      <c r="B45" s="372" t="s">
        <v>515</v>
      </c>
    </row>
    <row r="46" spans="1:2" ht="12.75">
      <c r="A46" s="822" t="s">
        <v>516</v>
      </c>
      <c r="B46" s="822" t="s">
        <v>517</v>
      </c>
    </row>
    <row r="47" spans="1:2" ht="12.75">
      <c r="A47" s="822" t="s">
        <v>157</v>
      </c>
      <c r="B47" s="822" t="s">
        <v>518</v>
      </c>
    </row>
    <row r="48" spans="1:2" ht="12.75">
      <c r="A48" s="822" t="s">
        <v>519</v>
      </c>
      <c r="B48" s="822" t="s">
        <v>520</v>
      </c>
    </row>
    <row r="49" spans="1:2" ht="12.75">
      <c r="A49" s="372" t="s">
        <v>521</v>
      </c>
      <c r="B49" s="372" t="s">
        <v>522</v>
      </c>
    </row>
    <row r="50" spans="1:2" ht="12.75">
      <c r="A50" s="372" t="s">
        <v>523</v>
      </c>
      <c r="B50" s="372" t="s">
        <v>524</v>
      </c>
    </row>
    <row r="51" spans="1:2" ht="12.75">
      <c r="A51" s="822" t="s">
        <v>525</v>
      </c>
      <c r="B51" s="822" t="s">
        <v>526</v>
      </c>
    </row>
    <row r="52" spans="1:2" ht="12.75">
      <c r="A52" s="822" t="s">
        <v>527</v>
      </c>
      <c r="B52" s="822" t="s">
        <v>528</v>
      </c>
    </row>
    <row r="53" spans="1:2" ht="15.75">
      <c r="A53" s="827" t="s">
        <v>529</v>
      </c>
      <c r="B53" s="372" t="s">
        <v>530</v>
      </c>
    </row>
    <row r="54" spans="1:2" ht="12.75">
      <c r="A54" s="822" t="s">
        <v>531</v>
      </c>
      <c r="B54" s="822" t="s">
        <v>532</v>
      </c>
    </row>
    <row r="55" spans="1:2" ht="15.75">
      <c r="A55" s="827" t="s">
        <v>533</v>
      </c>
      <c r="B55" s="372" t="s">
        <v>534</v>
      </c>
    </row>
    <row r="56" spans="1:2" ht="12.75">
      <c r="A56" s="822" t="s">
        <v>535</v>
      </c>
      <c r="B56" s="822" t="s">
        <v>536</v>
      </c>
    </row>
    <row r="57" spans="1:2" ht="15">
      <c r="A57" s="828" t="s">
        <v>537</v>
      </c>
      <c r="B57" s="372" t="s">
        <v>538</v>
      </c>
    </row>
    <row r="58" spans="1:2" ht="12.75">
      <c r="A58" s="822" t="s">
        <v>539</v>
      </c>
      <c r="B58" s="822" t="s">
        <v>540</v>
      </c>
    </row>
    <row r="59" spans="1:2" ht="15.75">
      <c r="A59" s="827" t="s">
        <v>541</v>
      </c>
      <c r="B59" s="372" t="s">
        <v>542</v>
      </c>
    </row>
    <row r="60" spans="1:2" ht="12.75">
      <c r="A60" s="822" t="s">
        <v>235</v>
      </c>
      <c r="B60" s="822" t="s">
        <v>543</v>
      </c>
    </row>
    <row r="61" spans="1:2" ht="12.75">
      <c r="A61" s="829" t="s">
        <v>544</v>
      </c>
      <c r="B61" s="822" t="s">
        <v>545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:M16384"/>
    </sheetView>
  </sheetViews>
  <sheetFormatPr defaultColWidth="24.140625" defaultRowHeight="15"/>
  <cols>
    <col min="1" max="1" width="8.7109375" style="70" customWidth="1"/>
    <col min="2" max="2" width="10.7109375" style="70" customWidth="1"/>
    <col min="3" max="3" width="9.7109375" style="70" customWidth="1"/>
    <col min="4" max="4" width="8.421875" style="70" customWidth="1"/>
    <col min="5" max="5" width="10.421875" style="70" customWidth="1"/>
    <col min="6" max="7" width="10.57421875" style="70" customWidth="1"/>
    <col min="8" max="8" width="10.421875" style="70" customWidth="1"/>
    <col min="9" max="9" width="9.421875" style="70" customWidth="1"/>
    <col min="10" max="10" width="7.00390625" style="70" customWidth="1"/>
    <col min="11" max="11" width="10.8515625" style="70" customWidth="1"/>
    <col min="12" max="12" width="8.7109375" style="70" customWidth="1"/>
    <col min="13" max="13" width="6.8515625" style="70" customWidth="1"/>
    <col min="14" max="14" width="12.421875" style="38" customWidth="1"/>
    <col min="15" max="255" width="9.140625" style="0" customWidth="1"/>
  </cols>
  <sheetData>
    <row r="1" ht="15.75" customHeight="1">
      <c r="A1" s="68" t="s">
        <v>377</v>
      </c>
    </row>
    <row r="2" ht="15.75" customHeight="1">
      <c r="A2" s="68"/>
    </row>
    <row r="3" ht="15.75" customHeight="1">
      <c r="A3" s="69" t="s">
        <v>350</v>
      </c>
    </row>
    <row r="4" ht="15.75" customHeight="1">
      <c r="A4" s="68"/>
    </row>
    <row r="5" spans="1:14" s="52" customFormat="1" ht="15.75" customHeight="1">
      <c r="A5" s="105" t="s">
        <v>264</v>
      </c>
      <c r="B5" s="106"/>
      <c r="C5" s="107"/>
      <c r="D5" s="107"/>
      <c r="E5" s="107"/>
      <c r="F5" s="107"/>
      <c r="G5" s="107"/>
      <c r="H5" s="107"/>
      <c r="I5" s="107"/>
      <c r="J5" s="107"/>
      <c r="K5" s="108"/>
      <c r="L5" s="108"/>
      <c r="M5" s="108"/>
      <c r="N5" s="51"/>
    </row>
    <row r="6" spans="1:14" s="52" customFormat="1" ht="15.75" customHeight="1">
      <c r="A6" s="109"/>
      <c r="B6" s="106"/>
      <c r="C6" s="107"/>
      <c r="D6" s="107"/>
      <c r="E6" s="107"/>
      <c r="F6" s="107"/>
      <c r="G6" s="107"/>
      <c r="H6" s="107"/>
      <c r="I6" s="107"/>
      <c r="J6" s="107"/>
      <c r="K6" s="108"/>
      <c r="L6" s="108"/>
      <c r="M6" s="108"/>
      <c r="N6" s="51"/>
    </row>
    <row r="7" spans="1:14" s="52" customFormat="1" ht="30" customHeight="1">
      <c r="A7" s="893" t="s">
        <v>270</v>
      </c>
      <c r="B7" s="893"/>
      <c r="C7" s="893"/>
      <c r="D7" s="893"/>
      <c r="E7" s="893"/>
      <c r="F7" s="893"/>
      <c r="G7" s="893"/>
      <c r="H7" s="893"/>
      <c r="I7" s="893"/>
      <c r="J7" s="893"/>
      <c r="K7" s="893"/>
      <c r="L7" s="893"/>
      <c r="M7" s="893"/>
      <c r="N7" s="51"/>
    </row>
    <row r="8" spans="1:13" s="52" customFormat="1" ht="15.75" customHeight="1" thickBot="1">
      <c r="A8" s="110"/>
      <c r="B8" s="106"/>
      <c r="C8" s="111"/>
      <c r="D8" s="111"/>
      <c r="E8" s="111"/>
      <c r="F8" s="111"/>
      <c r="G8" s="111"/>
      <c r="H8" s="111"/>
      <c r="I8" s="111"/>
      <c r="J8" s="112"/>
      <c r="K8" s="112"/>
      <c r="L8" s="113"/>
      <c r="M8" s="114"/>
    </row>
    <row r="9" spans="1:13" s="52" customFormat="1" ht="15.75" customHeight="1">
      <c r="A9" s="896" t="s">
        <v>242</v>
      </c>
      <c r="B9" s="897"/>
      <c r="C9" s="897"/>
      <c r="D9" s="898"/>
      <c r="E9" s="894" t="s">
        <v>248</v>
      </c>
      <c r="F9" s="895"/>
      <c r="G9" s="905" t="s">
        <v>240</v>
      </c>
      <c r="H9" s="906"/>
      <c r="I9" s="901" t="s">
        <v>250</v>
      </c>
      <c r="J9" s="902"/>
      <c r="K9" s="902"/>
      <c r="L9" s="903"/>
      <c r="M9" s="80"/>
    </row>
    <row r="10" spans="1:13" s="52" customFormat="1" ht="15.75" customHeight="1">
      <c r="A10" s="899" t="s">
        <v>315</v>
      </c>
      <c r="B10" s="115" t="s">
        <v>234</v>
      </c>
      <c r="C10" s="115" t="s">
        <v>235</v>
      </c>
      <c r="D10" s="116" t="s">
        <v>104</v>
      </c>
      <c r="E10" s="117" t="s">
        <v>173</v>
      </c>
      <c r="F10" s="118" t="s">
        <v>154</v>
      </c>
      <c r="G10" s="899" t="s">
        <v>241</v>
      </c>
      <c r="H10" s="900"/>
      <c r="I10" s="117" t="s">
        <v>239</v>
      </c>
      <c r="J10" s="115" t="s">
        <v>244</v>
      </c>
      <c r="K10" s="115" t="s">
        <v>245</v>
      </c>
      <c r="L10" s="119" t="s">
        <v>238</v>
      </c>
      <c r="M10" s="80"/>
    </row>
    <row r="11" spans="1:13" s="52" customFormat="1" ht="30" customHeight="1">
      <c r="A11" s="904"/>
      <c r="B11" s="120" t="s">
        <v>386</v>
      </c>
      <c r="C11" s="120" t="s">
        <v>290</v>
      </c>
      <c r="D11" s="121" t="s">
        <v>236</v>
      </c>
      <c r="E11" s="122" t="s">
        <v>171</v>
      </c>
      <c r="F11" s="123" t="s">
        <v>387</v>
      </c>
      <c r="G11" s="122" t="s">
        <v>171</v>
      </c>
      <c r="H11" s="120" t="s">
        <v>243</v>
      </c>
      <c r="I11" s="122" t="s">
        <v>237</v>
      </c>
      <c r="J11" s="120" t="s">
        <v>246</v>
      </c>
      <c r="K11" s="120" t="s">
        <v>246</v>
      </c>
      <c r="L11" s="124" t="s">
        <v>237</v>
      </c>
      <c r="M11" s="80"/>
    </row>
    <row r="12" spans="1:13" s="52" customFormat="1" ht="15.75" customHeight="1">
      <c r="A12" s="125"/>
      <c r="B12" s="111"/>
      <c r="C12" s="111"/>
      <c r="D12" s="126"/>
      <c r="E12" s="125"/>
      <c r="F12" s="127"/>
      <c r="G12" s="128"/>
      <c r="H12" s="129"/>
      <c r="I12" s="125"/>
      <c r="J12" s="129"/>
      <c r="K12" s="129"/>
      <c r="L12" s="130"/>
      <c r="M12" s="80"/>
    </row>
    <row r="13" spans="1:13" s="52" customFormat="1" ht="15.75" customHeight="1">
      <c r="A13" s="125" t="s">
        <v>247</v>
      </c>
      <c r="B13" s="131">
        <v>0.8</v>
      </c>
      <c r="C13" s="131">
        <v>0.008</v>
      </c>
      <c r="D13" s="132">
        <v>1.3267081967213115</v>
      </c>
      <c r="E13" s="133">
        <v>704.4000000000001</v>
      </c>
      <c r="F13" s="134">
        <v>1400</v>
      </c>
      <c r="G13" s="135">
        <v>1549.6800000000003</v>
      </c>
      <c r="H13" s="136">
        <v>26.400000000000002</v>
      </c>
      <c r="I13" s="137">
        <v>3.05</v>
      </c>
      <c r="J13" s="136">
        <v>53.413272</v>
      </c>
      <c r="K13" s="136">
        <v>21.3653088</v>
      </c>
      <c r="L13" s="138">
        <v>0.15</v>
      </c>
      <c r="M13" s="80"/>
    </row>
    <row r="14" spans="1:13" s="52" customFormat="1" ht="15.75" customHeight="1">
      <c r="A14" s="125"/>
      <c r="B14" s="111"/>
      <c r="C14" s="111"/>
      <c r="D14" s="126"/>
      <c r="E14" s="125"/>
      <c r="F14" s="127"/>
      <c r="G14" s="128"/>
      <c r="H14" s="129"/>
      <c r="I14" s="125"/>
      <c r="J14" s="129"/>
      <c r="K14" s="129"/>
      <c r="L14" s="130"/>
      <c r="M14" s="80"/>
    </row>
    <row r="15" spans="1:13" s="52" customFormat="1" ht="15.75" customHeight="1">
      <c r="A15" s="139" t="s">
        <v>184</v>
      </c>
      <c r="B15" s="131">
        <v>41.9</v>
      </c>
      <c r="C15" s="131">
        <v>0.103</v>
      </c>
      <c r="D15" s="132">
        <v>0.17</v>
      </c>
      <c r="E15" s="133">
        <v>8505.630000000001</v>
      </c>
      <c r="F15" s="134">
        <v>1000</v>
      </c>
      <c r="G15" s="135">
        <v>25516.890000000003</v>
      </c>
      <c r="H15" s="136">
        <v>434.70000000000005</v>
      </c>
      <c r="I15" s="137">
        <v>2.9</v>
      </c>
      <c r="J15" s="136">
        <v>107.15355000000002</v>
      </c>
      <c r="K15" s="136">
        <v>40.718349</v>
      </c>
      <c r="L15" s="138">
        <v>0.29</v>
      </c>
      <c r="M15" s="80"/>
    </row>
    <row r="16" spans="1:13" s="52" customFormat="1" ht="15.75" customHeight="1" thickBot="1">
      <c r="A16" s="140"/>
      <c r="B16" s="141"/>
      <c r="C16" s="141"/>
      <c r="D16" s="142"/>
      <c r="E16" s="143"/>
      <c r="F16" s="144"/>
      <c r="G16" s="145"/>
      <c r="H16" s="146"/>
      <c r="I16" s="147"/>
      <c r="J16" s="146"/>
      <c r="K16" s="146"/>
      <c r="L16" s="148"/>
      <c r="M16" s="80"/>
    </row>
    <row r="17" spans="1:14" s="55" customFormat="1" ht="15.75" customHeight="1">
      <c r="A17" s="112" t="s">
        <v>249</v>
      </c>
      <c r="B17" s="149"/>
      <c r="C17" s="113"/>
      <c r="D17" s="113"/>
      <c r="E17" s="150"/>
      <c r="F17" s="150"/>
      <c r="G17" s="113"/>
      <c r="H17" s="151"/>
      <c r="I17" s="152"/>
      <c r="J17" s="152"/>
      <c r="K17" s="153"/>
      <c r="L17" s="154"/>
      <c r="M17" s="154"/>
      <c r="N17" s="53"/>
    </row>
    <row r="18" spans="1:14" s="52" customFormat="1" ht="15.75" customHeight="1">
      <c r="A18" s="155" t="s">
        <v>251</v>
      </c>
      <c r="B18" s="80"/>
      <c r="C18" s="107"/>
      <c r="D18" s="107"/>
      <c r="E18" s="107"/>
      <c r="F18" s="107"/>
      <c r="G18" s="107"/>
      <c r="H18" s="107"/>
      <c r="I18" s="108"/>
      <c r="J18" s="156"/>
      <c r="K18" s="157"/>
      <c r="L18" s="158"/>
      <c r="M18" s="158"/>
      <c r="N18" s="50"/>
    </row>
    <row r="19" ht="15.75" customHeight="1">
      <c r="A19" s="68" t="s">
        <v>313</v>
      </c>
    </row>
    <row r="20" spans="1:14" s="52" customFormat="1" ht="12.75">
      <c r="A20" s="107"/>
      <c r="B20" s="80"/>
      <c r="C20" s="107"/>
      <c r="D20" s="107"/>
      <c r="E20" s="107"/>
      <c r="F20" s="107"/>
      <c r="G20" s="107"/>
      <c r="H20" s="107"/>
      <c r="I20" s="80"/>
      <c r="J20" s="80"/>
      <c r="K20" s="80"/>
      <c r="L20" s="80"/>
      <c r="M20" s="80"/>
      <c r="N20" s="50"/>
    </row>
    <row r="21" spans="1:14" s="52" customFormat="1" ht="12.75">
      <c r="A21" s="105" t="s">
        <v>263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54"/>
    </row>
    <row r="22" spans="1:14" s="52" customFormat="1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54"/>
    </row>
    <row r="23" spans="1:14" s="52" customFormat="1" ht="45" customHeight="1">
      <c r="A23" s="893" t="s">
        <v>269</v>
      </c>
      <c r="B23" s="893"/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56"/>
    </row>
    <row r="24" spans="1:14" s="52" customFormat="1" ht="15.75" customHeight="1">
      <c r="A24" s="159"/>
      <c r="B24" s="159"/>
      <c r="C24" s="160"/>
      <c r="D24" s="160"/>
      <c r="E24" s="159"/>
      <c r="F24" s="159"/>
      <c r="G24" s="159"/>
      <c r="H24" s="159"/>
      <c r="I24" s="159"/>
      <c r="J24" s="159"/>
      <c r="K24" s="159"/>
      <c r="L24" s="159"/>
      <c r="M24" s="159"/>
      <c r="N24" s="57"/>
    </row>
    <row r="25" spans="1:14" s="52" customFormat="1" ht="15.75" customHeight="1" thickBot="1">
      <c r="A25" s="161" t="s">
        <v>268</v>
      </c>
      <c r="B25" s="159"/>
      <c r="C25" s="160"/>
      <c r="D25" s="160"/>
      <c r="E25" s="159"/>
      <c r="F25" s="159"/>
      <c r="G25" s="159"/>
      <c r="H25" s="159"/>
      <c r="I25" s="159"/>
      <c r="J25" s="159"/>
      <c r="K25" s="159"/>
      <c r="L25" s="159"/>
      <c r="M25" s="159"/>
      <c r="N25" s="57"/>
    </row>
    <row r="26" spans="1:14" s="52" customFormat="1" ht="15.75" customHeight="1">
      <c r="A26" s="887" t="s">
        <v>1</v>
      </c>
      <c r="B26" s="889" t="s">
        <v>314</v>
      </c>
      <c r="C26" s="891" t="s">
        <v>252</v>
      </c>
      <c r="D26" s="884" t="s">
        <v>257</v>
      </c>
      <c r="E26" s="885"/>
      <c r="F26" s="885"/>
      <c r="G26" s="886"/>
      <c r="H26" s="884" t="s">
        <v>259</v>
      </c>
      <c r="I26" s="885"/>
      <c r="J26" s="885"/>
      <c r="K26" s="885"/>
      <c r="L26" s="885"/>
      <c r="M26" s="886"/>
      <c r="N26" s="57"/>
    </row>
    <row r="27" spans="1:14" s="52" customFormat="1" ht="15.75" customHeight="1">
      <c r="A27" s="888"/>
      <c r="B27" s="890"/>
      <c r="C27" s="892"/>
      <c r="D27" s="162" t="s">
        <v>253</v>
      </c>
      <c r="E27" s="163" t="s">
        <v>260</v>
      </c>
      <c r="F27" s="163" t="s">
        <v>261</v>
      </c>
      <c r="G27" s="164" t="s">
        <v>262</v>
      </c>
      <c r="H27" s="162" t="s">
        <v>178</v>
      </c>
      <c r="I27" s="165" t="s">
        <v>21</v>
      </c>
      <c r="J27" s="165" t="s">
        <v>20</v>
      </c>
      <c r="K27" s="165" t="s">
        <v>19</v>
      </c>
      <c r="L27" s="165" t="s">
        <v>265</v>
      </c>
      <c r="M27" s="124" t="s">
        <v>238</v>
      </c>
      <c r="N27" s="57"/>
    </row>
    <row r="28" spans="1:14" s="52" customFormat="1" ht="15.75" customHeight="1">
      <c r="A28" s="166" t="s">
        <v>178</v>
      </c>
      <c r="B28" s="167">
        <v>1550</v>
      </c>
      <c r="C28" s="168"/>
      <c r="D28" s="169"/>
      <c r="E28" s="170"/>
      <c r="F28" s="170"/>
      <c r="G28" s="171"/>
      <c r="H28" s="172"/>
      <c r="I28" s="170"/>
      <c r="J28" s="170"/>
      <c r="K28" s="170"/>
      <c r="L28" s="170"/>
      <c r="M28" s="171"/>
      <c r="N28" s="57"/>
    </row>
    <row r="29" spans="1:14" s="52" customFormat="1" ht="15.75" customHeight="1">
      <c r="A29" s="125" t="s">
        <v>21</v>
      </c>
      <c r="B29" s="173">
        <f>B28/C29</f>
        <v>704.5454545454545</v>
      </c>
      <c r="C29" s="127">
        <v>2.2</v>
      </c>
      <c r="D29" s="125" t="s">
        <v>181</v>
      </c>
      <c r="E29" s="174" t="s">
        <v>22</v>
      </c>
      <c r="F29" s="175" t="s">
        <v>22</v>
      </c>
      <c r="G29" s="176" t="s">
        <v>22</v>
      </c>
      <c r="H29" s="177">
        <v>1.64</v>
      </c>
      <c r="I29" s="175" t="s">
        <v>22</v>
      </c>
      <c r="J29" s="175" t="s">
        <v>22</v>
      </c>
      <c r="K29" s="175" t="s">
        <v>22</v>
      </c>
      <c r="L29" s="178">
        <v>1.96</v>
      </c>
      <c r="M29" s="126">
        <v>0.098</v>
      </c>
      <c r="N29" s="57"/>
    </row>
    <row r="30" spans="1:14" s="52" customFormat="1" ht="15.75" customHeight="1">
      <c r="A30" s="125" t="s">
        <v>20</v>
      </c>
      <c r="B30" s="173">
        <f>B29/C30</f>
        <v>320.2479338842975</v>
      </c>
      <c r="C30" s="127">
        <v>2.2</v>
      </c>
      <c r="D30" s="125" t="s">
        <v>182</v>
      </c>
      <c r="E30" s="111" t="s">
        <v>22</v>
      </c>
      <c r="F30" s="175" t="s">
        <v>22</v>
      </c>
      <c r="G30" s="176" t="s">
        <v>22</v>
      </c>
      <c r="H30" s="177">
        <v>0.744</v>
      </c>
      <c r="I30" s="178" t="s">
        <v>22</v>
      </c>
      <c r="J30" s="175" t="s">
        <v>22</v>
      </c>
      <c r="K30" s="175" t="s">
        <v>22</v>
      </c>
      <c r="L30" s="178">
        <v>2.86</v>
      </c>
      <c r="M30" s="126">
        <v>0.143</v>
      </c>
      <c r="N30" s="57"/>
    </row>
    <row r="31" spans="1:14" s="52" customFormat="1" ht="15.75" customHeight="1">
      <c r="A31" s="125" t="s">
        <v>19</v>
      </c>
      <c r="B31" s="173">
        <f>B30/C31</f>
        <v>145.56724267468067</v>
      </c>
      <c r="C31" s="127">
        <v>2.2</v>
      </c>
      <c r="D31" s="125" t="s">
        <v>183</v>
      </c>
      <c r="E31" s="111" t="s">
        <v>22</v>
      </c>
      <c r="F31" s="175" t="s">
        <v>22</v>
      </c>
      <c r="G31" s="176" t="s">
        <v>22</v>
      </c>
      <c r="H31" s="177">
        <v>0.34</v>
      </c>
      <c r="I31" s="178" t="s">
        <v>22</v>
      </c>
      <c r="J31" s="175" t="s">
        <v>22</v>
      </c>
      <c r="K31" s="175" t="s">
        <v>22</v>
      </c>
      <c r="L31" s="178">
        <v>3.26</v>
      </c>
      <c r="M31" s="126">
        <v>0.163</v>
      </c>
      <c r="N31" s="57"/>
    </row>
    <row r="32" spans="1:14" s="52" customFormat="1" ht="15.75" customHeight="1">
      <c r="A32" s="125" t="s">
        <v>18</v>
      </c>
      <c r="B32" s="173">
        <f>B31/C32</f>
        <v>66.16692848849121</v>
      </c>
      <c r="C32" s="127">
        <v>2.2</v>
      </c>
      <c r="D32" s="179" t="s">
        <v>22</v>
      </c>
      <c r="E32" s="175" t="s">
        <v>183</v>
      </c>
      <c r="F32" s="111" t="s">
        <v>22</v>
      </c>
      <c r="G32" s="176" t="s">
        <v>22</v>
      </c>
      <c r="H32" s="177" t="s">
        <v>22</v>
      </c>
      <c r="I32" s="178">
        <v>0.34</v>
      </c>
      <c r="J32" s="178" t="s">
        <v>22</v>
      </c>
      <c r="K32" s="175" t="s">
        <v>22</v>
      </c>
      <c r="L32" s="178">
        <v>3.26</v>
      </c>
      <c r="M32" s="126">
        <v>0.163</v>
      </c>
      <c r="N32" s="57"/>
    </row>
    <row r="33" spans="1:14" s="52" customFormat="1" ht="15.75" customHeight="1" thickBot="1">
      <c r="A33" s="180" t="s">
        <v>17</v>
      </c>
      <c r="B33" s="181">
        <f>B32/C33</f>
        <v>30.07587658567782</v>
      </c>
      <c r="C33" s="182">
        <v>2.2</v>
      </c>
      <c r="D33" s="183" t="s">
        <v>22</v>
      </c>
      <c r="E33" s="184" t="s">
        <v>22</v>
      </c>
      <c r="F33" s="184" t="s">
        <v>183</v>
      </c>
      <c r="G33" s="148" t="s">
        <v>22</v>
      </c>
      <c r="H33" s="183" t="s">
        <v>22</v>
      </c>
      <c r="I33" s="184" t="s">
        <v>22</v>
      </c>
      <c r="J33" s="184">
        <v>0.34</v>
      </c>
      <c r="K33" s="185" t="s">
        <v>22</v>
      </c>
      <c r="L33" s="185">
        <v>3.26</v>
      </c>
      <c r="M33" s="148">
        <v>0.163</v>
      </c>
      <c r="N33" s="57"/>
    </row>
    <row r="34" spans="1:14" s="52" customFormat="1" ht="12.75">
      <c r="A34" s="107"/>
      <c r="B34" s="80"/>
      <c r="C34" s="107"/>
      <c r="D34" s="107"/>
      <c r="E34" s="107"/>
      <c r="F34" s="107"/>
      <c r="G34" s="107"/>
      <c r="H34" s="107"/>
      <c r="I34" s="80"/>
      <c r="J34" s="80"/>
      <c r="K34" s="80"/>
      <c r="L34" s="80"/>
      <c r="M34" s="80"/>
      <c r="N34" s="50"/>
    </row>
    <row r="35" spans="1:14" s="52" customFormat="1" ht="13.5" thickBot="1">
      <c r="A35" s="161" t="s">
        <v>267</v>
      </c>
      <c r="B35" s="80"/>
      <c r="C35" s="107"/>
      <c r="D35" s="107"/>
      <c r="E35" s="107"/>
      <c r="F35" s="107"/>
      <c r="G35" s="107"/>
      <c r="H35" s="107"/>
      <c r="I35" s="80"/>
      <c r="J35" s="80"/>
      <c r="K35" s="80"/>
      <c r="L35" s="80"/>
      <c r="M35" s="80"/>
      <c r="N35" s="50"/>
    </row>
    <row r="36" spans="1:14" s="52" customFormat="1" ht="15.75" customHeight="1">
      <c r="A36" s="887" t="s">
        <v>1</v>
      </c>
      <c r="B36" s="889" t="s">
        <v>314</v>
      </c>
      <c r="C36" s="891" t="s">
        <v>252</v>
      </c>
      <c r="D36" s="884" t="s">
        <v>257</v>
      </c>
      <c r="E36" s="885"/>
      <c r="F36" s="885"/>
      <c r="G36" s="886"/>
      <c r="H36" s="884" t="s">
        <v>259</v>
      </c>
      <c r="I36" s="885"/>
      <c r="J36" s="885"/>
      <c r="K36" s="885"/>
      <c r="L36" s="885"/>
      <c r="M36" s="886"/>
      <c r="N36" s="57"/>
    </row>
    <row r="37" spans="1:14" s="52" customFormat="1" ht="15.75" customHeight="1">
      <c r="A37" s="888"/>
      <c r="B37" s="890"/>
      <c r="C37" s="892"/>
      <c r="D37" s="162" t="s">
        <v>253</v>
      </c>
      <c r="E37" s="163" t="s">
        <v>254</v>
      </c>
      <c r="F37" s="163" t="s">
        <v>255</v>
      </c>
      <c r="G37" s="164" t="s">
        <v>256</v>
      </c>
      <c r="H37" s="162" t="s">
        <v>178</v>
      </c>
      <c r="I37" s="165" t="s">
        <v>28</v>
      </c>
      <c r="J37" s="165" t="s">
        <v>27</v>
      </c>
      <c r="K37" s="165" t="s">
        <v>26</v>
      </c>
      <c r="L37" s="165" t="s">
        <v>265</v>
      </c>
      <c r="M37" s="124" t="s">
        <v>238</v>
      </c>
      <c r="N37" s="57"/>
    </row>
    <row r="38" spans="1:14" s="52" customFormat="1" ht="15.75" customHeight="1">
      <c r="A38" s="166" t="s">
        <v>178</v>
      </c>
      <c r="B38" s="167">
        <v>25517</v>
      </c>
      <c r="C38" s="168"/>
      <c r="D38" s="169"/>
      <c r="E38" s="170"/>
      <c r="F38" s="170"/>
      <c r="G38" s="171"/>
      <c r="H38" s="172"/>
      <c r="I38" s="170"/>
      <c r="J38" s="170"/>
      <c r="K38" s="170"/>
      <c r="L38" s="170"/>
      <c r="M38" s="171"/>
      <c r="N38" s="57"/>
    </row>
    <row r="39" spans="1:14" s="52" customFormat="1" ht="15.75" customHeight="1">
      <c r="A39" s="125" t="s">
        <v>28</v>
      </c>
      <c r="B39" s="173">
        <f>B38/C39</f>
        <v>8505.666666666666</v>
      </c>
      <c r="C39" s="127">
        <v>3</v>
      </c>
      <c r="D39" s="125" t="s">
        <v>179</v>
      </c>
      <c r="E39" s="174" t="s">
        <v>22</v>
      </c>
      <c r="F39" s="175" t="s">
        <v>22</v>
      </c>
      <c r="G39" s="176" t="s">
        <v>22</v>
      </c>
      <c r="H39" s="177">
        <v>1.2</v>
      </c>
      <c r="I39" s="175" t="s">
        <v>22</v>
      </c>
      <c r="J39" s="175" t="s">
        <v>22</v>
      </c>
      <c r="K39" s="175" t="s">
        <v>22</v>
      </c>
      <c r="L39" s="178">
        <v>2.4</v>
      </c>
      <c r="M39" s="126">
        <v>0.24</v>
      </c>
      <c r="N39" s="57"/>
    </row>
    <row r="40" spans="1:14" s="52" customFormat="1" ht="15.75" customHeight="1">
      <c r="A40" s="125" t="s">
        <v>27</v>
      </c>
      <c r="B40" s="173">
        <f>B39/C40</f>
        <v>2835.222222222222</v>
      </c>
      <c r="C40" s="127">
        <v>3</v>
      </c>
      <c r="D40" s="125" t="s">
        <v>180</v>
      </c>
      <c r="E40" s="111" t="s">
        <v>22</v>
      </c>
      <c r="F40" s="175" t="s">
        <v>22</v>
      </c>
      <c r="G40" s="176" t="s">
        <v>22</v>
      </c>
      <c r="H40" s="177">
        <v>0.4</v>
      </c>
      <c r="I40" s="178" t="s">
        <v>22</v>
      </c>
      <c r="J40" s="175" t="s">
        <v>22</v>
      </c>
      <c r="K40" s="175" t="s">
        <v>22</v>
      </c>
      <c r="L40" s="178">
        <v>3.2</v>
      </c>
      <c r="M40" s="126">
        <v>0.32</v>
      </c>
      <c r="N40" s="57"/>
    </row>
    <row r="41" spans="1:14" s="52" customFormat="1" ht="15.75" customHeight="1">
      <c r="A41" s="125" t="s">
        <v>26</v>
      </c>
      <c r="B41" s="173">
        <f>B40/C41</f>
        <v>945.074074074074</v>
      </c>
      <c r="C41" s="127">
        <v>3</v>
      </c>
      <c r="D41" s="125" t="s">
        <v>22</v>
      </c>
      <c r="E41" s="111" t="s">
        <v>180</v>
      </c>
      <c r="F41" s="175" t="s">
        <v>22</v>
      </c>
      <c r="G41" s="176" t="s">
        <v>22</v>
      </c>
      <c r="H41" s="177" t="s">
        <v>22</v>
      </c>
      <c r="I41" s="178">
        <v>0.4</v>
      </c>
      <c r="J41" s="175" t="s">
        <v>22</v>
      </c>
      <c r="K41" s="175" t="s">
        <v>22</v>
      </c>
      <c r="L41" s="178">
        <v>3.2</v>
      </c>
      <c r="M41" s="126">
        <v>0.32</v>
      </c>
      <c r="N41" s="57"/>
    </row>
    <row r="42" spans="1:14" s="52" customFormat="1" ht="15.75" customHeight="1">
      <c r="A42" s="125" t="s">
        <v>25</v>
      </c>
      <c r="B42" s="173">
        <f>B41/C42</f>
        <v>315.02469135802465</v>
      </c>
      <c r="C42" s="127">
        <v>3</v>
      </c>
      <c r="D42" s="179" t="s">
        <v>22</v>
      </c>
      <c r="E42" s="175" t="s">
        <v>22</v>
      </c>
      <c r="F42" s="111" t="s">
        <v>180</v>
      </c>
      <c r="G42" s="176" t="s">
        <v>22</v>
      </c>
      <c r="H42" s="177" t="s">
        <v>22</v>
      </c>
      <c r="I42" s="178" t="s">
        <v>22</v>
      </c>
      <c r="J42" s="178">
        <v>0.4</v>
      </c>
      <c r="K42" s="175" t="s">
        <v>22</v>
      </c>
      <c r="L42" s="178">
        <v>3.2</v>
      </c>
      <c r="M42" s="126">
        <v>0.32</v>
      </c>
      <c r="N42" s="57"/>
    </row>
    <row r="43" spans="1:14" s="52" customFormat="1" ht="15.75" customHeight="1" thickBot="1">
      <c r="A43" s="180" t="s">
        <v>24</v>
      </c>
      <c r="B43" s="181">
        <f>B42/C43</f>
        <v>105.00823045267488</v>
      </c>
      <c r="C43" s="182">
        <v>3</v>
      </c>
      <c r="D43" s="183" t="s">
        <v>22</v>
      </c>
      <c r="E43" s="184" t="s">
        <v>22</v>
      </c>
      <c r="F43" s="184" t="s">
        <v>22</v>
      </c>
      <c r="G43" s="148" t="s">
        <v>180</v>
      </c>
      <c r="H43" s="183" t="s">
        <v>22</v>
      </c>
      <c r="I43" s="184" t="s">
        <v>22</v>
      </c>
      <c r="J43" s="184" t="s">
        <v>22</v>
      </c>
      <c r="K43" s="185">
        <v>0.4</v>
      </c>
      <c r="L43" s="185">
        <v>3.2</v>
      </c>
      <c r="M43" s="148">
        <v>0.32</v>
      </c>
      <c r="N43" s="57"/>
    </row>
    <row r="44" spans="1:14" s="52" customFormat="1" ht="15.75" customHeight="1">
      <c r="A44" s="186" t="s">
        <v>266</v>
      </c>
      <c r="B44" s="111"/>
      <c r="C44" s="173"/>
      <c r="D44" s="187"/>
      <c r="E44" s="175"/>
      <c r="F44" s="175"/>
      <c r="G44" s="175"/>
      <c r="H44" s="188"/>
      <c r="I44" s="175"/>
      <c r="J44" s="175"/>
      <c r="K44" s="175"/>
      <c r="L44" s="175"/>
      <c r="M44" s="178"/>
      <c r="N44" s="57"/>
    </row>
    <row r="45" spans="2:14" ht="15.75" customHeight="1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48"/>
    </row>
    <row r="46" spans="1:14" ht="15.75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47"/>
    </row>
    <row r="47" spans="1:14" ht="15.7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47"/>
    </row>
    <row r="48" spans="1:14" ht="15.75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47"/>
    </row>
    <row r="49" spans="1:14" ht="16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47"/>
    </row>
    <row r="50" spans="1:14" ht="15.7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47"/>
    </row>
    <row r="51" spans="1:14" ht="15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47"/>
    </row>
  </sheetData>
  <sheetProtection/>
  <mergeCells count="18">
    <mergeCell ref="A23:M23"/>
    <mergeCell ref="B36:B37"/>
    <mergeCell ref="A7:M7"/>
    <mergeCell ref="E9:F9"/>
    <mergeCell ref="A9:D9"/>
    <mergeCell ref="G10:H10"/>
    <mergeCell ref="I9:L9"/>
    <mergeCell ref="A10:A11"/>
    <mergeCell ref="G9:H9"/>
    <mergeCell ref="C36:C37"/>
    <mergeCell ref="D36:G36"/>
    <mergeCell ref="H36:M36"/>
    <mergeCell ref="A26:A27"/>
    <mergeCell ref="B26:B27"/>
    <mergeCell ref="C26:C27"/>
    <mergeCell ref="D26:G26"/>
    <mergeCell ref="H26:M26"/>
    <mergeCell ref="A36:A37"/>
  </mergeCells>
  <printOptions/>
  <pageMargins left="0.7" right="0.7" top="0.75" bottom="0.75" header="0.3" footer="0.3"/>
  <pageSetup fitToHeight="0" fitToWidth="1" horizontalDpi="600" verticalDpi="600" orientation="landscape" scale="99" r:id="rId1"/>
  <headerFooter alignWithMargins="0">
    <oddFooter>&amp;CPage &amp;P of &amp;N</oddFooter>
  </headerFooter>
  <rowBreaks count="1" manualBreakCount="1">
    <brk id="1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20.7109375" style="193" customWidth="1"/>
    <col min="2" max="2" width="62.7109375" style="193" customWidth="1"/>
    <col min="3" max="16384" width="9.140625" style="1" customWidth="1"/>
  </cols>
  <sheetData>
    <row r="1" ht="15.75">
      <c r="A1" s="192" t="s">
        <v>307</v>
      </c>
    </row>
    <row r="2" ht="15.75">
      <c r="A2" s="192"/>
    </row>
    <row r="3" spans="1:2" ht="45" customHeight="1">
      <c r="A3" s="908" t="s">
        <v>548</v>
      </c>
      <c r="B3" s="908"/>
    </row>
    <row r="4" ht="15.75">
      <c r="A4" s="194"/>
    </row>
    <row r="5" spans="1:2" s="58" customFormat="1" ht="15.75" customHeight="1">
      <c r="A5" s="195" t="s">
        <v>207</v>
      </c>
      <c r="B5" s="196" t="s">
        <v>70</v>
      </c>
    </row>
    <row r="6" spans="1:2" s="58" customFormat="1" ht="15.75" customHeight="1">
      <c r="A6" s="197" t="s">
        <v>64</v>
      </c>
      <c r="B6" s="197" t="s">
        <v>317</v>
      </c>
    </row>
    <row r="7" spans="1:2" s="58" customFormat="1" ht="15.75" customHeight="1">
      <c r="A7" s="197" t="s">
        <v>65</v>
      </c>
      <c r="B7" s="197" t="s">
        <v>71</v>
      </c>
    </row>
    <row r="8" spans="1:2" s="58" customFormat="1" ht="15.75" customHeight="1">
      <c r="A8" s="197" t="s">
        <v>72</v>
      </c>
      <c r="B8" s="197" t="s">
        <v>318</v>
      </c>
    </row>
    <row r="9" spans="1:2" s="58" customFormat="1" ht="31.5" customHeight="1">
      <c r="A9" s="198" t="s">
        <v>69</v>
      </c>
      <c r="B9" s="199" t="s">
        <v>352</v>
      </c>
    </row>
    <row r="10" spans="1:2" s="58" customFormat="1" ht="15.75" customHeight="1">
      <c r="A10" s="197" t="s">
        <v>73</v>
      </c>
      <c r="B10" s="200" t="s">
        <v>316</v>
      </c>
    </row>
    <row r="11" spans="1:2" s="58" customFormat="1" ht="15.75" customHeight="1">
      <c r="A11" s="197" t="s">
        <v>74</v>
      </c>
      <c r="B11" s="200" t="s">
        <v>351</v>
      </c>
    </row>
    <row r="12" spans="1:2" s="58" customFormat="1" ht="15.75" customHeight="1">
      <c r="A12" s="197" t="s">
        <v>75</v>
      </c>
      <c r="B12" s="200" t="s">
        <v>353</v>
      </c>
    </row>
    <row r="13" spans="1:2" s="58" customFormat="1" ht="15.75" customHeight="1">
      <c r="A13" s="907" t="s">
        <v>76</v>
      </c>
      <c r="B13" s="200" t="s">
        <v>77</v>
      </c>
    </row>
    <row r="14" spans="1:2" s="58" customFormat="1" ht="31.5" customHeight="1">
      <c r="A14" s="907"/>
      <c r="B14" s="200" t="s">
        <v>319</v>
      </c>
    </row>
    <row r="15" spans="1:2" s="58" customFormat="1" ht="42" customHeight="1">
      <c r="A15" s="198" t="s">
        <v>78</v>
      </c>
      <c r="B15" s="197" t="s">
        <v>355</v>
      </c>
    </row>
    <row r="16" spans="1:2" s="58" customFormat="1" ht="15.75" customHeight="1">
      <c r="A16" s="197" t="s">
        <v>284</v>
      </c>
      <c r="B16" s="197" t="s">
        <v>79</v>
      </c>
    </row>
    <row r="17" spans="1:2" s="58" customFormat="1" ht="15.75" customHeight="1">
      <c r="A17" s="201" t="s">
        <v>283</v>
      </c>
      <c r="B17" s="197" t="s">
        <v>80</v>
      </c>
    </row>
    <row r="18" spans="1:2" s="58" customFormat="1" ht="15.75" customHeight="1">
      <c r="A18" s="907" t="s">
        <v>67</v>
      </c>
      <c r="B18" s="197" t="s">
        <v>81</v>
      </c>
    </row>
    <row r="19" spans="1:2" s="58" customFormat="1" ht="15.75" customHeight="1">
      <c r="A19" s="907"/>
      <c r="B19" s="197" t="s">
        <v>82</v>
      </c>
    </row>
    <row r="20" spans="1:2" s="58" customFormat="1" ht="15.75" customHeight="1">
      <c r="A20" s="907"/>
      <c r="B20" s="197" t="s">
        <v>83</v>
      </c>
    </row>
    <row r="21" spans="1:2" s="58" customFormat="1" ht="15.75" customHeight="1">
      <c r="A21" s="907"/>
      <c r="B21" s="197" t="s">
        <v>84</v>
      </c>
    </row>
    <row r="22" spans="1:2" s="58" customFormat="1" ht="15.75" customHeight="1">
      <c r="A22" s="907"/>
      <c r="B22" s="197" t="s">
        <v>85</v>
      </c>
    </row>
    <row r="23" spans="1:2" s="58" customFormat="1" ht="15.75" customHeight="1">
      <c r="A23" s="197" t="s">
        <v>68</v>
      </c>
      <c r="B23" s="197" t="s">
        <v>86</v>
      </c>
    </row>
    <row r="24" spans="1:2" s="58" customFormat="1" ht="15.75" customHeight="1">
      <c r="A24" s="907" t="s">
        <v>87</v>
      </c>
      <c r="B24" s="197" t="s">
        <v>88</v>
      </c>
    </row>
    <row r="25" spans="1:2" s="58" customFormat="1" ht="15.75" customHeight="1">
      <c r="A25" s="907"/>
      <c r="B25" s="197" t="s">
        <v>89</v>
      </c>
    </row>
    <row r="26" spans="1:2" s="58" customFormat="1" ht="15.75" customHeight="1">
      <c r="A26" s="907"/>
      <c r="B26" s="197" t="s">
        <v>90</v>
      </c>
    </row>
    <row r="27" spans="1:2" s="58" customFormat="1" ht="15.75" customHeight="1">
      <c r="A27" s="907"/>
      <c r="B27" s="197" t="s">
        <v>354</v>
      </c>
    </row>
    <row r="28" spans="1:2" s="58" customFormat="1" ht="15.75" customHeight="1">
      <c r="A28" s="907" t="s">
        <v>91</v>
      </c>
      <c r="B28" s="197" t="s">
        <v>92</v>
      </c>
    </row>
    <row r="29" spans="1:2" s="58" customFormat="1" ht="15.75" customHeight="1">
      <c r="A29" s="907"/>
      <c r="B29" s="200" t="s">
        <v>320</v>
      </c>
    </row>
    <row r="30" spans="1:2" s="58" customFormat="1" ht="15.75" customHeight="1">
      <c r="A30" s="907"/>
      <c r="B30" s="197" t="s">
        <v>93</v>
      </c>
    </row>
    <row r="31" spans="1:2" s="58" customFormat="1" ht="15.75" customHeight="1">
      <c r="A31" s="907"/>
      <c r="B31" s="197" t="s">
        <v>94</v>
      </c>
    </row>
    <row r="32" spans="1:2" s="58" customFormat="1" ht="15.75" customHeight="1">
      <c r="A32" s="907" t="s">
        <v>95</v>
      </c>
      <c r="B32" s="197" t="s">
        <v>96</v>
      </c>
    </row>
    <row r="33" spans="1:2" s="58" customFormat="1" ht="15.75" customHeight="1">
      <c r="A33" s="907"/>
      <c r="B33" s="197" t="s">
        <v>97</v>
      </c>
    </row>
    <row r="34" spans="1:2" s="58" customFormat="1" ht="31.5" customHeight="1">
      <c r="A34" s="907"/>
      <c r="B34" s="197" t="s">
        <v>373</v>
      </c>
    </row>
  </sheetData>
  <sheetProtection/>
  <mergeCells count="6">
    <mergeCell ref="A32:A34"/>
    <mergeCell ref="A3:B3"/>
    <mergeCell ref="A13:A14"/>
    <mergeCell ref="A18:A22"/>
    <mergeCell ref="A24:A27"/>
    <mergeCell ref="A28:A31"/>
  </mergeCells>
  <printOptions/>
  <pageMargins left="0.7" right="0.7" top="0.75" bottom="0.75" header="0.3" footer="0.3"/>
  <pageSetup horizontalDpi="1200" verticalDpi="12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26.7109375" style="209" customWidth="1"/>
    <col min="2" max="2" width="56.7109375" style="202" customWidth="1"/>
  </cols>
  <sheetData>
    <row r="1" ht="16.5">
      <c r="A1" s="192" t="s">
        <v>370</v>
      </c>
    </row>
    <row r="2" ht="16.5">
      <c r="A2" s="203"/>
    </row>
    <row r="3" spans="1:2" s="52" customFormat="1" ht="15.75" customHeight="1">
      <c r="A3" s="195" t="s">
        <v>207</v>
      </c>
      <c r="B3" s="196" t="s">
        <v>70</v>
      </c>
    </row>
    <row r="4" spans="1:2" s="52" customFormat="1" ht="15.75" customHeight="1">
      <c r="A4" s="204" t="s">
        <v>64</v>
      </c>
      <c r="B4" s="205" t="s">
        <v>195</v>
      </c>
    </row>
    <row r="5" spans="1:2" s="52" customFormat="1" ht="31.5" customHeight="1">
      <c r="A5" s="204" t="s">
        <v>65</v>
      </c>
      <c r="B5" s="206" t="s">
        <v>63</v>
      </c>
    </row>
    <row r="6" spans="1:2" s="52" customFormat="1" ht="15.75" customHeight="1">
      <c r="A6" s="204" t="s">
        <v>199</v>
      </c>
      <c r="B6" s="207" t="s">
        <v>358</v>
      </c>
    </row>
    <row r="7" spans="1:2" s="52" customFormat="1" ht="15.75" customHeight="1">
      <c r="A7" s="204" t="s">
        <v>200</v>
      </c>
      <c r="B7" s="206" t="s">
        <v>196</v>
      </c>
    </row>
    <row r="8" spans="1:2" s="52" customFormat="1" ht="15.75" customHeight="1">
      <c r="A8" s="204" t="s">
        <v>201</v>
      </c>
      <c r="B8" s="206" t="s">
        <v>300</v>
      </c>
    </row>
    <row r="9" spans="1:2" s="52" customFormat="1" ht="15.75" customHeight="1">
      <c r="A9" s="204" t="s">
        <v>202</v>
      </c>
      <c r="B9" s="206" t="s">
        <v>374</v>
      </c>
    </row>
    <row r="10" spans="1:2" s="52" customFormat="1" ht="15.75" customHeight="1">
      <c r="A10" s="204" t="s">
        <v>203</v>
      </c>
      <c r="B10" s="206" t="s">
        <v>301</v>
      </c>
    </row>
    <row r="11" spans="1:2" s="52" customFormat="1" ht="15.75" customHeight="1">
      <c r="A11" s="204" t="s">
        <v>204</v>
      </c>
      <c r="B11" s="206" t="s">
        <v>359</v>
      </c>
    </row>
    <row r="12" spans="1:2" s="52" customFormat="1" ht="15.75" customHeight="1">
      <c r="A12" s="204" t="s">
        <v>205</v>
      </c>
      <c r="B12" s="206">
        <v>10</v>
      </c>
    </row>
    <row r="13" spans="1:2" s="52" customFormat="1" ht="15.75" customHeight="1">
      <c r="A13" s="204" t="s">
        <v>66</v>
      </c>
      <c r="B13" s="206">
        <v>6</v>
      </c>
    </row>
    <row r="14" spans="1:2" s="52" customFormat="1" ht="15.75" customHeight="1">
      <c r="A14" s="204" t="s">
        <v>67</v>
      </c>
      <c r="B14" s="207" t="s">
        <v>375</v>
      </c>
    </row>
    <row r="15" spans="1:2" s="52" customFormat="1" ht="15.75" customHeight="1">
      <c r="A15" s="204" t="s">
        <v>68</v>
      </c>
      <c r="B15" s="205" t="s">
        <v>198</v>
      </c>
    </row>
    <row r="16" spans="1:2" s="52" customFormat="1" ht="48" customHeight="1">
      <c r="A16" s="204" t="s">
        <v>87</v>
      </c>
      <c r="B16" s="208" t="s">
        <v>376</v>
      </c>
    </row>
    <row r="17" spans="1:2" s="52" customFormat="1" ht="15.75" customHeight="1">
      <c r="A17" s="204" t="s">
        <v>197</v>
      </c>
      <c r="B17" s="205" t="s">
        <v>302</v>
      </c>
    </row>
    <row r="18" spans="1:2" s="52" customFormat="1" ht="15.75" customHeight="1">
      <c r="A18" s="204" t="s">
        <v>206</v>
      </c>
      <c r="B18" s="205" t="s">
        <v>208</v>
      </c>
    </row>
  </sheetData>
  <sheetProtection/>
  <printOptions/>
  <pageMargins left="0.7" right="0.7" top="0.75" bottom="0.75" header="0.3" footer="0.3"/>
  <pageSetup horizontalDpi="1200" verticalDpi="12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L16" sqref="L16"/>
    </sheetView>
  </sheetViews>
  <sheetFormatPr defaultColWidth="9.140625" defaultRowHeight="15"/>
  <cols>
    <col min="1" max="1" width="10.57421875" style="242" bestFit="1" customWidth="1"/>
    <col min="2" max="4" width="9.140625" style="70" customWidth="1"/>
    <col min="5" max="5" width="10.7109375" style="242" customWidth="1"/>
    <col min="6" max="6" width="8.28125" style="242" customWidth="1"/>
    <col min="7" max="7" width="12.8515625" style="242" customWidth="1"/>
    <col min="8" max="10" width="9.140625" style="242" customWidth="1"/>
    <col min="11" max="11" width="10.7109375" style="243" customWidth="1"/>
    <col min="12" max="16384" width="9.140625" style="30" customWidth="1"/>
  </cols>
  <sheetData>
    <row r="1" spans="1:11" s="72" customFormat="1" ht="15.75">
      <c r="A1" s="68" t="s">
        <v>361</v>
      </c>
      <c r="B1" s="70"/>
      <c r="C1" s="70"/>
      <c r="D1" s="70"/>
      <c r="E1" s="68"/>
      <c r="F1" s="68"/>
      <c r="G1" s="68"/>
      <c r="H1" s="68"/>
      <c r="I1" s="68"/>
      <c r="J1" s="68"/>
      <c r="K1" s="71"/>
    </row>
    <row r="2" spans="2:11" s="72" customFormat="1" ht="15.75">
      <c r="B2" s="70"/>
      <c r="C2" s="70"/>
      <c r="D2" s="70"/>
      <c r="E2" s="68"/>
      <c r="F2" s="68"/>
      <c r="G2" s="68"/>
      <c r="H2" s="68"/>
      <c r="I2" s="68"/>
      <c r="J2" s="68"/>
      <c r="K2" s="71"/>
    </row>
    <row r="3" spans="1:11" s="72" customFormat="1" ht="30" customHeight="1">
      <c r="A3" s="909" t="s">
        <v>380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</row>
    <row r="4" spans="1:11" s="59" customFormat="1" ht="12.75" customHeight="1">
      <c r="A4" s="73"/>
      <c r="B4" s="69"/>
      <c r="C4" s="69"/>
      <c r="D4" s="69"/>
      <c r="E4" s="74"/>
      <c r="F4" s="75"/>
      <c r="G4" s="75"/>
      <c r="H4" s="75"/>
      <c r="I4" s="75"/>
      <c r="J4" s="75"/>
      <c r="K4" s="76"/>
    </row>
    <row r="5" spans="1:11" s="44" customFormat="1" ht="15.75" customHeight="1">
      <c r="A5" s="912" t="s">
        <v>2</v>
      </c>
      <c r="B5" s="878" t="s">
        <v>285</v>
      </c>
      <c r="C5" s="900" t="s">
        <v>105</v>
      </c>
      <c r="D5" s="900" t="s">
        <v>107</v>
      </c>
      <c r="E5" s="881" t="s">
        <v>106</v>
      </c>
      <c r="F5" s="883" t="s">
        <v>0</v>
      </c>
      <c r="G5" s="210" t="s">
        <v>11</v>
      </c>
      <c r="H5" s="877" t="s">
        <v>378</v>
      </c>
      <c r="I5" s="877"/>
      <c r="J5" s="877"/>
      <c r="K5" s="910" t="s">
        <v>379</v>
      </c>
    </row>
    <row r="6" spans="1:11" s="44" customFormat="1" ht="15.75" customHeight="1">
      <c r="A6" s="913"/>
      <c r="B6" s="879"/>
      <c r="C6" s="914"/>
      <c r="D6" s="914"/>
      <c r="E6" s="882"/>
      <c r="F6" s="876"/>
      <c r="G6" s="211" t="s">
        <v>12</v>
      </c>
      <c r="H6" s="212" t="s">
        <v>13</v>
      </c>
      <c r="I6" s="212" t="s">
        <v>14</v>
      </c>
      <c r="J6" s="212" t="s">
        <v>15</v>
      </c>
      <c r="K6" s="911"/>
    </row>
    <row r="7" spans="1:11" s="59" customFormat="1" ht="12.75">
      <c r="A7" s="213"/>
      <c r="B7" s="214"/>
      <c r="C7" s="214"/>
      <c r="D7" s="214"/>
      <c r="E7" s="215"/>
      <c r="F7" s="213"/>
      <c r="G7" s="216"/>
      <c r="H7" s="213"/>
      <c r="I7" s="213"/>
      <c r="J7" s="213"/>
      <c r="K7" s="217"/>
    </row>
    <row r="8" spans="1:11" s="59" customFormat="1" ht="12.75">
      <c r="A8" s="218" t="s">
        <v>16</v>
      </c>
      <c r="B8" s="219">
        <v>1.33</v>
      </c>
      <c r="C8" s="220">
        <v>7.025</v>
      </c>
      <c r="D8" s="221">
        <v>-169</v>
      </c>
      <c r="E8" s="222">
        <v>0.9443227244314105</v>
      </c>
      <c r="F8" s="222">
        <v>0.4</v>
      </c>
      <c r="G8" s="223">
        <v>5.5</v>
      </c>
      <c r="H8" s="223">
        <v>6.9</v>
      </c>
      <c r="I8" s="223">
        <v>13.6</v>
      </c>
      <c r="J8" s="223">
        <v>79.5</v>
      </c>
      <c r="K8" s="222">
        <v>3.564469783710749</v>
      </c>
    </row>
    <row r="9" spans="1:12" s="59" customFormat="1" ht="12.75">
      <c r="A9" s="218" t="s">
        <v>17</v>
      </c>
      <c r="B9" s="219" t="s">
        <v>22</v>
      </c>
      <c r="C9" s="220">
        <v>6.955</v>
      </c>
      <c r="D9" s="221">
        <v>-170.5</v>
      </c>
      <c r="E9" s="222">
        <v>0.8977892625809992</v>
      </c>
      <c r="F9" s="222">
        <v>0.6</v>
      </c>
      <c r="G9" s="223">
        <v>6.4</v>
      </c>
      <c r="H9" s="223">
        <v>7.9</v>
      </c>
      <c r="I9" s="223">
        <v>15.7</v>
      </c>
      <c r="J9" s="223">
        <v>76.4</v>
      </c>
      <c r="K9" s="222">
        <v>3.5637368233300637</v>
      </c>
      <c r="L9" s="851">
        <f>AVERAGE(K9:K13)</f>
        <v>3.56077163568406</v>
      </c>
    </row>
    <row r="10" spans="1:11" s="59" customFormat="1" ht="12.75">
      <c r="A10" s="218" t="s">
        <v>18</v>
      </c>
      <c r="B10" s="219" t="s">
        <v>22</v>
      </c>
      <c r="C10" s="220">
        <v>7.029999999999999</v>
      </c>
      <c r="D10" s="221">
        <v>-165</v>
      </c>
      <c r="E10" s="224">
        <v>0.7704261872206424</v>
      </c>
      <c r="F10" s="222">
        <v>0.4</v>
      </c>
      <c r="G10" s="223">
        <v>5</v>
      </c>
      <c r="H10" s="223">
        <v>7.1</v>
      </c>
      <c r="I10" s="223">
        <v>12.7</v>
      </c>
      <c r="J10" s="223">
        <v>80.2</v>
      </c>
      <c r="K10" s="222">
        <v>3.549919679580455</v>
      </c>
    </row>
    <row r="11" spans="1:11" s="59" customFormat="1" ht="12.75">
      <c r="A11" s="218" t="s">
        <v>19</v>
      </c>
      <c r="B11" s="219" t="s">
        <v>22</v>
      </c>
      <c r="C11" s="220">
        <v>7.029999999999999</v>
      </c>
      <c r="D11" s="221">
        <v>-162</v>
      </c>
      <c r="E11" s="224">
        <v>0.6971921215514516</v>
      </c>
      <c r="F11" s="222">
        <v>0.4</v>
      </c>
      <c r="G11" s="223">
        <v>6.3</v>
      </c>
      <c r="H11" s="223">
        <v>8.4</v>
      </c>
      <c r="I11" s="223">
        <v>13.9</v>
      </c>
      <c r="J11" s="223">
        <v>77.7</v>
      </c>
      <c r="K11" s="222">
        <v>3.5535935934562852</v>
      </c>
    </row>
    <row r="12" spans="1:11" s="59" customFormat="1" ht="12.75">
      <c r="A12" s="218" t="s">
        <v>20</v>
      </c>
      <c r="B12" s="219" t="s">
        <v>22</v>
      </c>
      <c r="C12" s="220">
        <v>7.0600000000000005</v>
      </c>
      <c r="D12" s="221">
        <v>-155.5</v>
      </c>
      <c r="E12" s="224">
        <v>0.512759801028621</v>
      </c>
      <c r="F12" s="222">
        <v>0.3</v>
      </c>
      <c r="G12" s="223">
        <v>5</v>
      </c>
      <c r="H12" s="223">
        <v>8.1</v>
      </c>
      <c r="I12" s="223">
        <v>12.2</v>
      </c>
      <c r="J12" s="223">
        <v>79.7</v>
      </c>
      <c r="K12" s="222">
        <v>3.570716692427485</v>
      </c>
    </row>
    <row r="13" spans="1:11" s="59" customFormat="1" ht="12.75">
      <c r="A13" s="218" t="s">
        <v>21</v>
      </c>
      <c r="B13" s="219" t="s">
        <v>22</v>
      </c>
      <c r="C13" s="220">
        <v>7.029999999999999</v>
      </c>
      <c r="D13" s="221">
        <v>-152</v>
      </c>
      <c r="E13" s="224">
        <v>0.4623045030689823</v>
      </c>
      <c r="F13" s="222">
        <v>0.4</v>
      </c>
      <c r="G13" s="223">
        <v>5.4</v>
      </c>
      <c r="H13" s="223">
        <v>7.9</v>
      </c>
      <c r="I13" s="223">
        <v>14.2</v>
      </c>
      <c r="J13" s="223">
        <v>77.9</v>
      </c>
      <c r="K13" s="222">
        <v>3.565891389626012</v>
      </c>
    </row>
    <row r="14" spans="1:11" s="59" customFormat="1" ht="12.75">
      <c r="A14" s="218"/>
      <c r="B14" s="131"/>
      <c r="C14" s="225"/>
      <c r="D14" s="225"/>
      <c r="E14" s="224"/>
      <c r="F14" s="226"/>
      <c r="G14" s="227"/>
      <c r="H14" s="227"/>
      <c r="I14" s="227"/>
      <c r="J14" s="227"/>
      <c r="K14" s="228"/>
    </row>
    <row r="15" spans="1:12" s="59" customFormat="1" ht="12.75">
      <c r="A15" s="218" t="s">
        <v>23</v>
      </c>
      <c r="B15" s="219">
        <v>0.17</v>
      </c>
      <c r="C15" s="220">
        <v>6.63</v>
      </c>
      <c r="D15" s="221">
        <v>-86.5</v>
      </c>
      <c r="E15" s="229">
        <v>38.41573059111343</v>
      </c>
      <c r="F15" s="222">
        <v>10.4</v>
      </c>
      <c r="G15" s="223">
        <v>44.1</v>
      </c>
      <c r="H15" s="223">
        <v>24.7</v>
      </c>
      <c r="I15" s="223">
        <v>68.3</v>
      </c>
      <c r="J15" s="223">
        <v>7</v>
      </c>
      <c r="K15" s="222">
        <v>4.561690096168314</v>
      </c>
      <c r="L15" s="851"/>
    </row>
    <row r="16" spans="1:12" s="59" customFormat="1" ht="12.75">
      <c r="A16" s="218" t="s">
        <v>24</v>
      </c>
      <c r="B16" s="219" t="s">
        <v>22</v>
      </c>
      <c r="C16" s="220">
        <v>6.615</v>
      </c>
      <c r="D16" s="221">
        <v>-78.5</v>
      </c>
      <c r="E16" s="229">
        <v>25.25987778704294</v>
      </c>
      <c r="F16" s="222">
        <v>11.2</v>
      </c>
      <c r="G16" s="223">
        <v>42.5</v>
      </c>
      <c r="H16" s="223">
        <v>21.1</v>
      </c>
      <c r="I16" s="223">
        <v>66.1</v>
      </c>
      <c r="J16" s="223">
        <v>12.8</v>
      </c>
      <c r="K16" s="222">
        <v>4.365424434250799</v>
      </c>
      <c r="L16" s="851">
        <f>AVERAGE(K16:K20)</f>
        <v>4.173132837896146</v>
      </c>
    </row>
    <row r="17" spans="1:11" s="59" customFormat="1" ht="12.75">
      <c r="A17" s="218" t="s">
        <v>25</v>
      </c>
      <c r="B17" s="219" t="s">
        <v>22</v>
      </c>
      <c r="C17" s="220">
        <v>6.645</v>
      </c>
      <c r="D17" s="221">
        <v>-85</v>
      </c>
      <c r="E17" s="229">
        <v>25.940238313878677</v>
      </c>
      <c r="F17" s="222">
        <v>9.7</v>
      </c>
      <c r="G17" s="223">
        <v>37.4</v>
      </c>
      <c r="H17" s="223">
        <v>20.6</v>
      </c>
      <c r="I17" s="223">
        <v>66.5</v>
      </c>
      <c r="J17" s="223">
        <v>12.9</v>
      </c>
      <c r="K17" s="222">
        <v>4.2421056272297015</v>
      </c>
    </row>
    <row r="18" spans="1:11" s="59" customFormat="1" ht="12.75">
      <c r="A18" s="218" t="s">
        <v>26</v>
      </c>
      <c r="B18" s="219" t="s">
        <v>22</v>
      </c>
      <c r="C18" s="220">
        <v>6.65</v>
      </c>
      <c r="D18" s="221">
        <v>-88.5</v>
      </c>
      <c r="E18" s="229">
        <v>25.98066895866362</v>
      </c>
      <c r="F18" s="222">
        <v>11.2</v>
      </c>
      <c r="G18" s="223">
        <v>44.7</v>
      </c>
      <c r="H18" s="223">
        <v>24.8</v>
      </c>
      <c r="I18" s="223">
        <v>63.6</v>
      </c>
      <c r="J18" s="223">
        <v>11.6</v>
      </c>
      <c r="K18" s="222">
        <v>4.201963523979206</v>
      </c>
    </row>
    <row r="19" spans="1:11" s="59" customFormat="1" ht="12.75">
      <c r="A19" s="218" t="s">
        <v>27</v>
      </c>
      <c r="B19" s="219" t="s">
        <v>22</v>
      </c>
      <c r="C19" s="220">
        <v>6.619999999999999</v>
      </c>
      <c r="D19" s="221">
        <v>-85.5</v>
      </c>
      <c r="E19" s="229">
        <v>17.62225486290047</v>
      </c>
      <c r="F19" s="222">
        <v>10.5</v>
      </c>
      <c r="G19" s="223">
        <v>39.7</v>
      </c>
      <c r="H19" s="223">
        <v>21</v>
      </c>
      <c r="I19" s="223">
        <v>63.5</v>
      </c>
      <c r="J19" s="223">
        <v>15.5</v>
      </c>
      <c r="K19" s="222">
        <v>4.1328686031164175</v>
      </c>
    </row>
    <row r="20" spans="1:11" s="59" customFormat="1" ht="12.75">
      <c r="A20" s="218" t="s">
        <v>28</v>
      </c>
      <c r="B20" s="219" t="s">
        <v>22</v>
      </c>
      <c r="C20" s="220">
        <v>6.645</v>
      </c>
      <c r="D20" s="221">
        <v>-79.5</v>
      </c>
      <c r="E20" s="229">
        <v>11.765302516078565</v>
      </c>
      <c r="F20" s="222">
        <v>10.2</v>
      </c>
      <c r="G20" s="223">
        <v>37.4</v>
      </c>
      <c r="H20" s="223">
        <v>23.5</v>
      </c>
      <c r="I20" s="223">
        <v>66.3</v>
      </c>
      <c r="J20" s="223">
        <v>10.2</v>
      </c>
      <c r="K20" s="222">
        <v>3.9233020009046107</v>
      </c>
    </row>
    <row r="21" spans="1:11" s="60" customFormat="1" ht="12.75">
      <c r="A21" s="230"/>
      <c r="B21" s="231"/>
      <c r="C21" s="231"/>
      <c r="D21" s="231"/>
      <c r="E21" s="232"/>
      <c r="F21" s="233"/>
      <c r="G21" s="234"/>
      <c r="H21" s="234"/>
      <c r="I21" s="234"/>
      <c r="J21" s="234"/>
      <c r="K21" s="233"/>
    </row>
    <row r="22" spans="1:11" s="61" customFormat="1" ht="12.75">
      <c r="A22" s="235"/>
      <c r="B22" s="236"/>
      <c r="C22" s="236"/>
      <c r="D22" s="236"/>
      <c r="E22" s="235"/>
      <c r="F22" s="235"/>
      <c r="G22" s="235"/>
      <c r="H22" s="235"/>
      <c r="I22" s="235"/>
      <c r="J22" s="235"/>
      <c r="K22" s="76"/>
    </row>
    <row r="23" spans="1:11" s="31" customFormat="1" ht="15.75">
      <c r="A23" s="237"/>
      <c r="B23" s="238"/>
      <c r="C23" s="238"/>
      <c r="D23" s="238"/>
      <c r="E23" s="237"/>
      <c r="F23" s="237"/>
      <c r="G23" s="237"/>
      <c r="H23" s="237"/>
      <c r="I23" s="237"/>
      <c r="J23" s="237"/>
      <c r="K23" s="239"/>
    </row>
    <row r="24" spans="1:11" s="31" customFormat="1" ht="15.75">
      <c r="A24" s="237"/>
      <c r="B24" s="240"/>
      <c r="C24" s="240"/>
      <c r="D24" s="240"/>
      <c r="E24" s="237"/>
      <c r="F24" s="237"/>
      <c r="G24" s="237"/>
      <c r="H24" s="237"/>
      <c r="I24" s="237"/>
      <c r="J24" s="237"/>
      <c r="K24" s="239"/>
    </row>
    <row r="25" spans="1:11" s="31" customFormat="1" ht="15.75">
      <c r="A25" s="237"/>
      <c r="B25" s="241"/>
      <c r="C25" s="241"/>
      <c r="D25" s="241"/>
      <c r="E25" s="237"/>
      <c r="F25" s="237"/>
      <c r="G25" s="237"/>
      <c r="H25" s="237"/>
      <c r="I25" s="237"/>
      <c r="J25" s="237"/>
      <c r="K25" s="239"/>
    </row>
    <row r="26" spans="1:11" s="31" customFormat="1" ht="15.75">
      <c r="A26" s="237"/>
      <c r="B26" s="241"/>
      <c r="C26" s="241"/>
      <c r="D26" s="241"/>
      <c r="E26" s="237"/>
      <c r="F26" s="237"/>
      <c r="G26" s="237"/>
      <c r="H26" s="237"/>
      <c r="I26" s="237"/>
      <c r="J26" s="237"/>
      <c r="K26" s="239"/>
    </row>
    <row r="27" spans="1:11" s="31" customFormat="1" ht="15.75">
      <c r="A27" s="237"/>
      <c r="B27" s="241"/>
      <c r="C27" s="241"/>
      <c r="D27" s="241"/>
      <c r="E27" s="237"/>
      <c r="F27" s="237"/>
      <c r="G27" s="237"/>
      <c r="H27" s="237"/>
      <c r="I27" s="237"/>
      <c r="J27" s="237"/>
      <c r="K27" s="239"/>
    </row>
    <row r="28" spans="1:11" s="31" customFormat="1" ht="15.75">
      <c r="A28" s="237"/>
      <c r="B28" s="241"/>
      <c r="C28" s="241"/>
      <c r="D28" s="241"/>
      <c r="E28" s="237"/>
      <c r="F28" s="237"/>
      <c r="G28" s="237"/>
      <c r="H28" s="237"/>
      <c r="I28" s="237"/>
      <c r="J28" s="237"/>
      <c r="K28" s="239"/>
    </row>
    <row r="29" spans="1:11" s="31" customFormat="1" ht="15.75">
      <c r="A29" s="237"/>
      <c r="B29" s="241"/>
      <c r="C29" s="241"/>
      <c r="D29" s="241"/>
      <c r="E29" s="237"/>
      <c r="F29" s="237"/>
      <c r="G29" s="237"/>
      <c r="H29" s="237"/>
      <c r="I29" s="237"/>
      <c r="J29" s="237"/>
      <c r="K29" s="239"/>
    </row>
    <row r="30" spans="1:11" s="31" customFormat="1" ht="15.75">
      <c r="A30" s="237"/>
      <c r="B30" s="241"/>
      <c r="C30" s="241"/>
      <c r="D30" s="241"/>
      <c r="E30" s="237"/>
      <c r="F30" s="237"/>
      <c r="G30" s="237"/>
      <c r="H30" s="237"/>
      <c r="I30" s="237"/>
      <c r="J30" s="237"/>
      <c r="K30" s="239"/>
    </row>
    <row r="31" spans="1:11" s="31" customFormat="1" ht="15.75">
      <c r="A31" s="242"/>
      <c r="B31" s="241"/>
      <c r="C31" s="241"/>
      <c r="D31" s="241"/>
      <c r="E31" s="237"/>
      <c r="F31" s="237"/>
      <c r="G31" s="237"/>
      <c r="H31" s="237"/>
      <c r="I31" s="237"/>
      <c r="J31" s="237"/>
      <c r="K31" s="239"/>
    </row>
    <row r="32" spans="1:11" s="31" customFormat="1" ht="15.75">
      <c r="A32" s="242"/>
      <c r="B32" s="241"/>
      <c r="C32" s="241"/>
      <c r="D32" s="241"/>
      <c r="E32" s="237"/>
      <c r="F32" s="242"/>
      <c r="G32" s="242"/>
      <c r="H32" s="242"/>
      <c r="I32" s="242"/>
      <c r="J32" s="242"/>
      <c r="K32" s="239"/>
    </row>
    <row r="33" spans="1:11" s="31" customFormat="1" ht="15.75">
      <c r="A33" s="242"/>
      <c r="B33" s="241"/>
      <c r="C33" s="241"/>
      <c r="D33" s="241"/>
      <c r="E33" s="237"/>
      <c r="F33" s="242"/>
      <c r="G33" s="242"/>
      <c r="H33" s="242"/>
      <c r="I33" s="242"/>
      <c r="J33" s="242"/>
      <c r="K33" s="239"/>
    </row>
    <row r="34" spans="1:11" s="31" customFormat="1" ht="15.75">
      <c r="A34" s="242"/>
      <c r="B34" s="241"/>
      <c r="C34" s="241"/>
      <c r="D34" s="241"/>
      <c r="E34" s="242"/>
      <c r="F34" s="242"/>
      <c r="G34" s="242"/>
      <c r="H34" s="242"/>
      <c r="I34" s="242"/>
      <c r="J34" s="242"/>
      <c r="K34" s="239"/>
    </row>
  </sheetData>
  <sheetProtection/>
  <mergeCells count="9">
    <mergeCell ref="A3:K3"/>
    <mergeCell ref="K5:K6"/>
    <mergeCell ref="A5:A6"/>
    <mergeCell ref="C5:C6"/>
    <mergeCell ref="D5:D6"/>
    <mergeCell ref="E5:E6"/>
    <mergeCell ref="F5:F6"/>
    <mergeCell ref="H5:J5"/>
    <mergeCell ref="B5:B6"/>
  </mergeCells>
  <printOptions/>
  <pageMargins left="1" right="1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7109375" style="78" customWidth="1"/>
    <col min="2" max="2" width="9.28125" style="78" customWidth="1"/>
    <col min="3" max="12" width="9.140625" style="78" customWidth="1"/>
  </cols>
  <sheetData>
    <row r="1" spans="1:4" s="78" customFormat="1" ht="16.5">
      <c r="A1" s="77" t="s">
        <v>555</v>
      </c>
      <c r="C1" s="77"/>
      <c r="D1" s="77"/>
    </row>
    <row r="2" s="80" customFormat="1" ht="12.75">
      <c r="A2" s="79"/>
    </row>
    <row r="3" s="80" customFormat="1" ht="12.75">
      <c r="A3" s="80" t="s">
        <v>362</v>
      </c>
    </row>
    <row r="4" spans="1:12" s="54" customFormat="1" ht="12.75">
      <c r="A4" s="244"/>
      <c r="B4" s="80"/>
      <c r="C4" s="80"/>
      <c r="D4" s="80"/>
      <c r="E4" s="80"/>
      <c r="F4" s="80"/>
      <c r="G4" s="80"/>
      <c r="H4" s="80"/>
      <c r="I4" s="159"/>
      <c r="J4" s="159"/>
      <c r="K4" s="159"/>
      <c r="L4" s="159"/>
    </row>
    <row r="5" spans="1:12" s="63" customFormat="1" ht="12.75">
      <c r="A5" s="880" t="s">
        <v>209</v>
      </c>
      <c r="B5" s="874" t="s">
        <v>157</v>
      </c>
      <c r="C5" s="874" t="s">
        <v>286</v>
      </c>
      <c r="D5" s="874"/>
      <c r="E5" s="874"/>
      <c r="F5" s="874"/>
      <c r="G5" s="874"/>
      <c r="H5" s="874"/>
      <c r="I5" s="874" t="s">
        <v>287</v>
      </c>
      <c r="J5" s="874"/>
      <c r="K5" s="874"/>
      <c r="L5" s="874"/>
    </row>
    <row r="6" spans="1:12" s="63" customFormat="1" ht="12.75">
      <c r="A6" s="880"/>
      <c r="B6" s="874"/>
      <c r="C6" s="245" t="s">
        <v>158</v>
      </c>
      <c r="D6" s="245" t="s">
        <v>159</v>
      </c>
      <c r="E6" s="245" t="s">
        <v>160</v>
      </c>
      <c r="F6" s="245" t="s">
        <v>161</v>
      </c>
      <c r="G6" s="245" t="s">
        <v>162</v>
      </c>
      <c r="H6" s="245" t="s">
        <v>163</v>
      </c>
      <c r="I6" s="246" t="s">
        <v>381</v>
      </c>
      <c r="J6" s="246" t="s">
        <v>382</v>
      </c>
      <c r="K6" s="246" t="s">
        <v>383</v>
      </c>
      <c r="L6" s="246" t="s">
        <v>384</v>
      </c>
    </row>
    <row r="7" spans="1:12" s="54" customFormat="1" ht="12.75">
      <c r="A7" s="247" t="s">
        <v>16</v>
      </c>
      <c r="B7" s="248">
        <v>7</v>
      </c>
      <c r="C7" s="248">
        <v>118</v>
      </c>
      <c r="D7" s="249">
        <v>9</v>
      </c>
      <c r="E7" s="248">
        <v>5.6</v>
      </c>
      <c r="F7" s="248">
        <v>8.7</v>
      </c>
      <c r="G7" s="249">
        <v>10</v>
      </c>
      <c r="H7" s="248">
        <v>10</v>
      </c>
      <c r="I7" s="250">
        <v>16.7</v>
      </c>
      <c r="J7" s="251">
        <v>0.4</v>
      </c>
      <c r="K7" s="251" t="s">
        <v>164</v>
      </c>
      <c r="L7" s="251" t="s">
        <v>164</v>
      </c>
    </row>
    <row r="8" spans="1:12" s="54" customFormat="1" ht="12.75">
      <c r="A8" s="247" t="s">
        <v>17</v>
      </c>
      <c r="B8" s="248">
        <v>3</v>
      </c>
      <c r="C8" s="248">
        <v>180</v>
      </c>
      <c r="D8" s="249">
        <v>23.2</v>
      </c>
      <c r="E8" s="248">
        <v>5.7</v>
      </c>
      <c r="F8" s="248">
        <v>12.9</v>
      </c>
      <c r="G8" s="248">
        <v>16.7</v>
      </c>
      <c r="H8" s="248">
        <v>52</v>
      </c>
      <c r="I8" s="252">
        <v>103.8</v>
      </c>
      <c r="J8" s="251">
        <v>0.4</v>
      </c>
      <c r="K8" s="251" t="s">
        <v>164</v>
      </c>
      <c r="L8" s="251" t="s">
        <v>164</v>
      </c>
    </row>
    <row r="9" spans="1:12" s="54" customFormat="1" ht="12.75">
      <c r="A9" s="247" t="s">
        <v>18</v>
      </c>
      <c r="B9" s="248">
        <v>6</v>
      </c>
      <c r="C9" s="248">
        <v>182</v>
      </c>
      <c r="D9" s="249">
        <v>18</v>
      </c>
      <c r="E9" s="248">
        <v>6.3</v>
      </c>
      <c r="F9" s="248">
        <v>13.3</v>
      </c>
      <c r="G9" s="248">
        <v>16.9</v>
      </c>
      <c r="H9" s="248">
        <v>110</v>
      </c>
      <c r="I9" s="252">
        <v>250.8</v>
      </c>
      <c r="J9" s="251">
        <v>0.5</v>
      </c>
      <c r="K9" s="251" t="s">
        <v>164</v>
      </c>
      <c r="L9" s="253">
        <v>8</v>
      </c>
    </row>
    <row r="10" spans="1:12" s="54" customFormat="1" ht="12.75">
      <c r="A10" s="247" t="s">
        <v>19</v>
      </c>
      <c r="B10" s="248">
        <v>9</v>
      </c>
      <c r="C10" s="248">
        <v>236</v>
      </c>
      <c r="D10" s="249">
        <v>28.2</v>
      </c>
      <c r="E10" s="248">
        <v>7.6</v>
      </c>
      <c r="F10" s="248">
        <v>17.2</v>
      </c>
      <c r="G10" s="248">
        <v>21.5</v>
      </c>
      <c r="H10" s="248">
        <v>230</v>
      </c>
      <c r="I10" s="252">
        <v>295.9</v>
      </c>
      <c r="J10" s="251">
        <v>0.5</v>
      </c>
      <c r="K10" s="251" t="s">
        <v>164</v>
      </c>
      <c r="L10" s="251">
        <v>6.1</v>
      </c>
    </row>
    <row r="11" spans="1:12" s="54" customFormat="1" ht="12.75">
      <c r="A11" s="247" t="s">
        <v>20</v>
      </c>
      <c r="B11" s="248">
        <v>10</v>
      </c>
      <c r="C11" s="248">
        <v>276</v>
      </c>
      <c r="D11" s="249">
        <v>26</v>
      </c>
      <c r="E11" s="248">
        <v>8.5</v>
      </c>
      <c r="F11" s="248">
        <v>19.9</v>
      </c>
      <c r="G11" s="248">
        <v>22.9</v>
      </c>
      <c r="H11" s="248">
        <v>462</v>
      </c>
      <c r="I11" s="252">
        <v>1120.7</v>
      </c>
      <c r="J11" s="251">
        <v>0.6</v>
      </c>
      <c r="K11" s="251" t="s">
        <v>164</v>
      </c>
      <c r="L11" s="251">
        <v>5.8</v>
      </c>
    </row>
    <row r="12" spans="1:12" s="54" customFormat="1" ht="12.75">
      <c r="A12" s="247" t="s">
        <v>21</v>
      </c>
      <c r="B12" s="248">
        <v>32</v>
      </c>
      <c r="C12" s="248">
        <v>381</v>
      </c>
      <c r="D12" s="249">
        <v>19</v>
      </c>
      <c r="E12" s="248">
        <v>12</v>
      </c>
      <c r="F12" s="248">
        <v>26.5</v>
      </c>
      <c r="G12" s="248">
        <v>24.6</v>
      </c>
      <c r="H12" s="248">
        <v>1150</v>
      </c>
      <c r="I12" s="252">
        <v>2216.3</v>
      </c>
      <c r="J12" s="251">
        <v>1.9</v>
      </c>
      <c r="K12" s="251" t="s">
        <v>164</v>
      </c>
      <c r="L12" s="251" t="s">
        <v>164</v>
      </c>
    </row>
    <row r="13" spans="1:12" s="54" customFormat="1" ht="12.75">
      <c r="A13" s="247"/>
      <c r="B13" s="248"/>
      <c r="C13" s="254"/>
      <c r="D13" s="254"/>
      <c r="E13" s="254"/>
      <c r="F13" s="254"/>
      <c r="G13" s="254"/>
      <c r="H13" s="254"/>
      <c r="I13" s="255"/>
      <c r="J13" s="159"/>
      <c r="K13" s="159"/>
      <c r="L13" s="159"/>
    </row>
    <row r="14" spans="1:12" s="54" customFormat="1" ht="12.75">
      <c r="A14" s="247" t="s">
        <v>23</v>
      </c>
      <c r="B14" s="248">
        <v>30</v>
      </c>
      <c r="C14" s="248">
        <v>26</v>
      </c>
      <c r="D14" s="249">
        <v>18</v>
      </c>
      <c r="E14" s="249">
        <v>2</v>
      </c>
      <c r="F14" s="248">
        <v>6.9</v>
      </c>
      <c r="G14" s="248">
        <v>2.9</v>
      </c>
      <c r="H14" s="248">
        <v>6.6</v>
      </c>
      <c r="I14" s="250">
        <v>18.8</v>
      </c>
      <c r="J14" s="251">
        <v>0.4</v>
      </c>
      <c r="K14" s="251" t="s">
        <v>164</v>
      </c>
      <c r="L14" s="256">
        <v>80.3</v>
      </c>
    </row>
    <row r="15" spans="1:12" s="54" customFormat="1" ht="12.75">
      <c r="A15" s="247" t="s">
        <v>24</v>
      </c>
      <c r="B15" s="248">
        <v>22</v>
      </c>
      <c r="C15" s="248">
        <v>42</v>
      </c>
      <c r="D15" s="249">
        <v>28.1</v>
      </c>
      <c r="E15" s="249">
        <v>2</v>
      </c>
      <c r="F15" s="248">
        <v>11.1</v>
      </c>
      <c r="G15" s="248">
        <v>4.7</v>
      </c>
      <c r="H15" s="248">
        <v>27</v>
      </c>
      <c r="I15" s="250">
        <v>30.7</v>
      </c>
      <c r="J15" s="251">
        <v>0.5</v>
      </c>
      <c r="K15" s="251" t="s">
        <v>164</v>
      </c>
      <c r="L15" s="256">
        <v>84.3</v>
      </c>
    </row>
    <row r="16" spans="1:12" s="54" customFormat="1" ht="12.75">
      <c r="A16" s="247" t="s">
        <v>25</v>
      </c>
      <c r="B16" s="248">
        <v>19</v>
      </c>
      <c r="C16" s="248">
        <v>45</v>
      </c>
      <c r="D16" s="249">
        <v>35.9</v>
      </c>
      <c r="E16" s="249">
        <v>3</v>
      </c>
      <c r="F16" s="248">
        <v>11.6</v>
      </c>
      <c r="G16" s="249">
        <v>4.97</v>
      </c>
      <c r="H16" s="248">
        <v>36</v>
      </c>
      <c r="I16" s="250">
        <v>18.1</v>
      </c>
      <c r="J16" s="251">
        <v>0.4</v>
      </c>
      <c r="K16" s="251" t="s">
        <v>164</v>
      </c>
      <c r="L16" s="256">
        <v>48.7</v>
      </c>
    </row>
    <row r="17" spans="1:12" s="54" customFormat="1" ht="12.75">
      <c r="A17" s="247" t="s">
        <v>26</v>
      </c>
      <c r="B17" s="248">
        <v>15</v>
      </c>
      <c r="C17" s="248">
        <v>52</v>
      </c>
      <c r="D17" s="249">
        <v>40.6</v>
      </c>
      <c r="E17" s="249">
        <v>3</v>
      </c>
      <c r="F17" s="248">
        <v>13.3</v>
      </c>
      <c r="G17" s="249">
        <v>5.64</v>
      </c>
      <c r="H17" s="248">
        <v>99</v>
      </c>
      <c r="I17" s="252">
        <v>241.2</v>
      </c>
      <c r="J17" s="251">
        <v>0.5</v>
      </c>
      <c r="K17" s="251" t="s">
        <v>164</v>
      </c>
      <c r="L17" s="256">
        <v>115.4</v>
      </c>
    </row>
    <row r="18" spans="1:12" s="54" customFormat="1" ht="12.75">
      <c r="A18" s="247" t="s">
        <v>27</v>
      </c>
      <c r="B18" s="248">
        <v>15</v>
      </c>
      <c r="C18" s="248">
        <v>76</v>
      </c>
      <c r="D18" s="249">
        <v>61.9</v>
      </c>
      <c r="E18" s="248">
        <v>3.9</v>
      </c>
      <c r="F18" s="248">
        <v>18.9</v>
      </c>
      <c r="G18" s="249">
        <v>7.96</v>
      </c>
      <c r="H18" s="248">
        <v>279</v>
      </c>
      <c r="I18" s="252">
        <v>718.6</v>
      </c>
      <c r="J18" s="251" t="s">
        <v>164</v>
      </c>
      <c r="K18" s="251" t="s">
        <v>164</v>
      </c>
      <c r="L18" s="256">
        <v>118.5</v>
      </c>
    </row>
    <row r="19" spans="1:12" s="54" customFormat="1" ht="12.75">
      <c r="A19" s="247" t="s">
        <v>28</v>
      </c>
      <c r="B19" s="248">
        <v>4</v>
      </c>
      <c r="C19" s="248">
        <v>113</v>
      </c>
      <c r="D19" s="249">
        <v>62</v>
      </c>
      <c r="E19" s="248">
        <v>5.2</v>
      </c>
      <c r="F19" s="248">
        <v>26.8</v>
      </c>
      <c r="G19" s="249">
        <v>9.54</v>
      </c>
      <c r="H19" s="248">
        <v>939</v>
      </c>
      <c r="I19" s="252">
        <v>2206</v>
      </c>
      <c r="J19" s="251" t="s">
        <v>164</v>
      </c>
      <c r="K19" s="251" t="s">
        <v>164</v>
      </c>
      <c r="L19" s="256">
        <v>40.7</v>
      </c>
    </row>
    <row r="20" spans="1:12" s="54" customFormat="1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</sheetData>
  <sheetProtection/>
  <mergeCells count="4">
    <mergeCell ref="A5:A6"/>
    <mergeCell ref="B5:B6"/>
    <mergeCell ref="C5:H5"/>
    <mergeCell ref="I5:L5"/>
  </mergeCells>
  <printOptions/>
  <pageMargins left="0.7" right="0.7" top="0.75" bottom="0.75" header="0.3" footer="0.3"/>
  <pageSetup horizontalDpi="600" verticalDpi="600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53">
      <selection activeCell="D54" sqref="D54"/>
    </sheetView>
  </sheetViews>
  <sheetFormatPr defaultColWidth="9.140625" defaultRowHeight="15"/>
  <cols>
    <col min="1" max="1" width="10.7109375" style="78" customWidth="1"/>
    <col min="2" max="2" width="10.7109375" style="86" customWidth="1"/>
    <col min="3" max="3" width="8.7109375" style="87" customWidth="1"/>
    <col min="4" max="4" width="12.140625" style="88" customWidth="1"/>
    <col min="5" max="6" width="10.7109375" style="88" customWidth="1"/>
    <col min="7" max="7" width="10.7109375" style="87" customWidth="1"/>
    <col min="8" max="8" width="10.7109375" style="89" customWidth="1"/>
  </cols>
  <sheetData>
    <row r="1" spans="1:8" s="78" customFormat="1" ht="16.5">
      <c r="A1" s="81" t="s">
        <v>371</v>
      </c>
      <c r="B1" s="82"/>
      <c r="C1" s="83"/>
      <c r="D1" s="84"/>
      <c r="E1" s="84"/>
      <c r="F1" s="84"/>
      <c r="G1" s="83"/>
      <c r="H1" s="85"/>
    </row>
    <row r="2" spans="2:8" s="78" customFormat="1" ht="16.5">
      <c r="B2" s="86"/>
      <c r="C2" s="87"/>
      <c r="D2" s="88"/>
      <c r="E2" s="88"/>
      <c r="F2" s="88"/>
      <c r="G2" s="87"/>
      <c r="H2" s="89"/>
    </row>
    <row r="3" spans="1:8" s="78" customFormat="1" ht="16.5">
      <c r="A3" s="80" t="s">
        <v>321</v>
      </c>
      <c r="B3" s="577"/>
      <c r="C3" s="578"/>
      <c r="D3" s="579"/>
      <c r="E3" s="579"/>
      <c r="F3" s="579"/>
      <c r="G3" s="578"/>
      <c r="H3" s="833"/>
    </row>
    <row r="4" spans="1:8" ht="15">
      <c r="A4" s="80"/>
      <c r="B4" s="577"/>
      <c r="C4" s="578"/>
      <c r="D4" s="579"/>
      <c r="E4" s="579"/>
      <c r="F4" s="579"/>
      <c r="G4" s="578"/>
      <c r="H4" s="833"/>
    </row>
    <row r="5" spans="1:8" ht="15.75" customHeight="1">
      <c r="A5" s="874" t="s">
        <v>322</v>
      </c>
      <c r="B5" s="857" t="s">
        <v>323</v>
      </c>
      <c r="C5" s="858" t="s">
        <v>105</v>
      </c>
      <c r="D5" s="581" t="s">
        <v>324</v>
      </c>
      <c r="E5" s="581" t="s">
        <v>325</v>
      </c>
      <c r="F5" s="581" t="s">
        <v>326</v>
      </c>
      <c r="G5" s="859" t="s">
        <v>327</v>
      </c>
      <c r="H5" s="859"/>
    </row>
    <row r="6" spans="1:8" ht="15">
      <c r="A6" s="874"/>
      <c r="B6" s="857"/>
      <c r="C6" s="858"/>
      <c r="D6" s="582" t="s">
        <v>328</v>
      </c>
      <c r="E6" s="860" t="s">
        <v>329</v>
      </c>
      <c r="F6" s="860"/>
      <c r="G6" s="583" t="s">
        <v>330</v>
      </c>
      <c r="H6" s="586" t="s">
        <v>331</v>
      </c>
    </row>
    <row r="7" spans="1:8" ht="13.5" customHeight="1">
      <c r="A7" s="861" t="s">
        <v>332</v>
      </c>
      <c r="B7" s="861"/>
      <c r="C7" s="861"/>
      <c r="D7" s="861"/>
      <c r="E7" s="861"/>
      <c r="F7" s="861"/>
      <c r="G7" s="861"/>
      <c r="H7" s="861"/>
    </row>
    <row r="8" spans="1:8" ht="13.5" customHeight="1">
      <c r="A8" s="90" t="s">
        <v>333</v>
      </c>
      <c r="B8" s="834">
        <v>7.206666666666666</v>
      </c>
      <c r="C8" s="835">
        <v>7.425</v>
      </c>
      <c r="D8" s="836">
        <v>268.1666666666667</v>
      </c>
      <c r="E8" s="836">
        <v>96.66666666666667</v>
      </c>
      <c r="F8" s="836">
        <v>46</v>
      </c>
      <c r="G8" s="835">
        <v>0.10446666666666667</v>
      </c>
      <c r="H8" s="837">
        <v>0.001061803810188504</v>
      </c>
    </row>
    <row r="9" spans="1:8" ht="13.5" customHeight="1">
      <c r="A9" s="90" t="s">
        <v>24</v>
      </c>
      <c r="B9" s="834">
        <v>6.95</v>
      </c>
      <c r="C9" s="835">
        <v>7.4319999999999995</v>
      </c>
      <c r="D9" s="836">
        <v>263.4</v>
      </c>
      <c r="E9" s="836">
        <v>101</v>
      </c>
      <c r="F9" s="836">
        <v>50</v>
      </c>
      <c r="G9" s="835">
        <v>0.0693</v>
      </c>
      <c r="H9" s="837">
        <v>0.0008428928041548046</v>
      </c>
    </row>
    <row r="10" spans="1:8" ht="13.5" customHeight="1">
      <c r="A10" s="90" t="s">
        <v>25</v>
      </c>
      <c r="B10" s="834">
        <v>7.3625</v>
      </c>
      <c r="C10" s="835">
        <v>7.365</v>
      </c>
      <c r="D10" s="836">
        <v>269.75</v>
      </c>
      <c r="E10" s="836">
        <v>99</v>
      </c>
      <c r="F10" s="836">
        <v>32</v>
      </c>
      <c r="G10" s="835">
        <v>0.08475</v>
      </c>
      <c r="H10" s="91">
        <v>0.0009244579403162917</v>
      </c>
    </row>
    <row r="11" spans="1:8" ht="13.5" customHeight="1">
      <c r="A11" s="90" t="s">
        <v>26</v>
      </c>
      <c r="B11" s="834">
        <v>6.96</v>
      </c>
      <c r="C11" s="835">
        <v>7.428</v>
      </c>
      <c r="D11" s="836">
        <v>263.8</v>
      </c>
      <c r="E11" s="836">
        <v>100</v>
      </c>
      <c r="F11" s="836">
        <v>50</v>
      </c>
      <c r="G11" s="835">
        <v>0.05095</v>
      </c>
      <c r="H11" s="91">
        <v>0.0006056243134642985</v>
      </c>
    </row>
    <row r="12" spans="1:8" ht="13.5" customHeight="1">
      <c r="A12" s="90" t="s">
        <v>27</v>
      </c>
      <c r="B12" s="834">
        <v>7.166666666666667</v>
      </c>
      <c r="C12" s="835">
        <v>7.33</v>
      </c>
      <c r="D12" s="836">
        <v>263.6666666666667</v>
      </c>
      <c r="E12" s="836">
        <v>100</v>
      </c>
      <c r="F12" s="836">
        <v>30</v>
      </c>
      <c r="G12" s="835">
        <v>0.0472</v>
      </c>
      <c r="H12" s="91">
        <v>0.00013393338774111917</v>
      </c>
    </row>
    <row r="13" spans="1:8" ht="13.5" customHeight="1">
      <c r="A13" s="90" t="s">
        <v>28</v>
      </c>
      <c r="B13" s="834">
        <v>7.353333333333333</v>
      </c>
      <c r="C13" s="835">
        <v>7.433333333333334</v>
      </c>
      <c r="D13" s="836">
        <v>269.6666666666667</v>
      </c>
      <c r="E13" s="836">
        <v>101.33333333333333</v>
      </c>
      <c r="F13" s="836">
        <v>45.333333333333336</v>
      </c>
      <c r="G13" s="835">
        <v>0.08579999999999999</v>
      </c>
      <c r="H13" s="91">
        <v>0.0010553935916090375</v>
      </c>
    </row>
    <row r="14" spans="1:8" ht="13.5" customHeight="1">
      <c r="A14" s="90" t="s">
        <v>334</v>
      </c>
      <c r="B14" s="834">
        <v>7.22</v>
      </c>
      <c r="C14" s="835">
        <v>7.391666666666667</v>
      </c>
      <c r="D14" s="836">
        <v>267.8333333333333</v>
      </c>
      <c r="E14" s="836">
        <v>68.6868</v>
      </c>
      <c r="F14" s="836">
        <v>46.666666666666664</v>
      </c>
      <c r="G14" s="838">
        <v>0.089</v>
      </c>
      <c r="H14" s="92">
        <v>0.0006</v>
      </c>
    </row>
    <row r="15" spans="1:8" ht="13.5" customHeight="1">
      <c r="A15" s="90" t="s">
        <v>17</v>
      </c>
      <c r="B15" s="834">
        <v>7.04</v>
      </c>
      <c r="C15" s="835">
        <v>7.401999999999999</v>
      </c>
      <c r="D15" s="836">
        <v>263.8</v>
      </c>
      <c r="E15" s="836">
        <v>102</v>
      </c>
      <c r="F15" s="836">
        <v>49</v>
      </c>
      <c r="G15" s="835">
        <v>0.0668</v>
      </c>
      <c r="H15" s="91">
        <v>0.0005922852808800075</v>
      </c>
    </row>
    <row r="16" spans="1:8" ht="13.5" customHeight="1">
      <c r="A16" s="90" t="s">
        <v>18</v>
      </c>
      <c r="B16" s="834">
        <v>7.208888888888889</v>
      </c>
      <c r="C16" s="835">
        <v>7.397777777777779</v>
      </c>
      <c r="D16" s="836">
        <v>266.55555555555554</v>
      </c>
      <c r="E16" s="836">
        <v>99</v>
      </c>
      <c r="F16" s="836">
        <v>32</v>
      </c>
      <c r="G16" s="835">
        <v>0.079</v>
      </c>
      <c r="H16" s="91">
        <v>0.0006449693247152993</v>
      </c>
    </row>
    <row r="17" spans="1:8" ht="13.5" customHeight="1">
      <c r="A17" s="90" t="s">
        <v>19</v>
      </c>
      <c r="B17" s="834">
        <v>7.196</v>
      </c>
      <c r="C17" s="835">
        <v>7.464</v>
      </c>
      <c r="D17" s="836">
        <v>264</v>
      </c>
      <c r="E17" s="836">
        <v>95</v>
      </c>
      <c r="F17" s="836">
        <v>50</v>
      </c>
      <c r="G17" s="835">
        <v>0.06659999999999999</v>
      </c>
      <c r="H17" s="91">
        <v>0.0008109890209850523</v>
      </c>
    </row>
    <row r="18" spans="1:8" ht="13.5" customHeight="1">
      <c r="A18" s="90" t="s">
        <v>20</v>
      </c>
      <c r="B18" s="834">
        <v>6.873333333333332</v>
      </c>
      <c r="C18" s="835">
        <v>7.416666666666667</v>
      </c>
      <c r="D18" s="836">
        <v>262</v>
      </c>
      <c r="E18" s="836">
        <v>104</v>
      </c>
      <c r="F18" s="836">
        <v>30</v>
      </c>
      <c r="G18" s="835">
        <v>0.0526</v>
      </c>
      <c r="H18" s="91">
        <v>0.00020196743323806052</v>
      </c>
    </row>
    <row r="19" spans="1:8" ht="13.5" customHeight="1">
      <c r="A19" s="90" t="s">
        <v>21</v>
      </c>
      <c r="B19" s="834">
        <v>7.218333333333334</v>
      </c>
      <c r="C19" s="835">
        <v>7.466666666666666</v>
      </c>
      <c r="D19" s="836">
        <v>269.3333333333333</v>
      </c>
      <c r="E19" s="836">
        <v>102</v>
      </c>
      <c r="F19" s="836">
        <v>44.666666666666664</v>
      </c>
      <c r="G19" s="835">
        <v>0.08826666666666666</v>
      </c>
      <c r="H19" s="91">
        <v>0.0012523484391043888</v>
      </c>
    </row>
    <row r="20" spans="1:8" ht="13.5" customHeight="1">
      <c r="A20" s="856" t="s">
        <v>335</v>
      </c>
      <c r="B20" s="856"/>
      <c r="C20" s="856"/>
      <c r="D20" s="856"/>
      <c r="E20" s="856"/>
      <c r="F20" s="856"/>
      <c r="G20" s="856"/>
      <c r="H20" s="856"/>
    </row>
    <row r="21" spans="1:8" ht="13.5" customHeight="1">
      <c r="A21" s="90" t="s">
        <v>333</v>
      </c>
      <c r="B21" s="834">
        <v>6.958333333333333</v>
      </c>
      <c r="C21" s="835">
        <v>7.426666666666667</v>
      </c>
      <c r="D21" s="836">
        <v>284.8333333333333</v>
      </c>
      <c r="E21" s="836">
        <v>105.6</v>
      </c>
      <c r="F21" s="836">
        <v>40</v>
      </c>
      <c r="G21" s="835">
        <v>0.06152</v>
      </c>
      <c r="H21" s="91">
        <v>0.000941125878373959</v>
      </c>
    </row>
    <row r="22" spans="1:8" ht="13.5" customHeight="1">
      <c r="A22" s="90" t="s">
        <v>24</v>
      </c>
      <c r="B22" s="834">
        <v>6.73</v>
      </c>
      <c r="C22" s="835">
        <v>7.358</v>
      </c>
      <c r="D22" s="836">
        <v>284.8</v>
      </c>
      <c r="E22" s="836">
        <v>102.5</v>
      </c>
      <c r="F22" s="836">
        <v>37.5</v>
      </c>
      <c r="G22" s="835">
        <v>0.06075</v>
      </c>
      <c r="H22" s="91">
        <v>0.0007825314011533858</v>
      </c>
    </row>
    <row r="23" spans="1:8" ht="13.5" customHeight="1">
      <c r="A23" s="90" t="s">
        <v>25</v>
      </c>
      <c r="B23" s="834">
        <v>6.6211111111111105</v>
      </c>
      <c r="C23" s="835">
        <v>7.42</v>
      </c>
      <c r="D23" s="836">
        <v>285.55555555555554</v>
      </c>
      <c r="E23" s="836">
        <v>101.33333333333333</v>
      </c>
      <c r="F23" s="836">
        <v>40.57142857142857</v>
      </c>
      <c r="G23" s="835">
        <v>0.12327142857142859</v>
      </c>
      <c r="H23" s="91">
        <v>0.0009505266118491227</v>
      </c>
    </row>
    <row r="24" spans="1:8" ht="13.5" customHeight="1">
      <c r="A24" s="90" t="s">
        <v>26</v>
      </c>
      <c r="B24" s="834">
        <v>6.524000000000001</v>
      </c>
      <c r="C24" s="835">
        <v>7.392</v>
      </c>
      <c r="D24" s="836">
        <v>285</v>
      </c>
      <c r="E24" s="836">
        <v>100.5</v>
      </c>
      <c r="F24" s="836">
        <v>40</v>
      </c>
      <c r="G24" s="835">
        <v>0.166875</v>
      </c>
      <c r="H24" s="91">
        <v>0.0017231005667279107</v>
      </c>
    </row>
    <row r="25" spans="1:8" ht="13.5" customHeight="1">
      <c r="A25" s="90" t="s">
        <v>27</v>
      </c>
      <c r="B25" s="834">
        <v>6.8425</v>
      </c>
      <c r="C25" s="835">
        <v>7.513333333333333</v>
      </c>
      <c r="D25" s="836">
        <v>287.75</v>
      </c>
      <c r="E25" s="836">
        <v>100.66666666666667</v>
      </c>
      <c r="F25" s="836">
        <v>39.333333333333336</v>
      </c>
      <c r="G25" s="835">
        <v>0.058633333333333336</v>
      </c>
      <c r="H25" s="91">
        <v>0.0009608790265928204</v>
      </c>
    </row>
    <row r="26" spans="1:8" ht="13.5" customHeight="1">
      <c r="A26" s="90" t="s">
        <v>28</v>
      </c>
      <c r="B26" s="834">
        <v>6.714</v>
      </c>
      <c r="C26" s="835">
        <v>7.478</v>
      </c>
      <c r="D26" s="836">
        <v>287.8</v>
      </c>
      <c r="E26" s="836">
        <v>102</v>
      </c>
      <c r="F26" s="836">
        <v>49.5</v>
      </c>
      <c r="G26" s="835">
        <v>0.0646</v>
      </c>
      <c r="H26" s="91">
        <v>0.0011434799583627208</v>
      </c>
    </row>
    <row r="27" spans="1:8" ht="13.5" customHeight="1">
      <c r="A27" s="90" t="s">
        <v>334</v>
      </c>
      <c r="B27" s="834">
        <v>6.835</v>
      </c>
      <c r="C27" s="835">
        <v>7.513333333333333</v>
      </c>
      <c r="D27" s="836">
        <v>288</v>
      </c>
      <c r="E27" s="836">
        <v>101.2</v>
      </c>
      <c r="F27" s="836">
        <v>40.8</v>
      </c>
      <c r="G27" s="835">
        <v>0.05791999999999999</v>
      </c>
      <c r="H27" s="91">
        <v>0.00101253147245062</v>
      </c>
    </row>
    <row r="28" spans="1:8" ht="13.5" customHeight="1">
      <c r="A28" s="90" t="s">
        <v>17</v>
      </c>
      <c r="B28" s="834">
        <v>6.555999999999999</v>
      </c>
      <c r="C28" s="835">
        <v>7.506</v>
      </c>
      <c r="D28" s="836">
        <v>286.6</v>
      </c>
      <c r="E28" s="836">
        <v>102.5</v>
      </c>
      <c r="F28" s="836">
        <v>42</v>
      </c>
      <c r="G28" s="835">
        <v>0.0639</v>
      </c>
      <c r="H28" s="91">
        <v>0.0012056967550061852</v>
      </c>
    </row>
    <row r="29" spans="1:8" ht="13.5" customHeight="1">
      <c r="A29" s="90" t="s">
        <v>18</v>
      </c>
      <c r="B29" s="834">
        <v>6.7475</v>
      </c>
      <c r="C29" s="835">
        <v>7.596666666666667</v>
      </c>
      <c r="D29" s="836">
        <v>288.25</v>
      </c>
      <c r="E29" s="836">
        <v>103.33333333333333</v>
      </c>
      <c r="F29" s="836">
        <v>42.666666666666664</v>
      </c>
      <c r="G29" s="835">
        <v>0.0623</v>
      </c>
      <c r="H29" s="91">
        <v>0.0012962592542610752</v>
      </c>
    </row>
    <row r="30" spans="1:8" ht="13.5" customHeight="1">
      <c r="A30" s="90" t="s">
        <v>19</v>
      </c>
      <c r="B30" s="834">
        <v>6.426</v>
      </c>
      <c r="C30" s="835">
        <v>7.476000000000001</v>
      </c>
      <c r="D30" s="836">
        <v>286.6</v>
      </c>
      <c r="E30" s="836">
        <v>101.5</v>
      </c>
      <c r="F30" s="836">
        <v>41</v>
      </c>
      <c r="G30" s="835">
        <v>0.06470000000000001</v>
      </c>
      <c r="H30" s="91">
        <v>0.0009978344657842948</v>
      </c>
    </row>
    <row r="31" spans="1:8" ht="13.5" customHeight="1">
      <c r="A31" s="90" t="s">
        <v>20</v>
      </c>
      <c r="B31" s="834">
        <v>6.1825</v>
      </c>
      <c r="C31" s="835">
        <v>7.516666666666667</v>
      </c>
      <c r="D31" s="836">
        <v>298.5</v>
      </c>
      <c r="E31" s="836">
        <v>104</v>
      </c>
      <c r="F31" s="836">
        <v>43.333333333333336</v>
      </c>
      <c r="G31" s="835">
        <v>0.17346666666666666</v>
      </c>
      <c r="H31" s="91">
        <v>0.0032388122674096432</v>
      </c>
    </row>
    <row r="32" spans="1:8" ht="13.5" customHeight="1">
      <c r="A32" s="90" t="s">
        <v>21</v>
      </c>
      <c r="B32" s="834">
        <v>5.98</v>
      </c>
      <c r="C32" s="835">
        <v>7.466000000000001</v>
      </c>
      <c r="D32" s="836">
        <v>292.2</v>
      </c>
      <c r="E32" s="836">
        <v>100.5</v>
      </c>
      <c r="F32" s="836">
        <v>41</v>
      </c>
      <c r="G32" s="835">
        <v>0.09634999999999999</v>
      </c>
      <c r="H32" s="91">
        <v>0.0013680544270268844</v>
      </c>
    </row>
    <row r="33" spans="1:8" ht="13.5" customHeight="1">
      <c r="A33" s="868" t="s">
        <v>552</v>
      </c>
      <c r="B33" s="868"/>
      <c r="C33" s="868"/>
      <c r="D33" s="868"/>
      <c r="E33" s="868"/>
      <c r="F33" s="868"/>
      <c r="G33" s="868"/>
      <c r="H33" s="868"/>
    </row>
    <row r="34" spans="1:8" ht="13.5" customHeight="1">
      <c r="A34" s="90" t="s">
        <v>333</v>
      </c>
      <c r="B34" s="834">
        <v>9.321666666666667</v>
      </c>
      <c r="C34" s="835">
        <v>7.345</v>
      </c>
      <c r="D34" s="836">
        <v>292.8333333333333</v>
      </c>
      <c r="E34" s="836">
        <v>102</v>
      </c>
      <c r="F34" s="836">
        <v>48</v>
      </c>
      <c r="G34" s="835">
        <v>0.10015</v>
      </c>
      <c r="H34" s="91">
        <v>0.00084728787042882</v>
      </c>
    </row>
    <row r="35" spans="1:8" ht="13.5" customHeight="1">
      <c r="A35" s="90" t="s">
        <v>24</v>
      </c>
      <c r="B35" s="834">
        <v>9.356666666666667</v>
      </c>
      <c r="C35" s="835">
        <v>7.408333333333332</v>
      </c>
      <c r="D35" s="836">
        <v>292.6666666666667</v>
      </c>
      <c r="E35" s="836">
        <v>100</v>
      </c>
      <c r="F35" s="836">
        <v>41.333333333333336</v>
      </c>
      <c r="G35" s="835">
        <v>0.09675</v>
      </c>
      <c r="H35" s="91">
        <v>0.00130680191178027</v>
      </c>
    </row>
    <row r="36" spans="1:8" ht="13.5" customHeight="1">
      <c r="A36" s="90" t="s">
        <v>25</v>
      </c>
      <c r="B36" s="834">
        <v>9.223999999999998</v>
      </c>
      <c r="C36" s="835">
        <v>7.41</v>
      </c>
      <c r="D36" s="836">
        <v>295.8</v>
      </c>
      <c r="E36" s="836">
        <v>100</v>
      </c>
      <c r="F36" s="836">
        <v>41.333333333333336</v>
      </c>
      <c r="G36" s="835">
        <v>0.06895</v>
      </c>
      <c r="H36" s="91">
        <v>0.0010467310335656563</v>
      </c>
    </row>
    <row r="37" spans="1:8" ht="13.5" customHeight="1">
      <c r="A37" s="90" t="s">
        <v>26</v>
      </c>
      <c r="B37" s="834">
        <v>9.283333333333335</v>
      </c>
      <c r="C37" s="835">
        <v>7.38</v>
      </c>
      <c r="D37" s="836">
        <v>296.3333333333333</v>
      </c>
      <c r="E37" s="836">
        <v>102</v>
      </c>
      <c r="F37" s="836">
        <v>42</v>
      </c>
      <c r="G37" s="835">
        <v>0.07350000000000001</v>
      </c>
      <c r="H37" s="91">
        <v>0.0008616455148456881</v>
      </c>
    </row>
    <row r="38" spans="1:8" ht="13.5" customHeight="1">
      <c r="A38" s="90" t="s">
        <v>27</v>
      </c>
      <c r="B38" s="834">
        <v>9.264</v>
      </c>
      <c r="C38" s="835">
        <v>7.42</v>
      </c>
      <c r="D38" s="836">
        <v>295.4</v>
      </c>
      <c r="E38" s="836">
        <v>100</v>
      </c>
      <c r="F38" s="836">
        <v>42</v>
      </c>
      <c r="G38" s="835">
        <v>0.07835</v>
      </c>
      <c r="H38" s="91">
        <v>0.0010258297410499538</v>
      </c>
    </row>
    <row r="39" spans="1:8" ht="13.5" customHeight="1">
      <c r="A39" s="90" t="s">
        <v>28</v>
      </c>
      <c r="B39" s="834">
        <v>9.31</v>
      </c>
      <c r="C39" s="835">
        <v>7.418333333333333</v>
      </c>
      <c r="D39" s="836">
        <v>297.6666666666667</v>
      </c>
      <c r="E39" s="836">
        <v>102</v>
      </c>
      <c r="F39" s="836">
        <v>41.333333333333336</v>
      </c>
      <c r="G39" s="835">
        <v>0.06285</v>
      </c>
      <c r="H39" s="91">
        <v>0.0007509485554040704</v>
      </c>
    </row>
    <row r="40" spans="1:8" ht="13.5" customHeight="1">
      <c r="A40" s="90" t="s">
        <v>334</v>
      </c>
      <c r="B40" s="834">
        <v>9.173333333333334</v>
      </c>
      <c r="C40" s="835">
        <v>7.435</v>
      </c>
      <c r="D40" s="836">
        <v>302.8333333333333</v>
      </c>
      <c r="E40" s="836">
        <v>100</v>
      </c>
      <c r="F40" s="836">
        <v>40</v>
      </c>
      <c r="G40" s="835">
        <v>0.05945</v>
      </c>
      <c r="H40" s="91">
        <v>0.001256948608736482</v>
      </c>
    </row>
    <row r="41" spans="1:8" ht="13.5" customHeight="1">
      <c r="A41" s="90" t="s">
        <v>17</v>
      </c>
      <c r="B41" s="834">
        <v>9.151666666666666</v>
      </c>
      <c r="C41" s="835">
        <v>7.348333333333334</v>
      </c>
      <c r="D41" s="836">
        <v>298.3333333333333</v>
      </c>
      <c r="E41" s="836">
        <v>100</v>
      </c>
      <c r="F41" s="836">
        <v>41.333333333333336</v>
      </c>
      <c r="G41" s="835">
        <v>0.058499999999999996</v>
      </c>
      <c r="H41" s="91">
        <v>0.0012786099666325097</v>
      </c>
    </row>
    <row r="42" spans="1:8" ht="13.5" customHeight="1">
      <c r="A42" s="90" t="s">
        <v>18</v>
      </c>
      <c r="B42" s="834">
        <v>9.11</v>
      </c>
      <c r="C42" s="835">
        <v>7.3</v>
      </c>
      <c r="D42" s="836">
        <v>297.6</v>
      </c>
      <c r="E42" s="836">
        <v>100</v>
      </c>
      <c r="F42" s="836">
        <v>40</v>
      </c>
      <c r="G42" s="835">
        <v>0.1543</v>
      </c>
      <c r="H42" s="91">
        <v>0.0015810878213784545</v>
      </c>
    </row>
    <row r="43" spans="1:8" ht="13.5" customHeight="1">
      <c r="A43" s="90" t="s">
        <v>19</v>
      </c>
      <c r="B43" s="834">
        <v>9.193333333333333</v>
      </c>
      <c r="C43" s="835">
        <v>7.756666666666667</v>
      </c>
      <c r="D43" s="836">
        <v>297.8333333333333</v>
      </c>
      <c r="E43" s="836">
        <v>100</v>
      </c>
      <c r="F43" s="836">
        <v>32.36666666666667</v>
      </c>
      <c r="G43" s="835">
        <v>0.1451</v>
      </c>
      <c r="H43" s="91">
        <v>0.07969364232075547</v>
      </c>
    </row>
    <row r="44" spans="1:8" ht="13.5" customHeight="1">
      <c r="A44" s="90" t="s">
        <v>20</v>
      </c>
      <c r="B44" s="834">
        <v>9.088</v>
      </c>
      <c r="C44" s="835">
        <v>7.322</v>
      </c>
      <c r="D44" s="836">
        <v>301.6</v>
      </c>
      <c r="E44" s="836">
        <v>100</v>
      </c>
      <c r="F44" s="836">
        <v>38</v>
      </c>
      <c r="G44" s="835">
        <v>0.1451</v>
      </c>
      <c r="H44" s="91">
        <v>0.0017516972130775703</v>
      </c>
    </row>
    <row r="45" spans="1:8" ht="13.5" customHeight="1">
      <c r="A45" s="90" t="s">
        <v>21</v>
      </c>
      <c r="B45" s="834">
        <v>9.183333333333332</v>
      </c>
      <c r="C45" s="835">
        <v>7.358333333333333</v>
      </c>
      <c r="D45" s="836">
        <v>303.5</v>
      </c>
      <c r="E45" s="836">
        <v>100</v>
      </c>
      <c r="F45" s="836">
        <v>44</v>
      </c>
      <c r="G45" s="835">
        <v>0.1508</v>
      </c>
      <c r="H45" s="91">
        <v>0.0019245308164360087</v>
      </c>
    </row>
    <row r="46" spans="1:8" ht="15.75">
      <c r="A46" s="576" t="s">
        <v>346</v>
      </c>
      <c r="B46" s="577"/>
      <c r="C46" s="578"/>
      <c r="D46" s="579"/>
      <c r="E46" s="579"/>
      <c r="F46" s="579"/>
      <c r="G46" s="578"/>
      <c r="H46" s="833"/>
    </row>
    <row r="47" spans="1:8" ht="15">
      <c r="A47" s="80"/>
      <c r="B47" s="577"/>
      <c r="C47" s="578"/>
      <c r="D47" s="579"/>
      <c r="E47" s="579"/>
      <c r="F47" s="579"/>
      <c r="G47" s="578"/>
      <c r="H47" s="833"/>
    </row>
    <row r="48" spans="1:8" ht="15.75" customHeight="1">
      <c r="A48" s="874" t="s">
        <v>322</v>
      </c>
      <c r="B48" s="857" t="s">
        <v>323</v>
      </c>
      <c r="C48" s="858" t="s">
        <v>105</v>
      </c>
      <c r="D48" s="581" t="s">
        <v>324</v>
      </c>
      <c r="E48" s="581" t="s">
        <v>325</v>
      </c>
      <c r="F48" s="581" t="s">
        <v>326</v>
      </c>
      <c r="G48" s="859" t="s">
        <v>327</v>
      </c>
      <c r="H48" s="859"/>
    </row>
    <row r="49" spans="1:8" ht="15">
      <c r="A49" s="874"/>
      <c r="B49" s="857"/>
      <c r="C49" s="858"/>
      <c r="D49" s="582" t="s">
        <v>328</v>
      </c>
      <c r="E49" s="860" t="s">
        <v>329</v>
      </c>
      <c r="F49" s="860"/>
      <c r="G49" s="583" t="s">
        <v>330</v>
      </c>
      <c r="H49" s="586" t="s">
        <v>331</v>
      </c>
    </row>
    <row r="50" spans="1:8" ht="15">
      <c r="A50" s="868" t="s">
        <v>547</v>
      </c>
      <c r="B50" s="868"/>
      <c r="C50" s="868"/>
      <c r="D50" s="868"/>
      <c r="E50" s="868"/>
      <c r="F50" s="868"/>
      <c r="G50" s="868"/>
      <c r="H50" s="868"/>
    </row>
    <row r="51" spans="1:8" ht="13.5" customHeight="1">
      <c r="A51" s="90" t="s">
        <v>333</v>
      </c>
      <c r="B51" s="834">
        <v>7.362</v>
      </c>
      <c r="C51" s="835">
        <v>7.335</v>
      </c>
      <c r="D51" s="836">
        <v>280</v>
      </c>
      <c r="E51" s="836">
        <v>100.66666666666667</v>
      </c>
      <c r="F51" s="836">
        <v>63</v>
      </c>
      <c r="G51" s="835">
        <v>0.6852333333333332</v>
      </c>
      <c r="H51" s="91">
        <v>0.0007195550438467981</v>
      </c>
    </row>
    <row r="52" spans="1:8" ht="13.5" customHeight="1">
      <c r="A52" s="90" t="s">
        <v>24</v>
      </c>
      <c r="B52" s="834">
        <v>7.272</v>
      </c>
      <c r="C52" s="835">
        <v>7.358333333333334</v>
      </c>
      <c r="D52" s="836">
        <v>302.5</v>
      </c>
      <c r="E52" s="836">
        <v>84</v>
      </c>
      <c r="F52" s="836">
        <v>62</v>
      </c>
      <c r="G52" s="835">
        <v>0.9296333333333333</v>
      </c>
      <c r="H52" s="91">
        <v>0.0012104135108383534</v>
      </c>
    </row>
    <row r="53" spans="1:8" ht="13.5" customHeight="1">
      <c r="A53" s="820" t="s">
        <v>25</v>
      </c>
      <c r="B53" s="839"/>
      <c r="C53" s="838">
        <v>6.5</v>
      </c>
      <c r="D53" s="840">
        <v>673</v>
      </c>
      <c r="E53" s="840">
        <v>100</v>
      </c>
      <c r="F53" s="840"/>
      <c r="G53" s="838">
        <v>2.85</v>
      </c>
      <c r="H53" s="92">
        <v>0.0006390181687754</v>
      </c>
    </row>
    <row r="54" spans="1:8" ht="13.5" customHeight="1">
      <c r="A54" s="820" t="s">
        <v>26</v>
      </c>
      <c r="B54" s="839">
        <v>7.34</v>
      </c>
      <c r="C54" s="838">
        <v>7.323333333333334</v>
      </c>
      <c r="D54" s="840">
        <v>410.1666666666667</v>
      </c>
      <c r="E54" s="840">
        <v>150.66666666666666</v>
      </c>
      <c r="F54" s="840">
        <v>64</v>
      </c>
      <c r="G54" s="838">
        <v>0.8086333333333333</v>
      </c>
      <c r="H54" s="92">
        <v>0.00047126947783358977</v>
      </c>
    </row>
    <row r="55" spans="1:8" ht="13.5" customHeight="1">
      <c r="A55" s="820" t="s">
        <v>27</v>
      </c>
      <c r="B55" s="839"/>
      <c r="C55" s="838">
        <v>6.64</v>
      </c>
      <c r="D55" s="840">
        <v>2290</v>
      </c>
      <c r="E55" s="840">
        <v>300</v>
      </c>
      <c r="F55" s="840"/>
      <c r="G55" s="838">
        <v>3.44</v>
      </c>
      <c r="H55" s="92">
        <v>0.001064063592298353</v>
      </c>
    </row>
    <row r="56" spans="1:8" ht="13.5" customHeight="1">
      <c r="A56" s="820" t="s">
        <v>28</v>
      </c>
      <c r="B56" s="839">
        <v>7.728</v>
      </c>
      <c r="C56" s="838">
        <v>7.38</v>
      </c>
      <c r="D56" s="840">
        <v>1151.3333333333333</v>
      </c>
      <c r="E56" s="840">
        <v>184.66666666666666</v>
      </c>
      <c r="F56" s="840">
        <v>63</v>
      </c>
      <c r="G56" s="838">
        <v>1.6425333333333334</v>
      </c>
      <c r="H56" s="92">
        <v>0.00264328316095852</v>
      </c>
    </row>
    <row r="57" spans="1:8" ht="13.5" customHeight="1">
      <c r="A57" s="820" t="s">
        <v>334</v>
      </c>
      <c r="B57" s="839">
        <v>7.824000000000001</v>
      </c>
      <c r="C57" s="838">
        <v>7.523333333333333</v>
      </c>
      <c r="D57" s="840">
        <v>375</v>
      </c>
      <c r="E57" s="840">
        <v>218</v>
      </c>
      <c r="F57" s="840">
        <v>64</v>
      </c>
      <c r="G57" s="838">
        <v>1.2816</v>
      </c>
      <c r="H57" s="92">
        <v>0.010401012797408824</v>
      </c>
    </row>
    <row r="58" spans="1:8" ht="13.5" customHeight="1">
      <c r="A58" s="820" t="s">
        <v>17</v>
      </c>
      <c r="B58" s="839">
        <v>7.76</v>
      </c>
      <c r="C58" s="838">
        <v>7.458333333333333</v>
      </c>
      <c r="D58" s="840">
        <v>452</v>
      </c>
      <c r="E58" s="840">
        <v>243</v>
      </c>
      <c r="F58" s="840">
        <v>65</v>
      </c>
      <c r="G58" s="838">
        <v>1.7077333333333335</v>
      </c>
      <c r="H58" s="92">
        <v>0.006903693359968087</v>
      </c>
    </row>
    <row r="59" spans="1:8" ht="13.5" customHeight="1">
      <c r="A59" s="820" t="s">
        <v>18</v>
      </c>
      <c r="B59" s="839"/>
      <c r="C59" s="838">
        <v>7.9</v>
      </c>
      <c r="D59" s="840">
        <v>1710</v>
      </c>
      <c r="E59" s="840">
        <v>600</v>
      </c>
      <c r="F59" s="840"/>
      <c r="G59" s="838">
        <v>5.04</v>
      </c>
      <c r="H59" s="92">
        <v>0.027350306726831565</v>
      </c>
    </row>
    <row r="60" spans="1:8" ht="13.5" customHeight="1">
      <c r="A60" s="820" t="s">
        <v>19</v>
      </c>
      <c r="B60" s="839">
        <v>7.952</v>
      </c>
      <c r="C60" s="838">
        <v>7.532000000000001</v>
      </c>
      <c r="D60" s="840">
        <v>268.4</v>
      </c>
      <c r="E60" s="840">
        <v>101</v>
      </c>
      <c r="F60" s="840">
        <v>65</v>
      </c>
      <c r="G60" s="838">
        <v>0.15065</v>
      </c>
      <c r="H60" s="92">
        <v>0.0017166384892024543</v>
      </c>
    </row>
    <row r="61" spans="1:8" ht="13.5" customHeight="1">
      <c r="A61" s="820" t="s">
        <v>20</v>
      </c>
      <c r="B61" s="839"/>
      <c r="C61" s="838">
        <v>7.3</v>
      </c>
      <c r="D61" s="840">
        <v>4040</v>
      </c>
      <c r="E61" s="840">
        <v>867</v>
      </c>
      <c r="F61" s="840"/>
      <c r="G61" s="838">
        <v>7.7</v>
      </c>
      <c r="H61" s="92">
        <v>0.010803261464971958</v>
      </c>
    </row>
    <row r="62" spans="1:8" ht="13.5" customHeight="1">
      <c r="A62" s="820" t="s">
        <v>21</v>
      </c>
      <c r="B62" s="839">
        <v>7.796000000000001</v>
      </c>
      <c r="C62" s="838">
        <v>7.521666666666666</v>
      </c>
      <c r="D62" s="840">
        <v>1516</v>
      </c>
      <c r="E62" s="840">
        <v>424.3333333333333</v>
      </c>
      <c r="F62" s="840">
        <v>65</v>
      </c>
      <c r="G62" s="838">
        <v>3.273666666666667</v>
      </c>
      <c r="H62" s="92">
        <v>0.01937066076811283</v>
      </c>
    </row>
    <row r="63" spans="1:8" ht="13.5" customHeight="1">
      <c r="A63" s="875" t="s">
        <v>385</v>
      </c>
      <c r="B63" s="875"/>
      <c r="C63" s="875"/>
      <c r="D63" s="875"/>
      <c r="E63" s="875"/>
      <c r="F63" s="875"/>
      <c r="G63" s="875"/>
      <c r="H63" s="875"/>
    </row>
    <row r="64" spans="1:8" ht="13.5" customHeight="1">
      <c r="A64" s="820" t="s">
        <v>336</v>
      </c>
      <c r="B64" s="839">
        <v>7.654285714285714</v>
      </c>
      <c r="C64" s="838">
        <v>7.492857142857143</v>
      </c>
      <c r="D64" s="840">
        <v>282.14285714285717</v>
      </c>
      <c r="E64" s="840">
        <v>96.66666666666667</v>
      </c>
      <c r="F64" s="840">
        <v>38</v>
      </c>
      <c r="G64" s="838">
        <v>0.09649999999999999</v>
      </c>
      <c r="H64" s="92">
        <v>0.0015298970287024522</v>
      </c>
    </row>
    <row r="65" spans="1:8" ht="13.5" customHeight="1">
      <c r="A65" s="820" t="s">
        <v>24</v>
      </c>
      <c r="B65" s="839">
        <v>7.275714285714285</v>
      </c>
      <c r="C65" s="838">
        <v>7.435714285714285</v>
      </c>
      <c r="D65" s="840">
        <v>283.2857142857143</v>
      </c>
      <c r="E65" s="840">
        <v>100</v>
      </c>
      <c r="F65" s="840">
        <v>35.333333333333336</v>
      </c>
      <c r="G65" s="838">
        <v>0.08933333333333333</v>
      </c>
      <c r="H65" s="92">
        <v>0.0010921152907982326</v>
      </c>
    </row>
    <row r="66" spans="1:8" ht="13.5" customHeight="1">
      <c r="A66" s="820" t="s">
        <v>26</v>
      </c>
      <c r="B66" s="839">
        <v>7.1885714285714295</v>
      </c>
      <c r="C66" s="838">
        <v>7.46</v>
      </c>
      <c r="D66" s="840">
        <v>282.7142857142857</v>
      </c>
      <c r="E66" s="840">
        <v>100</v>
      </c>
      <c r="F66" s="840">
        <v>36.666666666666664</v>
      </c>
      <c r="G66" s="838">
        <v>0.0817</v>
      </c>
      <c r="H66" s="92">
        <v>0.0010512468106944892</v>
      </c>
    </row>
    <row r="67" spans="1:8" ht="13.5" customHeight="1">
      <c r="A67" s="820" t="s">
        <v>28</v>
      </c>
      <c r="B67" s="839">
        <v>6.96</v>
      </c>
      <c r="C67" s="838">
        <v>7.458</v>
      </c>
      <c r="D67" s="840">
        <v>286.8</v>
      </c>
      <c r="E67" s="840">
        <v>105</v>
      </c>
      <c r="F67" s="840">
        <v>54</v>
      </c>
      <c r="G67" s="838">
        <v>0.0638</v>
      </c>
      <c r="H67" s="92">
        <v>0.000992916749094744</v>
      </c>
    </row>
    <row r="68" spans="1:8" ht="13.5" customHeight="1">
      <c r="A68" s="820" t="s">
        <v>337</v>
      </c>
      <c r="B68" s="839">
        <v>7.09</v>
      </c>
      <c r="C68" s="838">
        <v>7.492857142857143</v>
      </c>
      <c r="D68" s="840">
        <v>284.14285714285717</v>
      </c>
      <c r="E68" s="840">
        <v>101.33333333333333</v>
      </c>
      <c r="F68" s="840">
        <v>36</v>
      </c>
      <c r="G68" s="838">
        <v>0.06709999999999999</v>
      </c>
      <c r="H68" s="92">
        <v>0.0010983094100312045</v>
      </c>
    </row>
    <row r="69" spans="1:8" ht="13.5" customHeight="1">
      <c r="A69" s="820" t="s">
        <v>17</v>
      </c>
      <c r="B69" s="839">
        <v>7.062857142857142</v>
      </c>
      <c r="C69" s="838">
        <v>7.524285714285713</v>
      </c>
      <c r="D69" s="840">
        <v>278.7142857142857</v>
      </c>
      <c r="E69" s="840">
        <v>99.33333333333333</v>
      </c>
      <c r="F69" s="840">
        <v>36.666666666666664</v>
      </c>
      <c r="G69" s="838">
        <v>0.06226666666666667</v>
      </c>
      <c r="H69" s="92">
        <v>0.0010000758102065787</v>
      </c>
    </row>
    <row r="70" spans="1:8" ht="13.5" customHeight="1">
      <c r="A70" s="820" t="s">
        <v>19</v>
      </c>
      <c r="B70" s="839">
        <v>7.0857142857142845</v>
      </c>
      <c r="C70" s="838">
        <v>7.515714285714287</v>
      </c>
      <c r="D70" s="840">
        <v>283.7142857142857</v>
      </c>
      <c r="E70" s="840">
        <v>101.33333333333333</v>
      </c>
      <c r="F70" s="840">
        <v>37.333333333333336</v>
      </c>
      <c r="G70" s="838">
        <v>0.06516666666666666</v>
      </c>
      <c r="H70" s="92">
        <v>0.0010021867149954753</v>
      </c>
    </row>
    <row r="71" spans="1:8" ht="13.5" customHeight="1">
      <c r="A71" s="820" t="s">
        <v>21</v>
      </c>
      <c r="B71" s="839">
        <v>7.162857142857143</v>
      </c>
      <c r="C71" s="838">
        <v>7.492857142857142</v>
      </c>
      <c r="D71" s="840">
        <v>284.7142857142857</v>
      </c>
      <c r="E71" s="840">
        <v>100</v>
      </c>
      <c r="F71" s="840">
        <v>36.666666666666664</v>
      </c>
      <c r="G71" s="838">
        <v>0.0642</v>
      </c>
      <c r="H71" s="92">
        <v>0.0010157587108626225</v>
      </c>
    </row>
    <row r="72" spans="1:8" ht="13.5" customHeight="1">
      <c r="A72" s="875" t="s">
        <v>553</v>
      </c>
      <c r="B72" s="875"/>
      <c r="C72" s="875"/>
      <c r="D72" s="875"/>
      <c r="E72" s="875"/>
      <c r="F72" s="875"/>
      <c r="G72" s="875"/>
      <c r="H72" s="875"/>
    </row>
    <row r="73" spans="1:8" ht="13.5" customHeight="1">
      <c r="A73" s="820" t="s">
        <v>333</v>
      </c>
      <c r="B73" s="839">
        <v>8.216</v>
      </c>
      <c r="C73" s="838">
        <v>7.303999999999999</v>
      </c>
      <c r="D73" s="840">
        <v>282.6</v>
      </c>
      <c r="E73" s="840">
        <v>110</v>
      </c>
      <c r="F73" s="840">
        <v>60</v>
      </c>
      <c r="G73" s="838">
        <v>0.07765</v>
      </c>
      <c r="H73" s="92">
        <v>0.00038247013429156646</v>
      </c>
    </row>
    <row r="74" spans="1:8" ht="13.5" customHeight="1">
      <c r="A74" s="820" t="s">
        <v>24</v>
      </c>
      <c r="B74" s="839">
        <v>7.99</v>
      </c>
      <c r="C74" s="838">
        <v>7.351999999999999</v>
      </c>
      <c r="D74" s="840">
        <v>273.2</v>
      </c>
      <c r="E74" s="840">
        <v>115</v>
      </c>
      <c r="F74" s="840">
        <v>59</v>
      </c>
      <c r="G74" s="838">
        <v>0.06305</v>
      </c>
      <c r="H74" s="92">
        <v>0.0003784213575808404</v>
      </c>
    </row>
    <row r="75" spans="1:8" ht="13.5" customHeight="1">
      <c r="A75" s="820" t="s">
        <v>25</v>
      </c>
      <c r="B75" s="839">
        <f aca="true" t="shared" si="0" ref="B75:H75">AVERAGE(B73:B74)</f>
        <v>8.103</v>
      </c>
      <c r="C75" s="838">
        <f t="shared" si="0"/>
        <v>7.327999999999999</v>
      </c>
      <c r="D75" s="840">
        <f t="shared" si="0"/>
        <v>277.9</v>
      </c>
      <c r="E75" s="840">
        <f t="shared" si="0"/>
        <v>112.5</v>
      </c>
      <c r="F75" s="840">
        <f t="shared" si="0"/>
        <v>59.5</v>
      </c>
      <c r="G75" s="838">
        <f t="shared" si="0"/>
        <v>0.07035</v>
      </c>
      <c r="H75" s="841">
        <f t="shared" si="0"/>
        <v>0.0003804457459362034</v>
      </c>
    </row>
    <row r="76" spans="1:8" ht="13.5" customHeight="1">
      <c r="A76" s="820" t="s">
        <v>26</v>
      </c>
      <c r="B76" s="839">
        <v>8.063999999999998</v>
      </c>
      <c r="C76" s="838">
        <v>7.356</v>
      </c>
      <c r="D76" s="840">
        <v>275</v>
      </c>
      <c r="E76" s="840">
        <v>103</v>
      </c>
      <c r="F76" s="840">
        <v>58</v>
      </c>
      <c r="G76" s="838">
        <v>0.05764999999999999</v>
      </c>
      <c r="H76" s="92">
        <v>0.00019477218838033288</v>
      </c>
    </row>
    <row r="77" spans="1:8" ht="13.5" customHeight="1">
      <c r="A77" s="820" t="s">
        <v>27</v>
      </c>
      <c r="B77" s="839">
        <v>7.843333333333334</v>
      </c>
      <c r="C77" s="838">
        <v>7.3566666666666665</v>
      </c>
      <c r="D77" s="840">
        <v>273</v>
      </c>
      <c r="E77" s="840">
        <v>110</v>
      </c>
      <c r="F77" s="840">
        <v>72</v>
      </c>
      <c r="G77" s="838">
        <v>0.0334</v>
      </c>
      <c r="H77" s="92">
        <v>0.00012113708230113531</v>
      </c>
    </row>
    <row r="78" spans="1:8" ht="13.5" customHeight="1">
      <c r="A78" s="820" t="s">
        <v>28</v>
      </c>
      <c r="B78" s="839">
        <v>8.02</v>
      </c>
      <c r="C78" s="838">
        <v>7.374</v>
      </c>
      <c r="D78" s="840">
        <v>278.2</v>
      </c>
      <c r="E78" s="840">
        <v>106</v>
      </c>
      <c r="F78" s="840">
        <v>59</v>
      </c>
      <c r="G78" s="838">
        <v>0.0562</v>
      </c>
      <c r="H78" s="92">
        <v>0.0003456093984282442</v>
      </c>
    </row>
    <row r="79" spans="1:8" ht="13.5" customHeight="1">
      <c r="A79" s="820" t="s">
        <v>334</v>
      </c>
      <c r="B79" s="839">
        <v>8.07</v>
      </c>
      <c r="C79" s="838">
        <v>7.348000000000001</v>
      </c>
      <c r="D79" s="840">
        <v>274.6</v>
      </c>
      <c r="E79" s="840">
        <v>108</v>
      </c>
      <c r="F79" s="840">
        <v>62</v>
      </c>
      <c r="G79" s="838">
        <v>0.11685</v>
      </c>
      <c r="H79" s="92">
        <v>0.0005798455816278582</v>
      </c>
    </row>
    <row r="80" spans="1:8" ht="13.5" customHeight="1">
      <c r="A80" s="820" t="s">
        <v>17</v>
      </c>
      <c r="B80" s="839">
        <v>8.032</v>
      </c>
      <c r="C80" s="838">
        <v>7.4079999999999995</v>
      </c>
      <c r="D80" s="840">
        <v>275.4</v>
      </c>
      <c r="E80" s="840">
        <v>113</v>
      </c>
      <c r="F80" s="840">
        <v>60</v>
      </c>
      <c r="G80" s="838">
        <v>0.04375</v>
      </c>
      <c r="H80" s="92">
        <v>0.00028425917876276596</v>
      </c>
    </row>
    <row r="81" spans="1:8" ht="13.5" customHeight="1">
      <c r="A81" s="820" t="s">
        <v>18</v>
      </c>
      <c r="B81" s="839">
        <v>7.803333333333334</v>
      </c>
      <c r="C81" s="838">
        <v>7.383333333333333</v>
      </c>
      <c r="D81" s="840">
        <v>273</v>
      </c>
      <c r="E81" s="840">
        <v>102</v>
      </c>
      <c r="F81" s="840">
        <v>76</v>
      </c>
      <c r="G81" s="838">
        <v>0.22</v>
      </c>
      <c r="H81" s="92">
        <v>0.0006507735704372548</v>
      </c>
    </row>
    <row r="82" spans="1:8" ht="13.5" customHeight="1">
      <c r="A82" s="820" t="s">
        <v>19</v>
      </c>
      <c r="B82" s="839">
        <v>8.036</v>
      </c>
      <c r="C82" s="838">
        <v>7.388</v>
      </c>
      <c r="D82" s="840">
        <v>274.6</v>
      </c>
      <c r="E82" s="840">
        <v>109</v>
      </c>
      <c r="F82" s="840">
        <v>64</v>
      </c>
      <c r="G82" s="838">
        <v>0.04865</v>
      </c>
      <c r="H82" s="92">
        <v>0.0003034108216333098</v>
      </c>
    </row>
    <row r="83" spans="1:8" ht="13.5" customHeight="1">
      <c r="A83" s="820" t="s">
        <v>20</v>
      </c>
      <c r="B83" s="839">
        <v>7.9</v>
      </c>
      <c r="C83" s="838">
        <v>7.353333333333334</v>
      </c>
      <c r="D83" s="840">
        <v>272.6666666666667</v>
      </c>
      <c r="E83" s="840">
        <v>116</v>
      </c>
      <c r="F83" s="840">
        <v>80</v>
      </c>
      <c r="G83" s="838">
        <v>0.0466</v>
      </c>
      <c r="H83" s="92">
        <v>0.00013172928582874338</v>
      </c>
    </row>
    <row r="84" spans="1:8" ht="13.5" customHeight="1">
      <c r="A84" s="820" t="s">
        <v>21</v>
      </c>
      <c r="B84" s="839">
        <v>8.084</v>
      </c>
      <c r="C84" s="838">
        <v>7.347999999999999</v>
      </c>
      <c r="D84" s="840">
        <v>276.4</v>
      </c>
      <c r="E84" s="840">
        <v>112</v>
      </c>
      <c r="F84" s="840">
        <v>59</v>
      </c>
      <c r="G84" s="838">
        <v>0.04125</v>
      </c>
      <c r="H84" s="92">
        <v>0.00025368785038429873</v>
      </c>
    </row>
    <row r="85" spans="1:8" ht="15.75">
      <c r="A85" s="81" t="s">
        <v>346</v>
      </c>
      <c r="B85" s="842"/>
      <c r="C85" s="843"/>
      <c r="D85" s="844"/>
      <c r="E85" s="844"/>
      <c r="F85" s="844"/>
      <c r="G85" s="843"/>
      <c r="H85" s="845"/>
    </row>
    <row r="86" spans="1:8" ht="15">
      <c r="A86" s="254"/>
      <c r="B86" s="842"/>
      <c r="C86" s="843"/>
      <c r="D86" s="844"/>
      <c r="E86" s="844"/>
      <c r="F86" s="844"/>
      <c r="G86" s="843"/>
      <c r="H86" s="845"/>
    </row>
    <row r="87" spans="1:8" ht="15.75" customHeight="1">
      <c r="A87" s="869" t="s">
        <v>322</v>
      </c>
      <c r="B87" s="870" t="s">
        <v>323</v>
      </c>
      <c r="C87" s="871" t="s">
        <v>105</v>
      </c>
      <c r="D87" s="846" t="s">
        <v>324</v>
      </c>
      <c r="E87" s="846" t="s">
        <v>325</v>
      </c>
      <c r="F87" s="846" t="s">
        <v>326</v>
      </c>
      <c r="G87" s="872" t="s">
        <v>327</v>
      </c>
      <c r="H87" s="872"/>
    </row>
    <row r="88" spans="1:8" ht="15">
      <c r="A88" s="869"/>
      <c r="B88" s="870"/>
      <c r="C88" s="871"/>
      <c r="D88" s="847" t="s">
        <v>328</v>
      </c>
      <c r="E88" s="873" t="s">
        <v>329</v>
      </c>
      <c r="F88" s="873"/>
      <c r="G88" s="848" t="s">
        <v>330</v>
      </c>
      <c r="H88" s="849" t="s">
        <v>331</v>
      </c>
    </row>
    <row r="89" spans="1:8" ht="13.5" customHeight="1">
      <c r="A89" s="875" t="s">
        <v>551</v>
      </c>
      <c r="B89" s="875"/>
      <c r="C89" s="875"/>
      <c r="D89" s="875"/>
      <c r="E89" s="875"/>
      <c r="F89" s="875"/>
      <c r="G89" s="875"/>
      <c r="H89" s="875"/>
    </row>
    <row r="90" spans="1:8" ht="13.5" customHeight="1">
      <c r="A90" s="820" t="s">
        <v>336</v>
      </c>
      <c r="B90" s="839">
        <v>7.822</v>
      </c>
      <c r="C90" s="838">
        <v>7.5566666666666675</v>
      </c>
      <c r="D90" s="840">
        <v>268.6</v>
      </c>
      <c r="E90" s="840">
        <v>100</v>
      </c>
      <c r="F90" s="840">
        <v>59</v>
      </c>
      <c r="G90" s="838">
        <v>0.08305</v>
      </c>
      <c r="H90" s="92">
        <v>0.000704123109322464</v>
      </c>
    </row>
    <row r="91" spans="1:8" ht="13.5" customHeight="1">
      <c r="A91" s="820" t="s">
        <v>24</v>
      </c>
      <c r="B91" s="839">
        <v>7.814</v>
      </c>
      <c r="C91" s="838">
        <v>7.544</v>
      </c>
      <c r="D91" s="840">
        <v>267</v>
      </c>
      <c r="E91" s="840">
        <v>101</v>
      </c>
      <c r="F91" s="840">
        <v>65.3</v>
      </c>
      <c r="G91" s="838">
        <v>0.05045</v>
      </c>
      <c r="H91" s="92">
        <v>0.0005143687110854724</v>
      </c>
    </row>
    <row r="92" spans="1:8" ht="13.5" customHeight="1">
      <c r="A92" s="820" t="s">
        <v>26</v>
      </c>
      <c r="B92" s="839">
        <v>7.8340000000000005</v>
      </c>
      <c r="C92" s="838">
        <v>7.491999999999999</v>
      </c>
      <c r="D92" s="840">
        <v>265.8</v>
      </c>
      <c r="E92" s="840">
        <v>101</v>
      </c>
      <c r="F92" s="840">
        <v>63</v>
      </c>
      <c r="G92" s="838">
        <v>0.0684</v>
      </c>
      <c r="H92" s="92">
        <v>0.00048409008534527247</v>
      </c>
    </row>
    <row r="93" spans="1:8" ht="13.5" customHeight="1">
      <c r="A93" s="820" t="s">
        <v>28</v>
      </c>
      <c r="B93" s="839">
        <v>7.840000000000001</v>
      </c>
      <c r="C93" s="838">
        <v>7.558333333333334</v>
      </c>
      <c r="D93" s="840">
        <v>274.2</v>
      </c>
      <c r="E93" s="840">
        <v>103</v>
      </c>
      <c r="F93" s="840">
        <v>62</v>
      </c>
      <c r="G93" s="838">
        <v>0.06845</v>
      </c>
      <c r="H93" s="92">
        <v>0.0004980244883897317</v>
      </c>
    </row>
    <row r="94" spans="1:8" ht="13.5" customHeight="1">
      <c r="A94" s="820" t="s">
        <v>337</v>
      </c>
      <c r="B94" s="839">
        <v>7.984</v>
      </c>
      <c r="C94" s="838">
        <v>7.6016666666666675</v>
      </c>
      <c r="D94" s="840">
        <v>267.6</v>
      </c>
      <c r="E94" s="840">
        <v>103</v>
      </c>
      <c r="F94" s="840">
        <v>62</v>
      </c>
      <c r="G94" s="838">
        <v>0.076</v>
      </c>
      <c r="H94" s="92">
        <v>0.0005492382047221044</v>
      </c>
    </row>
    <row r="95" spans="1:8" ht="13.5" customHeight="1">
      <c r="A95" s="820" t="s">
        <v>17</v>
      </c>
      <c r="B95" s="839">
        <v>7.970000000000001</v>
      </c>
      <c r="C95" s="838">
        <v>7.580000000000001</v>
      </c>
      <c r="D95" s="840">
        <v>267.4</v>
      </c>
      <c r="E95" s="840">
        <v>102</v>
      </c>
      <c r="F95" s="840">
        <v>64</v>
      </c>
      <c r="G95" s="838">
        <v>0.0843</v>
      </c>
      <c r="H95" s="92">
        <v>0.0007079758872004825</v>
      </c>
    </row>
    <row r="96" spans="1:8" ht="13.5" customHeight="1">
      <c r="A96" s="820" t="s">
        <v>19</v>
      </c>
      <c r="B96" s="839">
        <v>8.048</v>
      </c>
      <c r="C96" s="838">
        <v>7.664</v>
      </c>
      <c r="D96" s="840">
        <v>269</v>
      </c>
      <c r="E96" s="840">
        <v>102</v>
      </c>
      <c r="F96" s="840">
        <v>58</v>
      </c>
      <c r="G96" s="838">
        <v>0.177</v>
      </c>
      <c r="H96" s="92">
        <v>0.0026690374533900546</v>
      </c>
    </row>
    <row r="97" spans="1:8" ht="13.5" customHeight="1">
      <c r="A97" s="820" t="s">
        <v>21</v>
      </c>
      <c r="B97" s="839">
        <v>7.980000000000001</v>
      </c>
      <c r="C97" s="838">
        <v>7.603333333333333</v>
      </c>
      <c r="D97" s="840">
        <v>271.4</v>
      </c>
      <c r="E97" s="840">
        <v>102</v>
      </c>
      <c r="F97" s="840">
        <v>64</v>
      </c>
      <c r="G97" s="838">
        <v>0.17049999999999998</v>
      </c>
      <c r="H97" s="92">
        <v>0.0016127452642292252</v>
      </c>
    </row>
    <row r="98" spans="1:8" ht="13.5" customHeight="1">
      <c r="A98" s="875" t="s">
        <v>550</v>
      </c>
      <c r="B98" s="875"/>
      <c r="C98" s="875"/>
      <c r="D98" s="875"/>
      <c r="E98" s="875"/>
      <c r="F98" s="875"/>
      <c r="G98" s="875"/>
      <c r="H98" s="875"/>
    </row>
    <row r="99" spans="1:8" ht="13.5" customHeight="1">
      <c r="A99" s="820" t="s">
        <v>333</v>
      </c>
      <c r="B99" s="839">
        <v>6.3340000000000005</v>
      </c>
      <c r="C99" s="838">
        <v>7.273333333333333</v>
      </c>
      <c r="D99" s="840">
        <v>279.6666666666667</v>
      </c>
      <c r="E99" s="840">
        <v>100.66666666666667</v>
      </c>
      <c r="F99" s="840">
        <v>62</v>
      </c>
      <c r="G99" s="838">
        <v>0.7250333333333333</v>
      </c>
      <c r="H99" s="92">
        <v>0.0015627318766299355</v>
      </c>
    </row>
    <row r="100" spans="1:8" ht="13.5" customHeight="1">
      <c r="A100" s="820" t="s">
        <v>24</v>
      </c>
      <c r="B100" s="839">
        <v>6.494</v>
      </c>
      <c r="C100" s="838">
        <v>7.33</v>
      </c>
      <c r="D100" s="840">
        <v>304.6666666666667</v>
      </c>
      <c r="E100" s="840">
        <v>84.66666666666667</v>
      </c>
      <c r="F100" s="840">
        <v>61</v>
      </c>
      <c r="G100" s="838">
        <v>0.9903666666666666</v>
      </c>
      <c r="H100" s="92">
        <v>0.0026344397708210465</v>
      </c>
    </row>
    <row r="101" spans="1:8" ht="13.5" customHeight="1">
      <c r="A101" s="820" t="s">
        <v>25</v>
      </c>
      <c r="B101" s="839"/>
      <c r="C101" s="838">
        <v>6.5</v>
      </c>
      <c r="D101" s="840">
        <v>673</v>
      </c>
      <c r="E101" s="840">
        <v>100</v>
      </c>
      <c r="F101" s="840"/>
      <c r="G101" s="838">
        <v>2.85</v>
      </c>
      <c r="H101" s="92">
        <v>0.0014910423938092668</v>
      </c>
    </row>
    <row r="102" spans="1:8" ht="13.5" customHeight="1">
      <c r="A102" s="820" t="s">
        <v>26</v>
      </c>
      <c r="B102" s="839">
        <v>6.395999999999999</v>
      </c>
      <c r="C102" s="838">
        <v>7.33</v>
      </c>
      <c r="D102" s="840">
        <v>410.8333333333333</v>
      </c>
      <c r="E102" s="840">
        <v>150.66666666666666</v>
      </c>
      <c r="F102" s="840">
        <v>63</v>
      </c>
      <c r="G102" s="838">
        <v>0.867</v>
      </c>
      <c r="H102" s="92">
        <v>0.001312827709614421</v>
      </c>
    </row>
    <row r="103" spans="1:8" ht="13.5" customHeight="1">
      <c r="A103" s="820" t="s">
        <v>27</v>
      </c>
      <c r="B103" s="839"/>
      <c r="C103" s="838">
        <v>6.64</v>
      </c>
      <c r="D103" s="840">
        <v>2290</v>
      </c>
      <c r="E103" s="840">
        <v>300</v>
      </c>
      <c r="F103" s="840"/>
      <c r="G103" s="838">
        <v>3.44</v>
      </c>
      <c r="H103" s="92">
        <v>0.002482815048696157</v>
      </c>
    </row>
    <row r="104" spans="1:8" ht="13.5" customHeight="1">
      <c r="A104" s="820" t="s">
        <v>28</v>
      </c>
      <c r="B104" s="839">
        <v>6.44</v>
      </c>
      <c r="C104" s="838">
        <v>7.368333333333332</v>
      </c>
      <c r="D104" s="840">
        <v>1151.3333333333333</v>
      </c>
      <c r="E104" s="840">
        <v>184.66666666666666</v>
      </c>
      <c r="F104" s="840">
        <v>63</v>
      </c>
      <c r="G104" s="838">
        <v>1.7833666666666668</v>
      </c>
      <c r="H104" s="92">
        <v>0.008089527491154463</v>
      </c>
    </row>
    <row r="105" spans="1:8" ht="13.5" customHeight="1">
      <c r="A105" s="820" t="s">
        <v>334</v>
      </c>
      <c r="B105" s="839">
        <v>5.814</v>
      </c>
      <c r="C105" s="838">
        <v>7.485</v>
      </c>
      <c r="D105" s="840">
        <v>376.8333333333333</v>
      </c>
      <c r="E105" s="840">
        <v>220</v>
      </c>
      <c r="F105" s="840">
        <v>63</v>
      </c>
      <c r="G105" s="838">
        <v>1.3013333333333335</v>
      </c>
      <c r="H105" s="92">
        <v>0.02448137766045794</v>
      </c>
    </row>
    <row r="106" spans="1:8" ht="13.5" customHeight="1">
      <c r="A106" s="820" t="s">
        <v>17</v>
      </c>
      <c r="B106" s="839">
        <v>6.044</v>
      </c>
      <c r="C106" s="838">
        <v>7.471666666666668</v>
      </c>
      <c r="D106" s="840">
        <v>452.5</v>
      </c>
      <c r="E106" s="840">
        <v>242.33333333333334</v>
      </c>
      <c r="F106" s="840">
        <v>64</v>
      </c>
      <c r="G106" s="838">
        <v>1.7203333333333335</v>
      </c>
      <c r="H106" s="92">
        <v>0.012249735592422649</v>
      </c>
    </row>
    <row r="107" spans="1:8" ht="13.5" customHeight="1">
      <c r="A107" s="820" t="s">
        <v>18</v>
      </c>
      <c r="B107" s="839"/>
      <c r="C107" s="838">
        <v>7.9</v>
      </c>
      <c r="D107" s="840">
        <v>1710</v>
      </c>
      <c r="E107" s="840">
        <v>600</v>
      </c>
      <c r="F107" s="840"/>
      <c r="G107" s="838">
        <v>5.04</v>
      </c>
      <c r="H107" s="92">
        <v>0.06381738236260699</v>
      </c>
    </row>
    <row r="108" spans="1:8" ht="13.5" customHeight="1">
      <c r="A108" s="820" t="s">
        <v>19</v>
      </c>
      <c r="B108" s="839">
        <v>6.064</v>
      </c>
      <c r="C108" s="838">
        <v>7.4959999999999996</v>
      </c>
      <c r="D108" s="840">
        <v>268.8</v>
      </c>
      <c r="E108" s="840">
        <v>102</v>
      </c>
      <c r="F108" s="840">
        <v>64</v>
      </c>
      <c r="G108" s="838">
        <v>0.172</v>
      </c>
      <c r="H108" s="92">
        <v>0.00310706842261705</v>
      </c>
    </row>
    <row r="109" spans="1:8" ht="13.5" customHeight="1">
      <c r="A109" s="820" t="s">
        <v>20</v>
      </c>
      <c r="B109" s="839"/>
      <c r="C109" s="838">
        <v>7.3</v>
      </c>
      <c r="D109" s="840">
        <v>4040</v>
      </c>
      <c r="E109" s="840">
        <v>867</v>
      </c>
      <c r="F109" s="840"/>
      <c r="G109" s="838">
        <v>7.7</v>
      </c>
      <c r="H109" s="92">
        <v>0.025207610084934568</v>
      </c>
    </row>
    <row r="110" spans="1:8" ht="13.5" customHeight="1">
      <c r="A110" s="820" t="s">
        <v>21</v>
      </c>
      <c r="B110" s="839">
        <v>6.006</v>
      </c>
      <c r="C110" s="838">
        <v>7.466666666666668</v>
      </c>
      <c r="D110" s="840">
        <v>1517</v>
      </c>
      <c r="E110" s="840">
        <v>424.3333333333333</v>
      </c>
      <c r="F110" s="840">
        <v>66</v>
      </c>
      <c r="G110" s="838">
        <v>3.393666666666667</v>
      </c>
      <c r="H110" s="92">
        <v>0.03493468605835394</v>
      </c>
    </row>
    <row r="111" spans="1:8" ht="13.5" customHeight="1">
      <c r="A111" s="867" t="s">
        <v>549</v>
      </c>
      <c r="B111" s="867"/>
      <c r="C111" s="867"/>
      <c r="D111" s="867"/>
      <c r="E111" s="867"/>
      <c r="F111" s="867"/>
      <c r="G111" s="867"/>
      <c r="H111" s="867"/>
    </row>
    <row r="112" spans="1:8" ht="13.5" customHeight="1">
      <c r="A112" s="820" t="s">
        <v>333</v>
      </c>
      <c r="B112" s="839">
        <v>7.364</v>
      </c>
      <c r="C112" s="838">
        <v>7.412000000000001</v>
      </c>
      <c r="D112" s="840">
        <v>280.8</v>
      </c>
      <c r="E112" s="840">
        <v>100</v>
      </c>
      <c r="F112" s="840">
        <v>55</v>
      </c>
      <c r="G112" s="838">
        <v>0.266</v>
      </c>
      <c r="H112" s="92">
        <v>0.0007868444078923172</v>
      </c>
    </row>
    <row r="113" spans="1:8" ht="13.5" customHeight="1">
      <c r="A113" s="820" t="s">
        <v>24</v>
      </c>
      <c r="B113" s="839">
        <v>7.581999999999999</v>
      </c>
      <c r="C113" s="838">
        <v>7.462000000000001</v>
      </c>
      <c r="D113" s="840">
        <v>280.2</v>
      </c>
      <c r="E113" s="840">
        <v>100</v>
      </c>
      <c r="F113" s="840">
        <v>58</v>
      </c>
      <c r="G113" s="838">
        <v>0.264</v>
      </c>
      <c r="H113" s="92">
        <v>0.000936081963318698</v>
      </c>
    </row>
    <row r="114" spans="1:8" ht="13.5" customHeight="1">
      <c r="A114" s="820" t="s">
        <v>25</v>
      </c>
      <c r="B114" s="839">
        <v>7.4375</v>
      </c>
      <c r="C114" s="838">
        <v>7.426666666666667</v>
      </c>
      <c r="D114" s="840">
        <v>279</v>
      </c>
      <c r="E114" s="840">
        <v>100</v>
      </c>
      <c r="F114" s="840">
        <v>55</v>
      </c>
      <c r="G114" s="838">
        <v>0.239</v>
      </c>
      <c r="H114" s="92">
        <v>0.0006756072813963448</v>
      </c>
    </row>
    <row r="115" spans="1:8" ht="13.5" customHeight="1">
      <c r="A115" s="820" t="s">
        <v>26</v>
      </c>
      <c r="B115" s="839">
        <v>7.481999999999999</v>
      </c>
      <c r="C115" s="838">
        <v>7.478</v>
      </c>
      <c r="D115" s="840">
        <v>280.2</v>
      </c>
      <c r="E115" s="840">
        <v>110</v>
      </c>
      <c r="F115" s="840">
        <v>56</v>
      </c>
      <c r="G115" s="838">
        <v>0.254</v>
      </c>
      <c r="H115" s="92">
        <v>0.0009212221228888734</v>
      </c>
    </row>
    <row r="116" spans="1:8" ht="13.5" customHeight="1">
      <c r="A116" s="820" t="s">
        <v>27</v>
      </c>
      <c r="B116" s="839">
        <v>7.1525</v>
      </c>
      <c r="C116" s="838">
        <v>7.4075</v>
      </c>
      <c r="D116" s="840">
        <v>282.75</v>
      </c>
      <c r="E116" s="840">
        <v>110</v>
      </c>
      <c r="F116" s="840">
        <v>68</v>
      </c>
      <c r="G116" s="838">
        <v>0.399</v>
      </c>
      <c r="H116" s="92">
        <v>0.0018066729328764276</v>
      </c>
    </row>
    <row r="117" spans="1:8" ht="13.5" customHeight="1">
      <c r="A117" s="820" t="s">
        <v>28</v>
      </c>
      <c r="B117" s="839">
        <v>7.392</v>
      </c>
      <c r="C117" s="838">
        <v>7.498</v>
      </c>
      <c r="D117" s="840">
        <v>281.6</v>
      </c>
      <c r="E117" s="840">
        <v>112</v>
      </c>
      <c r="F117" s="840">
        <v>55</v>
      </c>
      <c r="G117" s="838">
        <v>0.335</v>
      </c>
      <c r="H117" s="92">
        <v>0.0012427736633484757</v>
      </c>
    </row>
    <row r="118" spans="1:8" ht="13.5" customHeight="1">
      <c r="A118" s="820" t="s">
        <v>334</v>
      </c>
      <c r="B118" s="839">
        <v>7.324000000000001</v>
      </c>
      <c r="C118" s="838">
        <v>7.566</v>
      </c>
      <c r="D118" s="840">
        <v>286.6</v>
      </c>
      <c r="E118" s="840">
        <v>100</v>
      </c>
      <c r="F118" s="840">
        <v>59</v>
      </c>
      <c r="G118" s="838">
        <v>0.368</v>
      </c>
      <c r="H118" s="92">
        <v>0.0029223398372112156</v>
      </c>
    </row>
    <row r="119" spans="1:8" ht="13.5" customHeight="1">
      <c r="A119" s="820" t="s">
        <v>17</v>
      </c>
      <c r="B119" s="839">
        <v>7.498</v>
      </c>
      <c r="C119" s="838">
        <v>7.556</v>
      </c>
      <c r="D119" s="840">
        <v>281.4</v>
      </c>
      <c r="E119" s="840">
        <v>104</v>
      </c>
      <c r="F119" s="840">
        <v>57</v>
      </c>
      <c r="G119" s="838">
        <v>0.307</v>
      </c>
      <c r="H119" s="92">
        <v>0.0022312139374518454</v>
      </c>
    </row>
    <row r="120" spans="1:8" ht="13.5" customHeight="1">
      <c r="A120" s="820" t="s">
        <v>18</v>
      </c>
      <c r="B120" s="839">
        <v>7.7825</v>
      </c>
      <c r="C120" s="850" t="s">
        <v>22</v>
      </c>
      <c r="D120" s="840">
        <v>282.25</v>
      </c>
      <c r="E120" s="840">
        <v>88</v>
      </c>
      <c r="F120" s="840">
        <v>60</v>
      </c>
      <c r="G120" s="838">
        <v>0.203</v>
      </c>
      <c r="H120" s="92">
        <v>0.040600000000000004</v>
      </c>
    </row>
    <row r="121" spans="1:8" ht="13.5" customHeight="1">
      <c r="A121" s="820" t="s">
        <v>19</v>
      </c>
      <c r="B121" s="839">
        <v>7.812</v>
      </c>
      <c r="C121" s="838">
        <v>7.581999999999999</v>
      </c>
      <c r="D121" s="840">
        <v>281.4</v>
      </c>
      <c r="E121" s="840">
        <v>84</v>
      </c>
      <c r="F121" s="840">
        <v>56</v>
      </c>
      <c r="G121" s="838">
        <v>0.157</v>
      </c>
      <c r="H121" s="92">
        <v>0.0013030786473680602</v>
      </c>
    </row>
    <row r="122" spans="1:8" ht="13.5" customHeight="1">
      <c r="A122" s="820" t="s">
        <v>20</v>
      </c>
      <c r="B122" s="839">
        <v>7.5925</v>
      </c>
      <c r="C122" s="838">
        <v>7.7</v>
      </c>
      <c r="D122" s="840">
        <v>282.25</v>
      </c>
      <c r="E122" s="840">
        <v>104</v>
      </c>
      <c r="F122" s="840">
        <v>55</v>
      </c>
      <c r="G122" s="838">
        <v>0.202</v>
      </c>
      <c r="H122" s="92">
        <v>0.0018309943227191217</v>
      </c>
    </row>
    <row r="123" spans="1:8" ht="13.5" customHeight="1">
      <c r="A123" s="820" t="s">
        <v>21</v>
      </c>
      <c r="B123" s="839">
        <v>7.503333333333334</v>
      </c>
      <c r="C123" s="838">
        <v>7.596666666666667</v>
      </c>
      <c r="D123" s="840">
        <v>281.8333333333333</v>
      </c>
      <c r="E123" s="840">
        <v>106</v>
      </c>
      <c r="F123" s="840">
        <v>48</v>
      </c>
      <c r="G123" s="838">
        <v>0.14</v>
      </c>
      <c r="H123" s="92">
        <v>0.0009104383286594629</v>
      </c>
    </row>
    <row r="124" spans="1:8" ht="16.5">
      <c r="A124" s="94"/>
      <c r="B124" s="95"/>
      <c r="C124" s="96"/>
      <c r="D124" s="97"/>
      <c r="E124" s="97"/>
      <c r="F124" s="97"/>
      <c r="G124" s="96"/>
      <c r="H124" s="98"/>
    </row>
    <row r="125" spans="1:8" ht="16.5">
      <c r="A125" s="99"/>
      <c r="B125" s="95"/>
      <c r="C125" s="96"/>
      <c r="D125" s="97"/>
      <c r="E125" s="97"/>
      <c r="F125" s="97"/>
      <c r="G125" s="96"/>
      <c r="H125" s="98"/>
    </row>
    <row r="126" spans="1:8" ht="16.5">
      <c r="A126" s="94"/>
      <c r="B126" s="95"/>
      <c r="C126" s="96"/>
      <c r="D126" s="97"/>
      <c r="E126" s="97"/>
      <c r="F126" s="97"/>
      <c r="G126" s="96"/>
      <c r="H126" s="98"/>
    </row>
    <row r="127" spans="1:8" ht="16.5">
      <c r="A127" s="94"/>
      <c r="B127" s="95"/>
      <c r="C127" s="96"/>
      <c r="D127" s="97"/>
      <c r="E127" s="97"/>
      <c r="F127" s="97"/>
      <c r="G127" s="96"/>
      <c r="H127" s="98"/>
    </row>
    <row r="128" spans="1:8" ht="16.5">
      <c r="A128" s="94"/>
      <c r="B128" s="95"/>
      <c r="C128" s="96"/>
      <c r="D128" s="97"/>
      <c r="E128" s="97"/>
      <c r="F128" s="97"/>
      <c r="G128" s="96"/>
      <c r="H128" s="98"/>
    </row>
    <row r="129" spans="1:8" ht="16.5">
      <c r="A129" s="94"/>
      <c r="B129" s="95"/>
      <c r="C129" s="96"/>
      <c r="D129" s="97"/>
      <c r="E129" s="97"/>
      <c r="F129" s="97"/>
      <c r="G129" s="96"/>
      <c r="H129" s="98"/>
    </row>
    <row r="130" spans="1:8" ht="16.5">
      <c r="A130" s="94"/>
      <c r="B130" s="95"/>
      <c r="C130" s="96"/>
      <c r="D130" s="97"/>
      <c r="E130" s="97"/>
      <c r="F130" s="97"/>
      <c r="G130" s="96"/>
      <c r="H130" s="98"/>
    </row>
    <row r="131" spans="1:8" ht="16.5">
      <c r="A131" s="94"/>
      <c r="B131" s="95"/>
      <c r="C131" s="96"/>
      <c r="D131" s="97"/>
      <c r="E131" s="97"/>
      <c r="F131" s="97"/>
      <c r="G131" s="96"/>
      <c r="H131" s="98"/>
    </row>
    <row r="132" spans="1:8" ht="16.5">
      <c r="A132" s="94"/>
      <c r="B132" s="95"/>
      <c r="C132" s="96"/>
      <c r="D132" s="97"/>
      <c r="E132" s="97"/>
      <c r="F132" s="97"/>
      <c r="G132" s="96"/>
      <c r="H132" s="98"/>
    </row>
    <row r="133" spans="1:8" ht="16.5">
      <c r="A133" s="94"/>
      <c r="B133" s="95"/>
      <c r="C133" s="96"/>
      <c r="D133" s="97"/>
      <c r="E133" s="97"/>
      <c r="F133" s="97"/>
      <c r="G133" s="96"/>
      <c r="H133" s="98"/>
    </row>
    <row r="134" spans="1:8" ht="16.5">
      <c r="A134" s="94"/>
      <c r="B134" s="95"/>
      <c r="C134" s="96"/>
      <c r="D134" s="97"/>
      <c r="E134" s="97"/>
      <c r="F134" s="97"/>
      <c r="G134" s="96"/>
      <c r="H134" s="98"/>
    </row>
    <row r="135" spans="1:8" ht="16.5">
      <c r="A135" s="94"/>
      <c r="B135" s="95"/>
      <c r="C135" s="96"/>
      <c r="D135" s="97"/>
      <c r="E135" s="97"/>
      <c r="F135" s="97"/>
      <c r="G135" s="96"/>
      <c r="H135" s="98"/>
    </row>
    <row r="136" spans="1:8" ht="16.5">
      <c r="A136" s="94"/>
      <c r="B136" s="95"/>
      <c r="C136" s="96"/>
      <c r="D136" s="97"/>
      <c r="E136" s="97"/>
      <c r="F136" s="97"/>
      <c r="G136" s="96"/>
      <c r="H136" s="98"/>
    </row>
    <row r="137" spans="1:8" ht="16.5">
      <c r="A137" s="94"/>
      <c r="B137" s="95"/>
      <c r="C137" s="96"/>
      <c r="D137" s="97"/>
      <c r="E137" s="97"/>
      <c r="F137" s="97"/>
      <c r="G137" s="96"/>
      <c r="H137" s="98"/>
    </row>
    <row r="138" spans="1:8" ht="16.5">
      <c r="A138" s="94"/>
      <c r="B138" s="95"/>
      <c r="C138" s="96"/>
      <c r="D138" s="97"/>
      <c r="E138" s="97"/>
      <c r="F138" s="97"/>
      <c r="G138" s="96"/>
      <c r="H138" s="98"/>
    </row>
    <row r="139" spans="1:8" ht="16.5">
      <c r="A139" s="94"/>
      <c r="B139" s="95"/>
      <c r="C139" s="96"/>
      <c r="D139" s="97"/>
      <c r="E139" s="97"/>
      <c r="F139" s="97"/>
      <c r="G139" s="96"/>
      <c r="H139" s="98"/>
    </row>
    <row r="140" spans="1:8" ht="16.5">
      <c r="A140" s="94"/>
      <c r="B140" s="95"/>
      <c r="C140" s="96"/>
      <c r="D140" s="97"/>
      <c r="E140" s="97"/>
      <c r="F140" s="97"/>
      <c r="G140" s="96"/>
      <c r="H140" s="98"/>
    </row>
    <row r="141" spans="1:8" ht="16.5">
      <c r="A141" s="94"/>
      <c r="B141" s="95"/>
      <c r="C141" s="96"/>
      <c r="D141" s="97"/>
      <c r="E141" s="97"/>
      <c r="F141" s="97"/>
      <c r="G141" s="96"/>
      <c r="H141" s="98"/>
    </row>
    <row r="142" spans="1:8" ht="16.5">
      <c r="A142" s="100"/>
      <c r="B142" s="101"/>
      <c r="C142" s="102"/>
      <c r="D142" s="103"/>
      <c r="E142" s="103"/>
      <c r="F142" s="103"/>
      <c r="G142" s="102"/>
      <c r="H142" s="104"/>
    </row>
    <row r="143" spans="1:8" ht="16.5">
      <c r="A143" s="100"/>
      <c r="B143" s="101"/>
      <c r="C143" s="102"/>
      <c r="D143" s="103"/>
      <c r="E143" s="103"/>
      <c r="F143" s="103"/>
      <c r="G143" s="102"/>
      <c r="H143" s="104"/>
    </row>
    <row r="144" spans="1:8" ht="16.5">
      <c r="A144" s="100"/>
      <c r="B144" s="101"/>
      <c r="C144" s="102"/>
      <c r="D144" s="103"/>
      <c r="E144" s="103"/>
      <c r="F144" s="103"/>
      <c r="G144" s="102"/>
      <c r="H144" s="104"/>
    </row>
    <row r="145" spans="1:8" ht="16.5">
      <c r="A145" s="100"/>
      <c r="B145" s="101"/>
      <c r="C145" s="102"/>
      <c r="D145" s="103"/>
      <c r="E145" s="103"/>
      <c r="F145" s="103"/>
      <c r="G145" s="102"/>
      <c r="H145" s="104"/>
    </row>
    <row r="146" spans="1:8" ht="16.5">
      <c r="A146" s="100"/>
      <c r="B146" s="101"/>
      <c r="C146" s="102"/>
      <c r="D146" s="103"/>
      <c r="E146" s="103"/>
      <c r="F146" s="103"/>
      <c r="G146" s="102"/>
      <c r="H146" s="104"/>
    </row>
    <row r="147" spans="1:8" ht="16.5">
      <c r="A147" s="100"/>
      <c r="B147" s="101"/>
      <c r="C147" s="102"/>
      <c r="D147" s="103"/>
      <c r="E147" s="103"/>
      <c r="F147" s="103"/>
      <c r="G147" s="102"/>
      <c r="H147" s="104"/>
    </row>
    <row r="148" spans="1:8" ht="16.5">
      <c r="A148" s="100"/>
      <c r="B148" s="101"/>
      <c r="C148" s="102"/>
      <c r="D148" s="103"/>
      <c r="E148" s="103"/>
      <c r="F148" s="103"/>
      <c r="G148" s="102"/>
      <c r="H148" s="104"/>
    </row>
    <row r="149" spans="1:8" ht="16.5">
      <c r="A149" s="100"/>
      <c r="B149" s="101"/>
      <c r="C149" s="102"/>
      <c r="D149" s="103"/>
      <c r="E149" s="103"/>
      <c r="F149" s="103"/>
      <c r="G149" s="102"/>
      <c r="H149" s="104"/>
    </row>
  </sheetData>
  <sheetProtection/>
  <mergeCells count="24">
    <mergeCell ref="A7:H7"/>
    <mergeCell ref="A5:A6"/>
    <mergeCell ref="B5:B6"/>
    <mergeCell ref="C5:C6"/>
    <mergeCell ref="G5:H5"/>
    <mergeCell ref="E6:F6"/>
    <mergeCell ref="E88:F88"/>
    <mergeCell ref="A20:H20"/>
    <mergeCell ref="A33:H33"/>
    <mergeCell ref="A48:A49"/>
    <mergeCell ref="B48:B49"/>
    <mergeCell ref="C48:C49"/>
    <mergeCell ref="G48:H48"/>
    <mergeCell ref="E49:F49"/>
    <mergeCell ref="A89:H89"/>
    <mergeCell ref="A98:H98"/>
    <mergeCell ref="A111:H111"/>
    <mergeCell ref="A50:H50"/>
    <mergeCell ref="A63:H63"/>
    <mergeCell ref="A72:H72"/>
    <mergeCell ref="A87:A88"/>
    <mergeCell ref="B87:B88"/>
    <mergeCell ref="C87:C88"/>
    <mergeCell ref="G87:H87"/>
  </mergeCells>
  <printOptions/>
  <pageMargins left="0.7" right="0.7" top="0.75" bottom="0.75" header="0.3" footer="0.3"/>
  <pageSetup horizontalDpi="600" verticalDpi="600" orientation="portrait" r:id="rId1"/>
  <rowBreaks count="2" manualBreakCount="2">
    <brk id="45" max="7" man="1"/>
    <brk id="8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7109375" style="242" customWidth="1"/>
    <col min="2" max="2" width="9.7109375" style="237" customWidth="1"/>
    <col min="3" max="6" width="9.7109375" style="242" customWidth="1"/>
    <col min="7" max="7" width="10.8515625" style="242" bestFit="1" customWidth="1"/>
    <col min="8" max="8" width="14.28125" style="242" bestFit="1" customWidth="1"/>
    <col min="9" max="9" width="9.140625" style="30" customWidth="1"/>
    <col min="10" max="11" width="12.00390625" style="30" customWidth="1"/>
    <col min="12" max="12" width="12.7109375" style="30" customWidth="1"/>
    <col min="13" max="13" width="12.421875" style="30" customWidth="1"/>
    <col min="14" max="14" width="11.7109375" style="30" customWidth="1"/>
    <col min="15" max="16384" width="9.140625" style="30" customWidth="1"/>
  </cols>
  <sheetData>
    <row r="1" ht="15.75">
      <c r="A1" s="68" t="s">
        <v>363</v>
      </c>
    </row>
    <row r="2" ht="15.75">
      <c r="A2" s="68"/>
    </row>
    <row r="3" spans="1:8" s="61" customFormat="1" ht="30" customHeight="1">
      <c r="A3" s="864" t="s">
        <v>388</v>
      </c>
      <c r="B3" s="864"/>
      <c r="C3" s="864"/>
      <c r="D3" s="864"/>
      <c r="E3" s="864"/>
      <c r="F3" s="864"/>
      <c r="G3" s="864"/>
      <c r="H3" s="864"/>
    </row>
    <row r="4" spans="1:16" s="61" customFormat="1" ht="12.75">
      <c r="A4" s="75"/>
      <c r="B4" s="235"/>
      <c r="C4" s="75"/>
      <c r="D4" s="75"/>
      <c r="E4" s="75"/>
      <c r="F4" s="75"/>
      <c r="G4" s="75"/>
      <c r="H4" s="75"/>
      <c r="J4" s="52"/>
      <c r="K4" s="52"/>
      <c r="L4" s="52"/>
      <c r="M4" s="52"/>
      <c r="N4" s="52"/>
      <c r="O4" s="52"/>
      <c r="P4" s="52"/>
    </row>
    <row r="5" spans="1:16" s="64" customFormat="1" ht="15.75" customHeight="1">
      <c r="A5" s="862" t="s">
        <v>1</v>
      </c>
      <c r="B5" s="865" t="s">
        <v>258</v>
      </c>
      <c r="C5" s="863" t="s">
        <v>185</v>
      </c>
      <c r="D5" s="863"/>
      <c r="E5" s="863" t="s">
        <v>188</v>
      </c>
      <c r="F5" s="863"/>
      <c r="G5" s="258" t="s">
        <v>154</v>
      </c>
      <c r="H5" s="259" t="s">
        <v>153</v>
      </c>
      <c r="J5" s="65"/>
      <c r="K5" s="65"/>
      <c r="L5" s="65"/>
      <c r="M5" s="65"/>
      <c r="N5" s="65"/>
      <c r="O5" s="65"/>
      <c r="P5" s="65"/>
    </row>
    <row r="6" spans="1:16" s="64" customFormat="1" ht="15.75" customHeight="1">
      <c r="A6" s="862"/>
      <c r="B6" s="866"/>
      <c r="C6" s="260" t="s">
        <v>186</v>
      </c>
      <c r="D6" s="260" t="s">
        <v>187</v>
      </c>
      <c r="E6" s="260" t="s">
        <v>186</v>
      </c>
      <c r="F6" s="260" t="s">
        <v>187</v>
      </c>
      <c r="G6" s="260" t="s">
        <v>152</v>
      </c>
      <c r="H6" s="260" t="s">
        <v>151</v>
      </c>
      <c r="J6" s="65"/>
      <c r="K6" s="65"/>
      <c r="L6" s="65"/>
      <c r="M6" s="65"/>
      <c r="N6" s="65"/>
      <c r="O6" s="65"/>
      <c r="P6" s="65"/>
    </row>
    <row r="7" spans="1:16" s="59" customFormat="1" ht="12.75">
      <c r="A7" s="261"/>
      <c r="B7" s="262"/>
      <c r="C7" s="263"/>
      <c r="D7" s="263"/>
      <c r="E7" s="215"/>
      <c r="F7" s="215"/>
      <c r="G7" s="264"/>
      <c r="H7" s="265"/>
      <c r="J7" s="52"/>
      <c r="K7" s="52"/>
      <c r="L7" s="52"/>
      <c r="M7" s="52"/>
      <c r="N7" s="52"/>
      <c r="O7" s="52"/>
      <c r="P7" s="52"/>
    </row>
    <row r="8" spans="1:16" s="59" customFormat="1" ht="12.75">
      <c r="A8" s="74" t="s">
        <v>16</v>
      </c>
      <c r="B8" s="266">
        <v>0</v>
      </c>
      <c r="C8" s="267">
        <v>7.3</v>
      </c>
      <c r="D8" s="267">
        <v>8.9</v>
      </c>
      <c r="E8" s="267">
        <v>2.6</v>
      </c>
      <c r="F8" s="267">
        <v>2.3</v>
      </c>
      <c r="G8" s="268">
        <v>-0.9025850753683781</v>
      </c>
      <c r="H8" s="269">
        <v>-225.6462688420945</v>
      </c>
      <c r="J8" s="52"/>
      <c r="K8" s="52"/>
      <c r="L8" s="52"/>
      <c r="M8" s="52"/>
      <c r="N8" s="52"/>
      <c r="O8" s="52"/>
      <c r="P8" s="52"/>
    </row>
    <row r="9" spans="1:16" s="59" customFormat="1" ht="12.75">
      <c r="A9" s="74" t="s">
        <v>17</v>
      </c>
      <c r="B9" s="218">
        <v>30</v>
      </c>
      <c r="C9" s="267">
        <v>43.6</v>
      </c>
      <c r="D9" s="267">
        <v>56.6</v>
      </c>
      <c r="E9" s="267">
        <v>36.1</v>
      </c>
      <c r="F9" s="267">
        <v>40.6</v>
      </c>
      <c r="G9" s="268">
        <v>-0.2444672864310844</v>
      </c>
      <c r="H9" s="269">
        <v>-40.744547738514065</v>
      </c>
      <c r="J9" s="52"/>
      <c r="K9" s="52"/>
      <c r="L9" s="52"/>
      <c r="M9" s="52"/>
      <c r="N9" s="52"/>
      <c r="O9" s="52"/>
      <c r="P9" s="52"/>
    </row>
    <row r="10" spans="1:16" s="59" customFormat="1" ht="12.75">
      <c r="A10" s="74" t="s">
        <v>18</v>
      </c>
      <c r="B10" s="270">
        <v>66</v>
      </c>
      <c r="C10" s="267">
        <v>79.7</v>
      </c>
      <c r="D10" s="267">
        <v>122</v>
      </c>
      <c r="E10" s="267">
        <v>68</v>
      </c>
      <c r="F10" s="267">
        <v>93.3</v>
      </c>
      <c r="G10" s="268">
        <v>0.603509076833872</v>
      </c>
      <c r="H10" s="269">
        <v>150.87726920846802</v>
      </c>
      <c r="J10" s="52"/>
      <c r="K10" s="52"/>
      <c r="L10" s="52"/>
      <c r="M10" s="52"/>
      <c r="N10" s="52"/>
      <c r="O10" s="52"/>
      <c r="P10" s="52"/>
    </row>
    <row r="11" spans="1:16" s="59" customFormat="1" ht="12.75">
      <c r="A11" s="74" t="s">
        <v>19</v>
      </c>
      <c r="B11" s="270">
        <v>146</v>
      </c>
      <c r="C11" s="271">
        <v>179</v>
      </c>
      <c r="D11" s="271">
        <v>213</v>
      </c>
      <c r="E11" s="271">
        <v>154</v>
      </c>
      <c r="F11" s="271">
        <v>163</v>
      </c>
      <c r="G11" s="268">
        <v>2.0029782361998256</v>
      </c>
      <c r="H11" s="269">
        <v>500.7445590499564</v>
      </c>
      <c r="J11" s="52"/>
      <c r="K11" s="52"/>
      <c r="L11" s="52"/>
      <c r="M11" s="52"/>
      <c r="N11" s="52"/>
      <c r="O11" s="52"/>
      <c r="P11" s="52"/>
    </row>
    <row r="12" spans="1:16" s="59" customFormat="1" ht="12.75">
      <c r="A12" s="74" t="s">
        <v>20</v>
      </c>
      <c r="B12" s="270">
        <v>320</v>
      </c>
      <c r="C12" s="267">
        <v>310</v>
      </c>
      <c r="D12" s="267">
        <v>411</v>
      </c>
      <c r="E12" s="267">
        <v>268</v>
      </c>
      <c r="F12" s="267">
        <v>305</v>
      </c>
      <c r="G12" s="268">
        <v>4.367989773077001</v>
      </c>
      <c r="H12" s="269">
        <v>1455.996591025667</v>
      </c>
      <c r="J12" s="52"/>
      <c r="K12" s="52"/>
      <c r="L12" s="52"/>
      <c r="M12" s="52"/>
      <c r="N12" s="52"/>
      <c r="O12" s="52"/>
      <c r="P12" s="52"/>
    </row>
    <row r="13" spans="1:16" s="59" customFormat="1" ht="12.75">
      <c r="A13" s="74" t="s">
        <v>21</v>
      </c>
      <c r="B13" s="270">
        <v>705</v>
      </c>
      <c r="C13" s="267">
        <v>762</v>
      </c>
      <c r="D13" s="267">
        <v>941</v>
      </c>
      <c r="E13" s="267">
        <v>693</v>
      </c>
      <c r="F13" s="267">
        <v>779</v>
      </c>
      <c r="G13" s="268">
        <v>12.076025990968496</v>
      </c>
      <c r="H13" s="269">
        <v>3019.0064977421243</v>
      </c>
      <c r="J13" s="52"/>
      <c r="K13" s="52"/>
      <c r="L13" s="52"/>
      <c r="M13" s="52"/>
      <c r="N13" s="52"/>
      <c r="O13" s="52"/>
      <c r="P13" s="52"/>
    </row>
    <row r="14" spans="1:16" s="59" customFormat="1" ht="12.75">
      <c r="A14" s="74"/>
      <c r="B14" s="270"/>
      <c r="C14" s="267"/>
      <c r="D14" s="267"/>
      <c r="E14" s="267"/>
      <c r="F14" s="267"/>
      <c r="G14" s="268"/>
      <c r="H14" s="269"/>
      <c r="J14" s="52"/>
      <c r="K14" s="52"/>
      <c r="L14" s="52"/>
      <c r="M14" s="52"/>
      <c r="N14" s="52"/>
      <c r="O14" s="52"/>
      <c r="P14" s="52"/>
    </row>
    <row r="15" spans="1:16" s="59" customFormat="1" ht="12.75">
      <c r="A15" s="74" t="s">
        <v>23</v>
      </c>
      <c r="B15" s="272">
        <v>0</v>
      </c>
      <c r="C15" s="267">
        <v>58.4</v>
      </c>
      <c r="D15" s="267">
        <v>59.7</v>
      </c>
      <c r="E15" s="267">
        <v>35.1</v>
      </c>
      <c r="F15" s="267">
        <v>25.9</v>
      </c>
      <c r="G15" s="268">
        <v>-37.8961394497165</v>
      </c>
      <c r="H15" s="269">
        <v>-364.38595624727407</v>
      </c>
      <c r="J15" s="52"/>
      <c r="K15" s="52"/>
      <c r="L15" s="52"/>
      <c r="M15" s="52"/>
      <c r="N15" s="52"/>
      <c r="O15" s="52"/>
      <c r="P15" s="52"/>
    </row>
    <row r="16" spans="1:16" s="59" customFormat="1" ht="12.75">
      <c r="A16" s="74" t="s">
        <v>24</v>
      </c>
      <c r="B16" s="270">
        <v>105</v>
      </c>
      <c r="C16" s="267">
        <v>164</v>
      </c>
      <c r="D16" s="267">
        <v>156</v>
      </c>
      <c r="E16" s="267">
        <v>105</v>
      </c>
      <c r="F16" s="267">
        <v>94</v>
      </c>
      <c r="G16" s="268">
        <v>-23.564818161829994</v>
      </c>
      <c r="H16" s="269">
        <v>-210.40016215919638</v>
      </c>
      <c r="J16" s="52"/>
      <c r="K16" s="52"/>
      <c r="L16" s="52"/>
      <c r="M16" s="52"/>
      <c r="N16" s="52"/>
      <c r="O16" s="52"/>
      <c r="P16" s="52"/>
    </row>
    <row r="17" spans="1:16" s="59" customFormat="1" ht="12.75">
      <c r="A17" s="74" t="s">
        <v>25</v>
      </c>
      <c r="B17" s="270">
        <v>315</v>
      </c>
      <c r="C17" s="267">
        <v>358</v>
      </c>
      <c r="D17" s="267">
        <v>369</v>
      </c>
      <c r="E17" s="267">
        <v>248</v>
      </c>
      <c r="F17" s="267">
        <v>267</v>
      </c>
      <c r="G17" s="268">
        <v>-21.55352621847834</v>
      </c>
      <c r="H17" s="269">
        <v>-222.20130122142615</v>
      </c>
      <c r="J17" s="52"/>
      <c r="K17" s="52"/>
      <c r="L17" s="52"/>
      <c r="M17" s="52"/>
      <c r="N17" s="52"/>
      <c r="O17" s="52"/>
      <c r="P17" s="52"/>
    </row>
    <row r="18" spans="1:16" s="59" customFormat="1" ht="12.75">
      <c r="A18" s="74" t="s">
        <v>26</v>
      </c>
      <c r="B18" s="270">
        <v>945</v>
      </c>
      <c r="C18" s="271">
        <v>1000</v>
      </c>
      <c r="D18" s="271">
        <v>1040</v>
      </c>
      <c r="E18" s="271">
        <v>736</v>
      </c>
      <c r="F18" s="271">
        <v>735</v>
      </c>
      <c r="G18" s="268">
        <v>-13.450856352190026</v>
      </c>
      <c r="H18" s="269">
        <v>-120.09693171598238</v>
      </c>
      <c r="J18" s="52"/>
      <c r="K18" s="52"/>
      <c r="L18" s="52"/>
      <c r="M18" s="52"/>
      <c r="N18" s="52"/>
      <c r="O18" s="52"/>
      <c r="P18" s="52"/>
    </row>
    <row r="19" spans="1:16" s="59" customFormat="1" ht="12.75">
      <c r="A19" s="74" t="s">
        <v>27</v>
      </c>
      <c r="B19" s="270">
        <v>2835</v>
      </c>
      <c r="C19" s="267">
        <v>2440</v>
      </c>
      <c r="D19" s="267">
        <v>2680</v>
      </c>
      <c r="E19" s="267">
        <v>1910</v>
      </c>
      <c r="F19" s="267">
        <v>1930</v>
      </c>
      <c r="G19" s="268">
        <v>15.086433382414688</v>
      </c>
      <c r="H19" s="269">
        <v>143.68031792775895</v>
      </c>
      <c r="J19" s="52"/>
      <c r="K19" s="52"/>
      <c r="L19" s="52"/>
      <c r="M19" s="52"/>
      <c r="N19" s="52"/>
      <c r="O19" s="52"/>
      <c r="P19" s="52"/>
    </row>
    <row r="20" spans="1:16" s="59" customFormat="1" ht="12.75">
      <c r="A20" s="74" t="s">
        <v>28</v>
      </c>
      <c r="B20" s="270">
        <v>8506</v>
      </c>
      <c r="C20" s="273">
        <v>7990</v>
      </c>
      <c r="D20" s="273">
        <v>7660</v>
      </c>
      <c r="E20" s="273">
        <v>6350</v>
      </c>
      <c r="F20" s="273">
        <v>5870</v>
      </c>
      <c r="G20" s="268">
        <v>92.32328351458582</v>
      </c>
      <c r="H20" s="269">
        <v>905.1302305351553</v>
      </c>
      <c r="J20" s="52"/>
      <c r="K20" s="52"/>
      <c r="L20" s="52"/>
      <c r="M20" s="52"/>
      <c r="N20" s="52"/>
      <c r="O20" s="52"/>
      <c r="P20" s="52"/>
    </row>
    <row r="21" spans="1:8" s="60" customFormat="1" ht="12.75">
      <c r="A21" s="232"/>
      <c r="B21" s="274"/>
      <c r="C21" s="232"/>
      <c r="D21" s="232"/>
      <c r="E21" s="232"/>
      <c r="F21" s="232"/>
      <c r="G21" s="232"/>
      <c r="H21" s="232"/>
    </row>
    <row r="23" spans="1:8" s="31" customFormat="1" ht="15.75">
      <c r="A23" s="237"/>
      <c r="B23" s="237"/>
      <c r="C23" s="237"/>
      <c r="D23" s="237"/>
      <c r="E23" s="237"/>
      <c r="F23" s="237"/>
      <c r="G23" s="237"/>
      <c r="H23" s="237"/>
    </row>
    <row r="24" spans="1:8" s="31" customFormat="1" ht="15.75">
      <c r="A24" s="237"/>
      <c r="B24" s="237"/>
      <c r="C24" s="237"/>
      <c r="D24" s="237"/>
      <c r="E24" s="237"/>
      <c r="F24" s="237"/>
      <c r="G24" s="237"/>
      <c r="H24" s="237"/>
    </row>
    <row r="25" spans="1:8" s="31" customFormat="1" ht="15.75">
      <c r="A25" s="237"/>
      <c r="B25" s="237"/>
      <c r="C25" s="237"/>
      <c r="D25" s="237"/>
      <c r="E25" s="237"/>
      <c r="F25" s="237"/>
      <c r="G25" s="237"/>
      <c r="H25" s="237"/>
    </row>
    <row r="26" spans="1:8" s="31" customFormat="1" ht="15.75">
      <c r="A26" s="237"/>
      <c r="B26" s="237"/>
      <c r="C26" s="237"/>
      <c r="D26" s="237"/>
      <c r="E26" s="237"/>
      <c r="F26" s="237"/>
      <c r="G26" s="237"/>
      <c r="H26" s="237"/>
    </row>
    <row r="27" spans="1:8" s="31" customFormat="1" ht="15.75">
      <c r="A27" s="237"/>
      <c r="B27" s="237"/>
      <c r="C27" s="237"/>
      <c r="D27" s="237"/>
      <c r="E27" s="237"/>
      <c r="F27" s="237"/>
      <c r="G27" s="237"/>
      <c r="H27" s="237"/>
    </row>
    <row r="28" spans="1:8" s="31" customFormat="1" ht="15.75">
      <c r="A28" s="237"/>
      <c r="B28" s="237"/>
      <c r="C28" s="237"/>
      <c r="D28" s="237"/>
      <c r="E28" s="237"/>
      <c r="F28" s="237"/>
      <c r="G28" s="237"/>
      <c r="H28" s="237"/>
    </row>
    <row r="29" spans="1:8" s="31" customFormat="1" ht="15.75">
      <c r="A29" s="237"/>
      <c r="B29" s="237"/>
      <c r="C29" s="237"/>
      <c r="D29" s="237"/>
      <c r="E29" s="237"/>
      <c r="F29" s="237"/>
      <c r="G29" s="237"/>
      <c r="H29" s="237"/>
    </row>
    <row r="30" spans="1:8" s="31" customFormat="1" ht="15.75">
      <c r="A30" s="237"/>
      <c r="B30" s="237"/>
      <c r="C30" s="237"/>
      <c r="D30" s="237"/>
      <c r="E30" s="237"/>
      <c r="F30" s="237"/>
      <c r="G30" s="237"/>
      <c r="H30" s="237"/>
    </row>
    <row r="31" spans="1:8" s="31" customFormat="1" ht="15.75">
      <c r="A31" s="237"/>
      <c r="B31" s="237"/>
      <c r="C31" s="237"/>
      <c r="D31" s="237"/>
      <c r="E31" s="237"/>
      <c r="F31" s="237"/>
      <c r="G31" s="237"/>
      <c r="H31" s="237"/>
    </row>
    <row r="32" spans="1:8" s="31" customFormat="1" ht="15.75">
      <c r="A32" s="237"/>
      <c r="B32" s="237"/>
      <c r="C32" s="237"/>
      <c r="D32" s="237"/>
      <c r="E32" s="237"/>
      <c r="F32" s="237"/>
      <c r="G32" s="237"/>
      <c r="H32" s="237"/>
    </row>
    <row r="33" spans="1:8" s="31" customFormat="1" ht="15.75">
      <c r="A33" s="237"/>
      <c r="B33" s="237"/>
      <c r="C33" s="237"/>
      <c r="D33" s="237"/>
      <c r="E33" s="237"/>
      <c r="F33" s="237"/>
      <c r="G33" s="237"/>
      <c r="H33" s="237"/>
    </row>
    <row r="34" spans="1:8" s="31" customFormat="1" ht="15.75">
      <c r="A34" s="237"/>
      <c r="B34" s="237"/>
      <c r="C34" s="237"/>
      <c r="D34" s="237"/>
      <c r="E34" s="237"/>
      <c r="F34" s="237"/>
      <c r="G34" s="237"/>
      <c r="H34" s="237"/>
    </row>
  </sheetData>
  <sheetProtection/>
  <mergeCells count="5">
    <mergeCell ref="A5:A6"/>
    <mergeCell ref="C5:D5"/>
    <mergeCell ref="E5:F5"/>
    <mergeCell ref="A3:H3"/>
    <mergeCell ref="B5:B6"/>
  </mergeCells>
  <printOptions/>
  <pageMargins left="1" right="1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USDOI-USGS_CERC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jbesser</dc:creator>
  <cp:keywords/>
  <dc:description/>
  <cp:lastModifiedBy>Felicia D. Dodd</cp:lastModifiedBy>
  <cp:lastPrinted>2011-11-18T22:37:18Z</cp:lastPrinted>
  <dcterms:created xsi:type="dcterms:W3CDTF">2010-06-07T20:34:14Z</dcterms:created>
  <dcterms:modified xsi:type="dcterms:W3CDTF">2011-12-21T21:37:54Z</dcterms:modified>
  <cp:category/>
  <cp:version/>
  <cp:contentType/>
  <cp:contentStatus/>
</cp:coreProperties>
</file>