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480" yWindow="280" windowWidth="14620" windowHeight="9220" tabRatio="778"/>
  </bookViews>
  <sheets>
    <sheet name="A1-1Beh cklist" sheetId="9" r:id="rId1"/>
    <sheet name="A1-2WQ" sheetId="1" r:id="rId2"/>
    <sheet name="A1-3Cations" sheetId="2" r:id="rId3"/>
    <sheet name="A1-4Anions" sheetId="3" r:id="rId4"/>
    <sheet name="A1-5RBT metals" sheetId="5" r:id="rId5"/>
    <sheet name="A1-6WS metals" sheetId="4" r:id="rId6"/>
    <sheet name="A1-7 BLM inputs" sheetId="35" r:id="rId7"/>
    <sheet name="A2-1" sheetId="22" r:id="rId8"/>
    <sheet name="A2-2" sheetId="23" r:id="rId9"/>
    <sheet name="A2-3" sheetId="24" r:id="rId10"/>
    <sheet name="A2-4" sheetId="25" r:id="rId11"/>
    <sheet name="A2-5" sheetId="26" r:id="rId12"/>
    <sheet name="A2-6" sheetId="27" r:id="rId13"/>
    <sheet name="A2-7" sheetId="28" r:id="rId14"/>
    <sheet name="A2-8" sheetId="30" r:id="rId15"/>
  </sheets>
  <externalReferences>
    <externalReference r:id="rId16"/>
    <externalReference r:id="rId17"/>
  </externalReferences>
  <definedNames>
    <definedName name="Metal" localSheetId="6">'[1]Drop-down Lists'!$C$1:$C$5</definedName>
    <definedName name="Metal">'[1]Drop-down Lists'!$C$1:$C$5</definedName>
    <definedName name="_xlnm.Print_Area" localSheetId="6">'A1-7 BLM inputs'!$A$1:$X$73</definedName>
    <definedName name="_xlnm.Print_Area" localSheetId="12">'A2-6'!$A$1:$G$20</definedName>
    <definedName name="_xlnm.Print_Area" localSheetId="13">'A2-7'!$A$1:$H$57</definedName>
    <definedName name="_xlnm.Print_Area" localSheetId="14">'A2-8'!$A$1:$L$21</definedName>
    <definedName name="Replicate">'[2]Drop-down Lists'!$E$1:$E$6</definedName>
    <definedName name="TestID">'[1]Drop-down Lists'!$A$1:$A$10</definedName>
  </definedNames>
  <calcPr calcId="145621"/>
</workbook>
</file>

<file path=xl/calcChain.xml><?xml version="1.0" encoding="utf-8"?>
<calcChain xmlns="http://schemas.openxmlformats.org/spreadsheetml/2006/main">
  <c r="T17" i="35" l="1"/>
  <c r="T19" i="35"/>
  <c r="T66" i="35" l="1"/>
  <c r="T65" i="35"/>
  <c r="T64" i="35"/>
  <c r="T63" i="35"/>
  <c r="T62" i="35"/>
  <c r="T61" i="35"/>
  <c r="T60" i="35"/>
  <c r="T59" i="35"/>
  <c r="T58" i="35"/>
  <c r="T57" i="35"/>
  <c r="T56" i="35"/>
  <c r="T55" i="35"/>
  <c r="T54" i="35"/>
  <c r="T53" i="35"/>
  <c r="T52" i="35"/>
  <c r="A52" i="35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T51" i="35"/>
  <c r="T50" i="35"/>
  <c r="T49" i="35"/>
  <c r="T48" i="35"/>
  <c r="T47" i="35"/>
  <c r="T46" i="35"/>
  <c r="T45" i="35"/>
  <c r="T44" i="35"/>
  <c r="T43" i="35"/>
  <c r="T42" i="35"/>
  <c r="T41" i="35"/>
  <c r="T40" i="35"/>
  <c r="T39" i="35"/>
  <c r="T38" i="35"/>
  <c r="T37" i="35"/>
  <c r="T36" i="35"/>
  <c r="T35" i="35"/>
  <c r="T34" i="35"/>
  <c r="T33" i="35"/>
  <c r="T32" i="35"/>
  <c r="T31" i="35"/>
  <c r="T30" i="35"/>
  <c r="T29" i="35"/>
  <c r="T28" i="35"/>
  <c r="T27" i="35"/>
  <c r="T26" i="35"/>
  <c r="T25" i="35"/>
  <c r="T24" i="35"/>
  <c r="T23" i="35"/>
  <c r="T22" i="35"/>
  <c r="T21" i="35"/>
  <c r="T20" i="35"/>
  <c r="T18" i="35"/>
  <c r="T16" i="35"/>
  <c r="T15" i="35"/>
  <c r="T14" i="35"/>
  <c r="T13" i="35"/>
  <c r="T12" i="35"/>
  <c r="T11" i="35"/>
  <c r="T10" i="35"/>
  <c r="T9" i="35"/>
  <c r="T8" i="35"/>
  <c r="T7" i="35"/>
  <c r="G52" i="28" l="1"/>
  <c r="G53" i="28"/>
  <c r="G51" i="28"/>
  <c r="G27" i="28"/>
  <c r="G26" i="28"/>
  <c r="C26" i="28"/>
  <c r="G25" i="28"/>
  <c r="C25" i="28"/>
  <c r="C27" i="28"/>
  <c r="G13" i="28"/>
  <c r="G12" i="28"/>
  <c r="G14" i="28"/>
  <c r="M53" i="26"/>
  <c r="G53" i="26"/>
  <c r="S52" i="26"/>
  <c r="O52" i="26"/>
  <c r="M52" i="26"/>
  <c r="G52" i="26"/>
  <c r="E52" i="26"/>
  <c r="S51" i="26"/>
  <c r="S53" i="26"/>
  <c r="O51" i="26"/>
  <c r="O53" i="26"/>
  <c r="M51" i="26"/>
  <c r="G51" i="26"/>
  <c r="E51" i="26"/>
  <c r="E53" i="26"/>
  <c r="S27" i="26"/>
  <c r="K27" i="26"/>
  <c r="G27" i="26"/>
  <c r="S26" i="26"/>
  <c r="O26" i="26"/>
  <c r="M26" i="26"/>
  <c r="K26" i="26"/>
  <c r="G26" i="26"/>
  <c r="E26" i="26"/>
  <c r="C26" i="26"/>
  <c r="S25" i="26"/>
  <c r="O25" i="26"/>
  <c r="O27" i="26"/>
  <c r="M25" i="26"/>
  <c r="M27" i="26"/>
  <c r="K25" i="26"/>
  <c r="G25" i="26"/>
  <c r="E25" i="26"/>
  <c r="E27" i="26"/>
  <c r="C25" i="26"/>
  <c r="C27" i="26"/>
</calcChain>
</file>

<file path=xl/sharedStrings.xml><?xml version="1.0" encoding="utf-8"?>
<sst xmlns="http://schemas.openxmlformats.org/spreadsheetml/2006/main" count="1894" uniqueCount="333">
  <si>
    <t>Dissolved Oxygen (mg/L)</t>
  </si>
  <si>
    <t>pH</t>
  </si>
  <si>
    <t>Toxicant</t>
  </si>
  <si>
    <t>Mean</t>
  </si>
  <si>
    <t>2 dph</t>
  </si>
  <si>
    <t>Cu</t>
  </si>
  <si>
    <t>Zn</t>
  </si>
  <si>
    <t>Cd</t>
  </si>
  <si>
    <t>16 dph</t>
  </si>
  <si>
    <t>30 dph</t>
  </si>
  <si>
    <t>44 dph</t>
  </si>
  <si>
    <t>61 dph</t>
  </si>
  <si>
    <t>72 dph</t>
  </si>
  <si>
    <t>89 dph</t>
  </si>
  <si>
    <t>1 dph</t>
  </si>
  <si>
    <t>18 dph</t>
  </si>
  <si>
    <t>32 dph</t>
  </si>
  <si>
    <t>46 dph</t>
  </si>
  <si>
    <t>60 dph</t>
  </si>
  <si>
    <t>74 dph</t>
  </si>
  <si>
    <t>95 dph</t>
  </si>
  <si>
    <t>Lifestage</t>
  </si>
  <si>
    <t xml:space="preserve">Mean </t>
  </si>
  <si>
    <t>&gt;0.08</t>
  </si>
  <si>
    <t>&gt;0.1</t>
  </si>
  <si>
    <t>&gt;0.13</t>
  </si>
  <si>
    <t>Metal</t>
  </si>
  <si>
    <t>&gt;0.15</t>
  </si>
  <si>
    <t>Nominal Conc.</t>
  </si>
  <si>
    <t>Day 4</t>
  </si>
  <si>
    <t>Round 1</t>
  </si>
  <si>
    <t>Round 2</t>
  </si>
  <si>
    <t>Round 3</t>
  </si>
  <si>
    <t>Round 4</t>
  </si>
  <si>
    <t>Round 5</t>
  </si>
  <si>
    <t>Round 6</t>
  </si>
  <si>
    <t>Round 7</t>
  </si>
  <si>
    <t>NOEC</t>
  </si>
  <si>
    <t>LOEC</t>
  </si>
  <si>
    <t>Geomean</t>
  </si>
  <si>
    <t>NE</t>
  </si>
  <si>
    <t>EC20 (CL)</t>
  </si>
  <si>
    <t>Copper</t>
  </si>
  <si>
    <t>Zinc</t>
  </si>
  <si>
    <t>Cadmium</t>
  </si>
  <si>
    <t>Code</t>
  </si>
  <si>
    <t>Observation</t>
  </si>
  <si>
    <t>A</t>
  </si>
  <si>
    <t>B</t>
  </si>
  <si>
    <t>C</t>
  </si>
  <si>
    <t>D</t>
  </si>
  <si>
    <t>E</t>
  </si>
  <si>
    <t>F</t>
  </si>
  <si>
    <t>Position in the water (on bottom, at surface, ambient)</t>
  </si>
  <si>
    <t>Respiration (fast or slow)</t>
  </si>
  <si>
    <t>Pigmentation (light or dark)</t>
  </si>
  <si>
    <t>Other (swimming in circles, spasms, tremors, coughing, swollen abdomens, curved spines)</t>
  </si>
  <si>
    <t xml:space="preserve">SD </t>
  </si>
  <si>
    <t xml:space="preserve">Ca </t>
  </si>
  <si>
    <t>Mg</t>
  </si>
  <si>
    <t xml:space="preserve">Na </t>
  </si>
  <si>
    <t xml:space="preserve">K </t>
  </si>
  <si>
    <t xml:space="preserve">Sr </t>
  </si>
  <si>
    <t>NA</t>
  </si>
  <si>
    <t>Cl</t>
  </si>
  <si>
    <t>Control</t>
  </si>
  <si>
    <t>SD</t>
  </si>
  <si>
    <r>
      <t>Alkalinity as CaCO</t>
    </r>
    <r>
      <rPr>
        <b/>
        <vertAlign val="subscript"/>
        <sz val="12"/>
        <color theme="1"/>
        <rFont val="Arial Narrow"/>
        <family val="2"/>
      </rPr>
      <t xml:space="preserve">3 </t>
    </r>
    <r>
      <rPr>
        <b/>
        <sz val="12"/>
        <color theme="1"/>
        <rFont val="Arial Narrow"/>
        <family val="2"/>
      </rPr>
      <t>(mg/L)</t>
    </r>
  </si>
  <si>
    <r>
      <t>Hardness as CaCO</t>
    </r>
    <r>
      <rPr>
        <b/>
        <vertAlign val="subscript"/>
        <sz val="12"/>
        <color theme="1"/>
        <rFont val="Arial Narrow"/>
        <family val="2"/>
      </rPr>
      <t>3</t>
    </r>
    <r>
      <rPr>
        <b/>
        <sz val="12"/>
        <color theme="1"/>
        <rFont val="Arial Narrow"/>
        <family val="2"/>
      </rPr>
      <t xml:space="preserve"> (mg/L)</t>
    </r>
  </si>
  <si>
    <r>
      <t>SD</t>
    </r>
    <r>
      <rPr>
        <sz val="12"/>
        <color theme="1"/>
        <rFont val="Arial Narrow"/>
        <family val="2"/>
      </rPr>
      <t xml:space="preserve"> </t>
    </r>
  </si>
  <si>
    <r>
      <t>NO</t>
    </r>
    <r>
      <rPr>
        <b/>
        <vertAlign val="subscript"/>
        <sz val="12"/>
        <color theme="1"/>
        <rFont val="Arial Narrow"/>
        <family val="2"/>
      </rPr>
      <t>2</t>
    </r>
  </si>
  <si>
    <r>
      <t>NO</t>
    </r>
    <r>
      <rPr>
        <b/>
        <vertAlign val="subscript"/>
        <sz val="12"/>
        <color theme="1"/>
        <rFont val="Arial Narrow"/>
        <family val="2"/>
      </rPr>
      <t>3</t>
    </r>
  </si>
  <si>
    <r>
      <t>SO</t>
    </r>
    <r>
      <rPr>
        <b/>
        <vertAlign val="subscript"/>
        <sz val="12"/>
        <color theme="1"/>
        <rFont val="Arial Narrow"/>
        <family val="2"/>
      </rPr>
      <t>4</t>
    </r>
  </si>
  <si>
    <r>
      <t>Alkalinity       (mg/L as CaCO</t>
    </r>
    <r>
      <rPr>
        <b/>
        <vertAlign val="sub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)</t>
    </r>
  </si>
  <si>
    <r>
      <t>Hardness        (mg/L as CaCO</t>
    </r>
    <r>
      <rPr>
        <b/>
        <vertAlign val="sub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)</t>
    </r>
  </si>
  <si>
    <t>Total ammonia (mg TN/L)</t>
  </si>
  <si>
    <t>Exposures</t>
  </si>
  <si>
    <t>N</t>
  </si>
  <si>
    <t>White sturgeon</t>
  </si>
  <si>
    <t>C1 acute (0-7 d)</t>
  </si>
  <si>
    <t>C1 chronic (0-21 d)</t>
  </si>
  <si>
    <t>C2  acute (0-7 d)</t>
  </si>
  <si>
    <t>C2  chronic (0-28 d)</t>
  </si>
  <si>
    <t>CC  (0-53 d)</t>
  </si>
  <si>
    <t>Rainbow trout</t>
  </si>
  <si>
    <t>CC  (0-52 d)</t>
  </si>
  <si>
    <t>Ca</t>
  </si>
  <si>
    <t>Na</t>
  </si>
  <si>
    <t>K</t>
  </si>
  <si>
    <t>C2 acute (0-7 d)</t>
  </si>
  <si>
    <t>C2 chronic (0-28 d)</t>
  </si>
  <si>
    <t>CC (0-52 d)</t>
  </si>
  <si>
    <t>C1 chronic (0-14 d)</t>
  </si>
  <si>
    <t>C1 chronic (0-25 d)</t>
  </si>
  <si>
    <t>CC (0-53 d)</t>
  </si>
  <si>
    <t>(n=2-3)</t>
  </si>
  <si>
    <t>(n=3-4)</t>
  </si>
  <si>
    <t>(n=5-6)</t>
  </si>
  <si>
    <t>(n=2)</t>
  </si>
  <si>
    <t>(n=6)</t>
  </si>
  <si>
    <t>(n=9-10)</t>
  </si>
  <si>
    <t>Nominal</t>
  </si>
  <si>
    <t>&lt;0.02</t>
  </si>
  <si>
    <t>&lt;0.05</t>
  </si>
  <si>
    <t>&lt;0.04</t>
  </si>
  <si>
    <t>&lt;0.03</t>
  </si>
  <si>
    <t>(n=1)</t>
  </si>
  <si>
    <t>(n=4)</t>
  </si>
  <si>
    <t>(n=5)</t>
  </si>
  <si>
    <t>(n=8)</t>
  </si>
  <si>
    <t xml:space="preserve">    &lt; 0.01</t>
  </si>
  <si>
    <t xml:space="preserve">       &lt; 0.017</t>
  </si>
  <si>
    <t xml:space="preserve">          &lt; 0.009</t>
  </si>
  <si>
    <t>Nominal concentration (µg/L)</t>
  </si>
  <si>
    <t>Larvae in C1/CC over Days 0 to 4</t>
  </si>
  <si>
    <t>Larvae in C1/CC over Days 0 to 8</t>
  </si>
  <si>
    <t>Juveniles in C2 over Days 0 to 4</t>
  </si>
  <si>
    <t>Measured concentration (µg/L)</t>
  </si>
  <si>
    <t>Survival (%)</t>
  </si>
  <si>
    <t>&gt;11</t>
  </si>
  <si>
    <t>2.62 (2.38-2.88)</t>
  </si>
  <si>
    <t>1.89 (1.73-2.06)</t>
  </si>
  <si>
    <t>1.54 (1.34-1.76)</t>
  </si>
  <si>
    <t>1.96 (1.79-2.16)</t>
  </si>
  <si>
    <t>1.50 (1.42-1.59)</t>
  </si>
  <si>
    <t>1.52 (1.40-1.64)</t>
  </si>
  <si>
    <t>4.80 (4.13-5.58)</t>
  </si>
  <si>
    <t>3.85 (3.57-4.16)</t>
  </si>
  <si>
    <t>2.69 (2.51-2.88)</t>
  </si>
  <si>
    <t>2.23 (2.01-2.46)</t>
  </si>
  <si>
    <t>2.88 (2.68-3.10)</t>
  </si>
  <si>
    <t>1.81 (1.72-1.90)</t>
  </si>
  <si>
    <t>1.81 (1.70-1.93)</t>
  </si>
  <si>
    <t>5.56 (5.03-6.14)</t>
  </si>
  <si>
    <t>8.06 (7.18-9.05)</t>
  </si>
  <si>
    <t>5.29 (4.91-5.69)</t>
  </si>
  <si>
    <t>4.52 (4.20-4.88)</t>
  </si>
  <si>
    <t>5.98 (5.48-6.52)</t>
  </si>
  <si>
    <t>2.57 (2.48-2.68)</t>
  </si>
  <si>
    <t>2.53 (2.43-2.65)</t>
  </si>
  <si>
    <t>7.36 (7.05-7.68)</t>
  </si>
  <si>
    <t>Lead</t>
  </si>
  <si>
    <t>&gt;55</t>
  </si>
  <si>
    <t>&gt;369</t>
  </si>
  <si>
    <t>109 (84-141)</t>
  </si>
  <si>
    <t>215 (181-255)</t>
  </si>
  <si>
    <t>373 (340-410)</t>
  </si>
  <si>
    <t>Before thinning</t>
  </si>
  <si>
    <t>After thinning and creating pseudo replicates</t>
  </si>
  <si>
    <t>Replicate number</t>
  </si>
  <si>
    <t>Survival (%)
Days 0 to 25</t>
  </si>
  <si>
    <t>Replicate type</t>
  </si>
  <si>
    <t>Survival (%)
Days 25 to 53</t>
  </si>
  <si>
    <t>Mean dry weight (g)
Days 0 to 53</t>
  </si>
  <si>
    <t xml:space="preserve">True </t>
  </si>
  <si>
    <t>Pseudo</t>
  </si>
  <si>
    <t>Survival (%, n=8)</t>
  </si>
  <si>
    <t>Survival (%, n=4)</t>
  </si>
  <si>
    <t>&gt;12</t>
  </si>
  <si>
    <t>3.57 (3.39-3.75)</t>
  </si>
  <si>
    <t>4.04 (3.89-4.21)</t>
  </si>
  <si>
    <t>5.14 (4.98-5.31)</t>
  </si>
  <si>
    <t>47 (17-125)</t>
  </si>
  <si>
    <t>38 (35-41)</t>
  </si>
  <si>
    <t>51 (28-95)</t>
  </si>
  <si>
    <t>45 (43-48)</t>
  </si>
  <si>
    <t>60 (59-62)</t>
  </si>
  <si>
    <t>63 (60-67)</t>
  </si>
  <si>
    <t>&gt;136</t>
  </si>
  <si>
    <t>&gt;143</t>
  </si>
  <si>
    <t>&gt;748</t>
  </si>
  <si>
    <t>140 (131-150)</t>
  </si>
  <si>
    <t>175 (165-184)</t>
  </si>
  <si>
    <t>267 (256-278)</t>
  </si>
  <si>
    <t>Survival
(%)</t>
  </si>
  <si>
    <t>Dry weight
(g)</t>
  </si>
  <si>
    <t>CC over Days 25 to 53</t>
  </si>
  <si>
    <t>CC over Days 0 to 53</t>
  </si>
  <si>
    <t>Length
(mm)</t>
  </si>
  <si>
    <t>Wet weight
(g)</t>
  </si>
  <si>
    <t>Data analysis with all replicates in the control treatment</t>
  </si>
  <si>
    <t>-</t>
  </si>
  <si>
    <t>3.32 (3.01-3.67)</t>
  </si>
  <si>
    <t>1.80 (1.28-2.51)</t>
  </si>
  <si>
    <t>1.55 (1.25-1.91)</t>
  </si>
  <si>
    <t>1.55 (1.21-1.98)</t>
  </si>
  <si>
    <t>Data analysis without a pseudo replicate in the control treatment</t>
  </si>
  <si>
    <t>3.30 (2.94-3.71)</t>
  </si>
  <si>
    <t>1.79 (1.25-2.58)</t>
  </si>
  <si>
    <t>1.83 (1.59-2.10)</t>
  </si>
  <si>
    <t>1.54 (1.20-1.99)</t>
  </si>
  <si>
    <t>Day 0</t>
  </si>
  <si>
    <t xml:space="preserve"> Day 0</t>
  </si>
  <si>
    <t>NM</t>
  </si>
  <si>
    <t>Survival excluding IM (%)</t>
  </si>
  <si>
    <t>Survival excluding  IM and LH (%)</t>
  </si>
  <si>
    <t>&gt;61</t>
  </si>
  <si>
    <t>&gt;395</t>
  </si>
  <si>
    <r>
      <t>Fish exhibit immobilization</t>
    </r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or hyperactivity</t>
    </r>
  </si>
  <si>
    <r>
      <t>Loss of equilibrium</t>
    </r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(inability to maintain upright position in water column, fish are upside down or on their sides)</t>
    </r>
  </si>
  <si>
    <t>Conductivity (μs/cm, 25ºC)</t>
  </si>
  <si>
    <t>Arbitrary number for sorting tests</t>
  </si>
  <si>
    <t>Species</t>
  </si>
  <si>
    <t>Study</t>
  </si>
  <si>
    <t>Endpoint definition</t>
  </si>
  <si>
    <t>Temp</t>
  </si>
  <si>
    <t>Alkalinity</t>
  </si>
  <si>
    <t>S</t>
  </si>
  <si>
    <t xml:space="preserve">Water Hardness </t>
  </si>
  <si>
    <t>Critical accumulation (CAx), modeled</t>
  </si>
  <si>
    <t>Actual effect concentration in tested water</t>
  </si>
  <si>
    <t>µg/L</t>
  </si>
  <si>
    <t>mg/L</t>
  </si>
  <si>
    <t xml:space="preserve"> (calculated)</t>
  </si>
  <si>
    <t>nmol/g gill ww</t>
  </si>
  <si>
    <t>Dissolved Cu, µg/L</t>
  </si>
  <si>
    <t>Acute</t>
  </si>
  <si>
    <t>A1, age 1 dph</t>
  </si>
  <si>
    <t>EC50</t>
  </si>
  <si>
    <t>A2, age 18 dph</t>
  </si>
  <si>
    <t>A3, age 32 dph</t>
  </si>
  <si>
    <t>A4, age 46 dph</t>
  </si>
  <si>
    <t>A4. age 46 dph</t>
  </si>
  <si>
    <t>LC50</t>
  </si>
  <si>
    <t>mort</t>
  </si>
  <si>
    <t>A5, age 60 dph</t>
  </si>
  <si>
    <t>Mort</t>
  </si>
  <si>
    <t>A6, age 74 dph</t>
  </si>
  <si>
    <t>A7, age 95 dph</t>
  </si>
  <si>
    <t>A1, age 2 dph</t>
  </si>
  <si>
    <t>A2, age 16 dph</t>
  </si>
  <si>
    <t>A3, age 30 dph</t>
  </si>
  <si>
    <t>A4, age 44 dph</t>
  </si>
  <si>
    <t>Lowest LOEC</t>
  </si>
  <si>
    <t>A7, age 89 dph</t>
  </si>
  <si>
    <t>UofS, acute</t>
  </si>
  <si>
    <t>2009 96h, 8 dph</t>
  </si>
  <si>
    <t>2009 96h, 40 dph</t>
  </si>
  <si>
    <t>Chronic</t>
  </si>
  <si>
    <t>CC 0-4 d (acute effects during chronic exp.)</t>
  </si>
  <si>
    <t xml:space="preserve">EC50 </t>
  </si>
  <si>
    <t>LC20</t>
  </si>
  <si>
    <t xml:space="preserve">Acute </t>
  </si>
  <si>
    <t>EC20</t>
  </si>
  <si>
    <t>CC 0-8 d (acute effects during chronic exp.)</t>
  </si>
  <si>
    <t>C2 0-4 d (acute effects during chronic exp.)</t>
  </si>
  <si>
    <t>CC 0-14 d (acute effects during chronic exp.)</t>
  </si>
  <si>
    <t>Survival</t>
  </si>
  <si>
    <t>C2 0-28 d</t>
  </si>
  <si>
    <t>Biomass</t>
  </si>
  <si>
    <t>CC 0-53 d (growth)</t>
  </si>
  <si>
    <t>Wet weight</t>
  </si>
  <si>
    <t>CC overall</t>
  </si>
  <si>
    <t>Vardy and others, 2011</t>
  </si>
  <si>
    <t>CC 59 d UofS (using 2.6 mg/L DOC, w/o blank correction)</t>
  </si>
  <si>
    <t>CC 59 d UofS (using 1.0 mg/L DOC, blank corrected)</t>
  </si>
  <si>
    <t>CC/C1 0-4 d</t>
  </si>
  <si>
    <t>C2 0-4 d</t>
  </si>
  <si>
    <t>C1 0-21 d</t>
  </si>
  <si>
    <t>Lowest endpoint</t>
  </si>
  <si>
    <t>C2 0-28 d (growth)</t>
  </si>
  <si>
    <t>Growth</t>
  </si>
  <si>
    <t>CC overall (biomass)</t>
  </si>
  <si>
    <t>24-d, lowest endpoint</t>
  </si>
  <si>
    <t>24-d, survival</t>
  </si>
  <si>
    <t>Mortality</t>
  </si>
  <si>
    <t>Vardy and others, 2013</t>
  </si>
  <si>
    <t>WS 8dph</t>
  </si>
  <si>
    <t>WS 15dph</t>
  </si>
  <si>
    <t>WS 40dph</t>
  </si>
  <si>
    <t>WS 45dph</t>
  </si>
  <si>
    <t>WS100dph</t>
  </si>
  <si>
    <t>"BLM standard water"</t>
  </si>
  <si>
    <t>USEPA (2007)</t>
  </si>
  <si>
    <t>Used with all</t>
  </si>
  <si>
    <t>References</t>
  </si>
  <si>
    <r>
      <t xml:space="preserve">Appendix 1-7. </t>
    </r>
    <r>
      <rPr>
        <sz val="12"/>
        <rFont val="Times New Roman"/>
        <family val="1"/>
      </rPr>
      <t xml:space="preserve"> Summary of water chemistry and response concentrations used in biotic ligand model (BLM) calculations with copper.</t>
    </r>
  </si>
  <si>
    <t>Mort+LOE+IM</t>
  </si>
  <si>
    <t>Acute Mort+IM+LH</t>
  </si>
  <si>
    <t>Acute Mort+IM</t>
  </si>
  <si>
    <t>A5, age 61 dph</t>
  </si>
  <si>
    <t>A6, age 72 dph</t>
  </si>
  <si>
    <t>Mort+IM</t>
  </si>
  <si>
    <t>Test Round or effects at different times (age) during the tests</t>
  </si>
  <si>
    <t>Conductivity (µS/cm, 
25 °C)</t>
  </si>
  <si>
    <t>Calcium</t>
  </si>
  <si>
    <t>Sodium</t>
  </si>
  <si>
    <t>Sulfate</t>
  </si>
  <si>
    <t>Chloride</t>
  </si>
  <si>
    <t>Fluoride</t>
  </si>
  <si>
    <t>Strontium</t>
  </si>
  <si>
    <t>Magnesium</t>
  </si>
  <si>
    <t>Potassium</t>
  </si>
  <si>
    <t xml:space="preserve">    &lt;0.01</t>
  </si>
  <si>
    <t xml:space="preserve">       &lt;0.017</t>
  </si>
  <si>
    <t xml:space="preserve">          &lt;0.009</t>
  </si>
  <si>
    <r>
      <t xml:space="preserve">Table 1-1. </t>
    </r>
    <r>
      <rPr>
        <sz val="12"/>
        <color theme="1"/>
        <rFont val="Times New Roman"/>
        <family val="1"/>
      </rPr>
      <t>Checklist for daily observations for swimming abnormalites in acute exposures (chapter 1, based on American Society for Testing and Materials 2012b).</t>
    </r>
  </si>
  <si>
    <r>
      <t>1</t>
    </r>
    <r>
      <rPr>
        <sz val="12"/>
        <color theme="1"/>
        <rFont val="Times New Roman"/>
        <family val="1"/>
      </rPr>
      <t>Defined as effective mortality.</t>
    </r>
  </si>
  <si>
    <r>
      <rPr>
        <b/>
        <sz val="11"/>
        <color theme="1"/>
        <rFont val="Times New Roman"/>
        <family val="1"/>
      </rPr>
      <t>Table 1-2.</t>
    </r>
    <r>
      <rPr>
        <sz val="11"/>
        <color theme="1"/>
        <rFont val="Times New Roman"/>
        <family val="1"/>
      </rPr>
      <t xml:space="preserve"> Mean water quality characteristics (n=4) for each round of the 4-day acute exposures with white sturgeon (</t>
    </r>
    <r>
      <rPr>
        <i/>
        <sz val="11"/>
        <color theme="1"/>
        <rFont val="Times New Roman"/>
        <family val="1"/>
      </rPr>
      <t>Acipenser transmontanus</t>
    </r>
    <r>
      <rPr>
        <sz val="11"/>
        <color theme="1"/>
        <rFont val="Times New Roman"/>
        <family val="1"/>
      </rPr>
      <t>) and rainbow trout (</t>
    </r>
    <r>
      <rPr>
        <i/>
        <sz val="11"/>
        <color theme="1"/>
        <rFont val="Times New Roman"/>
        <family val="1"/>
      </rPr>
      <t>Oncorhynchus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mykiss</t>
    </r>
    <r>
      <rPr>
        <sz val="11"/>
        <color theme="1"/>
        <rFont val="Times New Roman"/>
        <family val="1"/>
      </rPr>
      <t>).                                                                                                                                                                                                                                        [dph; days-post hatch, Cd; cadmium, Cu; copper, Zn; zinc, mg/L; milligram per liter, SD; standard deviation, µS/cm, microsiemens per centimeter; °C, degrees Celsius; CaCO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calcium carbonate; N/L, nitrogen per liter]</t>
    </r>
  </si>
  <si>
    <t>Total ammonia     (mg N/L)</t>
  </si>
  <si>
    <r>
      <rPr>
        <b/>
        <sz val="11"/>
        <color theme="1"/>
        <rFont val="Times New Roman"/>
        <family val="1"/>
      </rPr>
      <t>Table 1-4</t>
    </r>
    <r>
      <rPr>
        <sz val="11"/>
        <color theme="1"/>
        <rFont val="Times New Roman"/>
        <family val="1"/>
      </rPr>
      <t>. Mean major anions (milligrams per liter, n=2) measured during each round of the 4-d acute exposures with white sturgeon (</t>
    </r>
    <r>
      <rPr>
        <i/>
        <sz val="11"/>
        <color theme="1"/>
        <rFont val="Times New Roman"/>
        <family val="1"/>
      </rPr>
      <t>Acipenser transmontanus</t>
    </r>
    <r>
      <rPr>
        <sz val="11"/>
        <color theme="1"/>
        <rFont val="Times New Roman"/>
        <family val="1"/>
      </rPr>
      <t>) and rainbow trout (</t>
    </r>
    <r>
      <rPr>
        <i/>
        <sz val="11"/>
        <color theme="1"/>
        <rFont val="Times New Roman"/>
        <family val="1"/>
      </rPr>
      <t>Oncorhynchus mykiss</t>
    </r>
    <r>
      <rPr>
        <sz val="11"/>
        <color theme="1"/>
        <rFont val="Times New Roman"/>
        <family val="1"/>
      </rPr>
      <t>).                                                                                                                                                                                                                     [F, fluoride; Cl, choride; NO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, nitrite; NO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nitrate; SO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, sulfate; dph, days post hatch; Cd, cadmium; Cu, copper; Zn, zinc; SD, standard deviation; NA, not applicable; &gt;, greater than value]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</si>
  <si>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Times New Roman"/>
        <family val="1"/>
      </rPr>
      <t>Table 1-3</t>
    </r>
    <r>
      <rPr>
        <sz val="11"/>
        <color theme="1"/>
        <rFont val="Times New Roman"/>
        <family val="1"/>
      </rPr>
      <t>. Mean major cations (milligrams per liter, n= 2) measured during each round of the 4-d acute exposures with white sturgeon (</t>
    </r>
    <r>
      <rPr>
        <i/>
        <sz val="11"/>
        <color theme="1"/>
        <rFont val="Times New Roman"/>
        <family val="1"/>
      </rPr>
      <t>Acipenser transmontanus</t>
    </r>
    <r>
      <rPr>
        <sz val="11"/>
        <color theme="1"/>
        <rFont val="Times New Roman"/>
        <family val="1"/>
      </rPr>
      <t>) and rainbow trout (</t>
    </r>
    <r>
      <rPr>
        <i/>
        <sz val="11"/>
        <color theme="1"/>
        <rFont val="Times New Roman"/>
        <family val="1"/>
      </rPr>
      <t>Oncorhynchus mykiss</t>
    </r>
    <r>
      <rPr>
        <sz val="11"/>
        <color theme="1"/>
        <rFont val="Times New Roman"/>
        <family val="1"/>
      </rPr>
      <t xml:space="preserve">).                                                                                                                                                                                                                     [Ca, calcium; Mg, magnesium, Na, sodium; K, potassium; Sr, strontium; dph; days-post hatch; Cd, cadmium; Cu, copper; Zn, zinc; SD, standard deviation; NA, not applicable]                                                                                                                                                                                                                                    </t>
    </r>
  </si>
  <si>
    <r>
      <t>Round 5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</si>
  <si>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sz val="11"/>
        <color theme="1"/>
        <rFont val="Times New Roman"/>
        <family val="1"/>
      </rPr>
      <t>Table 1-5.</t>
    </r>
    <r>
      <rPr>
        <sz val="11"/>
        <color theme="1"/>
        <rFont val="Times New Roman"/>
        <family val="1"/>
      </rPr>
      <t xml:space="preserve"> Metal concentrations (microgram per liter) measured on day 0 and day 4 during each round of acute exposures with rainbow trout (</t>
    </r>
    <r>
      <rPr>
        <i/>
        <sz val="11"/>
        <color theme="1"/>
        <rFont val="Times New Roman"/>
        <family val="1"/>
      </rPr>
      <t>Oncorhynchus mykiss</t>
    </r>
    <r>
      <rPr>
        <sz val="11"/>
        <color theme="1"/>
        <rFont val="Times New Roman"/>
        <family val="1"/>
      </rPr>
      <t>).                                                                                                                                                                                                                             [Cu, copper; Zn, zinc; Cd, cadmium; conc., concentration; dph, days post hatch; SD, standard deviation; NA, not applicable]</t>
    </r>
  </si>
  <si>
    <r>
      <t>Round 4</t>
    </r>
    <r>
      <rPr>
        <b/>
        <vertAlign val="superscript"/>
        <sz val="12"/>
        <color theme="1"/>
        <rFont val="Arial Narrow"/>
        <family val="2"/>
      </rPr>
      <t>1</t>
    </r>
  </si>
  <si>
    <r>
      <t>1</t>
    </r>
    <r>
      <rPr>
        <sz val="11"/>
        <color theme="1"/>
        <rFont val="Times New Roman"/>
        <family val="1"/>
      </rPr>
      <t>Day 0 values were low due to a diluter malfunction and measured values reported are based on day 4 concentrations only (See appendix 3).</t>
    </r>
  </si>
  <si>
    <r>
      <rPr>
        <b/>
        <sz val="11"/>
        <color theme="1"/>
        <rFont val="Times New Roman"/>
        <family val="1"/>
      </rPr>
      <t>Table 1-6.</t>
    </r>
    <r>
      <rPr>
        <sz val="11"/>
        <color theme="1"/>
        <rFont val="Times New Roman"/>
        <family val="1"/>
      </rPr>
      <t xml:space="preserve"> Metal concentrations (microgram per liter) measured on day 0 and day 4 during each round of acute exposures with white sturgeon (</t>
    </r>
    <r>
      <rPr>
        <i/>
        <sz val="11"/>
        <color theme="1"/>
        <rFont val="Times New Roman"/>
        <family val="1"/>
      </rPr>
      <t>Acipenser transmontanus</t>
    </r>
    <r>
      <rPr>
        <sz val="11"/>
        <color theme="1"/>
        <rFont val="Times New Roman"/>
        <family val="1"/>
      </rPr>
      <t xml:space="preserve">).                                                                                                                                                                                                    [Cu, copper; Zn, zinc; Cd, cadmium; conc., concentration; dph, days post hatch; SD, standard deviation; NA, not applicable; </t>
    </r>
  </si>
  <si>
    <r>
      <rPr>
        <sz val="9"/>
        <rFont val="Calibri"/>
        <family val="2"/>
      </rPr>
      <t>°</t>
    </r>
    <r>
      <rPr>
        <sz val="8.1"/>
        <rFont val="Arial"/>
        <family val="2"/>
      </rPr>
      <t>C</t>
    </r>
  </si>
  <si>
    <t>DOC</t>
  </si>
  <si>
    <r>
      <t>SO</t>
    </r>
    <r>
      <rPr>
        <vertAlign val="subscript"/>
        <sz val="9"/>
        <rFont val="Arial"/>
        <family val="2"/>
      </rPr>
      <t>4</t>
    </r>
  </si>
  <si>
    <t>Moderately hard water composition used to extrapolate test waters to a common "standard water" using the modeled CAx values</t>
  </si>
  <si>
    <t>Percent of DOC that is humic acid (assumed)</t>
  </si>
  <si>
    <r>
      <t xml:space="preserve">[EC50, median effective concentration; LC50, median lethal concentration; Temp, temperature; </t>
    </r>
    <r>
      <rPr>
        <sz val="12"/>
        <rFont val="Calibri"/>
        <family val="2"/>
      </rPr>
      <t>°</t>
    </r>
    <r>
      <rPr>
        <sz val="12"/>
        <rFont val="Times New Roman"/>
        <family val="1"/>
      </rPr>
      <t xml:space="preserve">C, degree Celsius; Diss, dissolved; Cu, copper; DOC, dissolved organic carbon; </t>
    </r>
    <r>
      <rPr>
        <sz val="12"/>
        <rFont val="Symbol"/>
        <family val="1"/>
        <charset val="2"/>
      </rPr>
      <t>m</t>
    </r>
    <r>
      <rPr>
        <sz val="12"/>
        <rFont val="Times New Roman"/>
        <family val="1"/>
      </rPr>
      <t>g/L, micrograms per liter; Ca, calcium; Mg, magnesium; Na, sodium; K, potassium; SO</t>
    </r>
    <r>
      <rPr>
        <vertAlign val="subscript"/>
        <sz val="12"/>
        <rFont val="Times New Roman"/>
        <family val="1"/>
      </rPr>
      <t xml:space="preserve">4, </t>
    </r>
    <r>
      <rPr>
        <sz val="12"/>
        <rFont val="Times New Roman"/>
        <family val="1"/>
      </rPr>
      <t>sulfate; Cl, chloride; mg/L, milligram per liter; nmol/g gill ww; nanomole per gram of gill wet weight); Mort, mortality; LOE, loss of equilibrium; IM, immobilization; LOEC, lowest observable effect concentration; LH, lack of hiding; UofS, University of Sasketchewan; USEPA, U. S. Environmental Protection Agency; dph, days post hatch; h, hour; d, day; CC, continuous chronic; C1, phase one of chronic; C2, phase 2 of chronic; WS, white sturgeon; LC20, lethal concentration to 20 percent of test population; EC20, effective concentration to 20 percent of test population]</t>
    </r>
  </si>
  <si>
    <t>Effect concentration extrapolated to USEPA (2007) "standard water" using the modeled CAx test value</t>
  </si>
  <si>
    <r>
      <t>EC</t>
    </r>
    <r>
      <rPr>
        <vertAlign val="subscript"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 (Diss Cu)</t>
    </r>
  </si>
  <si>
    <t>U.S. Environmental Protection Agency, 2007</t>
  </si>
  <si>
    <t>UofS, acute; Entrix, and University of Saskatchewan Toxicology Centre, 2011</t>
  </si>
  <si>
    <t>EC50 or LC50</t>
  </si>
  <si>
    <r>
      <rPr>
        <b/>
        <sz val="11"/>
        <color theme="1"/>
        <rFont val="Times New Roman"/>
        <family val="1"/>
      </rPr>
      <t>Table 2-1.</t>
    </r>
    <r>
      <rPr>
        <sz val="11"/>
        <color theme="1"/>
        <rFont val="Times New Roman"/>
        <family val="1"/>
      </rPr>
      <t xml:space="preserve"> Mean water quality characteristics in four chronic metal exposures with white sturgeon (</t>
    </r>
    <r>
      <rPr>
        <i/>
        <sz val="11"/>
        <color theme="1"/>
        <rFont val="Times New Roman"/>
        <family val="1"/>
      </rPr>
      <t>Acipenser transmontanus</t>
    </r>
    <r>
      <rPr>
        <sz val="11"/>
        <color theme="1"/>
        <rFont val="Times New Roman"/>
        <family val="1"/>
      </rPr>
      <t>) and rainbow trout (</t>
    </r>
    <r>
      <rPr>
        <i/>
        <sz val="11"/>
        <color theme="1"/>
        <rFont val="Times New Roman"/>
        <family val="1"/>
      </rPr>
      <t>Oncorhynchus mykiss</t>
    </r>
    <r>
      <rPr>
        <sz val="11"/>
        <color theme="1"/>
        <rFont val="Times New Roman"/>
        <family val="1"/>
      </rPr>
      <t>).
[N, sample number; µS/cm, microsiemens per centimeter; °C, degrees Celsius; mg/L, milligram per liter; CaCO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calcium carbonate; TN, total nitrogen; SD, standard deviation; C1, life stage 1 exposure; C2, life stage 2 exposure; CC, continuous exposure; d, days]</t>
    </r>
  </si>
  <si>
    <r>
      <rPr>
        <b/>
        <sz val="11"/>
        <color theme="1"/>
        <rFont val="Times New Roman"/>
        <family val="1"/>
      </rPr>
      <t>Table 2-2.</t>
    </r>
    <r>
      <rPr>
        <sz val="11"/>
        <color theme="1"/>
        <rFont val="Times New Roman"/>
        <family val="1"/>
      </rPr>
      <t xml:space="preserve"> Mean concentrations of major cations and major anions (milligram per liter) in four chronic metal exposures with white sturgeon (</t>
    </r>
    <r>
      <rPr>
        <i/>
        <sz val="11"/>
        <color theme="1"/>
        <rFont val="Times New Roman"/>
        <family val="1"/>
      </rPr>
      <t>Acipenser transmontanus</t>
    </r>
    <r>
      <rPr>
        <sz val="11"/>
        <color theme="1"/>
        <rFont val="Times New Roman"/>
        <family val="1"/>
      </rPr>
      <t>) and rainbow trout (</t>
    </r>
    <r>
      <rPr>
        <i/>
        <sz val="11"/>
        <color theme="1"/>
        <rFont val="Times New Roman"/>
        <family val="1"/>
      </rPr>
      <t>Oncorhynchus mykiss</t>
    </r>
    <r>
      <rPr>
        <sz val="11"/>
        <color theme="1"/>
        <rFont val="Times New Roman"/>
        <family val="1"/>
      </rPr>
      <t>).
[N, sample number; SD, standard deviation; C1, chronic life stage 1 exposure; C2, chronic life stage 2 exposure; CC, chronic continuous exposure; d, days; NA, not applicable]</t>
    </r>
  </si>
  <si>
    <r>
      <rPr>
        <b/>
        <sz val="11"/>
        <color theme="1"/>
        <rFont val="Times New Roman"/>
        <family val="1"/>
      </rPr>
      <t>Table 2-3.</t>
    </r>
    <r>
      <rPr>
        <sz val="11"/>
        <color theme="1"/>
        <rFont val="Times New Roman"/>
        <family val="1"/>
      </rPr>
      <t xml:space="preserve"> Mean metal concentrations (microgram per liter) in four chronic metal exposures with white sturgeon (</t>
    </r>
    <r>
      <rPr>
        <i/>
        <sz val="11"/>
        <color theme="1"/>
        <rFont val="Times New Roman"/>
        <family val="1"/>
      </rPr>
      <t>Acipenser transmontanus</t>
    </r>
    <r>
      <rPr>
        <sz val="11"/>
        <color theme="1"/>
        <rFont val="Times New Roman"/>
        <family val="1"/>
      </rPr>
      <t>).
[C1, chronic life stage 1 exposure; C2, chronic life stage 2 exposure; CC, chronic continuous exposure; d, days; n, sample number; SD, standard deviation; &lt;, less than detection limit]</t>
    </r>
  </si>
  <si>
    <r>
      <rPr>
        <b/>
        <sz val="11"/>
        <color theme="1"/>
        <rFont val="Times New Roman"/>
        <family val="1"/>
      </rPr>
      <t>Table 2-4.</t>
    </r>
    <r>
      <rPr>
        <sz val="11"/>
        <color theme="1"/>
        <rFont val="Times New Roman"/>
        <family val="1"/>
      </rPr>
      <t xml:space="preserve"> Mean metal concentrations (microgram per liter) in four chronic metal exposures with rainbow trout (</t>
    </r>
    <r>
      <rPr>
        <i/>
        <sz val="11"/>
        <color theme="1"/>
        <rFont val="Times New Roman"/>
        <family val="1"/>
      </rPr>
      <t>Oncorhynchus mykiss</t>
    </r>
    <r>
      <rPr>
        <sz val="11"/>
        <color theme="1"/>
        <rFont val="Times New Roman"/>
        <family val="1"/>
      </rPr>
      <t>).
[C1, chronic life stage 1 exposure; C2, chronic life stage 2 exposure; CC, chronic continuous exposure; d, days; n, sample number; SD, standard deviation; &lt;, less than detection limit; NA, not applicable]</t>
    </r>
  </si>
  <si>
    <r>
      <rPr>
        <b/>
        <sz val="11"/>
        <rFont val="Times New Roman"/>
        <family val="1"/>
      </rPr>
      <t>Table 2-6.</t>
    </r>
    <r>
      <rPr>
        <sz val="11"/>
        <rFont val="Times New Roman"/>
        <family val="1"/>
      </rPr>
      <t xml:space="preserve"> Control survival of white sturgeon (</t>
    </r>
    <r>
      <rPr>
        <i/>
        <sz val="11"/>
        <rFont val="Times New Roman"/>
        <family val="1"/>
      </rPr>
      <t>Acipenser transmontanus</t>
    </r>
    <r>
      <rPr>
        <sz val="11"/>
        <rFont val="Times New Roman"/>
        <family val="1"/>
      </rPr>
      <t>) by Day 25 (fish thinning day) in the 53-d exposures, and control survival and individual dry weight in true and pseudo replicates of control treatments from Day 25 to the end of the 53-day exposures. 
[%, percent; g, gram; NA, not applicable]</t>
    </r>
  </si>
  <si>
    <t>LC/EC10 (CL)</t>
  </si>
  <si>
    <t>LC/EC20 (CL)</t>
  </si>
  <si>
    <t>LC/EC50 (CL)</t>
  </si>
  <si>
    <t>LC10 (CL)</t>
  </si>
  <si>
    <t>LC20 (CL)</t>
  </si>
  <si>
    <t>LC50 (CL)</t>
  </si>
  <si>
    <r>
      <t>1</t>
    </r>
    <r>
      <rPr>
        <sz val="11"/>
        <color theme="1"/>
        <rFont val="Times New Roman"/>
        <family val="1"/>
      </rPr>
      <t>Day 0 values were low due to a diluter malfunction and measured values reported are based on day 4 concentrations only (See appendix 3 and 4).</t>
    </r>
  </si>
  <si>
    <r>
      <rPr>
        <b/>
        <sz val="11"/>
        <rFont val="Times New Roman"/>
        <family val="1"/>
      </rPr>
      <t>Table 2-5.</t>
    </r>
    <r>
      <rPr>
        <sz val="11"/>
        <rFont val="Times New Roman"/>
        <family val="1"/>
      </rPr>
      <t xml:space="preserve"> Short-term (4- or 8-d) responses of white sturgeon (</t>
    </r>
    <r>
      <rPr>
        <i/>
        <sz val="11"/>
        <rFont val="Times New Roman"/>
        <family val="1"/>
      </rPr>
      <t>Acipenser transmontanus</t>
    </r>
    <r>
      <rPr>
        <sz val="11"/>
        <rFont val="Times New Roman"/>
        <family val="1"/>
      </rPr>
      <t xml:space="preserve">) and effect concentrations in four metal exposures starting with 2-days-post-hatch larvae or 27-days-post-hatch juveniles. 
[Yellow shading indicates significant reduction from the control. Mean data are from four replicates. C1, chronic life stage 1 exposure; C2, chronic life stage 2 exposure; CC, chronic continuous exposure; µg, microgram per liter; %, percent; SD, standard deviation; IM, immobilization; LH, lack of hiding; &lt;, less than detection limit; NOEC, No-observed-effect concentration; LOEC, lowest-observed-effect concentration; Geomean, geometric mean of the NOEC and LOEC; LC/EC10, 10-percent lethal or effect concentrations; LC/EC20, 20-percent lethal or effect concentrations; LC/EC50, 50-percent lethal or effect concentrations; CL, 95-percent confidence limits; &gt;, greater than; NE, not estimated because the data do not meet the conditions for any logistic regression or probit analysis] </t>
    </r>
  </si>
  <si>
    <r>
      <rPr>
        <b/>
        <sz val="11"/>
        <rFont val="Times New Roman"/>
        <family val="1"/>
      </rPr>
      <t>Table 2-7.</t>
    </r>
    <r>
      <rPr>
        <sz val="11"/>
        <rFont val="Times New Roman"/>
        <family val="1"/>
      </rPr>
      <t xml:space="preserve"> Acute (4-d) responses of rainbow trout (</t>
    </r>
    <r>
      <rPr>
        <i/>
        <sz val="11"/>
        <rFont val="Times New Roman"/>
        <family val="1"/>
      </rPr>
      <t>Oncorhynchus mykiss</t>
    </r>
    <r>
      <rPr>
        <sz val="11"/>
        <rFont val="Times New Roman"/>
        <family val="1"/>
      </rPr>
      <t xml:space="preserve">) and effect concentrations in four metal exposures starting with 1-day-post-hatch larvae or 26-days-post-hatch juveniles. 
[Yellow shading indicates significant reduction from the control. C1, chronic life stage 1 exposure; C2, chronic life stage 2 exposure; CC, chronic continuous exposure;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 xml:space="preserve">g, microgram per liter; %, percent; n, number of replicates; SD, standard deviation; &lt;, less than detection limit; NOEC, No-observed-effect concentration; LOEC, lowest-observed-effect concentration; Geomean, geometric mean of the NOEC and LOEC; EC10, 10-percent lethal concentrations; EC20, 20-percent lethal concentrations; EC50, 50-percent lethal concentrations; CL, 95% confidence limits; &gt;, greater than] </t>
    </r>
  </si>
  <si>
    <r>
      <rPr>
        <b/>
        <sz val="11"/>
        <rFont val="Times New Roman"/>
        <family val="1"/>
      </rPr>
      <t>Table 2-8.</t>
    </r>
    <r>
      <rPr>
        <sz val="11"/>
        <rFont val="Times New Roman"/>
        <family val="1"/>
      </rPr>
      <t xml:space="preserve"> Chronic responses of white sturgeon (</t>
    </r>
    <r>
      <rPr>
        <i/>
        <sz val="11"/>
        <rFont val="Times New Roman"/>
        <family val="1"/>
      </rPr>
      <t>Acipenser transmontanus</t>
    </r>
    <r>
      <rPr>
        <sz val="11"/>
        <rFont val="Times New Roman"/>
        <family val="1"/>
      </rPr>
      <t xml:space="preserve">) and 20-percent effect concentrations in 53-d copper exposures starting with 2-days-post-hatch sturgeon with or without a pseudo replicate created on Day 25 at fish thinning. 
[Mean data are form four replicates, except the replicate number for length and weight calculation was three at the 4 µg/L copper treatment because of 100-percent mortality in one replicate. CC, chronic continuous exposure; µg/L, microgram per liter; %, percent; SD, standard deviation; mm, millimeter; g, gram;  -, no data because of 100-percent mortality before Day 25; EC20, 20-percent effect concentration; CL, 95-percent confidence limits]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</si>
</sst>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Narrow"/>
      <family val="2"/>
    </font>
    <font>
      <b/>
      <vertAlign val="subscript"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rgb="FF3F3F76"/>
      <name val="Calibri"/>
      <family val="2"/>
      <scheme val="minor"/>
    </font>
    <font>
      <b/>
      <vertAlign val="subscript"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Arial Narrow"/>
      <family val="2"/>
    </font>
    <font>
      <vertAlign val="superscript"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  <charset val="2"/>
    </font>
    <font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2"/>
      <color theme="1"/>
      <name val="Arial Narrow"/>
      <family val="2"/>
    </font>
    <font>
      <vertAlign val="superscript"/>
      <sz val="11"/>
      <color theme="1"/>
      <name val="Times New Roman"/>
      <family val="1"/>
    </font>
    <font>
      <sz val="9"/>
      <name val="Calibri"/>
      <family val="2"/>
    </font>
    <font>
      <sz val="8.1"/>
      <name val="Arial"/>
      <family val="2"/>
    </font>
    <font>
      <sz val="12"/>
      <name val="Calibri"/>
      <family val="2"/>
    </font>
    <font>
      <vertAlign val="subscript"/>
      <sz val="9"/>
      <name val="Arial"/>
      <family val="2"/>
    </font>
    <font>
      <vertAlign val="subscript"/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1" fillId="6" borderId="5" applyNumberFormat="0" applyAlignment="0" applyProtection="0"/>
    <xf numFmtId="0" fontId="18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29">
    <xf numFmtId="0" fontId="0" fillId="0" borderId="0" xfId="0"/>
    <xf numFmtId="0" fontId="7" fillId="0" borderId="3" xfId="0" applyFont="1" applyBorder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6" fillId="0" borderId="1" xfId="0" applyFont="1" applyBorder="1"/>
    <xf numFmtId="165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1" fillId="0" borderId="0" xfId="0" applyFont="1"/>
    <xf numFmtId="1" fontId="1" fillId="0" borderId="0" xfId="0" applyNumberFormat="1" applyFont="1"/>
    <xf numFmtId="0" fontId="8" fillId="0" borderId="2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 applyAlignment="1"/>
    <xf numFmtId="1" fontId="1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/>
    <xf numFmtId="1" fontId="1" fillId="0" borderId="2" xfId="0" applyNumberFormat="1" applyFont="1" applyBorder="1"/>
    <xf numFmtId="1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right"/>
    </xf>
    <xf numFmtId="2" fontId="1" fillId="0" borderId="0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1" fontId="1" fillId="0" borderId="1" xfId="0" applyNumberFormat="1" applyFont="1" applyBorder="1"/>
    <xf numFmtId="1" fontId="1" fillId="0" borderId="1" xfId="0" applyNumberFormat="1" applyFont="1" applyBorder="1" applyAlignment="1"/>
    <xf numFmtId="1" fontId="1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/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5" fillId="0" borderId="0" xfId="0" applyFont="1" applyBorder="1"/>
    <xf numFmtId="0" fontId="5" fillId="0" borderId="0" xfId="0" applyFont="1"/>
    <xf numFmtId="0" fontId="13" fillId="0" borderId="0" xfId="0" applyFont="1" applyBorder="1" applyAlignment="1">
      <alignment horizontal="center" wrapText="1"/>
    </xf>
    <xf numFmtId="165" fontId="13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13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165" fontId="5" fillId="0" borderId="0" xfId="0" applyNumberFormat="1" applyFont="1"/>
    <xf numFmtId="165" fontId="5" fillId="0" borderId="0" xfId="0" applyNumberFormat="1" applyFont="1" applyFill="1"/>
    <xf numFmtId="2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/>
    <xf numFmtId="165" fontId="5" fillId="0" borderId="0" xfId="0" applyNumberFormat="1" applyFont="1" applyFill="1" applyBorder="1"/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/>
    <xf numFmtId="2" fontId="5" fillId="0" borderId="0" xfId="0" applyNumberFormat="1" applyFont="1" applyFill="1" applyBorder="1" applyAlignment="1"/>
    <xf numFmtId="165" fontId="5" fillId="5" borderId="0" xfId="0" applyNumberFormat="1" applyFont="1" applyFill="1" applyBorder="1"/>
    <xf numFmtId="2" fontId="5" fillId="0" borderId="0" xfId="0" applyNumberFormat="1" applyFont="1"/>
    <xf numFmtId="2" fontId="5" fillId="0" borderId="0" xfId="0" applyNumberFormat="1" applyFont="1" applyBorder="1"/>
    <xf numFmtId="2" fontId="5" fillId="0" borderId="0" xfId="0" applyNumberFormat="1" applyFont="1" applyAlignment="1"/>
    <xf numFmtId="2" fontId="5" fillId="0" borderId="0" xfId="0" applyNumberFormat="1" applyFont="1" applyBorder="1" applyAlignment="1">
      <alignment horizontal="right" readingOrder="1"/>
    </xf>
    <xf numFmtId="2" fontId="5" fillId="0" borderId="0" xfId="0" applyNumberFormat="1" applyFont="1" applyFill="1" applyBorder="1" applyAlignment="1">
      <alignment horizontal="right" readingOrder="1"/>
    </xf>
    <xf numFmtId="1" fontId="5" fillId="0" borderId="0" xfId="0" applyNumberFormat="1" applyFont="1" applyBorder="1" applyAlignment="1"/>
    <xf numFmtId="1" fontId="5" fillId="0" borderId="0" xfId="0" applyNumberFormat="1" applyFont="1" applyBorder="1"/>
    <xf numFmtId="1" fontId="5" fillId="0" borderId="0" xfId="0" applyNumberFormat="1" applyFo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1" xfId="0" applyNumberFormat="1" applyFont="1" applyFill="1" applyBorder="1" applyAlignment="1"/>
    <xf numFmtId="1" fontId="5" fillId="0" borderId="1" xfId="0" applyNumberFormat="1" applyFont="1" applyFill="1" applyBorder="1" applyAlignment="1"/>
    <xf numFmtId="1" fontId="5" fillId="8" borderId="1" xfId="0" applyNumberFormat="1" applyFont="1" applyFill="1" applyBorder="1" applyAlignment="1">
      <alignment horizontal="right"/>
    </xf>
    <xf numFmtId="165" fontId="5" fillId="8" borderId="1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13" fillId="0" borderId="1" xfId="1" applyFont="1" applyFill="1" applyBorder="1" applyAlignment="1">
      <alignment horizontal="center" wrapText="1"/>
    </xf>
    <xf numFmtId="2" fontId="13" fillId="0" borderId="1" xfId="1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5" fontId="5" fillId="5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/>
    <xf numFmtId="165" fontId="5" fillId="5" borderId="0" xfId="0" applyNumberFormat="1" applyFont="1" applyFill="1" applyAlignment="1">
      <alignment horizontal="right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165" fontId="5" fillId="5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2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NumberFormat="1" applyFont="1"/>
    <xf numFmtId="0" fontId="5" fillId="0" borderId="0" xfId="0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9" fillId="0" borderId="0" xfId="2" applyFont="1" applyFill="1" applyBorder="1"/>
    <xf numFmtId="0" fontId="19" fillId="0" borderId="0" xfId="2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left"/>
    </xf>
    <xf numFmtId="1" fontId="19" fillId="0" borderId="0" xfId="2" applyNumberFormat="1" applyFont="1" applyFill="1" applyBorder="1" applyAlignment="1">
      <alignment horizontal="center"/>
    </xf>
    <xf numFmtId="2" fontId="19" fillId="0" borderId="0" xfId="2" applyNumberFormat="1" applyFont="1" applyFill="1" applyBorder="1" applyAlignment="1"/>
    <xf numFmtId="165" fontId="20" fillId="0" borderId="0" xfId="2" applyNumberFormat="1" applyFont="1" applyFill="1" applyBorder="1" applyAlignment="1">
      <alignment horizontal="center"/>
    </xf>
    <xf numFmtId="165" fontId="19" fillId="0" borderId="0" xfId="2" applyNumberFormat="1" applyFont="1" applyFill="1" applyBorder="1" applyAlignment="1"/>
    <xf numFmtId="1" fontId="19" fillId="0" borderId="0" xfId="2" applyNumberFormat="1" applyFont="1" applyFill="1" applyBorder="1" applyAlignment="1"/>
    <xf numFmtId="0" fontId="19" fillId="0" borderId="0" xfId="2" applyFont="1" applyFill="1" applyBorder="1" applyAlignment="1"/>
    <xf numFmtId="166" fontId="18" fillId="0" borderId="0" xfId="2" applyNumberFormat="1" applyAlignment="1">
      <alignment horizontal="center"/>
    </xf>
    <xf numFmtId="0" fontId="18" fillId="0" borderId="0" xfId="2" applyAlignment="1">
      <alignment horizontal="center"/>
    </xf>
    <xf numFmtId="0" fontId="18" fillId="0" borderId="0" xfId="2"/>
    <xf numFmtId="0" fontId="21" fillId="0" borderId="0" xfId="2" applyFont="1" applyFill="1" applyBorder="1"/>
    <xf numFmtId="165" fontId="22" fillId="0" borderId="0" xfId="2" applyNumberFormat="1" applyFont="1" applyFill="1" applyBorder="1" applyAlignment="1"/>
    <xf numFmtId="0" fontId="22" fillId="0" borderId="0" xfId="2" applyFont="1" applyFill="1" applyBorder="1"/>
    <xf numFmtId="0" fontId="22" fillId="0" borderId="1" xfId="2" applyFont="1" applyFill="1" applyBorder="1"/>
    <xf numFmtId="0" fontId="22" fillId="0" borderId="1" xfId="2" applyFont="1" applyFill="1" applyBorder="1" applyAlignment="1">
      <alignment horizontal="right"/>
    </xf>
    <xf numFmtId="0" fontId="22" fillId="0" borderId="1" xfId="2" applyFont="1" applyFill="1" applyBorder="1" applyAlignment="1">
      <alignment horizontal="center"/>
    </xf>
    <xf numFmtId="1" fontId="22" fillId="0" borderId="1" xfId="2" applyNumberFormat="1" applyFont="1" applyFill="1" applyBorder="1" applyAlignment="1">
      <alignment horizontal="left"/>
    </xf>
    <xf numFmtId="1" fontId="22" fillId="0" borderId="1" xfId="2" applyNumberFormat="1" applyFont="1" applyFill="1" applyBorder="1" applyAlignment="1">
      <alignment horizontal="center"/>
    </xf>
    <xf numFmtId="165" fontId="23" fillId="0" borderId="1" xfId="2" applyNumberFormat="1" applyFont="1" applyFill="1" applyBorder="1" applyAlignment="1">
      <alignment horizontal="center"/>
    </xf>
    <xf numFmtId="1" fontId="22" fillId="0" borderId="1" xfId="2" applyNumberFormat="1" applyFont="1" applyFill="1" applyBorder="1" applyAlignment="1"/>
    <xf numFmtId="11" fontId="22" fillId="0" borderId="1" xfId="2" applyNumberFormat="1" applyFont="1" applyFill="1" applyBorder="1" applyAlignment="1">
      <alignment horizontal="center"/>
    </xf>
    <xf numFmtId="0" fontId="22" fillId="0" borderId="0" xfId="3" applyFont="1" applyFill="1" applyBorder="1"/>
    <xf numFmtId="0" fontId="22" fillId="0" borderId="0" xfId="3" applyNumberFormat="1" applyFont="1" applyFill="1" applyBorder="1" applyAlignment="1">
      <alignment horizontal="center" wrapText="1"/>
    </xf>
    <xf numFmtId="1" fontId="22" fillId="0" borderId="0" xfId="2" applyNumberFormat="1" applyFont="1" applyFill="1" applyBorder="1" applyAlignment="1">
      <alignment horizontal="left"/>
    </xf>
    <xf numFmtId="1" fontId="25" fillId="0" borderId="0" xfId="2" applyNumberFormat="1" applyFont="1" applyAlignment="1">
      <alignment horizontal="center"/>
    </xf>
    <xf numFmtId="165" fontId="23" fillId="0" borderId="0" xfId="2" applyNumberFormat="1" applyFont="1" applyFill="1" applyBorder="1" applyAlignment="1">
      <alignment horizontal="center"/>
    </xf>
    <xf numFmtId="1" fontId="22" fillId="0" borderId="0" xfId="2" applyNumberFormat="1" applyFont="1" applyFill="1" applyBorder="1" applyAlignment="1"/>
    <xf numFmtId="1" fontId="22" fillId="0" borderId="0" xfId="2" applyNumberFormat="1" applyFont="1" applyFill="1" applyBorder="1" applyAlignment="1">
      <alignment horizontal="center"/>
    </xf>
    <xf numFmtId="165" fontId="18" fillId="0" borderId="0" xfId="2" applyNumberFormat="1" applyAlignment="1">
      <alignment horizontal="center"/>
    </xf>
    <xf numFmtId="1" fontId="22" fillId="0" borderId="0" xfId="2" applyNumberFormat="1" applyFont="1" applyFill="1" applyAlignment="1">
      <alignment horizontal="center"/>
    </xf>
    <xf numFmtId="165" fontId="22" fillId="0" borderId="0" xfId="2" applyNumberFormat="1" applyFont="1" applyFill="1" applyBorder="1" applyAlignment="1">
      <alignment horizontal="center"/>
    </xf>
    <xf numFmtId="0" fontId="18" fillId="0" borderId="0" xfId="2" applyFont="1" applyFill="1"/>
    <xf numFmtId="165" fontId="22" fillId="0" borderId="0" xfId="2" applyNumberFormat="1" applyFont="1" applyFill="1" applyBorder="1"/>
    <xf numFmtId="166" fontId="18" fillId="0" borderId="0" xfId="2" applyNumberFormat="1" applyFill="1" applyBorder="1" applyAlignment="1">
      <alignment horizontal="center"/>
    </xf>
    <xf numFmtId="0" fontId="18" fillId="0" borderId="0" xfId="2" applyFill="1" applyBorder="1" applyAlignment="1">
      <alignment horizontal="center"/>
    </xf>
    <xf numFmtId="165" fontId="18" fillId="0" borderId="0" xfId="2" applyNumberFormat="1" applyFill="1" applyBorder="1" applyAlignment="1">
      <alignment horizontal="center"/>
    </xf>
    <xf numFmtId="0" fontId="18" fillId="0" borderId="0" xfId="2" applyFill="1" applyBorder="1"/>
    <xf numFmtId="0" fontId="18" fillId="0" borderId="0" xfId="2" applyFont="1" applyFill="1" applyBorder="1"/>
    <xf numFmtId="1" fontId="22" fillId="0" borderId="0" xfId="3" applyNumberFormat="1" applyFont="1" applyFill="1" applyBorder="1" applyAlignment="1">
      <alignment horizontal="center"/>
    </xf>
    <xf numFmtId="165" fontId="22" fillId="0" borderId="0" xfId="3" applyNumberFormat="1" applyFont="1" applyFill="1" applyBorder="1" applyAlignment="1">
      <alignment horizontal="center"/>
    </xf>
    <xf numFmtId="0" fontId="22" fillId="0" borderId="0" xfId="3" applyFont="1" applyFill="1" applyBorder="1" applyAlignment="1">
      <alignment horizontal="center"/>
    </xf>
    <xf numFmtId="1" fontId="22" fillId="0" borderId="0" xfId="3" applyNumberFormat="1" applyFont="1" applyBorder="1" applyAlignment="1">
      <alignment horizontal="center"/>
    </xf>
    <xf numFmtId="165" fontId="22" fillId="0" borderId="0" xfId="3" applyNumberFormat="1" applyFont="1" applyFill="1" applyAlignment="1">
      <alignment horizontal="center"/>
    </xf>
    <xf numFmtId="0" fontId="25" fillId="0" borderId="0" xfId="4" applyFont="1" applyFill="1" applyBorder="1" applyAlignment="1">
      <alignment horizontal="center"/>
    </xf>
    <xf numFmtId="165" fontId="22" fillId="0" borderId="0" xfId="3" applyNumberFormat="1" applyFont="1" applyBorder="1" applyAlignment="1">
      <alignment horizontal="center"/>
    </xf>
    <xf numFmtId="166" fontId="18" fillId="0" borderId="0" xfId="2" applyNumberFormat="1" applyBorder="1" applyAlignment="1">
      <alignment horizontal="center"/>
    </xf>
    <xf numFmtId="0" fontId="18" fillId="0" borderId="0" xfId="2" applyBorder="1" applyAlignment="1">
      <alignment horizontal="center"/>
    </xf>
    <xf numFmtId="165" fontId="18" fillId="0" borderId="0" xfId="2" applyNumberFormat="1" applyBorder="1" applyAlignment="1">
      <alignment horizontal="center"/>
    </xf>
    <xf numFmtId="0" fontId="18" fillId="0" borderId="0" xfId="2" applyBorder="1"/>
    <xf numFmtId="0" fontId="22" fillId="0" borderId="0" xfId="2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/>
    </xf>
    <xf numFmtId="0" fontId="25" fillId="0" borderId="0" xfId="4" applyFont="1" applyFill="1" applyBorder="1"/>
    <xf numFmtId="0" fontId="22" fillId="0" borderId="0" xfId="2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0" fontId="22" fillId="0" borderId="0" xfId="2" applyFont="1" applyFill="1" applyBorder="1" applyAlignment="1"/>
    <xf numFmtId="0" fontId="26" fillId="0" borderId="0" xfId="2" applyFont="1" applyFill="1" applyBorder="1"/>
    <xf numFmtId="0" fontId="24" fillId="0" borderId="0" xfId="2" applyFont="1"/>
    <xf numFmtId="2" fontId="22" fillId="0" borderId="0" xfId="2" applyNumberFormat="1" applyFont="1" applyFill="1" applyBorder="1" applyAlignment="1"/>
    <xf numFmtId="0" fontId="27" fillId="0" borderId="0" xfId="2" applyFont="1" applyFill="1" applyBorder="1"/>
    <xf numFmtId="0" fontId="22" fillId="0" borderId="2" xfId="2" applyFont="1" applyFill="1" applyBorder="1" applyAlignment="1">
      <alignment wrapText="1"/>
    </xf>
    <xf numFmtId="0" fontId="22" fillId="0" borderId="2" xfId="2" applyFont="1" applyFill="1" applyBorder="1" applyAlignment="1">
      <alignment horizontal="center" wrapText="1"/>
    </xf>
    <xf numFmtId="0" fontId="22" fillId="0" borderId="2" xfId="2" applyFont="1" applyFill="1" applyBorder="1" applyAlignment="1">
      <alignment horizontal="left" wrapText="1"/>
    </xf>
    <xf numFmtId="1" fontId="22" fillId="0" borderId="2" xfId="2" applyNumberFormat="1" applyFont="1" applyFill="1" applyBorder="1" applyAlignment="1">
      <alignment horizontal="center" wrapText="1"/>
    </xf>
    <xf numFmtId="165" fontId="23" fillId="0" borderId="2" xfId="2" applyNumberFormat="1" applyFont="1" applyFill="1" applyBorder="1" applyAlignment="1">
      <alignment horizontal="center" wrapText="1"/>
    </xf>
    <xf numFmtId="11" fontId="22" fillId="0" borderId="2" xfId="2" applyNumberFormat="1" applyFont="1" applyFill="1" applyBorder="1" applyAlignment="1">
      <alignment horizontal="center" wrapText="1"/>
    </xf>
    <xf numFmtId="0" fontId="22" fillId="0" borderId="2" xfId="2" applyFont="1" applyFill="1" applyBorder="1"/>
    <xf numFmtId="166" fontId="18" fillId="0" borderId="2" xfId="2" applyNumberFormat="1" applyFont="1" applyFill="1" applyBorder="1" applyAlignment="1">
      <alignment horizontal="center" wrapText="1"/>
    </xf>
    <xf numFmtId="0" fontId="18" fillId="0" borderId="2" xfId="2" applyFont="1" applyBorder="1" applyAlignment="1">
      <alignment horizontal="center" wrapText="1"/>
    </xf>
    <xf numFmtId="0" fontId="18" fillId="0" borderId="2" xfId="2" applyBorder="1" applyAlignment="1">
      <alignment wrapText="1"/>
    </xf>
    <xf numFmtId="0" fontId="18" fillId="0" borderId="2" xfId="2" applyBorder="1"/>
    <xf numFmtId="0" fontId="26" fillId="0" borderId="1" xfId="2" applyFont="1" applyFill="1" applyBorder="1" applyAlignment="1">
      <alignment wrapText="1"/>
    </xf>
    <xf numFmtId="0" fontId="22" fillId="0" borderId="1" xfId="2" applyFont="1" applyFill="1" applyBorder="1" applyAlignment="1">
      <alignment horizontal="center" wrapText="1"/>
    </xf>
    <xf numFmtId="0" fontId="22" fillId="0" borderId="1" xfId="2" applyFont="1" applyFill="1" applyBorder="1" applyAlignment="1">
      <alignment horizontal="left" wrapText="1"/>
    </xf>
    <xf numFmtId="0" fontId="18" fillId="0" borderId="1" xfId="2" applyFill="1" applyBorder="1"/>
    <xf numFmtId="166" fontId="18" fillId="0" borderId="1" xfId="2" applyNumberFormat="1" applyFill="1" applyBorder="1" applyAlignment="1">
      <alignment horizontal="center"/>
    </xf>
    <xf numFmtId="0" fontId="18" fillId="0" borderId="1" xfId="2" applyFill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16" fillId="0" borderId="0" xfId="0" applyFont="1" applyBorder="1"/>
    <xf numFmtId="0" fontId="8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2" fontId="1" fillId="4" borderId="0" xfId="0" applyNumberFormat="1" applyFont="1" applyFill="1" applyBorder="1" applyAlignment="1">
      <alignment horizontal="right" indent="1"/>
    </xf>
    <xf numFmtId="165" fontId="1" fillId="0" borderId="2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5" fontId="1" fillId="4" borderId="0" xfId="0" applyNumberFormat="1" applyFont="1" applyFill="1" applyBorder="1" applyAlignment="1">
      <alignment horizontal="right" indent="1"/>
    </xf>
    <xf numFmtId="165" fontId="1" fillId="0" borderId="1" xfId="0" applyNumberFormat="1" applyFont="1" applyFill="1" applyBorder="1" applyAlignment="1">
      <alignment horizontal="right" indent="1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indent="1"/>
    </xf>
    <xf numFmtId="2" fontId="1" fillId="0" borderId="2" xfId="0" applyNumberFormat="1" applyFont="1" applyFill="1" applyBorder="1" applyAlignment="1">
      <alignment horizontal="left" indent="2"/>
    </xf>
    <xf numFmtId="2" fontId="1" fillId="0" borderId="0" xfId="0" applyNumberFormat="1" applyFont="1" applyFill="1" applyBorder="1" applyAlignment="1">
      <alignment horizontal="left" indent="2"/>
    </xf>
    <xf numFmtId="164" fontId="1" fillId="0" borderId="0" xfId="0" applyNumberFormat="1" applyFont="1" applyBorder="1" applyAlignment="1">
      <alignment horizontal="left" indent="2"/>
    </xf>
    <xf numFmtId="2" fontId="1" fillId="4" borderId="0" xfId="0" applyNumberFormat="1" applyFont="1" applyFill="1" applyBorder="1" applyAlignment="1">
      <alignment horizontal="left" indent="2"/>
    </xf>
    <xf numFmtId="2" fontId="1" fillId="0" borderId="1" xfId="0" applyNumberFormat="1" applyFont="1" applyFill="1" applyBorder="1" applyAlignment="1">
      <alignment horizontal="left" indent="2"/>
    </xf>
    <xf numFmtId="0" fontId="5" fillId="4" borderId="0" xfId="0" applyFont="1" applyFill="1" applyBorder="1" applyAlignment="1">
      <alignment horizontal="right" indent="1"/>
    </xf>
    <xf numFmtId="0" fontId="1" fillId="4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2" fontId="1" fillId="4" borderId="1" xfId="0" applyNumberFormat="1" applyFont="1" applyFill="1" applyBorder="1" applyAlignment="1">
      <alignment horizontal="right" indent="1"/>
    </xf>
    <xf numFmtId="2" fontId="1" fillId="4" borderId="2" xfId="0" applyNumberFormat="1" applyFont="1" applyFill="1" applyBorder="1" applyAlignment="1">
      <alignment horizontal="right" indent="1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1" fillId="4" borderId="11" xfId="0" applyNumberFormat="1" applyFont="1" applyFill="1" applyBorder="1" applyAlignment="1">
      <alignment horizontal="right" indent="1"/>
    </xf>
    <xf numFmtId="2" fontId="1" fillId="0" borderId="11" xfId="0" applyNumberFormat="1" applyFont="1" applyFill="1" applyBorder="1" applyAlignment="1">
      <alignment horizontal="right" indent="1"/>
    </xf>
    <xf numFmtId="2" fontId="1" fillId="4" borderId="9" xfId="0" applyNumberFormat="1" applyFont="1" applyFill="1" applyBorder="1" applyAlignment="1">
      <alignment horizontal="right" indent="1"/>
    </xf>
    <xf numFmtId="0" fontId="5" fillId="4" borderId="8" xfId="0" applyFont="1" applyFill="1" applyBorder="1" applyAlignment="1">
      <alignment horizontal="right" indent="1"/>
    </xf>
    <xf numFmtId="0" fontId="5" fillId="0" borderId="8" xfId="0" applyFont="1" applyFill="1" applyBorder="1" applyAlignment="1">
      <alignment horizontal="right" indent="1"/>
    </xf>
    <xf numFmtId="0" fontId="5" fillId="4" borderId="10" xfId="0" applyFont="1" applyFill="1" applyBorder="1" applyAlignment="1">
      <alignment horizontal="right" indent="1"/>
    </xf>
    <xf numFmtId="0" fontId="15" fillId="0" borderId="0" xfId="0" applyFont="1" applyBorder="1" applyAlignment="1">
      <alignment horizontal="center"/>
    </xf>
    <xf numFmtId="0" fontId="1" fillId="4" borderId="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right" indent="1"/>
    </xf>
    <xf numFmtId="0" fontId="8" fillId="0" borderId="12" xfId="0" applyFont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right" indent="1"/>
    </xf>
    <xf numFmtId="3" fontId="5" fillId="4" borderId="10" xfId="0" applyNumberFormat="1" applyFont="1" applyFill="1" applyBorder="1" applyAlignment="1">
      <alignment horizontal="right" indent="1"/>
    </xf>
    <xf numFmtId="4" fontId="1" fillId="4" borderId="1" xfId="0" applyNumberFormat="1" applyFont="1" applyFill="1" applyBorder="1" applyAlignment="1">
      <alignment horizontal="right" indent="1"/>
    </xf>
    <xf numFmtId="3" fontId="1" fillId="4" borderId="1" xfId="0" applyNumberFormat="1" applyFont="1" applyFill="1" applyBorder="1" applyAlignment="1">
      <alignment horizontal="right" indent="1"/>
    </xf>
    <xf numFmtId="3" fontId="1" fillId="4" borderId="0" xfId="0" applyNumberFormat="1" applyFont="1" applyFill="1" applyBorder="1" applyAlignment="1">
      <alignment horizontal="right" indent="1"/>
    </xf>
    <xf numFmtId="3" fontId="1" fillId="4" borderId="8" xfId="0" applyNumberFormat="1" applyFont="1" applyFill="1" applyBorder="1" applyAlignment="1">
      <alignment horizontal="right" indent="1"/>
    </xf>
    <xf numFmtId="3" fontId="1" fillId="4" borderId="10" xfId="0" applyNumberFormat="1" applyFont="1" applyFill="1" applyBorder="1" applyAlignment="1">
      <alignment horizontal="right" indent="1"/>
    </xf>
    <xf numFmtId="3" fontId="5" fillId="4" borderId="8" xfId="0" applyNumberFormat="1" applyFont="1" applyFill="1" applyBorder="1" applyAlignment="1">
      <alignment horizontal="right" indent="1"/>
    </xf>
    <xf numFmtId="0" fontId="1" fillId="4" borderId="2" xfId="0" applyFont="1" applyFill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34" fillId="0" borderId="0" xfId="0" applyFont="1"/>
    <xf numFmtId="0" fontId="5" fillId="4" borderId="8" xfId="0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 indent="2"/>
    </xf>
    <xf numFmtId="2" fontId="1" fillId="4" borderId="11" xfId="0" applyNumberFormat="1" applyFont="1" applyFill="1" applyBorder="1" applyAlignment="1">
      <alignment horizontal="right" indent="2"/>
    </xf>
    <xf numFmtId="2" fontId="1" fillId="0" borderId="0" xfId="0" applyNumberFormat="1" applyFont="1" applyFill="1" applyBorder="1" applyAlignment="1">
      <alignment horizontal="right" indent="2"/>
    </xf>
    <xf numFmtId="2" fontId="1" fillId="0" borderId="11" xfId="0" applyNumberFormat="1" applyFont="1" applyFill="1" applyBorder="1" applyAlignment="1">
      <alignment horizontal="right" indent="2"/>
    </xf>
    <xf numFmtId="2" fontId="1" fillId="4" borderId="1" xfId="0" applyNumberFormat="1" applyFont="1" applyFill="1" applyBorder="1" applyAlignment="1">
      <alignment horizontal="right" indent="2"/>
    </xf>
    <xf numFmtId="2" fontId="1" fillId="4" borderId="9" xfId="0" applyNumberFormat="1" applyFont="1" applyFill="1" applyBorder="1" applyAlignment="1">
      <alignment horizontal="right" indent="2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 indent="2"/>
    </xf>
    <xf numFmtId="4" fontId="1" fillId="4" borderId="2" xfId="0" applyNumberFormat="1" applyFont="1" applyFill="1" applyBorder="1" applyAlignment="1">
      <alignment horizontal="right" indent="2"/>
    </xf>
    <xf numFmtId="4" fontId="1" fillId="4" borderId="0" xfId="0" applyNumberFormat="1" applyFont="1" applyFill="1" applyBorder="1" applyAlignment="1">
      <alignment horizontal="right" indent="2"/>
    </xf>
    <xf numFmtId="4" fontId="1" fillId="4" borderId="0" xfId="0" applyNumberFormat="1" applyFont="1" applyFill="1" applyAlignment="1">
      <alignment horizontal="right" indent="2"/>
    </xf>
    <xf numFmtId="4" fontId="1" fillId="0" borderId="0" xfId="0" applyNumberFormat="1" applyFont="1" applyAlignment="1">
      <alignment horizontal="right" indent="2"/>
    </xf>
    <xf numFmtId="4" fontId="1" fillId="0" borderId="0" xfId="0" applyNumberFormat="1" applyFont="1" applyFill="1" applyBorder="1" applyAlignment="1">
      <alignment horizontal="right" indent="2"/>
    </xf>
    <xf numFmtId="4" fontId="1" fillId="4" borderId="1" xfId="0" applyNumberFormat="1" applyFont="1" applyFill="1" applyBorder="1" applyAlignment="1">
      <alignment horizontal="right" indent="2"/>
    </xf>
    <xf numFmtId="0" fontId="5" fillId="0" borderId="8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5" fillId="4" borderId="8" xfId="0" applyNumberFormat="1" applyFont="1" applyFill="1" applyBorder="1" applyAlignment="1">
      <alignment horizontal="right"/>
    </xf>
    <xf numFmtId="3" fontId="5" fillId="4" borderId="1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3" fontId="1" fillId="4" borderId="8" xfId="0" applyNumberFormat="1" applyFont="1" applyFill="1" applyBorder="1" applyAlignment="1">
      <alignment horizontal="right"/>
    </xf>
    <xf numFmtId="3" fontId="1" fillId="4" borderId="1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6" fontId="18" fillId="0" borderId="1" xfId="2" applyNumberFormat="1" applyFont="1" applyFill="1" applyBorder="1" applyAlignment="1" applyProtection="1">
      <alignment horizontal="center"/>
      <protection locked="0"/>
    </xf>
    <xf numFmtId="2" fontId="22" fillId="0" borderId="2" xfId="2" applyNumberFormat="1" applyFont="1" applyFill="1" applyBorder="1" applyAlignment="1">
      <alignment horizontal="center" wrapText="1"/>
    </xf>
    <xf numFmtId="2" fontId="22" fillId="0" borderId="1" xfId="2" applyNumberFormat="1" applyFont="1" applyFill="1" applyBorder="1" applyAlignment="1">
      <alignment horizontal="center"/>
    </xf>
    <xf numFmtId="2" fontId="25" fillId="0" borderId="0" xfId="2" applyNumberFormat="1" applyFont="1" applyAlignment="1">
      <alignment horizontal="center"/>
    </xf>
    <xf numFmtId="2" fontId="22" fillId="0" borderId="0" xfId="2" applyNumberFormat="1" applyFont="1" applyFill="1" applyAlignment="1">
      <alignment horizontal="center"/>
    </xf>
    <xf numFmtId="2" fontId="22" fillId="0" borderId="0" xfId="2" applyNumberFormat="1" applyFont="1" applyFill="1" applyBorder="1" applyAlignment="1">
      <alignment horizontal="center"/>
    </xf>
    <xf numFmtId="2" fontId="25" fillId="0" borderId="0" xfId="2" applyNumberFormat="1" applyFont="1" applyBorder="1" applyAlignment="1">
      <alignment horizontal="center"/>
    </xf>
    <xf numFmtId="165" fontId="22" fillId="0" borderId="2" xfId="2" applyNumberFormat="1" applyFont="1" applyFill="1" applyBorder="1" applyAlignment="1">
      <alignment horizontal="center" wrapText="1"/>
    </xf>
    <xf numFmtId="165" fontId="22" fillId="0" borderId="1" xfId="2" applyNumberFormat="1" applyFont="1" applyFill="1" applyBorder="1" applyAlignment="1">
      <alignment horizontal="center"/>
    </xf>
    <xf numFmtId="165" fontId="25" fillId="0" borderId="0" xfId="2" applyNumberFormat="1" applyFont="1" applyFill="1" applyAlignment="1">
      <alignment horizontal="center"/>
    </xf>
    <xf numFmtId="165" fontId="22" fillId="0" borderId="0" xfId="2" applyNumberFormat="1" applyFont="1" applyFill="1" applyAlignment="1">
      <alignment horizontal="center"/>
    </xf>
    <xf numFmtId="165" fontId="25" fillId="0" borderId="0" xfId="2" applyNumberFormat="1" applyFont="1" applyFill="1" applyBorder="1" applyAlignment="1">
      <alignment horizontal="center"/>
    </xf>
    <xf numFmtId="165" fontId="22" fillId="0" borderId="2" xfId="2" applyNumberFormat="1" applyFont="1" applyFill="1" applyBorder="1" applyAlignment="1">
      <alignment horizontal="center"/>
    </xf>
    <xf numFmtId="165" fontId="25" fillId="0" borderId="0" xfId="2" applyNumberFormat="1" applyFont="1" applyAlignment="1">
      <alignment horizontal="center"/>
    </xf>
    <xf numFmtId="1" fontId="25" fillId="0" borderId="0" xfId="2" applyNumberFormat="1" applyFont="1" applyBorder="1" applyAlignment="1">
      <alignment horizontal="center"/>
    </xf>
    <xf numFmtId="165" fontId="25" fillId="0" borderId="0" xfId="2" applyNumberFormat="1" applyFont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165" fontId="18" fillId="0" borderId="1" xfId="2" applyNumberFormat="1" applyFill="1" applyBorder="1" applyAlignment="1">
      <alignment horizontal="center"/>
    </xf>
    <xf numFmtId="0" fontId="22" fillId="0" borderId="0" xfId="2" applyFont="1"/>
    <xf numFmtId="0" fontId="7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8" fillId="0" borderId="0" xfId="2" applyFont="1" applyFill="1" applyBorder="1" applyAlignment="1">
      <alignment horizontal="left" vertical="top" wrapText="1"/>
    </xf>
    <xf numFmtId="0" fontId="28" fillId="0" borderId="1" xfId="2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7" borderId="3" xfId="0" applyFont="1" applyFill="1" applyBorder="1" applyAlignment="1">
      <alignment horizontal="center" vertical="top" wrapText="1"/>
    </xf>
    <xf numFmtId="165" fontId="13" fillId="0" borderId="2" xfId="0" applyNumberFormat="1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13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65" fontId="13" fillId="0" borderId="2" xfId="0" applyNumberFormat="1" applyFont="1" applyBorder="1" applyAlignment="1">
      <alignment horizontal="right" wrapText="1"/>
    </xf>
    <xf numFmtId="0" fontId="13" fillId="0" borderId="2" xfId="0" applyFont="1" applyBorder="1" applyAlignment="1">
      <alignment horizontal="right" wrapText="1"/>
    </xf>
    <xf numFmtId="0" fontId="5" fillId="9" borderId="3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165" fontId="13" fillId="0" borderId="3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center" wrapText="1"/>
    </xf>
    <xf numFmtId="164" fontId="13" fillId="0" borderId="2" xfId="0" applyNumberFormat="1" applyFont="1" applyFill="1" applyBorder="1" applyAlignment="1">
      <alignment horizontal="center" wrapText="1"/>
    </xf>
  </cellXfs>
  <cellStyles count="27">
    <cellStyle name="Input" xfId="1" builtinId="20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2"/>
    <cellStyle name="Normal 21" xfId="15"/>
    <cellStyle name="Normal 23" xfId="16"/>
    <cellStyle name="Normal 24" xfId="17"/>
    <cellStyle name="Normal 25" xfId="18"/>
    <cellStyle name="Normal 27" xfId="19"/>
    <cellStyle name="Normal 28" xfId="20"/>
    <cellStyle name="Normal 3" xfId="21"/>
    <cellStyle name="Normal 4" xfId="4"/>
    <cellStyle name="Normal 5" xfId="22"/>
    <cellStyle name="Normal 6" xfId="23"/>
    <cellStyle name="Normal 7" xfId="24"/>
    <cellStyle name="Normal 8" xfId="25"/>
    <cellStyle name="Normal 9" xfId="26"/>
    <cellStyle name="Normal_Ning_SummaryDataforBLM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ion.usgs.gov/My%20Documents/2Sturgeon/Sturgeon%20project/Data%20analysis/Trout/Trout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ion.usgs.gov/My%20Documents/2Sturgeon/2011%20Sturgeon%20test/Data%20analysis/Database%20to%20EPA/USGS-Columbia%20White%20Sturgeon%20Chronic%20Toxicity%20Data%20-Updated%20July%2012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"/>
      <sheetName val="Cd"/>
      <sheetName val="Zn"/>
      <sheetName val="Pb"/>
      <sheetName val="Drop-down Lists"/>
      <sheetName val="Nominals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A1</v>
          </cell>
          <cell r="C1" t="str">
            <v>N/A</v>
          </cell>
        </row>
        <row r="2">
          <cell r="A2" t="str">
            <v>A2</v>
          </cell>
          <cell r="C2" t="str">
            <v>Cu</v>
          </cell>
        </row>
        <row r="3">
          <cell r="A3" t="str">
            <v>A3</v>
          </cell>
          <cell r="C3" t="str">
            <v>Cd</v>
          </cell>
        </row>
        <row r="4">
          <cell r="A4" t="str">
            <v>A4</v>
          </cell>
          <cell r="C4" t="str">
            <v>Pb</v>
          </cell>
        </row>
        <row r="5">
          <cell r="A5" t="str">
            <v>A5</v>
          </cell>
          <cell r="C5" t="str">
            <v>Zn</v>
          </cell>
        </row>
        <row r="6">
          <cell r="A6" t="str">
            <v>A6</v>
          </cell>
        </row>
        <row r="7">
          <cell r="A7" t="str">
            <v>A7</v>
          </cell>
        </row>
        <row r="8">
          <cell r="A8" t="str">
            <v>CC</v>
          </cell>
        </row>
        <row r="9">
          <cell r="A9" t="str">
            <v>C1</v>
          </cell>
        </row>
        <row r="10">
          <cell r="A10" t="str">
            <v>C2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Q"/>
      <sheetName val="Daily mortality"/>
      <sheetName val="Survival and weight"/>
      <sheetName val="Length"/>
      <sheetName val="Behavior"/>
      <sheetName val="Drop-down Lists"/>
      <sheetName val="Nominals Tabl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A1</v>
          </cell>
          <cell r="E1">
            <v>1</v>
          </cell>
        </row>
        <row r="2">
          <cell r="E2">
            <v>2</v>
          </cell>
        </row>
        <row r="3">
          <cell r="E3">
            <v>3</v>
          </cell>
        </row>
        <row r="4">
          <cell r="E4">
            <v>4</v>
          </cell>
        </row>
        <row r="5">
          <cell r="E5" t="str">
            <v>SMP</v>
          </cell>
        </row>
        <row r="6">
          <cell r="E6" t="str">
            <v>DUP</v>
          </cell>
        </row>
      </sheetData>
      <sheetData sheetId="6">
        <row r="1">
          <cell r="A1" t="str">
            <v>ID_SP_TOX_TREAT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tabSelected="1" workbookViewId="0">
      <selection sqref="A1:B1"/>
    </sheetView>
  </sheetViews>
  <sheetFormatPr defaultColWidth="8.81640625" defaultRowHeight="15.5" x14ac:dyDescent="0.35"/>
  <cols>
    <col min="1" max="1" width="8.81640625" style="260"/>
    <col min="2" max="2" width="83" style="260" bestFit="1" customWidth="1"/>
    <col min="3" max="16384" width="8.81640625" style="260"/>
  </cols>
  <sheetData>
    <row r="1" spans="1:2" ht="34.25" customHeight="1" x14ac:dyDescent="0.25">
      <c r="A1" s="359" t="s">
        <v>296</v>
      </c>
      <c r="B1" s="360"/>
    </row>
    <row r="2" spans="1:2" x14ac:dyDescent="0.35">
      <c r="A2" s="2"/>
      <c r="B2" s="2"/>
    </row>
    <row r="3" spans="1:2" x14ac:dyDescent="0.35">
      <c r="A3" s="1" t="s">
        <v>45</v>
      </c>
      <c r="B3" s="1" t="s">
        <v>46</v>
      </c>
    </row>
    <row r="4" spans="1:2" s="261" customFormat="1" ht="20.149999999999999" customHeight="1" x14ac:dyDescent="0.35">
      <c r="A4" s="25" t="s">
        <v>47</v>
      </c>
      <c r="B4" s="25" t="s">
        <v>198</v>
      </c>
    </row>
    <row r="5" spans="1:2" ht="34.25" x14ac:dyDescent="0.35">
      <c r="A5" s="3" t="s">
        <v>48</v>
      </c>
      <c r="B5" s="4" t="s">
        <v>199</v>
      </c>
    </row>
    <row r="6" spans="1:2" ht="20.149999999999999" customHeight="1" x14ac:dyDescent="0.35">
      <c r="A6" s="2" t="s">
        <v>49</v>
      </c>
      <c r="B6" s="2" t="s">
        <v>53</v>
      </c>
    </row>
    <row r="7" spans="1:2" ht="20.149999999999999" customHeight="1" x14ac:dyDescent="0.35">
      <c r="A7" s="2" t="s">
        <v>50</v>
      </c>
      <c r="B7" s="2" t="s">
        <v>54</v>
      </c>
    </row>
    <row r="8" spans="1:2" ht="20.149999999999999" customHeight="1" x14ac:dyDescent="0.35">
      <c r="A8" s="2" t="s">
        <v>51</v>
      </c>
      <c r="B8" s="2" t="s">
        <v>55</v>
      </c>
    </row>
    <row r="9" spans="1:2" ht="20.149999999999999" customHeight="1" x14ac:dyDescent="0.35">
      <c r="A9" s="5" t="s">
        <v>52</v>
      </c>
      <c r="B9" s="5" t="s">
        <v>56</v>
      </c>
    </row>
    <row r="10" spans="1:2" ht="18.75" x14ac:dyDescent="0.25">
      <c r="A10" s="262" t="s">
        <v>297</v>
      </c>
    </row>
  </sheetData>
  <mergeCells count="1">
    <mergeCell ref="A1:B1"/>
  </mergeCells>
  <pageMargins left="0.7" right="0.7" top="0.75" bottom="0.7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sqref="A1:N1"/>
    </sheetView>
  </sheetViews>
  <sheetFormatPr defaultColWidth="9.1796875" defaultRowHeight="14" x14ac:dyDescent="0.3"/>
  <cols>
    <col min="1" max="1" width="9.1796875" style="15" customWidth="1"/>
    <col min="2" max="2" width="8.453125" style="15" customWidth="1"/>
    <col min="3" max="3" width="10.453125" style="56" customWidth="1"/>
    <col min="4" max="4" width="7.453125" style="56" customWidth="1"/>
    <col min="5" max="5" width="10.81640625" style="56" customWidth="1"/>
    <col min="6" max="6" width="8" style="56" customWidth="1"/>
    <col min="7" max="7" width="11.1796875" style="56" customWidth="1"/>
    <col min="8" max="8" width="7.54296875" style="56" customWidth="1"/>
    <col min="9" max="9" width="10.1796875" style="56" customWidth="1"/>
    <col min="10" max="10" width="6.81640625" style="56" customWidth="1"/>
    <col min="11" max="11" width="12.1796875" style="56" customWidth="1"/>
    <col min="12" max="12" width="7.1796875" style="56" customWidth="1"/>
    <col min="13" max="13" width="10.453125" style="56" customWidth="1"/>
    <col min="14" max="14" width="7.453125" style="56" customWidth="1"/>
    <col min="15" max="16384" width="9.1796875" style="15"/>
  </cols>
  <sheetData>
    <row r="1" spans="1:14" ht="48" customHeight="1" x14ac:dyDescent="0.25">
      <c r="A1" s="391" t="s">
        <v>320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ht="15" x14ac:dyDescent="0.25">
      <c r="A2" s="96"/>
      <c r="B2" s="96"/>
      <c r="C2" s="392" t="s">
        <v>79</v>
      </c>
      <c r="D2" s="399"/>
      <c r="E2" s="392" t="s">
        <v>92</v>
      </c>
      <c r="F2" s="399"/>
      <c r="G2" s="392" t="s">
        <v>93</v>
      </c>
      <c r="H2" s="399"/>
      <c r="I2" s="392" t="s">
        <v>89</v>
      </c>
      <c r="J2" s="399"/>
      <c r="K2" s="392" t="s">
        <v>90</v>
      </c>
      <c r="L2" s="399"/>
      <c r="M2" s="392" t="s">
        <v>94</v>
      </c>
      <c r="N2" s="399"/>
    </row>
    <row r="3" spans="1:14" ht="15" x14ac:dyDescent="0.25">
      <c r="A3" s="97"/>
      <c r="C3" s="397" t="s">
        <v>95</v>
      </c>
      <c r="D3" s="398"/>
      <c r="E3" s="397" t="s">
        <v>96</v>
      </c>
      <c r="F3" s="398"/>
      <c r="G3" s="397" t="s">
        <v>97</v>
      </c>
      <c r="H3" s="398"/>
      <c r="I3" s="397" t="s">
        <v>98</v>
      </c>
      <c r="J3" s="398"/>
      <c r="K3" s="397" t="s">
        <v>99</v>
      </c>
      <c r="L3" s="398"/>
      <c r="M3" s="397" t="s">
        <v>100</v>
      </c>
      <c r="N3" s="398"/>
    </row>
    <row r="4" spans="1:14" ht="15" x14ac:dyDescent="0.25">
      <c r="A4" s="98" t="s">
        <v>2</v>
      </c>
      <c r="B4" s="98" t="s">
        <v>101</v>
      </c>
      <c r="C4" s="80" t="s">
        <v>3</v>
      </c>
      <c r="D4" s="80" t="s">
        <v>66</v>
      </c>
      <c r="E4" s="80" t="s">
        <v>3</v>
      </c>
      <c r="F4" s="80" t="s">
        <v>66</v>
      </c>
      <c r="G4" s="80" t="s">
        <v>3</v>
      </c>
      <c r="H4" s="80" t="s">
        <v>66</v>
      </c>
      <c r="I4" s="80" t="s">
        <v>3</v>
      </c>
      <c r="J4" s="80" t="s">
        <v>66</v>
      </c>
      <c r="K4" s="80" t="s">
        <v>3</v>
      </c>
      <c r="L4" s="80" t="s">
        <v>66</v>
      </c>
      <c r="M4" s="80" t="s">
        <v>3</v>
      </c>
      <c r="N4" s="80" t="s">
        <v>66</v>
      </c>
    </row>
    <row r="5" spans="1:14" ht="15" x14ac:dyDescent="0.25">
      <c r="A5" s="61" t="s">
        <v>44</v>
      </c>
      <c r="B5" s="55" t="s">
        <v>65</v>
      </c>
      <c r="C5" s="95" t="s">
        <v>102</v>
      </c>
      <c r="D5" s="95" t="s">
        <v>63</v>
      </c>
      <c r="E5" s="95" t="s">
        <v>102</v>
      </c>
      <c r="F5" s="95" t="s">
        <v>63</v>
      </c>
      <c r="G5" s="95" t="s">
        <v>102</v>
      </c>
      <c r="H5" s="95" t="s">
        <v>63</v>
      </c>
      <c r="I5" s="95" t="s">
        <v>102</v>
      </c>
      <c r="J5" s="95" t="s">
        <v>63</v>
      </c>
      <c r="K5" s="95" t="s">
        <v>103</v>
      </c>
      <c r="L5" s="95" t="s">
        <v>63</v>
      </c>
      <c r="M5" s="95" t="s">
        <v>103</v>
      </c>
      <c r="N5" s="95" t="s">
        <v>63</v>
      </c>
    </row>
    <row r="6" spans="1:14" ht="15" x14ac:dyDescent="0.25">
      <c r="A6" s="59"/>
      <c r="B6" s="50">
        <v>0.75</v>
      </c>
      <c r="C6" s="89">
        <v>0.54499999999999993</v>
      </c>
      <c r="D6" s="89">
        <v>6.363961030678926E-2</v>
      </c>
      <c r="E6" s="89">
        <v>0.55333333333333334</v>
      </c>
      <c r="F6" s="89">
        <v>4.725815626252608E-2</v>
      </c>
      <c r="G6" s="89">
        <v>0.58399999999999996</v>
      </c>
      <c r="H6" s="89">
        <v>5.7706152185014035E-2</v>
      </c>
      <c r="I6" s="89">
        <v>0.63</v>
      </c>
      <c r="J6" s="89">
        <v>4.2426406871192889E-2</v>
      </c>
      <c r="K6" s="89">
        <v>0.66499999999999992</v>
      </c>
      <c r="L6" s="89">
        <v>5.009990019950139E-2</v>
      </c>
      <c r="M6" s="89">
        <v>0.62777777777777777</v>
      </c>
      <c r="N6" s="89">
        <v>7.241853660800103E-2</v>
      </c>
    </row>
    <row r="7" spans="1:14" ht="15" x14ac:dyDescent="0.25">
      <c r="A7" s="59"/>
      <c r="B7" s="50">
        <v>1.5</v>
      </c>
      <c r="C7" s="89">
        <v>1.145</v>
      </c>
      <c r="D7" s="89">
        <v>0.14849242404917495</v>
      </c>
      <c r="E7" s="89">
        <v>1.1666666666666667</v>
      </c>
      <c r="F7" s="89">
        <v>0.11150485789118485</v>
      </c>
      <c r="G7" s="89">
        <v>1.2</v>
      </c>
      <c r="H7" s="89">
        <v>9.7724101428460317E-2</v>
      </c>
      <c r="I7" s="89">
        <v>1.25</v>
      </c>
      <c r="J7" s="89">
        <v>7.0710678118654821E-2</v>
      </c>
      <c r="K7" s="89">
        <v>1.3099999999999998</v>
      </c>
      <c r="L7" s="89">
        <v>7.1554175279993262E-2</v>
      </c>
      <c r="M7" s="89">
        <v>1.2622222222222224</v>
      </c>
      <c r="N7" s="89">
        <v>0.10697871023920809</v>
      </c>
    </row>
    <row r="8" spans="1:14" ht="15" x14ac:dyDescent="0.25">
      <c r="A8" s="59"/>
      <c r="B8" s="50">
        <v>3</v>
      </c>
      <c r="C8" s="89">
        <v>2.4450000000000003</v>
      </c>
      <c r="D8" s="89">
        <v>0.10606601717798206</v>
      </c>
      <c r="E8" s="89">
        <v>2.5233333333333334</v>
      </c>
      <c r="F8" s="89">
        <v>0.15502687938977983</v>
      </c>
      <c r="G8" s="89">
        <v>2.5960000000000001</v>
      </c>
      <c r="H8" s="89">
        <v>0.15142654985173504</v>
      </c>
      <c r="I8" s="89">
        <v>2.7050000000000001</v>
      </c>
      <c r="J8" s="89">
        <v>6.3639610306789177E-2</v>
      </c>
      <c r="K8" s="89">
        <v>2.7399999999999998</v>
      </c>
      <c r="L8" s="89">
        <v>5.4037024344425269E-2</v>
      </c>
      <c r="M8" s="89">
        <v>2.6677777777777778</v>
      </c>
      <c r="N8" s="89">
        <v>0.13989083045162201</v>
      </c>
    </row>
    <row r="9" spans="1:14" ht="15" x14ac:dyDescent="0.25">
      <c r="A9" s="59"/>
      <c r="B9" s="50">
        <v>6</v>
      </c>
      <c r="C9" s="89">
        <v>4.74</v>
      </c>
      <c r="D9" s="89">
        <v>0.268700576850888</v>
      </c>
      <c r="E9" s="89">
        <v>4.8</v>
      </c>
      <c r="F9" s="89">
        <v>0.21656407827707713</v>
      </c>
      <c r="G9" s="89">
        <v>4.8720000000000008</v>
      </c>
      <c r="H9" s="89">
        <v>0.18873261509341729</v>
      </c>
      <c r="I9" s="89">
        <v>4.9800000000000004</v>
      </c>
      <c r="J9" s="89">
        <v>9.8994949366116428E-2</v>
      </c>
      <c r="K9" s="89">
        <v>5.291666666666667</v>
      </c>
      <c r="L9" s="89">
        <v>0.26003204930674728</v>
      </c>
      <c r="M9" s="89">
        <v>5.1277777777777782</v>
      </c>
      <c r="N9" s="89">
        <v>0.33825943363703026</v>
      </c>
    </row>
    <row r="10" spans="1:14" ht="15" x14ac:dyDescent="0.25">
      <c r="A10" s="60"/>
      <c r="B10" s="71">
        <v>12</v>
      </c>
      <c r="C10" s="91">
        <v>10.933333333333332</v>
      </c>
      <c r="D10" s="91">
        <v>0.50332229568471665</v>
      </c>
      <c r="E10" s="91">
        <v>10.924999999999999</v>
      </c>
      <c r="F10" s="91">
        <v>0.41129875597510213</v>
      </c>
      <c r="G10" s="91">
        <v>11.066666666666668</v>
      </c>
      <c r="H10" s="91">
        <v>0.39832984656772413</v>
      </c>
      <c r="I10" s="91">
        <v>11.350000000000001</v>
      </c>
      <c r="J10" s="91">
        <v>0.21213203435596351</v>
      </c>
      <c r="K10" s="91">
        <v>11.683333333333335</v>
      </c>
      <c r="L10" s="91">
        <v>0.45789372857319904</v>
      </c>
      <c r="M10" s="91">
        <v>11.38</v>
      </c>
      <c r="N10" s="91">
        <v>0.5711586664161038</v>
      </c>
    </row>
    <row r="11" spans="1:14" ht="15" x14ac:dyDescent="0.25">
      <c r="A11" s="15" t="s">
        <v>42</v>
      </c>
      <c r="B11" s="55" t="s">
        <v>65</v>
      </c>
      <c r="C11" s="93">
        <v>0.21</v>
      </c>
      <c r="D11" s="93">
        <v>5.5677643628300272E-2</v>
      </c>
      <c r="E11" s="93">
        <v>0.22500000000000001</v>
      </c>
      <c r="F11" s="93">
        <v>5.4467115461227365E-2</v>
      </c>
      <c r="G11" s="93">
        <v>0.21666666666666667</v>
      </c>
      <c r="H11" s="93">
        <v>4.4572039067858116E-2</v>
      </c>
      <c r="I11" s="93">
        <v>0.2</v>
      </c>
      <c r="J11" s="93">
        <v>1.4142135623730944E-2</v>
      </c>
      <c r="K11" s="93">
        <v>0.22199999999999998</v>
      </c>
      <c r="L11" s="93">
        <v>2.7748873851023464E-2</v>
      </c>
      <c r="M11" s="93">
        <v>0.2233333333333333</v>
      </c>
      <c r="N11" s="93">
        <v>3.8729833462074363E-2</v>
      </c>
    </row>
    <row r="12" spans="1:14" ht="15" x14ac:dyDescent="0.25">
      <c r="B12" s="55">
        <v>0.5</v>
      </c>
      <c r="C12" s="93">
        <v>0.4366666666666667</v>
      </c>
      <c r="D12" s="93">
        <v>5.8594652770822771E-2</v>
      </c>
      <c r="E12" s="93">
        <v>0.39</v>
      </c>
      <c r="F12" s="93">
        <v>0.10488088481701503</v>
      </c>
      <c r="G12" s="93">
        <v>0.40666666666666673</v>
      </c>
      <c r="H12" s="93">
        <v>8.7330788767001316E-2</v>
      </c>
      <c r="I12" s="93">
        <v>0.44000000000000006</v>
      </c>
      <c r="J12" s="93">
        <v>4.2426406871192854E-2</v>
      </c>
      <c r="K12" s="93">
        <v>0.5083333333333333</v>
      </c>
      <c r="L12" s="93">
        <v>9.3470137833784911E-2</v>
      </c>
      <c r="M12" s="93">
        <v>0.46100000000000002</v>
      </c>
      <c r="N12" s="93">
        <v>0.1106997942384919</v>
      </c>
    </row>
    <row r="13" spans="1:14" ht="15" x14ac:dyDescent="0.25">
      <c r="B13" s="55">
        <v>1</v>
      </c>
      <c r="C13" s="93">
        <v>0.91666666666666663</v>
      </c>
      <c r="D13" s="93">
        <v>5.6862407030773256E-2</v>
      </c>
      <c r="E13" s="93">
        <v>0.89749999999999996</v>
      </c>
      <c r="F13" s="93">
        <v>6.020797289396148E-2</v>
      </c>
      <c r="G13" s="93">
        <v>0.92166666666666652</v>
      </c>
      <c r="H13" s="93">
        <v>8.2563107176672257E-2</v>
      </c>
      <c r="I13" s="93">
        <v>0.97</v>
      </c>
      <c r="J13" s="93">
        <v>0.1272792206135786</v>
      </c>
      <c r="K13" s="93">
        <v>0.94833333333333325</v>
      </c>
      <c r="L13" s="93">
        <v>8.0353386155573234E-2</v>
      </c>
      <c r="M13" s="93">
        <v>0.92799999999999971</v>
      </c>
      <c r="N13" s="93">
        <v>7.4057035077327027E-2</v>
      </c>
    </row>
    <row r="14" spans="1:14" ht="15" x14ac:dyDescent="0.25">
      <c r="B14" s="55">
        <v>2</v>
      </c>
      <c r="C14" s="93">
        <v>1.6900000000000002</v>
      </c>
      <c r="D14" s="93">
        <v>0.14422205101855956</v>
      </c>
      <c r="E14" s="93">
        <v>1.6625000000000001</v>
      </c>
      <c r="F14" s="93">
        <v>0.12996794476587936</v>
      </c>
      <c r="G14" s="93">
        <v>1.7133333333333336</v>
      </c>
      <c r="H14" s="93">
        <v>0.1386602562620835</v>
      </c>
      <c r="I14" s="93">
        <v>1.8149999999999999</v>
      </c>
      <c r="J14" s="93">
        <v>0.12020815280171318</v>
      </c>
      <c r="K14" s="93">
        <v>1.8266666666666664</v>
      </c>
      <c r="L14" s="93">
        <v>0.13662601021279464</v>
      </c>
      <c r="M14" s="93">
        <v>1.7609999999999999</v>
      </c>
      <c r="N14" s="93">
        <v>0.15227533542165581</v>
      </c>
    </row>
    <row r="15" spans="1:14" ht="15" x14ac:dyDescent="0.25">
      <c r="B15" s="55">
        <v>4</v>
      </c>
      <c r="C15" s="93">
        <v>3.2266666666666666</v>
      </c>
      <c r="D15" s="93">
        <v>0.18876793513023696</v>
      </c>
      <c r="E15" s="93">
        <v>3.2075</v>
      </c>
      <c r="F15" s="93">
        <v>0.15882380174268595</v>
      </c>
      <c r="G15" s="93">
        <v>3.3050000000000002</v>
      </c>
      <c r="H15" s="93">
        <v>0.22888861920156711</v>
      </c>
      <c r="I15" s="93">
        <v>3.5</v>
      </c>
      <c r="J15" s="93">
        <v>0.268700576850888</v>
      </c>
      <c r="K15" s="93">
        <v>3.3699999999999997</v>
      </c>
      <c r="L15" s="93">
        <v>0.24404917537250553</v>
      </c>
      <c r="M15" s="93">
        <v>3.3050000000000006</v>
      </c>
      <c r="N15" s="93">
        <v>0.22031543043756349</v>
      </c>
    </row>
    <row r="16" spans="1:14" x14ac:dyDescent="0.3">
      <c r="A16" s="60"/>
      <c r="B16" s="71">
        <v>8</v>
      </c>
      <c r="C16" s="91">
        <v>6.913333333333334</v>
      </c>
      <c r="D16" s="91">
        <v>0.718076133382341</v>
      </c>
      <c r="E16" s="91">
        <v>6.8775000000000004</v>
      </c>
      <c r="F16" s="91">
        <v>0.59067052293699807</v>
      </c>
      <c r="G16" s="91">
        <v>7.05</v>
      </c>
      <c r="H16" s="91">
        <v>0.54863466897380819</v>
      </c>
      <c r="I16" s="91">
        <v>7.3949999999999996</v>
      </c>
      <c r="J16" s="91">
        <v>0.31819805153394648</v>
      </c>
      <c r="K16" s="91">
        <v>7.3433333333333337</v>
      </c>
      <c r="L16" s="91">
        <v>0.28004761499906883</v>
      </c>
      <c r="M16" s="91">
        <v>7.1569999999999991</v>
      </c>
      <c r="N16" s="91">
        <v>0.46662023578542378</v>
      </c>
    </row>
    <row r="17" spans="1:14" x14ac:dyDescent="0.3">
      <c r="A17" s="15" t="s">
        <v>141</v>
      </c>
      <c r="B17" s="55" t="s">
        <v>65</v>
      </c>
      <c r="C17" s="93" t="s">
        <v>102</v>
      </c>
      <c r="D17" s="89" t="s">
        <v>63</v>
      </c>
      <c r="E17" s="93" t="s">
        <v>102</v>
      </c>
      <c r="F17" s="89" t="s">
        <v>63</v>
      </c>
      <c r="G17" s="93" t="s">
        <v>104</v>
      </c>
      <c r="H17" s="89" t="s">
        <v>63</v>
      </c>
      <c r="I17" s="93" t="s">
        <v>104</v>
      </c>
      <c r="J17" s="89" t="s">
        <v>63</v>
      </c>
      <c r="K17" s="93" t="s">
        <v>105</v>
      </c>
      <c r="L17" s="89" t="s">
        <v>63</v>
      </c>
      <c r="M17" s="93" t="s">
        <v>104</v>
      </c>
      <c r="N17" s="89" t="s">
        <v>63</v>
      </c>
    </row>
    <row r="18" spans="1:14" x14ac:dyDescent="0.3">
      <c r="B18" s="55">
        <v>5</v>
      </c>
      <c r="C18" s="93">
        <v>2.3650000000000002</v>
      </c>
      <c r="D18" s="93">
        <v>0.26162950903902266</v>
      </c>
      <c r="E18" s="93">
        <v>2.4466666666666668</v>
      </c>
      <c r="F18" s="93">
        <v>0.23288051299611418</v>
      </c>
      <c r="G18" s="93">
        <v>2.7079999999999997</v>
      </c>
      <c r="H18" s="93">
        <v>0.40984143275174167</v>
      </c>
      <c r="I18" s="93">
        <v>3.1</v>
      </c>
      <c r="J18" s="93">
        <v>0.22627416997969541</v>
      </c>
      <c r="K18" s="93">
        <v>3.1116666666666668</v>
      </c>
      <c r="L18" s="93">
        <v>0.26776233242684949</v>
      </c>
      <c r="M18" s="93">
        <v>2.8899999999999997</v>
      </c>
      <c r="N18" s="93">
        <v>0.41100486615124343</v>
      </c>
    </row>
    <row r="19" spans="1:14" x14ac:dyDescent="0.3">
      <c r="B19" s="55">
        <v>10</v>
      </c>
      <c r="C19" s="93">
        <v>4.585</v>
      </c>
      <c r="D19" s="93">
        <v>0.45961940777125615</v>
      </c>
      <c r="E19" s="93">
        <v>4.7333333333333334</v>
      </c>
      <c r="F19" s="93">
        <v>0.41428653530296339</v>
      </c>
      <c r="G19" s="93">
        <v>5.2560000000000002</v>
      </c>
      <c r="H19" s="93">
        <v>0.78614884086921133</v>
      </c>
      <c r="I19" s="93">
        <v>6.04</v>
      </c>
      <c r="J19" s="93">
        <v>0.28284271247461928</v>
      </c>
      <c r="K19" s="93">
        <v>6.1583333333333341</v>
      </c>
      <c r="L19" s="93">
        <v>0.32449447863818376</v>
      </c>
      <c r="M19" s="93">
        <v>5.6833333333333336</v>
      </c>
      <c r="N19" s="93">
        <v>0.78509553558786127</v>
      </c>
    </row>
    <row r="20" spans="1:14" x14ac:dyDescent="0.3">
      <c r="B20" s="55">
        <v>20</v>
      </c>
      <c r="C20" s="93">
        <v>9.2850000000000001</v>
      </c>
      <c r="D20" s="93">
        <v>1.294005409571382</v>
      </c>
      <c r="E20" s="93">
        <v>9.7566666666666677</v>
      </c>
      <c r="F20" s="93">
        <v>1.2266349633584333</v>
      </c>
      <c r="G20" s="93">
        <v>10.974</v>
      </c>
      <c r="H20" s="93">
        <v>1.9002315648362462</v>
      </c>
      <c r="I20" s="93">
        <v>12.8</v>
      </c>
      <c r="J20" s="93">
        <v>0.56568542494923857</v>
      </c>
      <c r="K20" s="93">
        <v>13.283333333333331</v>
      </c>
      <c r="L20" s="93">
        <v>0.91086039910991101</v>
      </c>
      <c r="M20" s="93">
        <v>12.107777777777777</v>
      </c>
      <c r="N20" s="93">
        <v>2.0010108556538304</v>
      </c>
    </row>
    <row r="21" spans="1:14" x14ac:dyDescent="0.3">
      <c r="B21" s="55">
        <v>40</v>
      </c>
      <c r="C21" s="93">
        <v>23.35</v>
      </c>
      <c r="D21" s="93">
        <v>3.1819805153394638</v>
      </c>
      <c r="E21" s="93">
        <v>24.033333333333335</v>
      </c>
      <c r="F21" s="93">
        <v>2.5423086620891127</v>
      </c>
      <c r="G21" s="93">
        <v>25.48</v>
      </c>
      <c r="H21" s="93">
        <v>2.6938819573247827</v>
      </c>
      <c r="I21" s="93">
        <v>27.650000000000002</v>
      </c>
      <c r="J21" s="93">
        <v>0.63639610306789174</v>
      </c>
      <c r="K21" s="93">
        <v>28.216666666666669</v>
      </c>
      <c r="L21" s="93">
        <v>1.0107752800037528</v>
      </c>
      <c r="M21" s="93">
        <v>26.822222222222226</v>
      </c>
      <c r="N21" s="93">
        <v>2.5747707557070867</v>
      </c>
    </row>
    <row r="22" spans="1:14" x14ac:dyDescent="0.3">
      <c r="B22" s="71">
        <v>80</v>
      </c>
      <c r="C22" s="93">
        <v>55</v>
      </c>
      <c r="D22" s="93">
        <v>3.8314488121336043</v>
      </c>
      <c r="E22" s="93">
        <v>55.85</v>
      </c>
      <c r="F22" s="93">
        <v>3.5604306855585151</v>
      </c>
      <c r="G22" s="93">
        <v>57.4</v>
      </c>
      <c r="H22" s="93">
        <v>3.6704223190254277</v>
      </c>
      <c r="I22" s="93">
        <v>60.5</v>
      </c>
      <c r="J22" s="93">
        <v>0.70710678118654757</v>
      </c>
      <c r="K22" s="93">
        <v>59.650000000000006</v>
      </c>
      <c r="L22" s="93">
        <v>3.7887992820945273</v>
      </c>
      <c r="M22" s="93">
        <v>58.13000000000001</v>
      </c>
      <c r="N22" s="93">
        <v>4.0063976615186645</v>
      </c>
    </row>
    <row r="23" spans="1:14" x14ac:dyDescent="0.3">
      <c r="A23" s="61" t="s">
        <v>43</v>
      </c>
      <c r="B23" s="55" t="s">
        <v>65</v>
      </c>
      <c r="C23" s="95">
        <v>1.5350000000000001</v>
      </c>
      <c r="D23" s="95">
        <v>1.2374368670764582</v>
      </c>
      <c r="E23" s="95">
        <v>1.5350000000000001</v>
      </c>
      <c r="F23" s="95">
        <v>1.2374368670764582</v>
      </c>
      <c r="G23" s="95">
        <v>1.6675000000000002</v>
      </c>
      <c r="H23" s="95">
        <v>0.9127385532925989</v>
      </c>
      <c r="I23" s="95">
        <v>1.8000000000000003</v>
      </c>
      <c r="J23" s="95">
        <v>0.94752308678997332</v>
      </c>
      <c r="K23" s="95">
        <v>1.4983333333333333</v>
      </c>
      <c r="L23" s="95">
        <v>0.57808015591842177</v>
      </c>
      <c r="M23" s="95">
        <v>1.5075000000000001</v>
      </c>
      <c r="N23" s="95">
        <v>0.67656168549934459</v>
      </c>
    </row>
    <row r="24" spans="1:14" x14ac:dyDescent="0.3">
      <c r="A24" s="59"/>
      <c r="B24" s="50">
        <v>25</v>
      </c>
      <c r="C24" s="89">
        <v>21.6</v>
      </c>
      <c r="D24" s="89">
        <v>0.28284271247461801</v>
      </c>
      <c r="E24" s="89">
        <v>21.3</v>
      </c>
      <c r="F24" s="89">
        <v>0.55677643628300111</v>
      </c>
      <c r="G24" s="89">
        <v>21.72</v>
      </c>
      <c r="H24" s="89">
        <v>0.71902712048990136</v>
      </c>
      <c r="I24" s="89">
        <v>22.35</v>
      </c>
      <c r="J24" s="89">
        <v>0.35355339059327379</v>
      </c>
      <c r="K24" s="89">
        <v>23.466666666666669</v>
      </c>
      <c r="L24" s="89">
        <v>1.1039323650779815</v>
      </c>
      <c r="M24" s="89">
        <v>22.744444444444444</v>
      </c>
      <c r="N24" s="89">
        <v>1.4187239963353606</v>
      </c>
    </row>
    <row r="25" spans="1:14" x14ac:dyDescent="0.3">
      <c r="A25" s="59"/>
      <c r="B25" s="50">
        <v>50</v>
      </c>
      <c r="C25" s="89">
        <v>43.800000000000004</v>
      </c>
      <c r="D25" s="89">
        <v>1.2727922061357835</v>
      </c>
      <c r="E25" s="89">
        <v>42.966666666666669</v>
      </c>
      <c r="F25" s="89">
        <v>1.7009801096230757</v>
      </c>
      <c r="G25" s="89">
        <v>44.480000000000004</v>
      </c>
      <c r="H25" s="89">
        <v>2.3983327542274022</v>
      </c>
      <c r="I25" s="89">
        <v>46.75</v>
      </c>
      <c r="J25" s="89">
        <v>0.21213203435596725</v>
      </c>
      <c r="K25" s="89">
        <v>47.433333333333337</v>
      </c>
      <c r="L25" s="89">
        <v>1.4800900873482885</v>
      </c>
      <c r="M25" s="89">
        <v>45.944444444444443</v>
      </c>
      <c r="N25" s="89">
        <v>2.6608791362588744</v>
      </c>
    </row>
    <row r="26" spans="1:14" x14ac:dyDescent="0.3">
      <c r="A26" s="59"/>
      <c r="B26" s="50">
        <v>100</v>
      </c>
      <c r="C26" s="89">
        <v>88.300000000000011</v>
      </c>
      <c r="D26" s="89">
        <v>2.4041630560342555</v>
      </c>
      <c r="E26" s="89">
        <v>87.90000000000002</v>
      </c>
      <c r="F26" s="89">
        <v>1.835755975068577</v>
      </c>
      <c r="G26" s="89">
        <v>89.66</v>
      </c>
      <c r="H26" s="89">
        <v>2.9619250496931873</v>
      </c>
      <c r="I26" s="89">
        <v>92.300000000000011</v>
      </c>
      <c r="J26" s="89">
        <v>2.2627416997969543</v>
      </c>
      <c r="K26" s="89">
        <v>94.75</v>
      </c>
      <c r="L26" s="89">
        <v>2.5704085278414399</v>
      </c>
      <c r="M26" s="89">
        <v>92.466666666666683</v>
      </c>
      <c r="N26" s="89">
        <v>4.0868692173838879</v>
      </c>
    </row>
    <row r="27" spans="1:14" x14ac:dyDescent="0.3">
      <c r="A27" s="59"/>
      <c r="B27" s="50">
        <v>200</v>
      </c>
      <c r="C27" s="89">
        <v>165</v>
      </c>
      <c r="D27" s="89">
        <v>5.6568542494923806</v>
      </c>
      <c r="E27" s="89">
        <v>165.66666666666666</v>
      </c>
      <c r="F27" s="89">
        <v>4.1633319989322652</v>
      </c>
      <c r="G27" s="89">
        <v>170.2</v>
      </c>
      <c r="H27" s="89">
        <v>7.0142711667000723</v>
      </c>
      <c r="I27" s="89">
        <v>177</v>
      </c>
      <c r="J27" s="89">
        <v>2.8284271247461903</v>
      </c>
      <c r="K27" s="89">
        <v>187</v>
      </c>
      <c r="L27" s="89">
        <v>10.449880382090505</v>
      </c>
      <c r="M27" s="89">
        <v>179.88888888888889</v>
      </c>
      <c r="N27" s="89">
        <v>13.651414253150152</v>
      </c>
    </row>
    <row r="28" spans="1:14" x14ac:dyDescent="0.3">
      <c r="A28" s="60"/>
      <c r="B28" s="71">
        <v>400</v>
      </c>
      <c r="C28" s="91">
        <v>369.33333333333331</v>
      </c>
      <c r="D28" s="91">
        <v>3.7859388972001828</v>
      </c>
      <c r="E28" s="91">
        <v>368.75</v>
      </c>
      <c r="F28" s="91">
        <v>3.3040379335998349</v>
      </c>
      <c r="G28" s="91">
        <v>377.5</v>
      </c>
      <c r="H28" s="91">
        <v>14.48792600754159</v>
      </c>
      <c r="I28" s="91">
        <v>395</v>
      </c>
      <c r="J28" s="91">
        <v>9.8994949366116654</v>
      </c>
      <c r="K28" s="91">
        <v>403.5</v>
      </c>
      <c r="L28" s="91">
        <v>17.796066981218068</v>
      </c>
      <c r="M28" s="91">
        <v>389.6</v>
      </c>
      <c r="N28" s="91">
        <v>22.396428286671071</v>
      </c>
    </row>
  </sheetData>
  <mergeCells count="13">
    <mergeCell ref="M3:N3"/>
    <mergeCell ref="A1:N1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</mergeCells>
  <pageMargins left="0.7" right="0.7" top="0.75" bottom="0.75" header="0.3" footer="0.3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sqref="A1:L1"/>
    </sheetView>
  </sheetViews>
  <sheetFormatPr defaultColWidth="9.1796875" defaultRowHeight="14" x14ac:dyDescent="0.3"/>
  <cols>
    <col min="1" max="1" width="9.1796875" style="15" customWidth="1"/>
    <col min="2" max="2" width="8.453125" style="15" customWidth="1"/>
    <col min="3" max="3" width="11.1796875" style="56" customWidth="1"/>
    <col min="4" max="4" width="7.453125" style="56" customWidth="1"/>
    <col min="5" max="5" width="12" style="56" customWidth="1"/>
    <col min="6" max="6" width="8" style="56" customWidth="1"/>
    <col min="7" max="7" width="12.1796875" style="56" customWidth="1"/>
    <col min="8" max="8" width="6.81640625" style="56" customWidth="1"/>
    <col min="9" max="9" width="11.453125" style="56" customWidth="1"/>
    <col min="10" max="10" width="7.1796875" style="56" customWidth="1"/>
    <col min="11" max="11" width="11.1796875" style="56" customWidth="1"/>
    <col min="12" max="12" width="7" style="56" customWidth="1"/>
    <col min="13" max="16384" width="9.1796875" style="15"/>
  </cols>
  <sheetData>
    <row r="1" spans="1:16" ht="58.25" customHeight="1" x14ac:dyDescent="0.25">
      <c r="A1" s="391" t="s">
        <v>321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6" ht="15" customHeight="1" x14ac:dyDescent="0.25">
      <c r="A2" s="96"/>
      <c r="B2" s="96"/>
      <c r="C2" s="392" t="s">
        <v>79</v>
      </c>
      <c r="D2" s="399"/>
      <c r="E2" s="392" t="s">
        <v>80</v>
      </c>
      <c r="F2" s="399"/>
      <c r="G2" s="392" t="s">
        <v>89</v>
      </c>
      <c r="H2" s="399"/>
      <c r="I2" s="392" t="s">
        <v>90</v>
      </c>
      <c r="J2" s="399"/>
      <c r="K2" s="392" t="s">
        <v>94</v>
      </c>
      <c r="L2" s="399"/>
    </row>
    <row r="3" spans="1:16" ht="15" x14ac:dyDescent="0.25">
      <c r="A3" s="97"/>
      <c r="C3" s="397" t="s">
        <v>106</v>
      </c>
      <c r="D3" s="398"/>
      <c r="E3" s="397" t="s">
        <v>107</v>
      </c>
      <c r="F3" s="398"/>
      <c r="G3" s="397" t="s">
        <v>106</v>
      </c>
      <c r="H3" s="398"/>
      <c r="I3" s="397" t="s">
        <v>108</v>
      </c>
      <c r="J3" s="398"/>
      <c r="K3" s="397" t="s">
        <v>109</v>
      </c>
      <c r="L3" s="398"/>
    </row>
    <row r="4" spans="1:16" ht="15" x14ac:dyDescent="0.25">
      <c r="A4" s="98" t="s">
        <v>2</v>
      </c>
      <c r="B4" s="98" t="s">
        <v>101</v>
      </c>
      <c r="C4" s="80" t="s">
        <v>3</v>
      </c>
      <c r="D4" s="80" t="s">
        <v>66</v>
      </c>
      <c r="E4" s="80" t="s">
        <v>3</v>
      </c>
      <c r="F4" s="80" t="s">
        <v>66</v>
      </c>
      <c r="G4" s="80" t="s">
        <v>3</v>
      </c>
      <c r="H4" s="80" t="s">
        <v>66</v>
      </c>
      <c r="I4" s="80" t="s">
        <v>3</v>
      </c>
      <c r="J4" s="80" t="s">
        <v>66</v>
      </c>
      <c r="K4" s="80" t="s">
        <v>3</v>
      </c>
      <c r="L4" s="80" t="s">
        <v>66</v>
      </c>
    </row>
    <row r="5" spans="1:16" ht="15" x14ac:dyDescent="0.25">
      <c r="A5" s="61" t="s">
        <v>44</v>
      </c>
      <c r="B5" s="81" t="s">
        <v>65</v>
      </c>
      <c r="C5" s="89" t="s">
        <v>293</v>
      </c>
      <c r="D5" s="93" t="s">
        <v>63</v>
      </c>
      <c r="E5" s="93" t="s">
        <v>102</v>
      </c>
      <c r="F5" s="93" t="s">
        <v>63</v>
      </c>
      <c r="G5" s="89" t="s">
        <v>294</v>
      </c>
      <c r="H5" s="93" t="s">
        <v>63</v>
      </c>
      <c r="I5" s="93" t="s">
        <v>102</v>
      </c>
      <c r="J5" s="93" t="s">
        <v>63</v>
      </c>
      <c r="K5" s="93" t="s">
        <v>102</v>
      </c>
      <c r="L5" s="93" t="s">
        <v>63</v>
      </c>
      <c r="N5" s="59"/>
      <c r="O5" s="59"/>
      <c r="P5" s="59"/>
    </row>
    <row r="6" spans="1:16" ht="15" x14ac:dyDescent="0.25">
      <c r="A6" s="59"/>
      <c r="B6" s="32">
        <v>0.75</v>
      </c>
      <c r="C6" s="89">
        <v>0.72</v>
      </c>
      <c r="D6" s="93" t="s">
        <v>63</v>
      </c>
      <c r="E6" s="93">
        <v>0.70000000000000007</v>
      </c>
      <c r="F6" s="93">
        <v>1.7320508075688724E-2</v>
      </c>
      <c r="G6" s="89">
        <v>0.69000000000000006</v>
      </c>
      <c r="H6" s="93" t="s">
        <v>63</v>
      </c>
      <c r="I6" s="93">
        <v>0.63000000000000012</v>
      </c>
      <c r="J6" s="93">
        <v>5.7879184513951146E-2</v>
      </c>
      <c r="K6" s="93">
        <v>0.65142857142857147</v>
      </c>
      <c r="L6" s="93">
        <v>6.0395521751360412E-2</v>
      </c>
      <c r="N6" s="59"/>
      <c r="O6" s="59"/>
      <c r="P6" s="59"/>
    </row>
    <row r="7" spans="1:16" ht="15" x14ac:dyDescent="0.25">
      <c r="A7" s="59"/>
      <c r="B7" s="32">
        <v>1.5</v>
      </c>
      <c r="C7" s="89">
        <v>1.4000000000000001</v>
      </c>
      <c r="D7" s="93" t="s">
        <v>63</v>
      </c>
      <c r="E7" s="93">
        <v>1.3766666666666669</v>
      </c>
      <c r="F7" s="93">
        <v>2.5166114784235857E-2</v>
      </c>
      <c r="G7" s="89">
        <v>1.35</v>
      </c>
      <c r="H7" s="93" t="s">
        <v>63</v>
      </c>
      <c r="I7" s="93">
        <v>1.204</v>
      </c>
      <c r="J7" s="93">
        <v>0.11610340218959993</v>
      </c>
      <c r="K7" s="93">
        <v>1.2571428571428573</v>
      </c>
      <c r="L7" s="93">
        <v>0.13136644494368743</v>
      </c>
      <c r="N7" s="59"/>
      <c r="O7" s="59"/>
      <c r="P7" s="59"/>
    </row>
    <row r="8" spans="1:16" ht="15" x14ac:dyDescent="0.25">
      <c r="A8" s="59"/>
      <c r="B8" s="32">
        <v>3</v>
      </c>
      <c r="C8" s="89">
        <v>3.09</v>
      </c>
      <c r="D8" s="93" t="s">
        <v>63</v>
      </c>
      <c r="E8" s="93">
        <v>2.9466666666666668</v>
      </c>
      <c r="F8" s="93">
        <v>0.12423096769056141</v>
      </c>
      <c r="G8" s="89">
        <v>2.87</v>
      </c>
      <c r="H8" s="93" t="s">
        <v>63</v>
      </c>
      <c r="I8" s="93">
        <v>2.6360000000000001</v>
      </c>
      <c r="J8" s="93">
        <v>0.2019405853215247</v>
      </c>
      <c r="K8" s="93">
        <v>2.7357142857142862</v>
      </c>
      <c r="L8" s="93">
        <v>0.24466692617087565</v>
      </c>
      <c r="N8" s="59"/>
      <c r="O8" s="59"/>
      <c r="P8" s="59"/>
    </row>
    <row r="9" spans="1:16" ht="15" x14ac:dyDescent="0.25">
      <c r="A9" s="59"/>
      <c r="B9" s="32">
        <v>6</v>
      </c>
      <c r="C9" s="89">
        <v>5.22</v>
      </c>
      <c r="D9" s="93" t="s">
        <v>63</v>
      </c>
      <c r="E9" s="93">
        <v>5.2233333333333336</v>
      </c>
      <c r="F9" s="93">
        <v>5.507570547286119E-2</v>
      </c>
      <c r="G9" s="89">
        <v>5.28</v>
      </c>
      <c r="H9" s="93" t="s">
        <v>63</v>
      </c>
      <c r="I9" s="93">
        <v>4.8940000000000001</v>
      </c>
      <c r="J9" s="93">
        <v>0.42623936936890267</v>
      </c>
      <c r="K9" s="93">
        <v>4.9800000000000013</v>
      </c>
      <c r="L9" s="93">
        <v>0.37802116342871578</v>
      </c>
      <c r="N9" s="59"/>
      <c r="O9" s="59"/>
      <c r="P9" s="59"/>
    </row>
    <row r="10" spans="1:16" ht="15" x14ac:dyDescent="0.25">
      <c r="A10" s="60"/>
      <c r="B10" s="84">
        <v>12</v>
      </c>
      <c r="C10" s="91">
        <v>11.700000000000001</v>
      </c>
      <c r="D10" s="91" t="s">
        <v>63</v>
      </c>
      <c r="E10" s="91">
        <v>11.5</v>
      </c>
      <c r="F10" s="91">
        <v>0.20000000000000018</v>
      </c>
      <c r="G10" s="91">
        <v>11.3</v>
      </c>
      <c r="H10" s="91" t="s">
        <v>63</v>
      </c>
      <c r="I10" s="91">
        <v>11</v>
      </c>
      <c r="J10" s="91">
        <v>0.52440442408507626</v>
      </c>
      <c r="K10" s="91">
        <v>11.171428571428573</v>
      </c>
      <c r="L10" s="91">
        <v>0.52190128605029573</v>
      </c>
      <c r="N10" s="59"/>
      <c r="O10" s="59"/>
      <c r="P10" s="59"/>
    </row>
    <row r="11" spans="1:16" ht="15" x14ac:dyDescent="0.25">
      <c r="A11" s="15" t="s">
        <v>42</v>
      </c>
      <c r="B11" s="81" t="s">
        <v>65</v>
      </c>
      <c r="C11" s="93">
        <v>0.19</v>
      </c>
      <c r="D11" s="93" t="s">
        <v>63</v>
      </c>
      <c r="E11" s="93">
        <v>0.155</v>
      </c>
      <c r="F11" s="93">
        <v>2.8867513459481221E-2</v>
      </c>
      <c r="G11" s="93">
        <v>0.16</v>
      </c>
      <c r="H11" s="93" t="s">
        <v>63</v>
      </c>
      <c r="I11" s="93">
        <v>0.19600000000000001</v>
      </c>
      <c r="J11" s="93">
        <v>4.9799598391955031E-2</v>
      </c>
      <c r="K11" s="93">
        <v>0.18</v>
      </c>
      <c r="L11" s="93">
        <v>4.7509397566616887E-2</v>
      </c>
    </row>
    <row r="12" spans="1:16" ht="15" x14ac:dyDescent="0.25">
      <c r="B12" s="32">
        <v>4</v>
      </c>
      <c r="C12" s="89">
        <v>3.29</v>
      </c>
      <c r="D12" s="93" t="s">
        <v>63</v>
      </c>
      <c r="E12" s="93">
        <v>3.3250000000000002</v>
      </c>
      <c r="F12" s="93">
        <v>7.4161984870956627E-2</v>
      </c>
      <c r="G12" s="89">
        <v>3.43</v>
      </c>
      <c r="H12" s="93" t="s">
        <v>63</v>
      </c>
      <c r="I12" s="93">
        <v>3.0220000000000002</v>
      </c>
      <c r="J12" s="93">
        <v>0.25547994050414213</v>
      </c>
      <c r="K12" s="93">
        <v>3.1224999999999996</v>
      </c>
      <c r="L12" s="93">
        <v>0.23831251990371202</v>
      </c>
      <c r="N12" s="59"/>
      <c r="O12" s="59"/>
      <c r="P12" s="59"/>
    </row>
    <row r="13" spans="1:16" ht="15" x14ac:dyDescent="0.25">
      <c r="B13" s="32">
        <v>8</v>
      </c>
      <c r="C13" s="89">
        <v>7.16</v>
      </c>
      <c r="D13" s="93" t="s">
        <v>63</v>
      </c>
      <c r="E13" s="93">
        <v>7.2025000000000006</v>
      </c>
      <c r="F13" s="93">
        <v>0.31266329067118415</v>
      </c>
      <c r="G13" s="89">
        <v>7.6400000000000006</v>
      </c>
      <c r="H13" s="93" t="s">
        <v>63</v>
      </c>
      <c r="I13" s="93">
        <v>6.3120000000000012</v>
      </c>
      <c r="J13" s="93">
        <v>0.78238098136393264</v>
      </c>
      <c r="K13" s="93">
        <v>6.5912499999999996</v>
      </c>
      <c r="L13" s="93">
        <v>0.70975725226506881</v>
      </c>
      <c r="N13" s="59"/>
      <c r="O13" s="59"/>
      <c r="P13" s="59"/>
    </row>
    <row r="14" spans="1:16" ht="15" x14ac:dyDescent="0.25">
      <c r="B14" s="32">
        <v>16</v>
      </c>
      <c r="C14" s="89">
        <v>14.600000000000001</v>
      </c>
      <c r="D14" s="93" t="s">
        <v>63</v>
      </c>
      <c r="E14" s="93">
        <v>14.375000000000002</v>
      </c>
      <c r="F14" s="93">
        <v>0.17078251276599349</v>
      </c>
      <c r="G14" s="89">
        <v>14.200000000000001</v>
      </c>
      <c r="H14" s="93" t="s">
        <v>63</v>
      </c>
      <c r="I14" s="93">
        <v>12.66</v>
      </c>
      <c r="J14" s="93">
        <v>1.2401612798341999</v>
      </c>
      <c r="K14" s="93">
        <v>13.325000000000003</v>
      </c>
      <c r="L14" s="93">
        <v>1.3144797993339965</v>
      </c>
      <c r="N14" s="59"/>
      <c r="O14" s="59"/>
      <c r="P14" s="59"/>
    </row>
    <row r="15" spans="1:16" x14ac:dyDescent="0.3">
      <c r="B15" s="32">
        <v>32</v>
      </c>
      <c r="C15" s="89">
        <v>29.700000000000003</v>
      </c>
      <c r="D15" s="93" t="s">
        <v>63</v>
      </c>
      <c r="E15" s="93">
        <v>28.975000000000001</v>
      </c>
      <c r="F15" s="93">
        <v>0.96738479072876371</v>
      </c>
      <c r="G15" s="89">
        <v>27.6</v>
      </c>
      <c r="H15" s="93" t="s">
        <v>63</v>
      </c>
      <c r="I15" s="93">
        <v>26.660000000000004</v>
      </c>
      <c r="J15" s="93">
        <v>3.2791767259481177</v>
      </c>
      <c r="K15" s="93">
        <v>27.700000000000003</v>
      </c>
      <c r="L15" s="93">
        <v>2.8715351792576533</v>
      </c>
      <c r="N15" s="59"/>
      <c r="O15" s="59"/>
      <c r="P15" s="59"/>
    </row>
    <row r="16" spans="1:16" x14ac:dyDescent="0.3">
      <c r="A16" s="60"/>
      <c r="B16" s="84">
        <v>64</v>
      </c>
      <c r="C16" s="91">
        <v>60.1</v>
      </c>
      <c r="D16" s="91" t="s">
        <v>63</v>
      </c>
      <c r="E16" s="91">
        <v>60.1</v>
      </c>
      <c r="F16" s="91">
        <v>0.98994949366116858</v>
      </c>
      <c r="G16" s="91">
        <v>59.900000000000006</v>
      </c>
      <c r="H16" s="91" t="s">
        <v>63</v>
      </c>
      <c r="I16" s="91">
        <v>53.800000000000004</v>
      </c>
      <c r="J16" s="91">
        <v>5.6279066564161608</v>
      </c>
      <c r="K16" s="91">
        <v>56.528571428571432</v>
      </c>
      <c r="L16" s="91">
        <v>5.2819549050562351</v>
      </c>
      <c r="N16" s="59"/>
      <c r="O16" s="59"/>
      <c r="P16" s="59"/>
    </row>
    <row r="17" spans="1:16" x14ac:dyDescent="0.3">
      <c r="A17" s="15" t="s">
        <v>141</v>
      </c>
      <c r="B17" s="81" t="s">
        <v>65</v>
      </c>
      <c r="C17" s="89">
        <v>3.4000000000000002E-2</v>
      </c>
      <c r="D17" s="93" t="s">
        <v>63</v>
      </c>
      <c r="E17" s="93" t="s">
        <v>105</v>
      </c>
      <c r="F17" s="93" t="s">
        <v>63</v>
      </c>
      <c r="G17" s="89" t="s">
        <v>295</v>
      </c>
      <c r="H17" s="93" t="s">
        <v>63</v>
      </c>
      <c r="I17" s="93" t="s">
        <v>102</v>
      </c>
      <c r="J17" s="93" t="s">
        <v>63</v>
      </c>
      <c r="K17" s="93" t="s">
        <v>105</v>
      </c>
      <c r="L17" s="93" t="s">
        <v>63</v>
      </c>
      <c r="N17" s="59"/>
      <c r="O17" s="59"/>
      <c r="P17" s="59"/>
    </row>
    <row r="18" spans="1:16" x14ac:dyDescent="0.3">
      <c r="B18" s="32">
        <v>10</v>
      </c>
      <c r="C18" s="89">
        <v>7.51</v>
      </c>
      <c r="D18" s="93" t="s">
        <v>63</v>
      </c>
      <c r="E18" s="93">
        <v>7.2924999999999995</v>
      </c>
      <c r="F18" s="93">
        <v>1.5117181174632641</v>
      </c>
      <c r="G18" s="89">
        <v>8.120000000000001</v>
      </c>
      <c r="H18" s="93" t="s">
        <v>63</v>
      </c>
      <c r="I18" s="93">
        <v>5.6920000000000002</v>
      </c>
      <c r="J18" s="93">
        <v>2.1533624869027519</v>
      </c>
      <c r="K18" s="93">
        <v>6.1887499999999989</v>
      </c>
      <c r="L18" s="93">
        <v>1.9921591839724382</v>
      </c>
      <c r="N18" s="59"/>
      <c r="O18" s="59"/>
      <c r="P18" s="59"/>
    </row>
    <row r="19" spans="1:16" x14ac:dyDescent="0.3">
      <c r="B19" s="32">
        <v>20</v>
      </c>
      <c r="C19" s="89">
        <v>13.4</v>
      </c>
      <c r="D19" s="93" t="s">
        <v>63</v>
      </c>
      <c r="E19" s="93">
        <v>13.3825</v>
      </c>
      <c r="F19" s="93">
        <v>2.8719142860932885</v>
      </c>
      <c r="G19" s="89">
        <v>15.100000000000001</v>
      </c>
      <c r="H19" s="93" t="s">
        <v>63</v>
      </c>
      <c r="I19" s="93">
        <v>11.008000000000001</v>
      </c>
      <c r="J19" s="93">
        <v>3.9360983219426799</v>
      </c>
      <c r="K19" s="93">
        <v>11.68375</v>
      </c>
      <c r="L19" s="93">
        <v>3.5631163627203861</v>
      </c>
      <c r="N19" s="59"/>
      <c r="O19" s="59"/>
      <c r="P19" s="59"/>
    </row>
    <row r="20" spans="1:16" x14ac:dyDescent="0.3">
      <c r="B20" s="32">
        <v>40</v>
      </c>
      <c r="C20" s="89">
        <v>30.1</v>
      </c>
      <c r="D20" s="93" t="s">
        <v>63</v>
      </c>
      <c r="E20" s="93">
        <v>29.25</v>
      </c>
      <c r="F20" s="93">
        <v>6.0852280154485623</v>
      </c>
      <c r="G20" s="89">
        <v>33.1</v>
      </c>
      <c r="H20" s="93" t="s">
        <v>63</v>
      </c>
      <c r="I20" s="93">
        <v>27.9</v>
      </c>
      <c r="J20" s="93">
        <v>4.9613506225623691</v>
      </c>
      <c r="K20" s="93">
        <v>27.925000000000001</v>
      </c>
      <c r="L20" s="93">
        <v>5.2070693704397142</v>
      </c>
      <c r="N20" s="59"/>
      <c r="O20" s="59"/>
      <c r="P20" s="59"/>
    </row>
    <row r="21" spans="1:16" x14ac:dyDescent="0.3">
      <c r="B21" s="32">
        <v>80</v>
      </c>
      <c r="C21" s="89">
        <v>61.6</v>
      </c>
      <c r="D21" s="93" t="s">
        <v>63</v>
      </c>
      <c r="E21" s="93">
        <v>58.725000000000009</v>
      </c>
      <c r="F21" s="93">
        <v>14.005088361020745</v>
      </c>
      <c r="G21" s="89">
        <v>66.3</v>
      </c>
      <c r="H21" s="93" t="s">
        <v>63</v>
      </c>
      <c r="I21" s="93">
        <v>55.440000000000012</v>
      </c>
      <c r="J21" s="93">
        <v>10.239042924023675</v>
      </c>
      <c r="K21" s="93">
        <v>55.725000000000009</v>
      </c>
      <c r="L21" s="93">
        <v>11.540951929046877</v>
      </c>
      <c r="N21" s="59"/>
      <c r="O21" s="59"/>
      <c r="P21" s="59"/>
    </row>
    <row r="22" spans="1:16" x14ac:dyDescent="0.3">
      <c r="B22" s="84">
        <v>160</v>
      </c>
      <c r="C22" s="91">
        <v>136</v>
      </c>
      <c r="D22" s="91" t="s">
        <v>63</v>
      </c>
      <c r="E22" s="91">
        <v>127.5</v>
      </c>
      <c r="F22" s="91">
        <v>30.795021242618642</v>
      </c>
      <c r="G22" s="91">
        <v>143</v>
      </c>
      <c r="H22" s="91" t="s">
        <v>63</v>
      </c>
      <c r="I22" s="91">
        <v>128.4</v>
      </c>
      <c r="J22" s="91">
        <v>14.587666023048349</v>
      </c>
      <c r="K22" s="91">
        <v>126.125</v>
      </c>
      <c r="L22" s="91">
        <v>22.183890551479017</v>
      </c>
      <c r="N22" s="59"/>
      <c r="O22" s="59"/>
      <c r="P22" s="59"/>
    </row>
    <row r="23" spans="1:16" x14ac:dyDescent="0.3">
      <c r="A23" s="61" t="s">
        <v>43</v>
      </c>
      <c r="B23" s="81" t="s">
        <v>65</v>
      </c>
      <c r="C23" s="89">
        <v>1.36</v>
      </c>
      <c r="D23" s="93" t="s">
        <v>63</v>
      </c>
      <c r="E23" s="93">
        <v>1.2650000000000001</v>
      </c>
      <c r="F23" s="93">
        <v>0.39416578576363859</v>
      </c>
      <c r="G23" s="89">
        <v>1.77</v>
      </c>
      <c r="H23" s="93" t="s">
        <v>63</v>
      </c>
      <c r="I23" s="93">
        <v>1.4339999999999999</v>
      </c>
      <c r="J23" s="93">
        <v>0.43391243356234932</v>
      </c>
      <c r="K23" s="93">
        <v>1.3075000000000001</v>
      </c>
      <c r="L23" s="93">
        <v>0.39506780611506592</v>
      </c>
      <c r="N23" s="59"/>
      <c r="O23" s="59"/>
      <c r="P23" s="59"/>
    </row>
    <row r="24" spans="1:16" x14ac:dyDescent="0.3">
      <c r="A24" s="59"/>
      <c r="B24" s="32">
        <v>50</v>
      </c>
      <c r="C24" s="89">
        <v>47.300000000000004</v>
      </c>
      <c r="D24" s="93" t="s">
        <v>63</v>
      </c>
      <c r="E24" s="93">
        <v>47.924999999999997</v>
      </c>
      <c r="F24" s="93">
        <v>1.4974979131871937</v>
      </c>
      <c r="G24" s="89">
        <v>49.2</v>
      </c>
      <c r="H24" s="93" t="s">
        <v>63</v>
      </c>
      <c r="I24" s="93">
        <v>46.440000000000005</v>
      </c>
      <c r="J24" s="93">
        <v>3.1020960655659926</v>
      </c>
      <c r="K24" s="93">
        <v>46.837499999999999</v>
      </c>
      <c r="L24" s="93">
        <v>2.5399311014277548</v>
      </c>
      <c r="N24" s="59"/>
      <c r="O24" s="59"/>
      <c r="P24" s="59"/>
    </row>
    <row r="25" spans="1:16" x14ac:dyDescent="0.3">
      <c r="A25" s="59"/>
      <c r="B25" s="32">
        <v>100</v>
      </c>
      <c r="C25" s="89">
        <v>96.5</v>
      </c>
      <c r="D25" s="93" t="s">
        <v>63</v>
      </c>
      <c r="E25" s="93">
        <v>95.550000000000011</v>
      </c>
      <c r="F25" s="93">
        <v>1.869937610367429</v>
      </c>
      <c r="G25" s="89">
        <v>96.9</v>
      </c>
      <c r="H25" s="93" t="s">
        <v>63</v>
      </c>
      <c r="I25" s="93">
        <v>93.26</v>
      </c>
      <c r="J25" s="93">
        <v>5.2409922724613942</v>
      </c>
      <c r="K25" s="93">
        <v>93.95</v>
      </c>
      <c r="L25" s="93">
        <v>4.2135834766010909</v>
      </c>
      <c r="N25" s="59"/>
      <c r="O25" s="59"/>
      <c r="P25" s="59"/>
    </row>
    <row r="26" spans="1:16" x14ac:dyDescent="0.3">
      <c r="A26" s="59"/>
      <c r="B26" s="32">
        <v>200</v>
      </c>
      <c r="C26" s="67">
        <v>197</v>
      </c>
      <c r="D26" s="93" t="s">
        <v>63</v>
      </c>
      <c r="E26" s="93">
        <v>193.75</v>
      </c>
      <c r="F26" s="93">
        <v>3.7749172176353749</v>
      </c>
      <c r="G26" s="67">
        <v>191</v>
      </c>
      <c r="H26" s="93" t="s">
        <v>63</v>
      </c>
      <c r="I26" s="93">
        <v>184.8</v>
      </c>
      <c r="J26" s="93">
        <v>9.7056684468407433</v>
      </c>
      <c r="K26" s="93">
        <v>188.5</v>
      </c>
      <c r="L26" s="93">
        <v>9.1962725368177605</v>
      </c>
      <c r="N26" s="59"/>
      <c r="O26" s="59"/>
      <c r="P26" s="59"/>
    </row>
    <row r="27" spans="1:16" x14ac:dyDescent="0.3">
      <c r="A27" s="59"/>
      <c r="B27" s="32">
        <v>400</v>
      </c>
      <c r="C27" s="67">
        <v>378</v>
      </c>
      <c r="D27" s="93" t="s">
        <v>63</v>
      </c>
      <c r="E27" s="93">
        <v>377</v>
      </c>
      <c r="F27" s="93">
        <v>4.6904157598234297</v>
      </c>
      <c r="G27" s="67">
        <v>372</v>
      </c>
      <c r="H27" s="93" t="s">
        <v>63</v>
      </c>
      <c r="I27" s="93">
        <v>364.8</v>
      </c>
      <c r="J27" s="93">
        <v>23.29592238998061</v>
      </c>
      <c r="K27" s="93">
        <v>370</v>
      </c>
      <c r="L27" s="93">
        <v>19.138592275444772</v>
      </c>
      <c r="N27" s="59"/>
      <c r="O27" s="59"/>
      <c r="P27" s="59"/>
    </row>
    <row r="28" spans="1:16" x14ac:dyDescent="0.3">
      <c r="A28" s="60"/>
      <c r="B28" s="84">
        <v>800</v>
      </c>
      <c r="C28" s="72">
        <v>748</v>
      </c>
      <c r="D28" s="91" t="s">
        <v>63</v>
      </c>
      <c r="E28" s="91">
        <v>752.5</v>
      </c>
      <c r="F28" s="91">
        <v>21.330729007701542</v>
      </c>
      <c r="G28" s="72">
        <v>749</v>
      </c>
      <c r="H28" s="91" t="s">
        <v>63</v>
      </c>
      <c r="I28" s="91">
        <v>755.4</v>
      </c>
      <c r="J28" s="91">
        <v>15.142654985173504</v>
      </c>
      <c r="K28" s="91">
        <v>754.75</v>
      </c>
      <c r="L28" s="91">
        <v>18.013883534651821</v>
      </c>
      <c r="N28" s="59"/>
      <c r="O28" s="59"/>
      <c r="P28" s="59"/>
    </row>
  </sheetData>
  <mergeCells count="11">
    <mergeCell ref="A1:L1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56"/>
  <sheetViews>
    <sheetView zoomScale="80" zoomScaleNormal="80" workbookViewId="0">
      <selection sqref="A1:T1"/>
    </sheetView>
  </sheetViews>
  <sheetFormatPr defaultColWidth="9.1796875" defaultRowHeight="14" x14ac:dyDescent="0.3"/>
  <cols>
    <col min="1" max="1" width="13.54296875" style="131" customWidth="1"/>
    <col min="2" max="2" width="12.54296875" style="106" customWidth="1"/>
    <col min="3" max="3" width="12.1796875" style="134" customWidth="1"/>
    <col min="4" max="4" width="5.81640625" style="134" customWidth="1"/>
    <col min="5" max="5" width="13" style="134" customWidth="1"/>
    <col min="6" max="6" width="5" style="134" customWidth="1"/>
    <col min="7" max="7" width="13" style="134" customWidth="1"/>
    <col min="8" max="8" width="6.1796875" style="134" customWidth="1"/>
    <col min="9" max="9" width="6.453125" style="134" customWidth="1"/>
    <col min="10" max="10" width="12.453125" style="106" customWidth="1"/>
    <col min="11" max="11" width="10.1796875" style="134" customWidth="1"/>
    <col min="12" max="12" width="5.453125" style="134" customWidth="1"/>
    <col min="13" max="13" width="13.453125" style="134" customWidth="1"/>
    <col min="14" max="14" width="6.1796875" style="134" customWidth="1"/>
    <col min="15" max="15" width="12.81640625" style="134" customWidth="1"/>
    <col min="16" max="16" width="6" style="134" customWidth="1"/>
    <col min="17" max="17" width="6.81640625" style="134" customWidth="1"/>
    <col min="18" max="18" width="12.453125" style="106" customWidth="1"/>
    <col min="19" max="19" width="10.81640625" style="134" customWidth="1"/>
    <col min="20" max="20" width="7.54296875" style="134" customWidth="1"/>
    <col min="21" max="97" width="9.1796875" style="99"/>
    <col min="98" max="16384" width="9.1796875" style="100"/>
  </cols>
  <sheetData>
    <row r="1" spans="1:97" ht="72" customHeight="1" x14ac:dyDescent="0.3">
      <c r="A1" s="404" t="s">
        <v>330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</row>
    <row r="2" spans="1:97" s="99" customFormat="1" ht="15" customHeight="1" x14ac:dyDescent="0.3">
      <c r="A2" s="402" t="s">
        <v>113</v>
      </c>
      <c r="B2" s="407" t="s">
        <v>114</v>
      </c>
      <c r="C2" s="407"/>
      <c r="D2" s="407"/>
      <c r="E2" s="407"/>
      <c r="F2" s="407"/>
      <c r="G2" s="407"/>
      <c r="H2" s="407"/>
      <c r="I2" s="101"/>
      <c r="J2" s="101"/>
      <c r="K2" s="408" t="s">
        <v>115</v>
      </c>
      <c r="L2" s="409"/>
      <c r="M2" s="409"/>
      <c r="N2" s="409"/>
      <c r="O2" s="409"/>
      <c r="P2" s="409"/>
      <c r="Q2" s="101"/>
      <c r="R2" s="407" t="s">
        <v>116</v>
      </c>
      <c r="S2" s="407"/>
      <c r="T2" s="407"/>
    </row>
    <row r="3" spans="1:97" s="104" customFormat="1" ht="31.5" customHeight="1" x14ac:dyDescent="0.3">
      <c r="A3" s="405"/>
      <c r="B3" s="402" t="s">
        <v>117</v>
      </c>
      <c r="C3" s="401" t="s">
        <v>118</v>
      </c>
      <c r="D3" s="401"/>
      <c r="E3" s="401" t="s">
        <v>194</v>
      </c>
      <c r="F3" s="401"/>
      <c r="G3" s="401" t="s">
        <v>195</v>
      </c>
      <c r="H3" s="401"/>
      <c r="I3" s="102"/>
      <c r="J3" s="402" t="s">
        <v>117</v>
      </c>
      <c r="K3" s="401" t="s">
        <v>118</v>
      </c>
      <c r="L3" s="401"/>
      <c r="M3" s="401" t="s">
        <v>194</v>
      </c>
      <c r="N3" s="401"/>
      <c r="O3" s="401" t="s">
        <v>195</v>
      </c>
      <c r="P3" s="401"/>
      <c r="Q3" s="102"/>
      <c r="R3" s="402" t="s">
        <v>117</v>
      </c>
      <c r="S3" s="401" t="s">
        <v>118</v>
      </c>
      <c r="T3" s="401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</row>
    <row r="4" spans="1:97" s="104" customFormat="1" x14ac:dyDescent="0.3">
      <c r="A4" s="406"/>
      <c r="B4" s="403"/>
      <c r="C4" s="105" t="s">
        <v>3</v>
      </c>
      <c r="D4" s="105" t="s">
        <v>66</v>
      </c>
      <c r="E4" s="105" t="s">
        <v>3</v>
      </c>
      <c r="F4" s="105" t="s">
        <v>66</v>
      </c>
      <c r="G4" s="105" t="s">
        <v>3</v>
      </c>
      <c r="H4" s="105" t="s">
        <v>66</v>
      </c>
      <c r="I4" s="105"/>
      <c r="J4" s="403"/>
      <c r="K4" s="105" t="s">
        <v>3</v>
      </c>
      <c r="L4" s="105" t="s">
        <v>66</v>
      </c>
      <c r="M4" s="105" t="s">
        <v>3</v>
      </c>
      <c r="N4" s="105" t="s">
        <v>66</v>
      </c>
      <c r="O4" s="105" t="s">
        <v>3</v>
      </c>
      <c r="P4" s="105" t="s">
        <v>66</v>
      </c>
      <c r="Q4" s="105"/>
      <c r="R4" s="403"/>
      <c r="S4" s="105" t="s">
        <v>3</v>
      </c>
      <c r="T4" s="105" t="s">
        <v>66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</row>
    <row r="5" spans="1:97" s="103" customFormat="1" ht="14.25" customHeight="1" x14ac:dyDescent="0.25">
      <c r="A5" s="400" t="s">
        <v>44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</row>
    <row r="6" spans="1:97" ht="14.25" customHeight="1" x14ac:dyDescent="0.25">
      <c r="A6" s="104">
        <v>0</v>
      </c>
      <c r="B6" s="106" t="s">
        <v>102</v>
      </c>
      <c r="C6" s="107">
        <v>100</v>
      </c>
      <c r="D6" s="107">
        <v>0</v>
      </c>
      <c r="E6" s="107">
        <v>100</v>
      </c>
      <c r="F6" s="107">
        <v>0</v>
      </c>
      <c r="G6" s="107">
        <v>97.5</v>
      </c>
      <c r="H6" s="107">
        <v>2.8867513459481313</v>
      </c>
      <c r="I6" s="108"/>
      <c r="J6" s="106" t="s">
        <v>102</v>
      </c>
      <c r="K6" s="107">
        <v>100</v>
      </c>
      <c r="L6" s="107">
        <v>0</v>
      </c>
      <c r="M6" s="107">
        <v>100</v>
      </c>
      <c r="N6" s="107">
        <v>0</v>
      </c>
      <c r="O6" s="107">
        <v>100</v>
      </c>
      <c r="P6" s="107">
        <v>0</v>
      </c>
      <c r="Q6" s="108"/>
      <c r="R6" s="109" t="s">
        <v>102</v>
      </c>
      <c r="S6" s="110">
        <v>100</v>
      </c>
      <c r="T6" s="110">
        <v>0</v>
      </c>
    </row>
    <row r="7" spans="1:97" ht="14.25" customHeight="1" x14ac:dyDescent="0.25">
      <c r="A7" s="103">
        <v>0.75</v>
      </c>
      <c r="B7" s="109">
        <v>0.54499999999999993</v>
      </c>
      <c r="C7" s="110">
        <v>100</v>
      </c>
      <c r="D7" s="110">
        <v>0</v>
      </c>
      <c r="E7" s="110">
        <v>100</v>
      </c>
      <c r="F7" s="110">
        <v>0</v>
      </c>
      <c r="G7" s="110">
        <v>98.75</v>
      </c>
      <c r="H7" s="110">
        <v>2.5000000000000022</v>
      </c>
      <c r="I7" s="111"/>
      <c r="J7" s="109">
        <v>0.54499999999999993</v>
      </c>
      <c r="K7" s="110">
        <v>100</v>
      </c>
      <c r="L7" s="110">
        <v>0</v>
      </c>
      <c r="M7" s="110">
        <v>100</v>
      </c>
      <c r="N7" s="110">
        <v>0</v>
      </c>
      <c r="O7" s="110">
        <v>98.75</v>
      </c>
      <c r="P7" s="110">
        <v>2.5000000000000022</v>
      </c>
      <c r="Q7" s="111"/>
      <c r="R7" s="109">
        <v>0.63</v>
      </c>
      <c r="S7" s="110">
        <v>92.5</v>
      </c>
      <c r="T7" s="110">
        <v>5</v>
      </c>
    </row>
    <row r="8" spans="1:97" ht="14.25" customHeight="1" x14ac:dyDescent="0.25">
      <c r="A8" s="103">
        <v>1.5</v>
      </c>
      <c r="B8" s="109">
        <v>1.145</v>
      </c>
      <c r="C8" s="110">
        <v>100</v>
      </c>
      <c r="D8" s="110">
        <v>0</v>
      </c>
      <c r="E8" s="110">
        <v>100</v>
      </c>
      <c r="F8" s="110">
        <v>0</v>
      </c>
      <c r="G8" s="110">
        <v>78.75</v>
      </c>
      <c r="H8" s="110">
        <v>36.142080737002416</v>
      </c>
      <c r="I8" s="111"/>
      <c r="J8" s="109">
        <v>1.145</v>
      </c>
      <c r="K8" s="110">
        <v>100</v>
      </c>
      <c r="L8" s="110">
        <v>0</v>
      </c>
      <c r="M8" s="110">
        <v>100</v>
      </c>
      <c r="N8" s="110">
        <v>0</v>
      </c>
      <c r="O8" s="110">
        <v>95</v>
      </c>
      <c r="P8" s="110">
        <v>5.7735026918962564</v>
      </c>
      <c r="Q8" s="111"/>
      <c r="R8" s="109">
        <v>1.25</v>
      </c>
      <c r="S8" s="110">
        <v>95</v>
      </c>
      <c r="T8" s="110">
        <v>10</v>
      </c>
    </row>
    <row r="9" spans="1:97" ht="14.25" customHeight="1" x14ac:dyDescent="0.25">
      <c r="A9" s="103">
        <v>3</v>
      </c>
      <c r="B9" s="109">
        <v>2.4450000000000003</v>
      </c>
      <c r="C9" s="110">
        <v>100</v>
      </c>
      <c r="D9" s="110">
        <v>0</v>
      </c>
      <c r="E9" s="110">
        <v>100</v>
      </c>
      <c r="F9" s="110">
        <v>0</v>
      </c>
      <c r="G9" s="110">
        <v>92.5</v>
      </c>
      <c r="H9" s="110">
        <v>11.902380714238019</v>
      </c>
      <c r="I9" s="111"/>
      <c r="J9" s="109">
        <v>2.4450000000000003</v>
      </c>
      <c r="K9" s="110">
        <v>100</v>
      </c>
      <c r="L9" s="110">
        <v>0</v>
      </c>
      <c r="M9" s="110">
        <v>100</v>
      </c>
      <c r="N9" s="110">
        <v>0</v>
      </c>
      <c r="O9" s="110">
        <v>91.25</v>
      </c>
      <c r="P9" s="110">
        <v>2.4999999999999964</v>
      </c>
      <c r="Q9" s="111"/>
      <c r="R9" s="109">
        <v>2.7050000000000001</v>
      </c>
      <c r="S9" s="110">
        <v>100</v>
      </c>
      <c r="T9" s="110">
        <v>0</v>
      </c>
    </row>
    <row r="10" spans="1:97" ht="14.25" customHeight="1" x14ac:dyDescent="0.25">
      <c r="A10" s="103">
        <v>6</v>
      </c>
      <c r="B10" s="109">
        <v>4.74</v>
      </c>
      <c r="C10" s="110">
        <v>100</v>
      </c>
      <c r="D10" s="110">
        <v>0</v>
      </c>
      <c r="E10" s="110">
        <v>100</v>
      </c>
      <c r="F10" s="110">
        <v>0</v>
      </c>
      <c r="G10" s="110">
        <v>86.25</v>
      </c>
      <c r="H10" s="110">
        <v>4.7871355387816905</v>
      </c>
      <c r="I10" s="111"/>
      <c r="J10" s="109">
        <v>4.74</v>
      </c>
      <c r="K10" s="110">
        <v>100</v>
      </c>
      <c r="L10" s="110">
        <v>0</v>
      </c>
      <c r="M10" s="110">
        <v>100</v>
      </c>
      <c r="N10" s="110">
        <v>0</v>
      </c>
      <c r="O10" s="110">
        <v>92.5</v>
      </c>
      <c r="P10" s="110">
        <v>8.6602540378443837</v>
      </c>
      <c r="Q10" s="111"/>
      <c r="R10" s="109">
        <v>4.9800000000000004</v>
      </c>
      <c r="S10" s="110">
        <v>95</v>
      </c>
      <c r="T10" s="110">
        <v>5.7735026918962582</v>
      </c>
    </row>
    <row r="11" spans="1:97" ht="14.25" customHeight="1" x14ac:dyDescent="0.25">
      <c r="A11" s="103">
        <v>12</v>
      </c>
      <c r="B11" s="109">
        <v>10.933333333333332</v>
      </c>
      <c r="C11" s="110">
        <v>100</v>
      </c>
      <c r="D11" s="110">
        <v>0</v>
      </c>
      <c r="E11" s="110">
        <v>100</v>
      </c>
      <c r="F11" s="110">
        <v>0</v>
      </c>
      <c r="G11" s="110">
        <v>93.75</v>
      </c>
      <c r="H11" s="110">
        <v>7.5000000000000009</v>
      </c>
      <c r="I11" s="111"/>
      <c r="J11" s="109">
        <v>10.933333333333332</v>
      </c>
      <c r="K11" s="110">
        <v>100</v>
      </c>
      <c r="L11" s="110">
        <v>0</v>
      </c>
      <c r="M11" s="110">
        <v>100</v>
      </c>
      <c r="N11" s="110">
        <v>0</v>
      </c>
      <c r="O11" s="110">
        <v>95</v>
      </c>
      <c r="P11" s="110">
        <v>7.0710678118654764</v>
      </c>
      <c r="Q11" s="111"/>
      <c r="R11" s="109">
        <v>11.350000000000001</v>
      </c>
      <c r="S11" s="110">
        <v>92.5</v>
      </c>
      <c r="T11" s="110">
        <v>5</v>
      </c>
    </row>
    <row r="12" spans="1:97" ht="14.25" customHeight="1" x14ac:dyDescent="0.25">
      <c r="A12" s="112" t="s">
        <v>37</v>
      </c>
      <c r="B12" s="113"/>
      <c r="C12" s="13">
        <v>11</v>
      </c>
      <c r="D12" s="13"/>
      <c r="E12" s="13">
        <v>11</v>
      </c>
      <c r="F12" s="13"/>
      <c r="G12" s="13">
        <v>11</v>
      </c>
      <c r="H12" s="6"/>
      <c r="I12" s="6"/>
      <c r="J12" s="113"/>
      <c r="K12" s="13">
        <v>11</v>
      </c>
      <c r="L12" s="13"/>
      <c r="M12" s="13">
        <v>11</v>
      </c>
      <c r="N12" s="13"/>
      <c r="O12" s="13">
        <v>11</v>
      </c>
      <c r="P12" s="6"/>
      <c r="Q12" s="6"/>
      <c r="R12" s="113"/>
      <c r="S12" s="13">
        <v>11</v>
      </c>
      <c r="T12" s="13"/>
    </row>
    <row r="13" spans="1:97" ht="14.25" customHeight="1" x14ac:dyDescent="0.25">
      <c r="A13" s="112" t="s">
        <v>38</v>
      </c>
      <c r="B13" s="113"/>
      <c r="C13" s="6" t="s">
        <v>119</v>
      </c>
      <c r="D13" s="6"/>
      <c r="E13" s="6" t="s">
        <v>119</v>
      </c>
      <c r="F13" s="6"/>
      <c r="G13" s="6" t="s">
        <v>119</v>
      </c>
      <c r="H13" s="6"/>
      <c r="I13" s="6"/>
      <c r="J13" s="113"/>
      <c r="K13" s="6" t="s">
        <v>119</v>
      </c>
      <c r="L13" s="6"/>
      <c r="M13" s="6" t="s">
        <v>119</v>
      </c>
      <c r="N13" s="6"/>
      <c r="O13" s="6" t="s">
        <v>119</v>
      </c>
      <c r="P13" s="6"/>
      <c r="Q13" s="6"/>
      <c r="R13" s="113"/>
      <c r="S13" s="6" t="s">
        <v>119</v>
      </c>
      <c r="T13" s="6"/>
    </row>
    <row r="14" spans="1:97" ht="14.25" customHeight="1" x14ac:dyDescent="0.25">
      <c r="A14" s="112" t="s">
        <v>39</v>
      </c>
      <c r="B14" s="113"/>
      <c r="C14" s="6" t="s">
        <v>119</v>
      </c>
      <c r="D14" s="6"/>
      <c r="E14" s="6" t="s">
        <v>119</v>
      </c>
      <c r="F14" s="6"/>
      <c r="G14" s="6" t="s">
        <v>119</v>
      </c>
      <c r="H14" s="6"/>
      <c r="I14" s="6"/>
      <c r="J14" s="113"/>
      <c r="K14" s="6" t="s">
        <v>119</v>
      </c>
      <c r="L14" s="6"/>
      <c r="M14" s="6" t="s">
        <v>119</v>
      </c>
      <c r="N14" s="6"/>
      <c r="O14" s="6" t="s">
        <v>119</v>
      </c>
      <c r="P14" s="6"/>
      <c r="Q14" s="6"/>
      <c r="R14" s="113"/>
      <c r="S14" s="6" t="s">
        <v>119</v>
      </c>
      <c r="T14" s="6"/>
    </row>
    <row r="15" spans="1:97" ht="14.25" customHeight="1" x14ac:dyDescent="0.25">
      <c r="A15" s="114" t="s">
        <v>323</v>
      </c>
      <c r="B15" s="113"/>
      <c r="C15" s="6" t="s">
        <v>119</v>
      </c>
      <c r="D15" s="6"/>
      <c r="E15" s="6" t="s">
        <v>119</v>
      </c>
      <c r="F15" s="6"/>
      <c r="G15" s="6" t="s">
        <v>119</v>
      </c>
      <c r="H15" s="6"/>
      <c r="I15" s="6"/>
      <c r="J15" s="113"/>
      <c r="K15" s="6" t="s">
        <v>119</v>
      </c>
      <c r="L15" s="6"/>
      <c r="M15" s="6" t="s">
        <v>119</v>
      </c>
      <c r="N15" s="6"/>
      <c r="O15" s="6" t="s">
        <v>119</v>
      </c>
      <c r="P15" s="6"/>
      <c r="Q15" s="6"/>
      <c r="R15" s="113"/>
      <c r="S15" s="6" t="s">
        <v>119</v>
      </c>
      <c r="T15" s="6"/>
    </row>
    <row r="16" spans="1:97" ht="14.25" customHeight="1" x14ac:dyDescent="0.25">
      <c r="A16" s="114" t="s">
        <v>324</v>
      </c>
      <c r="B16" s="113"/>
      <c r="C16" s="6" t="s">
        <v>119</v>
      </c>
      <c r="D16" s="6"/>
      <c r="E16" s="6" t="s">
        <v>119</v>
      </c>
      <c r="F16" s="6"/>
      <c r="G16" s="6" t="s">
        <v>119</v>
      </c>
      <c r="H16" s="6"/>
      <c r="I16" s="6"/>
      <c r="J16" s="113"/>
      <c r="K16" s="6" t="s">
        <v>119</v>
      </c>
      <c r="L16" s="6"/>
      <c r="M16" s="6" t="s">
        <v>119</v>
      </c>
      <c r="N16" s="6"/>
      <c r="O16" s="6" t="s">
        <v>119</v>
      </c>
      <c r="P16" s="6"/>
      <c r="Q16" s="6"/>
      <c r="R16" s="113"/>
      <c r="S16" s="6" t="s">
        <v>119</v>
      </c>
      <c r="T16" s="6"/>
    </row>
    <row r="17" spans="1:97" ht="14.25" customHeight="1" x14ac:dyDescent="0.25">
      <c r="A17" s="127" t="s">
        <v>325</v>
      </c>
      <c r="B17" s="8"/>
      <c r="C17" s="6" t="s">
        <v>119</v>
      </c>
      <c r="D17" s="6"/>
      <c r="E17" s="6" t="s">
        <v>119</v>
      </c>
      <c r="F17" s="6"/>
      <c r="G17" s="6" t="s">
        <v>119</v>
      </c>
      <c r="H17" s="6"/>
      <c r="I17" s="6"/>
      <c r="J17" s="8"/>
      <c r="K17" s="6" t="s">
        <v>119</v>
      </c>
      <c r="L17" s="6"/>
      <c r="M17" s="6" t="s">
        <v>119</v>
      </c>
      <c r="N17" s="6"/>
      <c r="O17" s="6" t="s">
        <v>119</v>
      </c>
      <c r="P17" s="6"/>
      <c r="Q17" s="6"/>
      <c r="R17" s="8"/>
      <c r="S17" s="6" t="s">
        <v>119</v>
      </c>
      <c r="T17" s="6"/>
    </row>
    <row r="18" spans="1:97" ht="14.25" customHeight="1" x14ac:dyDescent="0.25">
      <c r="A18" s="400" t="s">
        <v>42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</row>
    <row r="19" spans="1:97" ht="14.25" customHeight="1" x14ac:dyDescent="0.3">
      <c r="A19" s="103">
        <v>0</v>
      </c>
      <c r="B19" s="109">
        <v>0.21</v>
      </c>
      <c r="C19" s="110">
        <v>100</v>
      </c>
      <c r="D19" s="110">
        <v>0</v>
      </c>
      <c r="E19" s="110">
        <v>100</v>
      </c>
      <c r="F19" s="110">
        <v>0</v>
      </c>
      <c r="G19" s="110">
        <v>96.25</v>
      </c>
      <c r="H19" s="110">
        <v>7.5000000000000009</v>
      </c>
      <c r="I19" s="111"/>
      <c r="J19" s="109">
        <v>0.21</v>
      </c>
      <c r="K19" s="110">
        <v>100</v>
      </c>
      <c r="L19" s="110">
        <v>0</v>
      </c>
      <c r="M19" s="110">
        <v>100</v>
      </c>
      <c r="N19" s="110">
        <v>0</v>
      </c>
      <c r="O19" s="110">
        <v>92.5</v>
      </c>
      <c r="P19" s="110">
        <v>2.8867513459481251</v>
      </c>
      <c r="Q19" s="111"/>
      <c r="R19" s="109">
        <v>0.2</v>
      </c>
      <c r="S19" s="110">
        <v>92.5</v>
      </c>
      <c r="T19" s="110">
        <v>5</v>
      </c>
    </row>
    <row r="20" spans="1:97" ht="14.25" customHeight="1" x14ac:dyDescent="0.3">
      <c r="A20" s="103">
        <v>0.5</v>
      </c>
      <c r="B20" s="109">
        <v>0.4366666666666667</v>
      </c>
      <c r="C20" s="110">
        <v>100</v>
      </c>
      <c r="D20" s="110">
        <v>0</v>
      </c>
      <c r="E20" s="110">
        <v>100</v>
      </c>
      <c r="F20" s="110">
        <v>0</v>
      </c>
      <c r="G20" s="110">
        <v>97.5</v>
      </c>
      <c r="H20" s="110">
        <v>2.8867513459481313</v>
      </c>
      <c r="I20" s="111"/>
      <c r="J20" s="109">
        <v>0.4366666666666667</v>
      </c>
      <c r="K20" s="110">
        <v>100</v>
      </c>
      <c r="L20" s="110">
        <v>0</v>
      </c>
      <c r="M20" s="110">
        <v>100</v>
      </c>
      <c r="N20" s="110">
        <v>0</v>
      </c>
      <c r="O20" s="110">
        <v>96.249999999999986</v>
      </c>
      <c r="P20" s="110">
        <v>2.5000000000000022</v>
      </c>
      <c r="Q20" s="111"/>
      <c r="R20" s="109">
        <v>0.44000000000000006</v>
      </c>
      <c r="S20" s="110">
        <v>97.5</v>
      </c>
      <c r="T20" s="110">
        <v>5</v>
      </c>
    </row>
    <row r="21" spans="1:97" ht="14.25" customHeight="1" x14ac:dyDescent="0.3">
      <c r="A21" s="103">
        <v>1</v>
      </c>
      <c r="B21" s="109">
        <v>0.91666666666666663</v>
      </c>
      <c r="C21" s="110">
        <v>98.75</v>
      </c>
      <c r="D21" s="110">
        <v>2.5000000000000022</v>
      </c>
      <c r="E21" s="110">
        <v>98.75</v>
      </c>
      <c r="F21" s="110">
        <v>2.5000000000000022</v>
      </c>
      <c r="G21" s="110">
        <v>93.75</v>
      </c>
      <c r="H21" s="110">
        <v>4.7871355387816896</v>
      </c>
      <c r="I21" s="111"/>
      <c r="J21" s="109">
        <v>0.91666666666666663</v>
      </c>
      <c r="K21" s="110">
        <v>98.75</v>
      </c>
      <c r="L21" s="110">
        <v>2.5000000000000022</v>
      </c>
      <c r="M21" s="110">
        <v>98.75</v>
      </c>
      <c r="N21" s="110">
        <v>2.5000000000000022</v>
      </c>
      <c r="O21" s="110">
        <v>96.249999999999986</v>
      </c>
      <c r="P21" s="110">
        <v>2.5000000000000022</v>
      </c>
      <c r="Q21" s="111"/>
      <c r="R21" s="109">
        <v>0.97</v>
      </c>
      <c r="S21" s="110">
        <v>97.5</v>
      </c>
      <c r="T21" s="110">
        <v>5</v>
      </c>
    </row>
    <row r="22" spans="1:97" ht="14.25" customHeight="1" x14ac:dyDescent="0.3">
      <c r="A22" s="103">
        <v>2</v>
      </c>
      <c r="B22" s="109">
        <v>1.6900000000000002</v>
      </c>
      <c r="C22" s="110">
        <v>98.75</v>
      </c>
      <c r="D22" s="110">
        <v>2.5000000000000022</v>
      </c>
      <c r="E22" s="110">
        <v>93.75</v>
      </c>
      <c r="F22" s="110">
        <v>2.4999999999999964</v>
      </c>
      <c r="G22" s="110">
        <v>88.75</v>
      </c>
      <c r="H22" s="110">
        <v>6.2915286960589549</v>
      </c>
      <c r="I22" s="111"/>
      <c r="J22" s="109">
        <v>1.6900000000000002</v>
      </c>
      <c r="K22" s="110">
        <v>93.75</v>
      </c>
      <c r="L22" s="110">
        <v>7.5000000000000009</v>
      </c>
      <c r="M22" s="116">
        <v>86.25</v>
      </c>
      <c r="N22" s="116">
        <v>8.5391256382996641</v>
      </c>
      <c r="O22" s="116">
        <v>81.25</v>
      </c>
      <c r="P22" s="116">
        <v>7.5000000000000009</v>
      </c>
      <c r="Q22" s="111"/>
      <c r="R22" s="109">
        <v>1.8149999999999999</v>
      </c>
      <c r="S22" s="110">
        <v>97.5</v>
      </c>
      <c r="T22" s="110">
        <v>5</v>
      </c>
    </row>
    <row r="23" spans="1:97" ht="14.25" customHeight="1" x14ac:dyDescent="0.3">
      <c r="A23" s="103">
        <v>4</v>
      </c>
      <c r="B23" s="109">
        <v>3.2266666666666666</v>
      </c>
      <c r="C23" s="116">
        <v>81.25</v>
      </c>
      <c r="D23" s="116">
        <v>10.307764064044203</v>
      </c>
      <c r="E23" s="116">
        <v>67.5</v>
      </c>
      <c r="F23" s="116">
        <v>14.999999999999988</v>
      </c>
      <c r="G23" s="116">
        <v>57.499999999999993</v>
      </c>
      <c r="H23" s="116">
        <v>16.583123951777047</v>
      </c>
      <c r="I23" s="111"/>
      <c r="J23" s="109">
        <v>3.2266666666666666</v>
      </c>
      <c r="K23" s="116">
        <v>71.25</v>
      </c>
      <c r="L23" s="116">
        <v>9.4648472430003761</v>
      </c>
      <c r="M23" s="116">
        <v>27.500000000000004</v>
      </c>
      <c r="N23" s="116">
        <v>6.4549722436790162</v>
      </c>
      <c r="O23" s="116">
        <v>23.75</v>
      </c>
      <c r="P23" s="116">
        <v>10.307764064044148</v>
      </c>
      <c r="Q23" s="111"/>
      <c r="R23" s="109">
        <v>3.5</v>
      </c>
      <c r="S23" s="110">
        <v>95</v>
      </c>
      <c r="T23" s="110">
        <v>5.7735026918962582</v>
      </c>
    </row>
    <row r="24" spans="1:97" ht="14.25" customHeight="1" x14ac:dyDescent="0.3">
      <c r="A24" s="103">
        <v>8</v>
      </c>
      <c r="B24" s="109">
        <v>6.913333333333334</v>
      </c>
      <c r="C24" s="116">
        <v>58.749999999999993</v>
      </c>
      <c r="D24" s="116">
        <v>18.874586088176898</v>
      </c>
      <c r="E24" s="116">
        <v>40</v>
      </c>
      <c r="F24" s="116">
        <v>9.1287092917527524</v>
      </c>
      <c r="G24" s="116">
        <v>32.499999999999993</v>
      </c>
      <c r="H24" s="116">
        <v>11.902380714238097</v>
      </c>
      <c r="I24" s="111"/>
      <c r="J24" s="109">
        <v>6.913333333333334</v>
      </c>
      <c r="K24" s="116">
        <v>46.25</v>
      </c>
      <c r="L24" s="116">
        <v>4.7871355387816905</v>
      </c>
      <c r="M24" s="116">
        <v>1.2500000000000011</v>
      </c>
      <c r="N24" s="116">
        <v>2.5000000000000022</v>
      </c>
      <c r="O24" s="116">
        <v>1.2500000000000011</v>
      </c>
      <c r="P24" s="116">
        <v>2.5000000000000022</v>
      </c>
      <c r="Q24" s="111"/>
      <c r="R24" s="109">
        <v>7.3949999999999996</v>
      </c>
      <c r="S24" s="116">
        <v>47.5</v>
      </c>
      <c r="T24" s="116">
        <v>9.574271077563381</v>
      </c>
    </row>
    <row r="25" spans="1:97" s="117" customFormat="1" ht="14.25" customHeight="1" x14ac:dyDescent="0.3">
      <c r="A25" s="112" t="s">
        <v>37</v>
      </c>
      <c r="C25" s="7">
        <f>$B22</f>
        <v>1.6900000000000002</v>
      </c>
      <c r="D25" s="7"/>
      <c r="E25" s="7">
        <f>$B22</f>
        <v>1.6900000000000002</v>
      </c>
      <c r="F25" s="7"/>
      <c r="G25" s="7">
        <f>$B22</f>
        <v>1.6900000000000002</v>
      </c>
      <c r="H25" s="7"/>
      <c r="I25" s="7"/>
      <c r="J25" s="112"/>
      <c r="K25" s="7">
        <f>$B22</f>
        <v>1.6900000000000002</v>
      </c>
      <c r="L25" s="7"/>
      <c r="M25" s="7">
        <f>J21</f>
        <v>0.91666666666666663</v>
      </c>
      <c r="N25" s="7"/>
      <c r="O25" s="7">
        <f>J21</f>
        <v>0.91666666666666663</v>
      </c>
      <c r="P25" s="7"/>
      <c r="Q25" s="7"/>
      <c r="R25" s="112"/>
      <c r="S25" s="7">
        <f>R23</f>
        <v>3.5</v>
      </c>
      <c r="T25" s="7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</row>
    <row r="26" spans="1:97" s="117" customFormat="1" ht="14.25" customHeight="1" x14ac:dyDescent="0.3">
      <c r="A26" s="112" t="s">
        <v>38</v>
      </c>
      <c r="C26" s="7">
        <f>$B23</f>
        <v>3.2266666666666666</v>
      </c>
      <c r="D26" s="7"/>
      <c r="E26" s="7">
        <f>$B23</f>
        <v>3.2266666666666666</v>
      </c>
      <c r="F26" s="7"/>
      <c r="G26" s="7">
        <f>$B23</f>
        <v>3.2266666666666666</v>
      </c>
      <c r="H26" s="7"/>
      <c r="I26" s="7"/>
      <c r="J26" s="112"/>
      <c r="K26" s="7">
        <f>$B23</f>
        <v>3.2266666666666666</v>
      </c>
      <c r="L26" s="7"/>
      <c r="M26" s="7">
        <f>J22</f>
        <v>1.6900000000000002</v>
      </c>
      <c r="N26" s="7"/>
      <c r="O26" s="7">
        <f>J22</f>
        <v>1.6900000000000002</v>
      </c>
      <c r="P26" s="7"/>
      <c r="Q26" s="7"/>
      <c r="R26" s="112"/>
      <c r="S26" s="7">
        <f>R24</f>
        <v>7.3949999999999996</v>
      </c>
      <c r="T26" s="7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</row>
    <row r="27" spans="1:97" s="117" customFormat="1" ht="14.25" customHeight="1" x14ac:dyDescent="0.3">
      <c r="A27" s="112" t="s">
        <v>39</v>
      </c>
      <c r="C27" s="7">
        <f>GEOMEAN(C25:C26)</f>
        <v>2.3351802214532964</v>
      </c>
      <c r="D27" s="7"/>
      <c r="E27" s="7">
        <f>GEOMEAN(E25:E26)</f>
        <v>2.3351802214532964</v>
      </c>
      <c r="F27" s="7"/>
      <c r="G27" s="7">
        <f>GEOMEAN(G25:G26)</f>
        <v>2.3351802214532964</v>
      </c>
      <c r="H27" s="7"/>
      <c r="I27" s="7"/>
      <c r="J27" s="112"/>
      <c r="K27" s="7">
        <f>GEOMEAN(K25:K26)</f>
        <v>2.3351802214532964</v>
      </c>
      <c r="L27" s="7"/>
      <c r="M27" s="7">
        <f>GEOMEAN(M25:M26)</f>
        <v>1.2446552400832396</v>
      </c>
      <c r="N27" s="7"/>
      <c r="O27" s="7">
        <f>GEOMEAN(O25:O26)</f>
        <v>1.2446552400832396</v>
      </c>
      <c r="P27" s="7"/>
      <c r="Q27" s="7"/>
      <c r="R27" s="112"/>
      <c r="S27" s="7">
        <f>GEOMEAN(S25:S26)</f>
        <v>5.087484643711468</v>
      </c>
      <c r="T27" s="7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</row>
    <row r="28" spans="1:97" s="119" customFormat="1" ht="14.25" customHeight="1" x14ac:dyDescent="0.3">
      <c r="A28" s="114" t="s">
        <v>323</v>
      </c>
      <c r="C28" s="114"/>
      <c r="D28" s="120" t="s">
        <v>120</v>
      </c>
      <c r="E28" s="121"/>
      <c r="F28" s="121" t="s">
        <v>121</v>
      </c>
      <c r="G28" s="121"/>
      <c r="H28" s="120" t="s">
        <v>122</v>
      </c>
      <c r="I28" s="121"/>
      <c r="J28" s="114"/>
      <c r="K28" s="120"/>
      <c r="L28" s="120" t="s">
        <v>123</v>
      </c>
      <c r="M28" s="121"/>
      <c r="N28" s="120" t="s">
        <v>124</v>
      </c>
      <c r="O28" s="114"/>
      <c r="P28" s="121" t="s">
        <v>125</v>
      </c>
      <c r="Q28" s="121"/>
      <c r="R28" s="114"/>
      <c r="S28" s="121"/>
      <c r="T28" s="120" t="s">
        <v>126</v>
      </c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</row>
    <row r="29" spans="1:97" s="119" customFormat="1" ht="14.25" customHeight="1" x14ac:dyDescent="0.3">
      <c r="A29" s="114" t="s">
        <v>324</v>
      </c>
      <c r="D29" s="109" t="s">
        <v>127</v>
      </c>
      <c r="E29" s="121"/>
      <c r="F29" s="121" t="s">
        <v>128</v>
      </c>
      <c r="G29" s="121"/>
      <c r="H29" s="120" t="s">
        <v>129</v>
      </c>
      <c r="I29" s="121"/>
      <c r="J29" s="114"/>
      <c r="K29" s="120"/>
      <c r="L29" s="120" t="s">
        <v>130</v>
      </c>
      <c r="M29" s="121"/>
      <c r="N29" s="120" t="s">
        <v>131</v>
      </c>
      <c r="O29" s="121"/>
      <c r="P29" s="120" t="s">
        <v>132</v>
      </c>
      <c r="Q29" s="121"/>
      <c r="R29" s="114"/>
      <c r="S29" s="121"/>
      <c r="T29" s="120" t="s">
        <v>133</v>
      </c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</row>
    <row r="30" spans="1:97" s="119" customFormat="1" ht="14.25" customHeight="1" x14ac:dyDescent="0.3">
      <c r="A30" s="127" t="s">
        <v>325</v>
      </c>
      <c r="D30" s="7" t="s">
        <v>134</v>
      </c>
      <c r="E30" s="121"/>
      <c r="F30" s="121" t="s">
        <v>135</v>
      </c>
      <c r="G30" s="121"/>
      <c r="H30" s="120" t="s">
        <v>136</v>
      </c>
      <c r="I30" s="121"/>
      <c r="J30" s="115"/>
      <c r="K30" s="120"/>
      <c r="L30" s="120" t="s">
        <v>137</v>
      </c>
      <c r="M30" s="121"/>
      <c r="N30" s="120" t="s">
        <v>138</v>
      </c>
      <c r="O30" s="121"/>
      <c r="P30" s="120" t="s">
        <v>139</v>
      </c>
      <c r="Q30" s="121"/>
      <c r="R30" s="115"/>
      <c r="S30" s="121"/>
      <c r="T30" s="120" t="s">
        <v>140</v>
      </c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</row>
    <row r="31" spans="1:97" s="99" customFormat="1" ht="14.25" customHeight="1" x14ac:dyDescent="0.3">
      <c r="A31" s="400" t="s">
        <v>141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</row>
    <row r="32" spans="1:97" ht="14.25" customHeight="1" x14ac:dyDescent="0.3">
      <c r="A32" s="103">
        <v>0</v>
      </c>
      <c r="B32" s="109" t="s">
        <v>102</v>
      </c>
      <c r="C32" s="110">
        <v>100</v>
      </c>
      <c r="D32" s="110">
        <v>0</v>
      </c>
      <c r="E32" s="110">
        <v>100</v>
      </c>
      <c r="F32" s="110">
        <v>0</v>
      </c>
      <c r="G32" s="110">
        <v>96.25</v>
      </c>
      <c r="H32" s="110">
        <v>7.5000000000000009</v>
      </c>
      <c r="I32" s="111"/>
      <c r="J32" s="109" t="s">
        <v>102</v>
      </c>
      <c r="K32" s="110">
        <v>100</v>
      </c>
      <c r="L32" s="110">
        <v>0</v>
      </c>
      <c r="M32" s="110">
        <v>100</v>
      </c>
      <c r="N32" s="110">
        <v>0</v>
      </c>
      <c r="O32" s="110">
        <v>96.249999999999986</v>
      </c>
      <c r="P32" s="110">
        <v>2.5000000000000022</v>
      </c>
      <c r="Q32" s="111"/>
      <c r="R32" s="109" t="s">
        <v>104</v>
      </c>
      <c r="S32" s="110">
        <v>100</v>
      </c>
      <c r="T32" s="110">
        <v>0</v>
      </c>
    </row>
    <row r="33" spans="1:20" s="100" customFormat="1" x14ac:dyDescent="0.3">
      <c r="A33" s="103">
        <v>5</v>
      </c>
      <c r="B33" s="109">
        <v>2.3650000000000002</v>
      </c>
      <c r="C33" s="110">
        <v>100</v>
      </c>
      <c r="D33" s="110">
        <v>0</v>
      </c>
      <c r="E33" s="110">
        <v>100</v>
      </c>
      <c r="F33" s="110">
        <v>0</v>
      </c>
      <c r="G33" s="110">
        <v>97.5</v>
      </c>
      <c r="H33" s="110">
        <v>4.9999999999999991</v>
      </c>
      <c r="I33" s="111"/>
      <c r="J33" s="109">
        <v>2.3650000000000002</v>
      </c>
      <c r="K33" s="110">
        <v>100</v>
      </c>
      <c r="L33" s="110">
        <v>0</v>
      </c>
      <c r="M33" s="110">
        <v>100</v>
      </c>
      <c r="N33" s="110">
        <v>0</v>
      </c>
      <c r="O33" s="110">
        <v>98.75</v>
      </c>
      <c r="P33" s="110">
        <v>2.5000000000000022</v>
      </c>
      <c r="Q33" s="111"/>
      <c r="R33" s="109">
        <v>3.1</v>
      </c>
      <c r="S33" s="110">
        <v>97.5</v>
      </c>
      <c r="T33" s="110">
        <v>5</v>
      </c>
    </row>
    <row r="34" spans="1:20" s="100" customFormat="1" x14ac:dyDescent="0.3">
      <c r="A34" s="103">
        <v>10</v>
      </c>
      <c r="B34" s="109">
        <v>4.585</v>
      </c>
      <c r="C34" s="110">
        <v>100</v>
      </c>
      <c r="D34" s="110">
        <v>0</v>
      </c>
      <c r="E34" s="110">
        <v>100</v>
      </c>
      <c r="F34" s="110">
        <v>0</v>
      </c>
      <c r="G34" s="110">
        <v>92.5</v>
      </c>
      <c r="H34" s="110">
        <v>2.8867513459481251</v>
      </c>
      <c r="I34" s="111"/>
      <c r="J34" s="109">
        <v>4.585</v>
      </c>
      <c r="K34" s="110">
        <v>100</v>
      </c>
      <c r="L34" s="110">
        <v>0</v>
      </c>
      <c r="M34" s="110">
        <v>100</v>
      </c>
      <c r="N34" s="110">
        <v>0</v>
      </c>
      <c r="O34" s="110">
        <v>97.5</v>
      </c>
      <c r="P34" s="110">
        <v>4.9999999999999991</v>
      </c>
      <c r="Q34" s="111"/>
      <c r="R34" s="109">
        <v>6.04</v>
      </c>
      <c r="S34" s="110">
        <v>97.5</v>
      </c>
      <c r="T34" s="110">
        <v>5</v>
      </c>
    </row>
    <row r="35" spans="1:20" s="100" customFormat="1" x14ac:dyDescent="0.3">
      <c r="A35" s="103">
        <v>20</v>
      </c>
      <c r="B35" s="109">
        <v>9.2850000000000001</v>
      </c>
      <c r="C35" s="110">
        <v>100</v>
      </c>
      <c r="D35" s="110">
        <v>0</v>
      </c>
      <c r="E35" s="110">
        <v>100</v>
      </c>
      <c r="F35" s="110">
        <v>0</v>
      </c>
      <c r="G35" s="110">
        <v>93.75</v>
      </c>
      <c r="H35" s="110">
        <v>6.2915286960589585</v>
      </c>
      <c r="I35" s="111"/>
      <c r="J35" s="109">
        <v>9.2850000000000001</v>
      </c>
      <c r="K35" s="110">
        <v>100</v>
      </c>
      <c r="L35" s="110">
        <v>0</v>
      </c>
      <c r="M35" s="110">
        <v>100</v>
      </c>
      <c r="N35" s="110">
        <v>0</v>
      </c>
      <c r="O35" s="110">
        <v>97.5</v>
      </c>
      <c r="P35" s="110">
        <v>4.9999999999999991</v>
      </c>
      <c r="Q35" s="111"/>
      <c r="R35" s="109">
        <v>12.8</v>
      </c>
      <c r="S35" s="110">
        <v>95</v>
      </c>
      <c r="T35" s="110">
        <v>5.7735026918962582</v>
      </c>
    </row>
    <row r="36" spans="1:20" s="100" customFormat="1" x14ac:dyDescent="0.3">
      <c r="A36" s="103">
        <v>40</v>
      </c>
      <c r="B36" s="109">
        <v>23.35</v>
      </c>
      <c r="C36" s="110">
        <v>100</v>
      </c>
      <c r="D36" s="110">
        <v>0</v>
      </c>
      <c r="E36" s="110">
        <v>100</v>
      </c>
      <c r="F36" s="110">
        <v>0</v>
      </c>
      <c r="G36" s="110">
        <v>91.250000000000014</v>
      </c>
      <c r="H36" s="110">
        <v>2.4999999999999964</v>
      </c>
      <c r="I36" s="111"/>
      <c r="J36" s="109">
        <v>23.35</v>
      </c>
      <c r="K36" s="110">
        <v>100</v>
      </c>
      <c r="L36" s="110">
        <v>0</v>
      </c>
      <c r="M36" s="110">
        <v>100</v>
      </c>
      <c r="N36" s="110">
        <v>0</v>
      </c>
      <c r="O36" s="110">
        <v>97.5</v>
      </c>
      <c r="P36" s="110">
        <v>4.9999999999999991</v>
      </c>
      <c r="Q36" s="111"/>
      <c r="R36" s="109">
        <v>27.650000000000002</v>
      </c>
      <c r="S36" s="110">
        <v>92.5</v>
      </c>
      <c r="T36" s="110">
        <v>5</v>
      </c>
    </row>
    <row r="37" spans="1:20" s="100" customFormat="1" x14ac:dyDescent="0.3">
      <c r="A37" s="103">
        <v>80</v>
      </c>
      <c r="B37" s="109">
        <v>55</v>
      </c>
      <c r="C37" s="110">
        <v>100</v>
      </c>
      <c r="D37" s="110">
        <v>0</v>
      </c>
      <c r="E37" s="110">
        <v>100</v>
      </c>
      <c r="F37" s="110">
        <v>0</v>
      </c>
      <c r="G37" s="110">
        <v>93.75</v>
      </c>
      <c r="H37" s="110">
        <v>4.7871355387816896</v>
      </c>
      <c r="I37" s="111"/>
      <c r="J37" s="109">
        <v>55</v>
      </c>
      <c r="K37" s="110">
        <v>100</v>
      </c>
      <c r="L37" s="110">
        <v>0</v>
      </c>
      <c r="M37" s="110">
        <v>100</v>
      </c>
      <c r="N37" s="110">
        <v>0</v>
      </c>
      <c r="O37" s="110">
        <v>97.5</v>
      </c>
      <c r="P37" s="110">
        <v>2.8867513459481313</v>
      </c>
      <c r="Q37" s="111"/>
      <c r="R37" s="109">
        <v>60.5</v>
      </c>
      <c r="S37" s="110">
        <v>97.5</v>
      </c>
      <c r="T37" s="110">
        <v>5</v>
      </c>
    </row>
    <row r="38" spans="1:20" s="100" customFormat="1" x14ac:dyDescent="0.3">
      <c r="A38" s="112" t="s">
        <v>37</v>
      </c>
      <c r="B38" s="112"/>
      <c r="C38" s="13">
        <v>55</v>
      </c>
      <c r="D38" s="13"/>
      <c r="E38" s="13">
        <v>55</v>
      </c>
      <c r="F38" s="13"/>
      <c r="G38" s="13">
        <v>55</v>
      </c>
      <c r="H38" s="6"/>
      <c r="I38" s="6"/>
      <c r="J38" s="112"/>
      <c r="K38" s="13">
        <v>55</v>
      </c>
      <c r="L38" s="13"/>
      <c r="M38" s="13">
        <v>55</v>
      </c>
      <c r="N38" s="13"/>
      <c r="O38" s="13">
        <v>55</v>
      </c>
      <c r="P38" s="6"/>
      <c r="Q38" s="6"/>
      <c r="R38" s="112"/>
      <c r="S38" s="13">
        <v>61</v>
      </c>
      <c r="T38" s="13"/>
    </row>
    <row r="39" spans="1:20" s="100" customFormat="1" x14ac:dyDescent="0.3">
      <c r="A39" s="112" t="s">
        <v>38</v>
      </c>
      <c r="B39" s="112"/>
      <c r="C39" s="6" t="s">
        <v>142</v>
      </c>
      <c r="D39" s="6"/>
      <c r="E39" s="6" t="s">
        <v>142</v>
      </c>
      <c r="F39" s="6"/>
      <c r="G39" s="6" t="s">
        <v>142</v>
      </c>
      <c r="H39" s="6"/>
      <c r="I39" s="6"/>
      <c r="J39" s="112"/>
      <c r="K39" s="6" t="s">
        <v>142</v>
      </c>
      <c r="L39" s="6"/>
      <c r="M39" s="6" t="s">
        <v>142</v>
      </c>
      <c r="N39" s="6"/>
      <c r="O39" s="6" t="s">
        <v>142</v>
      </c>
      <c r="P39" s="6"/>
      <c r="Q39" s="6"/>
      <c r="R39" s="112"/>
      <c r="S39" s="6" t="s">
        <v>196</v>
      </c>
      <c r="T39" s="6"/>
    </row>
    <row r="40" spans="1:20" s="100" customFormat="1" x14ac:dyDescent="0.3">
      <c r="A40" s="112" t="s">
        <v>39</v>
      </c>
      <c r="B40" s="112"/>
      <c r="C40" s="6" t="s">
        <v>142</v>
      </c>
      <c r="D40" s="6"/>
      <c r="E40" s="6" t="s">
        <v>142</v>
      </c>
      <c r="F40" s="6"/>
      <c r="G40" s="6" t="s">
        <v>142</v>
      </c>
      <c r="H40" s="6"/>
      <c r="I40" s="6"/>
      <c r="J40" s="112"/>
      <c r="K40" s="6" t="s">
        <v>142</v>
      </c>
      <c r="L40" s="6"/>
      <c r="M40" s="6" t="s">
        <v>142</v>
      </c>
      <c r="N40" s="6"/>
      <c r="O40" s="6" t="s">
        <v>142</v>
      </c>
      <c r="P40" s="6"/>
      <c r="Q40" s="6"/>
      <c r="R40" s="112"/>
      <c r="S40" s="6" t="s">
        <v>196</v>
      </c>
      <c r="T40" s="6"/>
    </row>
    <row r="41" spans="1:20" s="100" customFormat="1" x14ac:dyDescent="0.3">
      <c r="A41" s="114" t="s">
        <v>323</v>
      </c>
      <c r="B41" s="114"/>
      <c r="C41" s="6" t="s">
        <v>142</v>
      </c>
      <c r="D41" s="6"/>
      <c r="E41" s="6" t="s">
        <v>142</v>
      </c>
      <c r="F41" s="6"/>
      <c r="G41" s="6" t="s">
        <v>142</v>
      </c>
      <c r="H41" s="6"/>
      <c r="I41" s="6"/>
      <c r="J41" s="114"/>
      <c r="K41" s="6" t="s">
        <v>142</v>
      </c>
      <c r="L41" s="6"/>
      <c r="M41" s="6" t="s">
        <v>142</v>
      </c>
      <c r="N41" s="6"/>
      <c r="O41" s="6" t="s">
        <v>142</v>
      </c>
      <c r="P41" s="6"/>
      <c r="Q41" s="6"/>
      <c r="R41" s="114"/>
      <c r="S41" s="6" t="s">
        <v>196</v>
      </c>
      <c r="T41" s="6"/>
    </row>
    <row r="42" spans="1:20" s="100" customFormat="1" x14ac:dyDescent="0.3">
      <c r="A42" s="114" t="s">
        <v>324</v>
      </c>
      <c r="B42" s="114"/>
      <c r="C42" s="6" t="s">
        <v>142</v>
      </c>
      <c r="D42" s="6"/>
      <c r="E42" s="6" t="s">
        <v>142</v>
      </c>
      <c r="F42" s="6"/>
      <c r="G42" s="6" t="s">
        <v>142</v>
      </c>
      <c r="H42" s="6"/>
      <c r="I42" s="6"/>
      <c r="J42" s="114"/>
      <c r="K42" s="6" t="s">
        <v>142</v>
      </c>
      <c r="L42" s="6"/>
      <c r="M42" s="6" t="s">
        <v>142</v>
      </c>
      <c r="N42" s="6"/>
      <c r="O42" s="6" t="s">
        <v>142</v>
      </c>
      <c r="P42" s="6"/>
      <c r="Q42" s="6"/>
      <c r="R42" s="114"/>
      <c r="S42" s="6" t="s">
        <v>196</v>
      </c>
      <c r="T42" s="6"/>
    </row>
    <row r="43" spans="1:20" s="100" customFormat="1" x14ac:dyDescent="0.3">
      <c r="A43" s="127" t="s">
        <v>325</v>
      </c>
      <c r="B43" s="115"/>
      <c r="C43" s="6" t="s">
        <v>142</v>
      </c>
      <c r="D43" s="6"/>
      <c r="E43" s="6" t="s">
        <v>142</v>
      </c>
      <c r="F43" s="6"/>
      <c r="G43" s="6" t="s">
        <v>142</v>
      </c>
      <c r="H43" s="6"/>
      <c r="I43" s="6"/>
      <c r="J43" s="115"/>
      <c r="K43" s="6" t="s">
        <v>142</v>
      </c>
      <c r="L43" s="6"/>
      <c r="M43" s="6" t="s">
        <v>142</v>
      </c>
      <c r="N43" s="6"/>
      <c r="O43" s="6" t="s">
        <v>142</v>
      </c>
      <c r="P43" s="6"/>
      <c r="Q43" s="6"/>
      <c r="R43" s="115"/>
      <c r="S43" s="6" t="s">
        <v>196</v>
      </c>
      <c r="T43" s="6"/>
    </row>
    <row r="44" spans="1:20" s="99" customFormat="1" x14ac:dyDescent="0.3">
      <c r="A44" s="400" t="s">
        <v>43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</row>
    <row r="45" spans="1:20" s="100" customFormat="1" x14ac:dyDescent="0.3">
      <c r="A45" s="103">
        <v>0</v>
      </c>
      <c r="B45" s="109">
        <v>1.5350000000000001</v>
      </c>
      <c r="C45" s="110">
        <v>100</v>
      </c>
      <c r="D45" s="110">
        <v>0</v>
      </c>
      <c r="E45" s="110">
        <v>100</v>
      </c>
      <c r="F45" s="110">
        <v>0</v>
      </c>
      <c r="G45" s="110">
        <v>97.500000000000014</v>
      </c>
      <c r="H45" s="110">
        <v>2.8867513459481313</v>
      </c>
      <c r="I45" s="111"/>
      <c r="J45" s="109">
        <v>1.5350000000000001</v>
      </c>
      <c r="K45" s="110">
        <v>100</v>
      </c>
      <c r="L45" s="110">
        <v>0</v>
      </c>
      <c r="M45" s="110">
        <v>100</v>
      </c>
      <c r="N45" s="110">
        <v>0</v>
      </c>
      <c r="O45" s="110">
        <v>98.75</v>
      </c>
      <c r="P45" s="110">
        <v>2.5000000000000022</v>
      </c>
      <c r="Q45" s="111"/>
      <c r="R45" s="109">
        <v>1.8000000000000003</v>
      </c>
      <c r="S45" s="110">
        <v>97.5</v>
      </c>
      <c r="T45" s="110">
        <v>5</v>
      </c>
    </row>
    <row r="46" spans="1:20" s="100" customFormat="1" x14ac:dyDescent="0.3">
      <c r="A46" s="103">
        <v>25</v>
      </c>
      <c r="B46" s="109">
        <v>21.6</v>
      </c>
      <c r="C46" s="110">
        <v>100</v>
      </c>
      <c r="D46" s="110">
        <v>0</v>
      </c>
      <c r="E46" s="110">
        <v>100</v>
      </c>
      <c r="F46" s="110">
        <v>0</v>
      </c>
      <c r="G46" s="110">
        <v>96.249999999999986</v>
      </c>
      <c r="H46" s="110">
        <v>2.5000000000000022</v>
      </c>
      <c r="I46" s="111"/>
      <c r="J46" s="109">
        <v>21.6</v>
      </c>
      <c r="K46" s="110">
        <v>100</v>
      </c>
      <c r="L46" s="110">
        <v>0</v>
      </c>
      <c r="M46" s="110">
        <v>100</v>
      </c>
      <c r="N46" s="110">
        <v>0</v>
      </c>
      <c r="O46" s="110">
        <v>92.5</v>
      </c>
      <c r="P46" s="110">
        <v>9.5742710775633793</v>
      </c>
      <c r="Q46" s="111"/>
      <c r="R46" s="109">
        <v>22.35</v>
      </c>
      <c r="S46" s="110">
        <v>92.5</v>
      </c>
      <c r="T46" s="110">
        <v>9.574271077563381</v>
      </c>
    </row>
    <row r="47" spans="1:20" s="100" customFormat="1" x14ac:dyDescent="0.3">
      <c r="A47" s="103">
        <v>50</v>
      </c>
      <c r="B47" s="109">
        <v>43.800000000000004</v>
      </c>
      <c r="C47" s="110">
        <v>100</v>
      </c>
      <c r="D47" s="110">
        <v>0</v>
      </c>
      <c r="E47" s="110">
        <v>100</v>
      </c>
      <c r="F47" s="110">
        <v>0</v>
      </c>
      <c r="G47" s="110">
        <v>89.999999999999986</v>
      </c>
      <c r="H47" s="110">
        <v>9.1287092917527666</v>
      </c>
      <c r="I47" s="111"/>
      <c r="J47" s="109">
        <v>43.800000000000004</v>
      </c>
      <c r="K47" s="110">
        <v>100</v>
      </c>
      <c r="L47" s="110">
        <v>0</v>
      </c>
      <c r="M47" s="110">
        <v>97.5</v>
      </c>
      <c r="N47" s="110">
        <v>4.9999999999999991</v>
      </c>
      <c r="O47" s="110">
        <v>96.25</v>
      </c>
      <c r="P47" s="110">
        <v>4.7871355387816905</v>
      </c>
      <c r="Q47" s="111"/>
      <c r="R47" s="109">
        <v>46.75</v>
      </c>
      <c r="S47" s="110">
        <v>100</v>
      </c>
      <c r="T47" s="110">
        <v>0</v>
      </c>
    </row>
    <row r="48" spans="1:20" s="100" customFormat="1" x14ac:dyDescent="0.3">
      <c r="A48" s="103">
        <v>100</v>
      </c>
      <c r="B48" s="109">
        <v>88.300000000000011</v>
      </c>
      <c r="C48" s="110">
        <v>100</v>
      </c>
      <c r="D48" s="110">
        <v>0</v>
      </c>
      <c r="E48" s="110">
        <v>100</v>
      </c>
      <c r="F48" s="110">
        <v>0</v>
      </c>
      <c r="G48" s="110">
        <v>89.999999999999986</v>
      </c>
      <c r="H48" s="110">
        <v>5.7735026918962564</v>
      </c>
      <c r="I48" s="111"/>
      <c r="J48" s="109">
        <v>88.300000000000011</v>
      </c>
      <c r="K48" s="110">
        <v>98.75</v>
      </c>
      <c r="L48" s="110">
        <v>2.5000000000000022</v>
      </c>
      <c r="M48" s="110">
        <v>98.75</v>
      </c>
      <c r="N48" s="110">
        <v>2.5000000000000022</v>
      </c>
      <c r="O48" s="110">
        <v>85.000000000000014</v>
      </c>
      <c r="P48" s="110">
        <v>10.801234497346318</v>
      </c>
      <c r="Q48" s="111"/>
      <c r="R48" s="109">
        <v>92.300000000000011</v>
      </c>
      <c r="S48" s="110">
        <v>92.5</v>
      </c>
      <c r="T48" s="110">
        <v>9.574271077563381</v>
      </c>
    </row>
    <row r="49" spans="1:97" ht="14.25" customHeight="1" x14ac:dyDescent="0.3">
      <c r="A49" s="103">
        <v>200</v>
      </c>
      <c r="B49" s="109">
        <v>165</v>
      </c>
      <c r="C49" s="110">
        <v>100</v>
      </c>
      <c r="D49" s="110">
        <v>0</v>
      </c>
      <c r="E49" s="110">
        <v>98.75</v>
      </c>
      <c r="F49" s="110">
        <v>2.5000000000000022</v>
      </c>
      <c r="G49" s="110">
        <v>95</v>
      </c>
      <c r="H49" s="110">
        <v>4.0824829046386295</v>
      </c>
      <c r="I49" s="111"/>
      <c r="J49" s="109">
        <v>165</v>
      </c>
      <c r="K49" s="110">
        <v>95</v>
      </c>
      <c r="L49" s="110">
        <v>7.0710678118654764</v>
      </c>
      <c r="M49" s="110">
        <v>95</v>
      </c>
      <c r="N49" s="110">
        <v>7.0710678118654764</v>
      </c>
      <c r="O49" s="110">
        <v>89.999999999999986</v>
      </c>
      <c r="P49" s="110">
        <v>8.164965809277259</v>
      </c>
      <c r="Q49" s="111"/>
      <c r="R49" s="109">
        <v>177</v>
      </c>
      <c r="S49" s="110">
        <v>90</v>
      </c>
      <c r="T49" s="110">
        <v>8.1649658092772608</v>
      </c>
    </row>
    <row r="50" spans="1:97" ht="14.25" customHeight="1" x14ac:dyDescent="0.3">
      <c r="A50" s="103">
        <v>400</v>
      </c>
      <c r="B50" s="109">
        <v>369.33333333333331</v>
      </c>
      <c r="C50" s="110">
        <v>98.75</v>
      </c>
      <c r="D50" s="110">
        <v>2.5000000000000022</v>
      </c>
      <c r="E50" s="116">
        <v>72.5</v>
      </c>
      <c r="F50" s="116">
        <v>9.5742710775633562</v>
      </c>
      <c r="G50" s="116">
        <v>48.750000000000007</v>
      </c>
      <c r="H50" s="116">
        <v>17.969882210706494</v>
      </c>
      <c r="I50" s="111"/>
      <c r="J50" s="109">
        <v>369.33333333333331</v>
      </c>
      <c r="K50" s="110">
        <v>92.5</v>
      </c>
      <c r="L50" s="110">
        <v>6.4549722436790278</v>
      </c>
      <c r="M50" s="116">
        <v>77.500000000000014</v>
      </c>
      <c r="N50" s="116">
        <v>6.4549722436790287</v>
      </c>
      <c r="O50" s="116">
        <v>62.5</v>
      </c>
      <c r="P50" s="116">
        <v>6.454972243679026</v>
      </c>
      <c r="Q50" s="111"/>
      <c r="R50" s="109">
        <v>395</v>
      </c>
      <c r="S50" s="116">
        <v>77.5</v>
      </c>
      <c r="T50" s="116">
        <v>5</v>
      </c>
    </row>
    <row r="51" spans="1:97" s="124" customFormat="1" ht="14.25" customHeight="1" x14ac:dyDescent="0.3">
      <c r="A51" s="112" t="s">
        <v>37</v>
      </c>
      <c r="B51" s="122"/>
      <c r="C51" s="13">
        <v>369</v>
      </c>
      <c r="D51" s="13"/>
      <c r="E51" s="13">
        <f>$B49</f>
        <v>165</v>
      </c>
      <c r="F51" s="13"/>
      <c r="G51" s="13">
        <f>$B49</f>
        <v>165</v>
      </c>
      <c r="H51" s="13"/>
      <c r="I51" s="13"/>
      <c r="J51" s="122"/>
      <c r="K51" s="13" t="s">
        <v>143</v>
      </c>
      <c r="L51" s="13"/>
      <c r="M51" s="13">
        <f>$B49</f>
        <v>165</v>
      </c>
      <c r="N51" s="13"/>
      <c r="O51" s="13">
        <f>$B49</f>
        <v>165</v>
      </c>
      <c r="P51" s="13"/>
      <c r="Q51" s="13"/>
      <c r="R51" s="122"/>
      <c r="S51" s="13">
        <f>R49</f>
        <v>177</v>
      </c>
      <c r="T51" s="1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</row>
    <row r="52" spans="1:97" s="124" customFormat="1" ht="14.25" customHeight="1" x14ac:dyDescent="0.3">
      <c r="A52" s="112" t="s">
        <v>38</v>
      </c>
      <c r="B52" s="122"/>
      <c r="C52" s="13" t="s">
        <v>143</v>
      </c>
      <c r="D52" s="13"/>
      <c r="E52" s="13">
        <f>$B50</f>
        <v>369.33333333333331</v>
      </c>
      <c r="F52" s="13"/>
      <c r="G52" s="13">
        <f>$B50</f>
        <v>369.33333333333331</v>
      </c>
      <c r="H52" s="13"/>
      <c r="I52" s="13"/>
      <c r="J52" s="122"/>
      <c r="K52" s="13" t="s">
        <v>143</v>
      </c>
      <c r="L52" s="13"/>
      <c r="M52" s="13">
        <f>$B50</f>
        <v>369.33333333333331</v>
      </c>
      <c r="N52" s="13"/>
      <c r="O52" s="13">
        <f>$B50</f>
        <v>369.33333333333331</v>
      </c>
      <c r="P52" s="13"/>
      <c r="Q52" s="13"/>
      <c r="R52" s="122"/>
      <c r="S52" s="13">
        <f>R50</f>
        <v>395</v>
      </c>
      <c r="T52" s="1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</row>
    <row r="53" spans="1:97" s="124" customFormat="1" ht="14.25" customHeight="1" x14ac:dyDescent="0.3">
      <c r="A53" s="112" t="s">
        <v>39</v>
      </c>
      <c r="B53" s="122"/>
      <c r="C53" s="13" t="s">
        <v>143</v>
      </c>
      <c r="D53" s="13"/>
      <c r="E53" s="13">
        <f>GEOMEAN(E51:E52)</f>
        <v>246.86028437154485</v>
      </c>
      <c r="F53" s="13"/>
      <c r="G53" s="13">
        <f>GEOMEAN(G51:G52)</f>
        <v>246.86028437154485</v>
      </c>
      <c r="H53" s="13"/>
      <c r="I53" s="13"/>
      <c r="J53" s="122"/>
      <c r="K53" s="13" t="s">
        <v>143</v>
      </c>
      <c r="L53" s="13"/>
      <c r="M53" s="13">
        <f>GEOMEAN(M51:M52)</f>
        <v>246.86028437154485</v>
      </c>
      <c r="N53" s="13"/>
      <c r="O53" s="13">
        <f>GEOMEAN(O51:O52)</f>
        <v>246.86028437154485</v>
      </c>
      <c r="P53" s="13"/>
      <c r="Q53" s="13"/>
      <c r="R53" s="122"/>
      <c r="S53" s="13">
        <f>GEOMEAN(S51:S52)</f>
        <v>264.41444741163446</v>
      </c>
      <c r="T53" s="1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</row>
    <row r="54" spans="1:97" s="126" customFormat="1" ht="14.25" customHeight="1" x14ac:dyDescent="0.3">
      <c r="A54" s="114" t="s">
        <v>323</v>
      </c>
      <c r="B54" s="122"/>
      <c r="C54" s="13" t="s">
        <v>143</v>
      </c>
      <c r="D54" s="13"/>
      <c r="E54" s="13" t="s">
        <v>40</v>
      </c>
      <c r="F54" s="6"/>
      <c r="G54" s="13" t="s">
        <v>40</v>
      </c>
      <c r="H54" s="6"/>
      <c r="I54" s="13"/>
      <c r="J54" s="122"/>
      <c r="K54" s="13" t="s">
        <v>143</v>
      </c>
      <c r="L54" s="13"/>
      <c r="M54" s="13" t="s">
        <v>40</v>
      </c>
      <c r="N54" s="13"/>
      <c r="O54" s="13"/>
      <c r="P54" s="13" t="s">
        <v>144</v>
      </c>
      <c r="Q54" s="13"/>
      <c r="R54" s="122"/>
      <c r="S54" s="13" t="s">
        <v>40</v>
      </c>
      <c r="T54" s="13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</row>
    <row r="55" spans="1:97" s="126" customFormat="1" ht="14.25" customHeight="1" x14ac:dyDescent="0.3">
      <c r="A55" s="114" t="s">
        <v>324</v>
      </c>
      <c r="B55" s="122"/>
      <c r="C55" s="13" t="s">
        <v>143</v>
      </c>
      <c r="D55" s="13"/>
      <c r="E55" s="13" t="s">
        <v>40</v>
      </c>
      <c r="F55" s="6"/>
      <c r="G55" s="13" t="s">
        <v>40</v>
      </c>
      <c r="H55" s="13"/>
      <c r="I55" s="13"/>
      <c r="J55" s="122"/>
      <c r="K55" s="13" t="s">
        <v>143</v>
      </c>
      <c r="L55" s="13"/>
      <c r="M55" s="13" t="s">
        <v>40</v>
      </c>
      <c r="N55" s="13"/>
      <c r="O55" s="13"/>
      <c r="P55" s="13" t="s">
        <v>145</v>
      </c>
      <c r="Q55" s="13"/>
      <c r="R55" s="122"/>
      <c r="S55" s="13" t="s">
        <v>40</v>
      </c>
      <c r="T55" s="13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</row>
    <row r="56" spans="1:97" s="126" customFormat="1" ht="14.25" customHeight="1" x14ac:dyDescent="0.3">
      <c r="A56" s="127" t="s">
        <v>325</v>
      </c>
      <c r="B56" s="128"/>
      <c r="C56" s="14" t="s">
        <v>143</v>
      </c>
      <c r="D56" s="14"/>
      <c r="E56" s="14" t="s">
        <v>143</v>
      </c>
      <c r="F56" s="14"/>
      <c r="G56" s="129"/>
      <c r="H56" s="130" t="s">
        <v>146</v>
      </c>
      <c r="I56" s="14"/>
      <c r="J56" s="128"/>
      <c r="K56" s="14" t="s">
        <v>143</v>
      </c>
      <c r="L56" s="14"/>
      <c r="M56" s="14" t="s">
        <v>143</v>
      </c>
      <c r="N56" s="14"/>
      <c r="O56" s="14" t="s">
        <v>143</v>
      </c>
      <c r="P56" s="14"/>
      <c r="Q56" s="14"/>
      <c r="R56" s="128"/>
      <c r="S56" s="14" t="s">
        <v>197</v>
      </c>
      <c r="T56" s="14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</row>
    <row r="57" spans="1:97" x14ac:dyDescent="0.3">
      <c r="C57" s="132"/>
      <c r="D57" s="132"/>
      <c r="E57" s="132"/>
      <c r="F57" s="132"/>
      <c r="G57" s="132"/>
      <c r="H57" s="132"/>
      <c r="I57" s="132"/>
      <c r="K57" s="132"/>
      <c r="L57" s="132"/>
      <c r="M57" s="132"/>
      <c r="N57" s="132"/>
      <c r="O57" s="132"/>
      <c r="P57" s="132"/>
      <c r="Q57" s="132"/>
      <c r="R57" s="133"/>
      <c r="S57" s="132"/>
      <c r="T57" s="132"/>
    </row>
    <row r="58" spans="1:97" x14ac:dyDescent="0.3">
      <c r="C58" s="132"/>
      <c r="D58" s="132"/>
      <c r="E58" s="132"/>
      <c r="F58" s="132"/>
      <c r="G58" s="132"/>
      <c r="H58" s="132"/>
      <c r="I58" s="132"/>
      <c r="K58" s="132"/>
      <c r="L58" s="132"/>
      <c r="M58" s="132"/>
      <c r="N58" s="132"/>
      <c r="O58" s="132"/>
      <c r="P58" s="132"/>
      <c r="Q58" s="132"/>
      <c r="R58" s="133"/>
      <c r="S58" s="132"/>
      <c r="T58" s="132"/>
    </row>
    <row r="59" spans="1:97" x14ac:dyDescent="0.3">
      <c r="C59" s="132"/>
      <c r="D59" s="132"/>
      <c r="E59" s="132"/>
      <c r="F59" s="132"/>
      <c r="G59" s="132"/>
      <c r="H59" s="132"/>
      <c r="I59" s="132"/>
      <c r="K59" s="132"/>
      <c r="L59" s="132"/>
      <c r="M59" s="132"/>
      <c r="N59" s="132"/>
      <c r="O59" s="132"/>
      <c r="P59" s="132"/>
      <c r="Q59" s="132"/>
      <c r="R59" s="133"/>
      <c r="S59" s="132"/>
      <c r="T59" s="132"/>
    </row>
    <row r="60" spans="1:97" x14ac:dyDescent="0.3">
      <c r="C60" s="132"/>
      <c r="D60" s="132"/>
      <c r="E60" s="132"/>
      <c r="F60" s="132"/>
      <c r="G60" s="132"/>
      <c r="H60" s="132"/>
      <c r="I60" s="132"/>
      <c r="K60" s="132"/>
      <c r="L60" s="132"/>
      <c r="M60" s="132"/>
      <c r="N60" s="132"/>
      <c r="O60" s="132"/>
      <c r="P60" s="132"/>
      <c r="Q60" s="132"/>
      <c r="R60" s="133"/>
      <c r="S60" s="132"/>
      <c r="T60" s="132"/>
    </row>
    <row r="61" spans="1:97" x14ac:dyDescent="0.3">
      <c r="C61" s="132"/>
      <c r="D61" s="132"/>
      <c r="E61" s="132"/>
      <c r="F61" s="132"/>
      <c r="G61" s="132"/>
      <c r="H61" s="132"/>
      <c r="I61" s="132"/>
      <c r="K61" s="132"/>
      <c r="L61" s="132"/>
      <c r="M61" s="132"/>
      <c r="N61" s="132"/>
      <c r="O61" s="132"/>
      <c r="P61" s="132"/>
      <c r="Q61" s="132"/>
      <c r="R61" s="133"/>
      <c r="S61" s="132"/>
      <c r="T61" s="132"/>
    </row>
    <row r="62" spans="1:97" x14ac:dyDescent="0.3">
      <c r="C62" s="132"/>
      <c r="D62" s="132"/>
      <c r="E62" s="132"/>
      <c r="F62" s="132"/>
      <c r="G62" s="132"/>
      <c r="H62" s="132"/>
      <c r="I62" s="132"/>
      <c r="K62" s="132"/>
      <c r="L62" s="132"/>
      <c r="M62" s="132"/>
      <c r="N62" s="132"/>
      <c r="O62" s="132"/>
      <c r="P62" s="132"/>
      <c r="Q62" s="132"/>
      <c r="R62" s="133"/>
      <c r="S62" s="132"/>
      <c r="T62" s="132"/>
    </row>
    <row r="63" spans="1:97" x14ac:dyDescent="0.3">
      <c r="C63" s="132"/>
      <c r="D63" s="132"/>
      <c r="E63" s="132"/>
      <c r="F63" s="132"/>
      <c r="G63" s="132"/>
      <c r="H63" s="132"/>
      <c r="I63" s="132"/>
      <c r="K63" s="132"/>
      <c r="L63" s="132"/>
      <c r="M63" s="132"/>
      <c r="N63" s="132"/>
      <c r="O63" s="132"/>
      <c r="P63" s="132"/>
      <c r="Q63" s="132"/>
      <c r="R63" s="133"/>
      <c r="S63" s="132"/>
      <c r="T63" s="132"/>
    </row>
    <row r="64" spans="1:97" x14ac:dyDescent="0.3">
      <c r="A64" s="100"/>
      <c r="B64" s="100"/>
      <c r="C64" s="132"/>
      <c r="D64" s="132"/>
      <c r="E64" s="132"/>
      <c r="F64" s="132"/>
      <c r="G64" s="132"/>
      <c r="H64" s="132"/>
      <c r="I64" s="132"/>
      <c r="K64" s="132"/>
      <c r="L64" s="132"/>
      <c r="M64" s="132"/>
      <c r="N64" s="132"/>
      <c r="O64" s="132"/>
      <c r="P64" s="132"/>
      <c r="Q64" s="132"/>
      <c r="R64" s="133"/>
      <c r="S64" s="132"/>
      <c r="T64" s="132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</row>
    <row r="65" spans="1:97" x14ac:dyDescent="0.3">
      <c r="A65" s="100"/>
      <c r="B65" s="100"/>
      <c r="C65" s="132"/>
      <c r="D65" s="132"/>
      <c r="E65" s="132"/>
      <c r="F65" s="132"/>
      <c r="G65" s="132"/>
      <c r="H65" s="132"/>
      <c r="I65" s="132"/>
      <c r="K65" s="132"/>
      <c r="L65" s="132"/>
      <c r="M65" s="132"/>
      <c r="N65" s="132"/>
      <c r="O65" s="132"/>
      <c r="P65" s="132"/>
      <c r="Q65" s="132"/>
      <c r="R65" s="133"/>
      <c r="S65" s="132"/>
      <c r="T65" s="132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</row>
    <row r="66" spans="1:97" x14ac:dyDescent="0.3">
      <c r="A66" s="100"/>
      <c r="B66" s="100"/>
      <c r="C66" s="132"/>
      <c r="D66" s="132"/>
      <c r="E66" s="132"/>
      <c r="F66" s="132"/>
      <c r="G66" s="132"/>
      <c r="H66" s="132"/>
      <c r="I66" s="132"/>
      <c r="K66" s="132"/>
      <c r="L66" s="132"/>
      <c r="M66" s="132"/>
      <c r="N66" s="132"/>
      <c r="O66" s="132"/>
      <c r="P66" s="132"/>
      <c r="Q66" s="132"/>
      <c r="R66" s="133"/>
      <c r="S66" s="132"/>
      <c r="T66" s="132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</row>
    <row r="67" spans="1:97" x14ac:dyDescent="0.3">
      <c r="A67" s="100"/>
      <c r="B67" s="100"/>
      <c r="C67" s="132"/>
      <c r="D67" s="132"/>
      <c r="E67" s="132"/>
      <c r="F67" s="132"/>
      <c r="G67" s="132"/>
      <c r="H67" s="132"/>
      <c r="I67" s="132"/>
      <c r="K67" s="132"/>
      <c r="L67" s="132"/>
      <c r="M67" s="132"/>
      <c r="N67" s="132"/>
      <c r="O67" s="132"/>
      <c r="P67" s="132"/>
      <c r="Q67" s="132"/>
      <c r="R67" s="133"/>
      <c r="S67" s="132"/>
      <c r="T67" s="132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</row>
    <row r="68" spans="1:97" x14ac:dyDescent="0.3">
      <c r="A68" s="100"/>
      <c r="B68" s="100"/>
      <c r="C68" s="132"/>
      <c r="D68" s="132"/>
      <c r="E68" s="132"/>
      <c r="F68" s="132"/>
      <c r="G68" s="132"/>
      <c r="H68" s="132"/>
      <c r="I68" s="132"/>
      <c r="K68" s="132"/>
      <c r="L68" s="132"/>
      <c r="M68" s="132"/>
      <c r="N68" s="132"/>
      <c r="O68" s="132"/>
      <c r="P68" s="132"/>
      <c r="Q68" s="132"/>
      <c r="R68" s="133"/>
      <c r="S68" s="132"/>
      <c r="T68" s="132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</row>
    <row r="69" spans="1:97" x14ac:dyDescent="0.3">
      <c r="A69" s="100"/>
      <c r="B69" s="100"/>
      <c r="C69" s="132"/>
      <c r="D69" s="132"/>
      <c r="E69" s="132"/>
      <c r="F69" s="132"/>
      <c r="G69" s="132"/>
      <c r="H69" s="132"/>
      <c r="I69" s="132"/>
      <c r="K69" s="132"/>
      <c r="L69" s="132"/>
      <c r="M69" s="132"/>
      <c r="N69" s="132"/>
      <c r="O69" s="132"/>
      <c r="P69" s="132"/>
      <c r="Q69" s="132"/>
      <c r="R69" s="133"/>
      <c r="S69" s="132"/>
      <c r="T69" s="132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</row>
    <row r="70" spans="1:97" x14ac:dyDescent="0.3">
      <c r="A70" s="100"/>
      <c r="B70" s="100"/>
      <c r="C70" s="132"/>
      <c r="D70" s="132"/>
      <c r="E70" s="132"/>
      <c r="F70" s="132"/>
      <c r="G70" s="132"/>
      <c r="H70" s="132"/>
      <c r="I70" s="132"/>
      <c r="K70" s="132"/>
      <c r="L70" s="132"/>
      <c r="M70" s="132"/>
      <c r="N70" s="132"/>
      <c r="O70" s="132"/>
      <c r="P70" s="132"/>
      <c r="Q70" s="132"/>
      <c r="R70" s="133"/>
      <c r="S70" s="132"/>
      <c r="T70" s="132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</row>
    <row r="71" spans="1:97" x14ac:dyDescent="0.3">
      <c r="A71" s="100"/>
      <c r="B71" s="100"/>
      <c r="C71" s="132"/>
      <c r="D71" s="132"/>
      <c r="E71" s="132"/>
      <c r="F71" s="132"/>
      <c r="G71" s="132"/>
      <c r="H71" s="132"/>
      <c r="I71" s="132"/>
      <c r="K71" s="132"/>
      <c r="L71" s="132"/>
      <c r="M71" s="132"/>
      <c r="N71" s="132"/>
      <c r="O71" s="132"/>
      <c r="P71" s="132"/>
      <c r="Q71" s="132"/>
      <c r="R71" s="133"/>
      <c r="S71" s="132"/>
      <c r="T71" s="132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</row>
    <row r="72" spans="1:97" x14ac:dyDescent="0.3">
      <c r="A72" s="100"/>
      <c r="B72" s="100"/>
      <c r="C72" s="132"/>
      <c r="D72" s="132"/>
      <c r="E72" s="132"/>
      <c r="F72" s="132"/>
      <c r="G72" s="132"/>
      <c r="H72" s="132"/>
      <c r="I72" s="132"/>
      <c r="K72" s="132"/>
      <c r="L72" s="132"/>
      <c r="M72" s="132"/>
      <c r="N72" s="132"/>
      <c r="O72" s="132"/>
      <c r="P72" s="132"/>
      <c r="Q72" s="132"/>
      <c r="R72" s="133"/>
      <c r="S72" s="132"/>
      <c r="T72" s="132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</row>
    <row r="73" spans="1:97" x14ac:dyDescent="0.3">
      <c r="A73" s="100"/>
      <c r="B73" s="100"/>
      <c r="C73" s="132"/>
      <c r="D73" s="132"/>
      <c r="E73" s="132"/>
      <c r="F73" s="132"/>
      <c r="G73" s="132"/>
      <c r="H73" s="132"/>
      <c r="I73" s="132"/>
      <c r="K73" s="132"/>
      <c r="L73" s="132"/>
      <c r="M73" s="132"/>
      <c r="N73" s="132"/>
      <c r="O73" s="132"/>
      <c r="P73" s="132"/>
      <c r="Q73" s="132"/>
      <c r="R73" s="133"/>
      <c r="S73" s="132"/>
      <c r="T73" s="132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</row>
    <row r="74" spans="1:97" x14ac:dyDescent="0.3">
      <c r="A74" s="100"/>
      <c r="B74" s="100"/>
      <c r="C74" s="132"/>
      <c r="D74" s="132"/>
      <c r="E74" s="132"/>
      <c r="F74" s="132"/>
      <c r="G74" s="132"/>
      <c r="H74" s="132"/>
      <c r="I74" s="132"/>
      <c r="K74" s="132"/>
      <c r="L74" s="132"/>
      <c r="M74" s="132"/>
      <c r="N74" s="132"/>
      <c r="O74" s="132"/>
      <c r="P74" s="132"/>
      <c r="Q74" s="132"/>
      <c r="R74" s="133"/>
      <c r="S74" s="132"/>
      <c r="T74" s="132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</row>
    <row r="75" spans="1:97" x14ac:dyDescent="0.3">
      <c r="A75" s="100"/>
      <c r="B75" s="100"/>
      <c r="C75" s="132"/>
      <c r="D75" s="132"/>
      <c r="E75" s="132"/>
      <c r="F75" s="132"/>
      <c r="G75" s="132"/>
      <c r="H75" s="132"/>
      <c r="I75" s="132"/>
      <c r="K75" s="132"/>
      <c r="L75" s="132"/>
      <c r="M75" s="132"/>
      <c r="N75" s="132"/>
      <c r="O75" s="132"/>
      <c r="P75" s="132"/>
      <c r="Q75" s="132"/>
      <c r="R75" s="133"/>
      <c r="S75" s="132"/>
      <c r="T75" s="132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</row>
    <row r="76" spans="1:97" x14ac:dyDescent="0.3">
      <c r="A76" s="100"/>
      <c r="B76" s="100"/>
      <c r="C76" s="132"/>
      <c r="D76" s="132"/>
      <c r="E76" s="132"/>
      <c r="F76" s="132"/>
      <c r="G76" s="132"/>
      <c r="H76" s="132"/>
      <c r="I76" s="132"/>
      <c r="K76" s="132"/>
      <c r="L76" s="132"/>
      <c r="M76" s="132"/>
      <c r="N76" s="132"/>
      <c r="O76" s="132"/>
      <c r="P76" s="132"/>
      <c r="Q76" s="132"/>
      <c r="R76" s="133"/>
      <c r="S76" s="132"/>
      <c r="T76" s="132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</row>
    <row r="77" spans="1:97" x14ac:dyDescent="0.3">
      <c r="A77" s="100"/>
      <c r="B77" s="100"/>
      <c r="C77" s="132"/>
      <c r="D77" s="132"/>
      <c r="E77" s="132"/>
      <c r="F77" s="132"/>
      <c r="G77" s="132"/>
      <c r="H77" s="132"/>
      <c r="I77" s="132"/>
      <c r="K77" s="132"/>
      <c r="L77" s="132"/>
      <c r="M77" s="132"/>
      <c r="N77" s="132"/>
      <c r="O77" s="132"/>
      <c r="P77" s="132"/>
      <c r="Q77" s="132"/>
      <c r="R77" s="133"/>
      <c r="S77" s="132"/>
      <c r="T77" s="132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</row>
    <row r="78" spans="1:97" x14ac:dyDescent="0.3">
      <c r="A78" s="100"/>
      <c r="B78" s="100"/>
      <c r="C78" s="132"/>
      <c r="D78" s="132"/>
      <c r="E78" s="132"/>
      <c r="F78" s="132"/>
      <c r="G78" s="132"/>
      <c r="H78" s="132"/>
      <c r="I78" s="132"/>
      <c r="K78" s="132"/>
      <c r="L78" s="132"/>
      <c r="M78" s="132"/>
      <c r="N78" s="132"/>
      <c r="O78" s="132"/>
      <c r="P78" s="132"/>
      <c r="Q78" s="132"/>
      <c r="R78" s="133"/>
      <c r="S78" s="132"/>
      <c r="T78" s="132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</row>
    <row r="79" spans="1:97" x14ac:dyDescent="0.3">
      <c r="A79" s="100"/>
      <c r="B79" s="100"/>
      <c r="C79" s="132"/>
      <c r="D79" s="132"/>
      <c r="E79" s="132"/>
      <c r="F79" s="132"/>
      <c r="G79" s="132"/>
      <c r="H79" s="132"/>
      <c r="I79" s="132"/>
      <c r="K79" s="132"/>
      <c r="L79" s="132"/>
      <c r="M79" s="132"/>
      <c r="N79" s="132"/>
      <c r="O79" s="132"/>
      <c r="P79" s="132"/>
      <c r="Q79" s="132"/>
      <c r="R79" s="133"/>
      <c r="S79" s="132"/>
      <c r="T79" s="132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</row>
    <row r="80" spans="1:97" x14ac:dyDescent="0.3">
      <c r="A80" s="100"/>
      <c r="B80" s="100"/>
      <c r="C80" s="132"/>
      <c r="D80" s="132"/>
      <c r="E80" s="132"/>
      <c r="F80" s="132"/>
      <c r="G80" s="132"/>
      <c r="H80" s="132"/>
      <c r="I80" s="132"/>
      <c r="K80" s="132"/>
      <c r="L80" s="132"/>
      <c r="M80" s="132"/>
      <c r="N80" s="132"/>
      <c r="O80" s="132"/>
      <c r="P80" s="132"/>
      <c r="Q80" s="132"/>
      <c r="R80" s="133"/>
      <c r="S80" s="132"/>
      <c r="T80" s="132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</row>
    <row r="81" spans="1:97" x14ac:dyDescent="0.3">
      <c r="A81" s="100"/>
      <c r="B81" s="100"/>
      <c r="C81" s="132"/>
      <c r="D81" s="132"/>
      <c r="E81" s="132"/>
      <c r="F81" s="132"/>
      <c r="G81" s="132"/>
      <c r="H81" s="132"/>
      <c r="I81" s="132"/>
      <c r="K81" s="132"/>
      <c r="L81" s="132"/>
      <c r="M81" s="132"/>
      <c r="N81" s="132"/>
      <c r="O81" s="132"/>
      <c r="P81" s="132"/>
      <c r="Q81" s="132"/>
      <c r="R81" s="133"/>
      <c r="S81" s="132"/>
      <c r="T81" s="132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</row>
    <row r="82" spans="1:97" x14ac:dyDescent="0.3">
      <c r="A82" s="100"/>
      <c r="B82" s="100"/>
      <c r="C82" s="132"/>
      <c r="D82" s="132"/>
      <c r="E82" s="132"/>
      <c r="F82" s="132"/>
      <c r="G82" s="132"/>
      <c r="H82" s="132"/>
      <c r="I82" s="132"/>
      <c r="K82" s="132"/>
      <c r="L82" s="132"/>
      <c r="M82" s="132"/>
      <c r="N82" s="132"/>
      <c r="O82" s="132"/>
      <c r="P82" s="132"/>
      <c r="Q82" s="132"/>
      <c r="R82" s="133"/>
      <c r="S82" s="132"/>
      <c r="T82" s="132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</row>
    <row r="83" spans="1:97" x14ac:dyDescent="0.3">
      <c r="A83" s="100"/>
      <c r="B83" s="100"/>
      <c r="C83" s="132"/>
      <c r="D83" s="132"/>
      <c r="E83" s="132"/>
      <c r="F83" s="132"/>
      <c r="G83" s="132"/>
      <c r="H83" s="132"/>
      <c r="I83" s="132"/>
      <c r="K83" s="132"/>
      <c r="L83" s="132"/>
      <c r="M83" s="132"/>
      <c r="N83" s="132"/>
      <c r="O83" s="132"/>
      <c r="P83" s="132"/>
      <c r="Q83" s="132"/>
      <c r="R83" s="133"/>
      <c r="S83" s="132"/>
      <c r="T83" s="132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</row>
    <row r="84" spans="1:97" x14ac:dyDescent="0.3">
      <c r="A84" s="100"/>
      <c r="B84" s="100"/>
      <c r="C84" s="132"/>
      <c r="D84" s="132"/>
      <c r="E84" s="132"/>
      <c r="F84" s="132"/>
      <c r="G84" s="132"/>
      <c r="H84" s="132"/>
      <c r="I84" s="132"/>
      <c r="K84" s="132"/>
      <c r="L84" s="132"/>
      <c r="M84" s="132"/>
      <c r="N84" s="132"/>
      <c r="O84" s="132"/>
      <c r="P84" s="132"/>
      <c r="Q84" s="132"/>
      <c r="R84" s="133"/>
      <c r="S84" s="132"/>
      <c r="T84" s="132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</row>
    <row r="85" spans="1:97" x14ac:dyDescent="0.3">
      <c r="A85" s="100"/>
      <c r="B85" s="100"/>
      <c r="C85" s="132"/>
      <c r="D85" s="132"/>
      <c r="E85" s="132"/>
      <c r="F85" s="132"/>
      <c r="G85" s="132"/>
      <c r="H85" s="132"/>
      <c r="I85" s="132"/>
      <c r="K85" s="132"/>
      <c r="L85" s="132"/>
      <c r="M85" s="132"/>
      <c r="N85" s="132"/>
      <c r="O85" s="132"/>
      <c r="P85" s="132"/>
      <c r="Q85" s="132"/>
      <c r="R85" s="133"/>
      <c r="S85" s="132"/>
      <c r="T85" s="132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</row>
    <row r="86" spans="1:97" x14ac:dyDescent="0.3">
      <c r="A86" s="100"/>
      <c r="B86" s="100"/>
      <c r="C86" s="132"/>
      <c r="D86" s="132"/>
      <c r="E86" s="132"/>
      <c r="F86" s="132"/>
      <c r="G86" s="132"/>
      <c r="H86" s="132"/>
      <c r="I86" s="132"/>
      <c r="K86" s="132"/>
      <c r="L86" s="132"/>
      <c r="M86" s="132"/>
      <c r="N86" s="132"/>
      <c r="O86" s="132"/>
      <c r="P86" s="132"/>
      <c r="Q86" s="132"/>
      <c r="R86" s="133"/>
      <c r="S86" s="132"/>
      <c r="T86" s="132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</row>
    <row r="87" spans="1:97" x14ac:dyDescent="0.3">
      <c r="A87" s="100"/>
      <c r="B87" s="100"/>
      <c r="C87" s="132"/>
      <c r="D87" s="132"/>
      <c r="E87" s="132"/>
      <c r="F87" s="132"/>
      <c r="G87" s="132"/>
      <c r="H87" s="132"/>
      <c r="I87" s="132"/>
      <c r="K87" s="132"/>
      <c r="L87" s="132"/>
      <c r="M87" s="132"/>
      <c r="N87" s="132"/>
      <c r="O87" s="132"/>
      <c r="P87" s="132"/>
      <c r="Q87" s="132"/>
      <c r="R87" s="133"/>
      <c r="S87" s="132"/>
      <c r="T87" s="132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</row>
    <row r="88" spans="1:97" x14ac:dyDescent="0.3">
      <c r="A88" s="100"/>
      <c r="B88" s="100"/>
      <c r="C88" s="132"/>
      <c r="D88" s="132"/>
      <c r="E88" s="132"/>
      <c r="F88" s="132"/>
      <c r="G88" s="132"/>
      <c r="H88" s="132"/>
      <c r="I88" s="132"/>
      <c r="K88" s="132"/>
      <c r="L88" s="132"/>
      <c r="M88" s="132"/>
      <c r="N88" s="132"/>
      <c r="O88" s="132"/>
      <c r="P88" s="132"/>
      <c r="Q88" s="132"/>
      <c r="R88" s="133"/>
      <c r="S88" s="132"/>
      <c r="T88" s="132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</row>
    <row r="89" spans="1:97" x14ac:dyDescent="0.3">
      <c r="A89" s="100"/>
      <c r="B89" s="100"/>
      <c r="C89" s="132"/>
      <c r="D89" s="132"/>
      <c r="E89" s="132"/>
      <c r="F89" s="132"/>
      <c r="G89" s="132"/>
      <c r="H89" s="132"/>
      <c r="I89" s="132"/>
      <c r="K89" s="132"/>
      <c r="L89" s="132"/>
      <c r="M89" s="132"/>
      <c r="N89" s="132"/>
      <c r="O89" s="132"/>
      <c r="P89" s="132"/>
      <c r="Q89" s="132"/>
      <c r="R89" s="133"/>
      <c r="S89" s="132"/>
      <c r="T89" s="132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</row>
    <row r="90" spans="1:97" x14ac:dyDescent="0.3">
      <c r="A90" s="100"/>
      <c r="B90" s="100"/>
      <c r="C90" s="132"/>
      <c r="D90" s="132"/>
      <c r="E90" s="132"/>
      <c r="F90" s="132"/>
      <c r="G90" s="132"/>
      <c r="H90" s="132"/>
      <c r="I90" s="132"/>
      <c r="K90" s="132"/>
      <c r="L90" s="132"/>
      <c r="M90" s="132"/>
      <c r="N90" s="132"/>
      <c r="O90" s="132"/>
      <c r="P90" s="132"/>
      <c r="Q90" s="132"/>
      <c r="R90" s="133"/>
      <c r="S90" s="132"/>
      <c r="T90" s="132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</row>
    <row r="91" spans="1:97" x14ac:dyDescent="0.3">
      <c r="A91" s="100"/>
      <c r="B91" s="100"/>
      <c r="C91" s="132"/>
      <c r="D91" s="132"/>
      <c r="E91" s="132"/>
      <c r="F91" s="132"/>
      <c r="G91" s="132"/>
      <c r="H91" s="132"/>
      <c r="I91" s="132"/>
      <c r="K91" s="132"/>
      <c r="L91" s="132"/>
      <c r="M91" s="132"/>
      <c r="N91" s="132"/>
      <c r="O91" s="132"/>
      <c r="P91" s="132"/>
      <c r="Q91" s="132"/>
      <c r="R91" s="133"/>
      <c r="S91" s="132"/>
      <c r="T91" s="132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</row>
    <row r="92" spans="1:97" x14ac:dyDescent="0.3">
      <c r="A92" s="100"/>
      <c r="B92" s="100"/>
      <c r="C92" s="132"/>
      <c r="D92" s="132"/>
      <c r="E92" s="132"/>
      <c r="F92" s="132"/>
      <c r="G92" s="132"/>
      <c r="H92" s="132"/>
      <c r="I92" s="132"/>
      <c r="K92" s="132"/>
      <c r="L92" s="132"/>
      <c r="M92" s="132"/>
      <c r="N92" s="132"/>
      <c r="O92" s="132"/>
      <c r="P92" s="132"/>
      <c r="Q92" s="132"/>
      <c r="R92" s="133"/>
      <c r="S92" s="132"/>
      <c r="T92" s="132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</row>
    <row r="93" spans="1:97" x14ac:dyDescent="0.3">
      <c r="A93" s="100"/>
      <c r="B93" s="100"/>
      <c r="C93" s="132"/>
      <c r="D93" s="132"/>
      <c r="E93" s="132"/>
      <c r="F93" s="132"/>
      <c r="G93" s="132"/>
      <c r="H93" s="132"/>
      <c r="I93" s="132"/>
      <c r="K93" s="132"/>
      <c r="L93" s="132"/>
      <c r="M93" s="132"/>
      <c r="N93" s="132"/>
      <c r="O93" s="132"/>
      <c r="P93" s="132"/>
      <c r="Q93" s="132"/>
      <c r="R93" s="133"/>
      <c r="S93" s="132"/>
      <c r="T93" s="132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</row>
    <row r="94" spans="1:97" x14ac:dyDescent="0.3">
      <c r="A94" s="100"/>
      <c r="B94" s="100"/>
      <c r="C94" s="132"/>
      <c r="D94" s="132"/>
      <c r="E94" s="132"/>
      <c r="F94" s="132"/>
      <c r="G94" s="132"/>
      <c r="H94" s="132"/>
      <c r="I94" s="132"/>
      <c r="K94" s="132"/>
      <c r="L94" s="132"/>
      <c r="M94" s="132"/>
      <c r="N94" s="132"/>
      <c r="O94" s="132"/>
      <c r="P94" s="132"/>
      <c r="Q94" s="132"/>
      <c r="R94" s="133"/>
      <c r="S94" s="132"/>
      <c r="T94" s="132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</row>
    <row r="95" spans="1:97" x14ac:dyDescent="0.3">
      <c r="A95" s="100"/>
      <c r="B95" s="100"/>
      <c r="C95" s="132"/>
      <c r="D95" s="132"/>
      <c r="E95" s="132"/>
      <c r="F95" s="132"/>
      <c r="G95" s="132"/>
      <c r="H95" s="132"/>
      <c r="I95" s="132"/>
      <c r="K95" s="132"/>
      <c r="L95" s="132"/>
      <c r="M95" s="132"/>
      <c r="N95" s="132"/>
      <c r="O95" s="132"/>
      <c r="P95" s="132"/>
      <c r="Q95" s="132"/>
      <c r="R95" s="133"/>
      <c r="S95" s="132"/>
      <c r="T95" s="132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</row>
    <row r="96" spans="1:97" x14ac:dyDescent="0.3">
      <c r="A96" s="100"/>
      <c r="B96" s="100"/>
      <c r="C96" s="132"/>
      <c r="D96" s="132"/>
      <c r="E96" s="132"/>
      <c r="F96" s="132"/>
      <c r="G96" s="132"/>
      <c r="H96" s="132"/>
      <c r="I96" s="132"/>
      <c r="K96" s="132"/>
      <c r="L96" s="132"/>
      <c r="M96" s="132"/>
      <c r="N96" s="132"/>
      <c r="O96" s="132"/>
      <c r="P96" s="132"/>
      <c r="Q96" s="132"/>
      <c r="R96" s="133"/>
      <c r="S96" s="132"/>
      <c r="T96" s="132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</row>
    <row r="97" spans="1:97" x14ac:dyDescent="0.3">
      <c r="A97" s="100"/>
      <c r="B97" s="100"/>
      <c r="C97" s="132"/>
      <c r="D97" s="132"/>
      <c r="E97" s="132"/>
      <c r="F97" s="132"/>
      <c r="G97" s="132"/>
      <c r="H97" s="132"/>
      <c r="I97" s="132"/>
      <c r="K97" s="132"/>
      <c r="L97" s="132"/>
      <c r="M97" s="132"/>
      <c r="N97" s="132"/>
      <c r="O97" s="132"/>
      <c r="P97" s="132"/>
      <c r="Q97" s="132"/>
      <c r="R97" s="133"/>
      <c r="S97" s="132"/>
      <c r="T97" s="132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</row>
    <row r="98" spans="1:97" x14ac:dyDescent="0.3">
      <c r="A98" s="100"/>
      <c r="B98" s="100"/>
      <c r="C98" s="132"/>
      <c r="D98" s="132"/>
      <c r="E98" s="132"/>
      <c r="F98" s="132"/>
      <c r="G98" s="132"/>
      <c r="H98" s="132"/>
      <c r="I98" s="132"/>
      <c r="K98" s="132"/>
      <c r="L98" s="132"/>
      <c r="M98" s="132"/>
      <c r="N98" s="132"/>
      <c r="O98" s="132"/>
      <c r="P98" s="132"/>
      <c r="Q98" s="132"/>
      <c r="R98" s="133"/>
      <c r="S98" s="132"/>
      <c r="T98" s="132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</row>
    <row r="99" spans="1:97" x14ac:dyDescent="0.3">
      <c r="A99" s="100"/>
      <c r="B99" s="100"/>
      <c r="C99" s="132"/>
      <c r="D99" s="132"/>
      <c r="E99" s="132"/>
      <c r="F99" s="132"/>
      <c r="G99" s="132"/>
      <c r="H99" s="132"/>
      <c r="I99" s="132"/>
      <c r="K99" s="132"/>
      <c r="L99" s="132"/>
      <c r="M99" s="132"/>
      <c r="N99" s="132"/>
      <c r="O99" s="132"/>
      <c r="P99" s="132"/>
      <c r="Q99" s="132"/>
      <c r="R99" s="133"/>
      <c r="S99" s="132"/>
      <c r="T99" s="132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</row>
    <row r="100" spans="1:97" x14ac:dyDescent="0.3">
      <c r="A100" s="100"/>
      <c r="B100" s="100"/>
      <c r="C100" s="132"/>
      <c r="D100" s="132"/>
      <c r="E100" s="132"/>
      <c r="F100" s="132"/>
      <c r="G100" s="132"/>
      <c r="H100" s="132"/>
      <c r="I100" s="132"/>
      <c r="K100" s="132"/>
      <c r="L100" s="132"/>
      <c r="M100" s="132"/>
      <c r="N100" s="132"/>
      <c r="O100" s="132"/>
      <c r="P100" s="132"/>
      <c r="Q100" s="132"/>
      <c r="R100" s="133"/>
      <c r="S100" s="132"/>
      <c r="T100" s="132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</row>
    <row r="101" spans="1:97" x14ac:dyDescent="0.3">
      <c r="A101" s="100"/>
      <c r="B101" s="100"/>
      <c r="C101" s="132"/>
      <c r="D101" s="132"/>
      <c r="E101" s="132"/>
      <c r="F101" s="132"/>
      <c r="G101" s="132"/>
      <c r="H101" s="132"/>
      <c r="I101" s="132"/>
      <c r="K101" s="132"/>
      <c r="L101" s="132"/>
      <c r="M101" s="132"/>
      <c r="N101" s="132"/>
      <c r="O101" s="132"/>
      <c r="P101" s="132"/>
      <c r="Q101" s="132"/>
      <c r="R101" s="133"/>
      <c r="S101" s="132"/>
      <c r="T101" s="132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</row>
    <row r="102" spans="1:97" x14ac:dyDescent="0.3">
      <c r="A102" s="100"/>
      <c r="B102" s="100"/>
      <c r="C102" s="132"/>
      <c r="D102" s="132"/>
      <c r="E102" s="132"/>
      <c r="F102" s="132"/>
      <c r="G102" s="132"/>
      <c r="H102" s="132"/>
      <c r="I102" s="132"/>
      <c r="K102" s="132"/>
      <c r="L102" s="132"/>
      <c r="M102" s="132"/>
      <c r="N102" s="132"/>
      <c r="O102" s="132"/>
      <c r="P102" s="132"/>
      <c r="Q102" s="132"/>
      <c r="R102" s="133"/>
      <c r="S102" s="132"/>
      <c r="T102" s="132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</row>
    <row r="103" spans="1:97" x14ac:dyDescent="0.3">
      <c r="A103" s="100"/>
      <c r="B103" s="100"/>
      <c r="C103" s="132"/>
      <c r="D103" s="132"/>
      <c r="E103" s="132"/>
      <c r="F103" s="132"/>
      <c r="G103" s="132"/>
      <c r="H103" s="132"/>
      <c r="I103" s="132"/>
      <c r="K103" s="132"/>
      <c r="L103" s="132"/>
      <c r="M103" s="132"/>
      <c r="N103" s="132"/>
      <c r="O103" s="132"/>
      <c r="P103" s="132"/>
      <c r="Q103" s="132"/>
      <c r="R103" s="133"/>
      <c r="S103" s="132"/>
      <c r="T103" s="132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</row>
    <row r="104" spans="1:97" x14ac:dyDescent="0.3">
      <c r="A104" s="100"/>
      <c r="B104" s="100"/>
      <c r="C104" s="132"/>
      <c r="D104" s="132"/>
      <c r="E104" s="132"/>
      <c r="F104" s="132"/>
      <c r="G104" s="132"/>
      <c r="H104" s="132"/>
      <c r="I104" s="132"/>
      <c r="K104" s="132"/>
      <c r="L104" s="132"/>
      <c r="M104" s="132"/>
      <c r="N104" s="132"/>
      <c r="O104" s="132"/>
      <c r="P104" s="132"/>
      <c r="Q104" s="132"/>
      <c r="R104" s="133"/>
      <c r="S104" s="132"/>
      <c r="T104" s="132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</row>
    <row r="105" spans="1:97" x14ac:dyDescent="0.3">
      <c r="A105" s="100"/>
      <c r="B105" s="100"/>
      <c r="C105" s="132"/>
      <c r="D105" s="132"/>
      <c r="E105" s="132"/>
      <c r="F105" s="132"/>
      <c r="G105" s="132"/>
      <c r="H105" s="132"/>
      <c r="I105" s="132"/>
      <c r="K105" s="132"/>
      <c r="L105" s="132"/>
      <c r="M105" s="132"/>
      <c r="N105" s="132"/>
      <c r="O105" s="132"/>
      <c r="P105" s="132"/>
      <c r="Q105" s="132"/>
      <c r="R105" s="133"/>
      <c r="S105" s="132"/>
      <c r="T105" s="132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</row>
    <row r="106" spans="1:97" x14ac:dyDescent="0.3">
      <c r="A106" s="100"/>
      <c r="B106" s="100"/>
      <c r="C106" s="132"/>
      <c r="D106" s="132"/>
      <c r="E106" s="132"/>
      <c r="F106" s="132"/>
      <c r="G106" s="132"/>
      <c r="H106" s="132"/>
      <c r="I106" s="132"/>
      <c r="K106" s="132"/>
      <c r="L106" s="132"/>
      <c r="M106" s="132"/>
      <c r="N106" s="132"/>
      <c r="O106" s="132"/>
      <c r="P106" s="132"/>
      <c r="Q106" s="132"/>
      <c r="R106" s="133"/>
      <c r="S106" s="132"/>
      <c r="T106" s="132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</row>
    <row r="107" spans="1:97" x14ac:dyDescent="0.3">
      <c r="A107" s="100"/>
      <c r="B107" s="100"/>
      <c r="C107" s="132"/>
      <c r="D107" s="132"/>
      <c r="E107" s="132"/>
      <c r="F107" s="132"/>
      <c r="G107" s="132"/>
      <c r="H107" s="132"/>
      <c r="I107" s="132"/>
      <c r="K107" s="132"/>
      <c r="L107" s="132"/>
      <c r="M107" s="132"/>
      <c r="N107" s="132"/>
      <c r="O107" s="132"/>
      <c r="P107" s="132"/>
      <c r="Q107" s="132"/>
      <c r="R107" s="133"/>
      <c r="S107" s="132"/>
      <c r="T107" s="132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</row>
    <row r="108" spans="1:97" x14ac:dyDescent="0.3">
      <c r="A108" s="100"/>
      <c r="B108" s="100"/>
      <c r="C108" s="132"/>
      <c r="D108" s="132"/>
      <c r="E108" s="132"/>
      <c r="F108" s="132"/>
      <c r="G108" s="132"/>
      <c r="H108" s="132"/>
      <c r="I108" s="132"/>
      <c r="K108" s="132"/>
      <c r="L108" s="132"/>
      <c r="M108" s="132"/>
      <c r="N108" s="132"/>
      <c r="O108" s="132"/>
      <c r="P108" s="132"/>
      <c r="Q108" s="132"/>
      <c r="R108" s="133"/>
      <c r="S108" s="132"/>
      <c r="T108" s="132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</row>
    <row r="109" spans="1:97" x14ac:dyDescent="0.3">
      <c r="A109" s="100"/>
      <c r="B109" s="100"/>
      <c r="C109" s="132"/>
      <c r="D109" s="132"/>
      <c r="E109" s="132"/>
      <c r="F109" s="132"/>
      <c r="G109" s="132"/>
      <c r="H109" s="132"/>
      <c r="I109" s="132"/>
      <c r="K109" s="132"/>
      <c r="L109" s="132"/>
      <c r="M109" s="132"/>
      <c r="N109" s="132"/>
      <c r="O109" s="132"/>
      <c r="P109" s="132"/>
      <c r="Q109" s="132"/>
      <c r="R109" s="133"/>
      <c r="S109" s="132"/>
      <c r="T109" s="132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</row>
    <row r="110" spans="1:97" x14ac:dyDescent="0.3">
      <c r="A110" s="100"/>
      <c r="B110" s="100"/>
      <c r="C110" s="132"/>
      <c r="D110" s="132"/>
      <c r="E110" s="132"/>
      <c r="F110" s="132"/>
      <c r="G110" s="132"/>
      <c r="H110" s="132"/>
      <c r="I110" s="132"/>
      <c r="K110" s="132"/>
      <c r="L110" s="132"/>
      <c r="M110" s="132"/>
      <c r="N110" s="132"/>
      <c r="O110" s="132"/>
      <c r="P110" s="132"/>
      <c r="Q110" s="132"/>
      <c r="R110" s="133"/>
      <c r="S110" s="132"/>
      <c r="T110" s="132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</row>
    <row r="111" spans="1:97" x14ac:dyDescent="0.3">
      <c r="A111" s="100"/>
      <c r="B111" s="100"/>
      <c r="C111" s="132"/>
      <c r="D111" s="132"/>
      <c r="E111" s="132"/>
      <c r="F111" s="132"/>
      <c r="G111" s="132"/>
      <c r="H111" s="132"/>
      <c r="I111" s="132"/>
      <c r="K111" s="132"/>
      <c r="L111" s="132"/>
      <c r="M111" s="132"/>
      <c r="N111" s="132"/>
      <c r="O111" s="132"/>
      <c r="P111" s="132"/>
      <c r="Q111" s="132"/>
      <c r="R111" s="133"/>
      <c r="S111" s="132"/>
      <c r="T111" s="132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</row>
    <row r="112" spans="1:97" x14ac:dyDescent="0.3">
      <c r="A112" s="100"/>
      <c r="B112" s="100"/>
      <c r="C112" s="132"/>
      <c r="D112" s="132"/>
      <c r="E112" s="132"/>
      <c r="F112" s="132"/>
      <c r="G112" s="132"/>
      <c r="H112" s="132"/>
      <c r="I112" s="132"/>
      <c r="K112" s="132"/>
      <c r="L112" s="132"/>
      <c r="M112" s="132"/>
      <c r="N112" s="132"/>
      <c r="O112" s="132"/>
      <c r="P112" s="132"/>
      <c r="Q112" s="132"/>
      <c r="R112" s="133"/>
      <c r="S112" s="132"/>
      <c r="T112" s="132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</row>
    <row r="113" spans="1:97" x14ac:dyDescent="0.3">
      <c r="A113" s="100"/>
      <c r="B113" s="100"/>
      <c r="C113" s="132"/>
      <c r="D113" s="132"/>
      <c r="E113" s="132"/>
      <c r="F113" s="132"/>
      <c r="G113" s="132"/>
      <c r="H113" s="132"/>
      <c r="I113" s="132"/>
      <c r="K113" s="132"/>
      <c r="L113" s="132"/>
      <c r="M113" s="132"/>
      <c r="N113" s="132"/>
      <c r="O113" s="132"/>
      <c r="P113" s="132"/>
      <c r="Q113" s="132"/>
      <c r="R113" s="133"/>
      <c r="S113" s="132"/>
      <c r="T113" s="132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</row>
    <row r="114" spans="1:97" x14ac:dyDescent="0.3">
      <c r="A114" s="100"/>
      <c r="B114" s="100"/>
      <c r="C114" s="132"/>
      <c r="D114" s="132"/>
      <c r="E114" s="132"/>
      <c r="F114" s="132"/>
      <c r="G114" s="132"/>
      <c r="H114" s="132"/>
      <c r="I114" s="132"/>
      <c r="K114" s="132"/>
      <c r="L114" s="132"/>
      <c r="M114" s="132"/>
      <c r="N114" s="132"/>
      <c r="O114" s="132"/>
      <c r="P114" s="132"/>
      <c r="Q114" s="132"/>
      <c r="R114" s="133"/>
      <c r="S114" s="132"/>
      <c r="T114" s="132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</row>
    <row r="115" spans="1:97" x14ac:dyDescent="0.3">
      <c r="A115" s="100"/>
      <c r="B115" s="100"/>
      <c r="C115" s="132"/>
      <c r="D115" s="132"/>
      <c r="E115" s="132"/>
      <c r="F115" s="132"/>
      <c r="G115" s="132"/>
      <c r="H115" s="132"/>
      <c r="I115" s="132"/>
      <c r="K115" s="132"/>
      <c r="L115" s="132"/>
      <c r="M115" s="132"/>
      <c r="N115" s="132"/>
      <c r="O115" s="132"/>
      <c r="P115" s="132"/>
      <c r="Q115" s="132"/>
      <c r="R115" s="133"/>
      <c r="S115" s="132"/>
      <c r="T115" s="132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</row>
    <row r="116" spans="1:97" x14ac:dyDescent="0.3">
      <c r="A116" s="100"/>
      <c r="B116" s="100"/>
      <c r="C116" s="132"/>
      <c r="D116" s="132"/>
      <c r="E116" s="132"/>
      <c r="F116" s="132"/>
      <c r="G116" s="132"/>
      <c r="H116" s="132"/>
      <c r="I116" s="132"/>
      <c r="K116" s="132"/>
      <c r="L116" s="132"/>
      <c r="M116" s="132"/>
      <c r="N116" s="132"/>
      <c r="O116" s="132"/>
      <c r="P116" s="132"/>
      <c r="Q116" s="132"/>
      <c r="R116" s="133"/>
      <c r="S116" s="132"/>
      <c r="T116" s="132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</row>
    <row r="117" spans="1:97" x14ac:dyDescent="0.3">
      <c r="A117" s="100"/>
      <c r="B117" s="100"/>
      <c r="C117" s="132"/>
      <c r="D117" s="132"/>
      <c r="E117" s="132"/>
      <c r="F117" s="132"/>
      <c r="G117" s="132"/>
      <c r="H117" s="132"/>
      <c r="I117" s="132"/>
      <c r="K117" s="132"/>
      <c r="L117" s="132"/>
      <c r="M117" s="132"/>
      <c r="N117" s="132"/>
      <c r="O117" s="132"/>
      <c r="P117" s="132"/>
      <c r="Q117" s="132"/>
      <c r="R117" s="133"/>
      <c r="S117" s="132"/>
      <c r="T117" s="132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</row>
    <row r="118" spans="1:97" x14ac:dyDescent="0.3">
      <c r="A118" s="100"/>
      <c r="B118" s="100"/>
      <c r="C118" s="132"/>
      <c r="D118" s="132"/>
      <c r="E118" s="132"/>
      <c r="F118" s="132"/>
      <c r="G118" s="132"/>
      <c r="H118" s="132"/>
      <c r="I118" s="132"/>
      <c r="K118" s="132"/>
      <c r="L118" s="132"/>
      <c r="M118" s="132"/>
      <c r="N118" s="132"/>
      <c r="O118" s="132"/>
      <c r="P118" s="132"/>
      <c r="Q118" s="132"/>
      <c r="R118" s="133"/>
      <c r="S118" s="132"/>
      <c r="T118" s="132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</row>
    <row r="119" spans="1:97" x14ac:dyDescent="0.3">
      <c r="A119" s="100"/>
      <c r="B119" s="100"/>
      <c r="C119" s="132"/>
      <c r="D119" s="132"/>
      <c r="E119" s="132"/>
      <c r="F119" s="132"/>
      <c r="G119" s="132"/>
      <c r="H119" s="132"/>
      <c r="I119" s="132"/>
      <c r="K119" s="132"/>
      <c r="L119" s="132"/>
      <c r="M119" s="132"/>
      <c r="N119" s="132"/>
      <c r="O119" s="132"/>
      <c r="P119" s="132"/>
      <c r="Q119" s="132"/>
      <c r="R119" s="133"/>
      <c r="S119" s="132"/>
      <c r="T119" s="132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</row>
    <row r="120" spans="1:97" x14ac:dyDescent="0.3">
      <c r="A120" s="100"/>
      <c r="B120" s="100"/>
      <c r="C120" s="132"/>
      <c r="D120" s="132"/>
      <c r="E120" s="132"/>
      <c r="F120" s="132"/>
      <c r="G120" s="132"/>
      <c r="H120" s="132"/>
      <c r="I120" s="132"/>
      <c r="K120" s="132"/>
      <c r="L120" s="132"/>
      <c r="M120" s="132"/>
      <c r="N120" s="132"/>
      <c r="O120" s="132"/>
      <c r="P120" s="132"/>
      <c r="Q120" s="132"/>
      <c r="R120" s="133"/>
      <c r="S120" s="132"/>
      <c r="T120" s="132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</row>
    <row r="121" spans="1:97" x14ac:dyDescent="0.3">
      <c r="A121" s="100"/>
      <c r="B121" s="100"/>
      <c r="C121" s="132"/>
      <c r="D121" s="132"/>
      <c r="E121" s="132"/>
      <c r="F121" s="132"/>
      <c r="G121" s="132"/>
      <c r="H121" s="132"/>
      <c r="I121" s="132"/>
      <c r="K121" s="132"/>
      <c r="L121" s="132"/>
      <c r="M121" s="132"/>
      <c r="N121" s="132"/>
      <c r="O121" s="132"/>
      <c r="P121" s="132"/>
      <c r="Q121" s="132"/>
      <c r="R121" s="133"/>
      <c r="S121" s="132"/>
      <c r="T121" s="132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</row>
    <row r="122" spans="1:97" x14ac:dyDescent="0.3">
      <c r="A122" s="100"/>
      <c r="B122" s="100"/>
      <c r="C122" s="132"/>
      <c r="D122" s="132"/>
      <c r="E122" s="132"/>
      <c r="F122" s="132"/>
      <c r="G122" s="132"/>
      <c r="H122" s="132"/>
      <c r="I122" s="132"/>
      <c r="K122" s="132"/>
      <c r="L122" s="132"/>
      <c r="M122" s="132"/>
      <c r="N122" s="132"/>
      <c r="O122" s="132"/>
      <c r="P122" s="132"/>
      <c r="Q122" s="132"/>
      <c r="R122" s="133"/>
      <c r="S122" s="132"/>
      <c r="T122" s="132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</row>
    <row r="123" spans="1:97" x14ac:dyDescent="0.3">
      <c r="A123" s="100"/>
      <c r="B123" s="100"/>
      <c r="C123" s="132"/>
      <c r="D123" s="132"/>
      <c r="E123" s="132"/>
      <c r="F123" s="132"/>
      <c r="G123" s="132"/>
      <c r="H123" s="132"/>
      <c r="I123" s="132"/>
      <c r="K123" s="132"/>
      <c r="L123" s="132"/>
      <c r="M123" s="132"/>
      <c r="N123" s="132"/>
      <c r="O123" s="132"/>
      <c r="P123" s="132"/>
      <c r="Q123" s="132"/>
      <c r="R123" s="133"/>
      <c r="S123" s="132"/>
      <c r="T123" s="132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</row>
    <row r="124" spans="1:97" x14ac:dyDescent="0.3">
      <c r="A124" s="100"/>
      <c r="B124" s="100"/>
      <c r="C124" s="132"/>
      <c r="D124" s="132"/>
      <c r="E124" s="132"/>
      <c r="F124" s="132"/>
      <c r="G124" s="132"/>
      <c r="H124" s="132"/>
      <c r="I124" s="132"/>
      <c r="K124" s="132"/>
      <c r="L124" s="132"/>
      <c r="M124" s="132"/>
      <c r="N124" s="132"/>
      <c r="O124" s="132"/>
      <c r="P124" s="132"/>
      <c r="Q124" s="132"/>
      <c r="R124" s="133"/>
      <c r="S124" s="132"/>
      <c r="T124" s="132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</row>
    <row r="125" spans="1:97" x14ac:dyDescent="0.3">
      <c r="A125" s="100"/>
      <c r="B125" s="100"/>
      <c r="C125" s="132"/>
      <c r="D125" s="132"/>
      <c r="E125" s="132"/>
      <c r="F125" s="132"/>
      <c r="G125" s="132"/>
      <c r="H125" s="132"/>
      <c r="I125" s="132"/>
      <c r="K125" s="132"/>
      <c r="L125" s="132"/>
      <c r="M125" s="132"/>
      <c r="N125" s="132"/>
      <c r="O125" s="132"/>
      <c r="P125" s="132"/>
      <c r="Q125" s="132"/>
      <c r="R125" s="133"/>
      <c r="S125" s="132"/>
      <c r="T125" s="132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</row>
    <row r="126" spans="1:97" x14ac:dyDescent="0.3">
      <c r="A126" s="100"/>
      <c r="B126" s="100"/>
      <c r="C126" s="132"/>
      <c r="D126" s="132"/>
      <c r="E126" s="132"/>
      <c r="F126" s="132"/>
      <c r="G126" s="132"/>
      <c r="H126" s="132"/>
      <c r="I126" s="132"/>
      <c r="K126" s="132"/>
      <c r="L126" s="132"/>
      <c r="M126" s="132"/>
      <c r="N126" s="132"/>
      <c r="O126" s="132"/>
      <c r="P126" s="132"/>
      <c r="Q126" s="132"/>
      <c r="R126" s="133"/>
      <c r="S126" s="132"/>
      <c r="T126" s="132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</row>
    <row r="127" spans="1:97" x14ac:dyDescent="0.3">
      <c r="A127" s="100"/>
      <c r="B127" s="100"/>
      <c r="C127" s="132"/>
      <c r="D127" s="132"/>
      <c r="E127" s="132"/>
      <c r="F127" s="132"/>
      <c r="G127" s="132"/>
      <c r="H127" s="132"/>
      <c r="I127" s="132"/>
      <c r="K127" s="132"/>
      <c r="L127" s="132"/>
      <c r="M127" s="132"/>
      <c r="N127" s="132"/>
      <c r="O127" s="132"/>
      <c r="P127" s="132"/>
      <c r="Q127" s="132"/>
      <c r="R127" s="133"/>
      <c r="S127" s="132"/>
      <c r="T127" s="132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</row>
    <row r="128" spans="1:97" x14ac:dyDescent="0.3">
      <c r="A128" s="100"/>
      <c r="B128" s="100"/>
      <c r="C128" s="132"/>
      <c r="D128" s="132"/>
      <c r="E128" s="132"/>
      <c r="F128" s="132"/>
      <c r="G128" s="132"/>
      <c r="H128" s="132"/>
      <c r="I128" s="132"/>
      <c r="K128" s="132"/>
      <c r="L128" s="132"/>
      <c r="M128" s="132"/>
      <c r="N128" s="132"/>
      <c r="O128" s="132"/>
      <c r="P128" s="132"/>
      <c r="Q128" s="132"/>
      <c r="R128" s="133"/>
      <c r="S128" s="132"/>
      <c r="T128" s="132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</row>
    <row r="129" spans="1:97" x14ac:dyDescent="0.3">
      <c r="A129" s="100"/>
      <c r="B129" s="100"/>
      <c r="C129" s="132"/>
      <c r="D129" s="132"/>
      <c r="E129" s="132"/>
      <c r="F129" s="132"/>
      <c r="G129" s="132"/>
      <c r="H129" s="132"/>
      <c r="I129" s="132"/>
      <c r="K129" s="132"/>
      <c r="L129" s="132"/>
      <c r="M129" s="132"/>
      <c r="N129" s="132"/>
      <c r="O129" s="132"/>
      <c r="P129" s="132"/>
      <c r="Q129" s="132"/>
      <c r="R129" s="133"/>
      <c r="S129" s="132"/>
      <c r="T129" s="132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</row>
    <row r="130" spans="1:97" x14ac:dyDescent="0.3">
      <c r="A130" s="100"/>
      <c r="B130" s="100"/>
      <c r="C130" s="132"/>
      <c r="D130" s="132"/>
      <c r="E130" s="132"/>
      <c r="F130" s="132"/>
      <c r="G130" s="132"/>
      <c r="H130" s="132"/>
      <c r="I130" s="132"/>
      <c r="K130" s="132"/>
      <c r="L130" s="132"/>
      <c r="M130" s="132"/>
      <c r="N130" s="132"/>
      <c r="O130" s="132"/>
      <c r="P130" s="132"/>
      <c r="Q130" s="132"/>
      <c r="R130" s="133"/>
      <c r="S130" s="132"/>
      <c r="T130" s="132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</row>
    <row r="131" spans="1:97" x14ac:dyDescent="0.3">
      <c r="A131" s="100"/>
      <c r="B131" s="100"/>
      <c r="C131" s="132"/>
      <c r="D131" s="132"/>
      <c r="E131" s="132"/>
      <c r="F131" s="132"/>
      <c r="G131" s="132"/>
      <c r="H131" s="132"/>
      <c r="I131" s="132"/>
      <c r="K131" s="132"/>
      <c r="L131" s="132"/>
      <c r="M131" s="132"/>
      <c r="N131" s="132"/>
      <c r="O131" s="132"/>
      <c r="P131" s="132"/>
      <c r="Q131" s="132"/>
      <c r="R131" s="133"/>
      <c r="S131" s="132"/>
      <c r="T131" s="132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</row>
    <row r="132" spans="1:97" x14ac:dyDescent="0.3">
      <c r="A132" s="100"/>
      <c r="B132" s="100"/>
      <c r="C132" s="132"/>
      <c r="D132" s="132"/>
      <c r="E132" s="132"/>
      <c r="F132" s="132"/>
      <c r="G132" s="132"/>
      <c r="H132" s="132"/>
      <c r="I132" s="132"/>
      <c r="K132" s="132"/>
      <c r="L132" s="132"/>
      <c r="M132" s="132"/>
      <c r="N132" s="132"/>
      <c r="O132" s="132"/>
      <c r="P132" s="132"/>
      <c r="Q132" s="132"/>
      <c r="R132" s="133"/>
      <c r="S132" s="132"/>
      <c r="T132" s="132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</row>
    <row r="133" spans="1:97" x14ac:dyDescent="0.3">
      <c r="A133" s="100"/>
      <c r="B133" s="100"/>
      <c r="C133" s="132"/>
      <c r="D133" s="132"/>
      <c r="E133" s="132"/>
      <c r="F133" s="132"/>
      <c r="G133" s="132"/>
      <c r="H133" s="132"/>
      <c r="I133" s="132"/>
      <c r="K133" s="132"/>
      <c r="L133" s="132"/>
      <c r="M133" s="132"/>
      <c r="N133" s="132"/>
      <c r="O133" s="132"/>
      <c r="P133" s="132"/>
      <c r="Q133" s="132"/>
      <c r="R133" s="133"/>
      <c r="S133" s="132"/>
      <c r="T133" s="132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</row>
    <row r="134" spans="1:97" x14ac:dyDescent="0.3">
      <c r="A134" s="100"/>
      <c r="B134" s="100"/>
      <c r="C134" s="132"/>
      <c r="D134" s="132"/>
      <c r="E134" s="132"/>
      <c r="F134" s="132"/>
      <c r="G134" s="132"/>
      <c r="H134" s="132"/>
      <c r="I134" s="132"/>
      <c r="K134" s="132"/>
      <c r="L134" s="132"/>
      <c r="M134" s="132"/>
      <c r="N134" s="132"/>
      <c r="O134" s="132"/>
      <c r="P134" s="132"/>
      <c r="Q134" s="132"/>
      <c r="R134" s="133"/>
      <c r="S134" s="132"/>
      <c r="T134" s="132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</row>
    <row r="135" spans="1:97" x14ac:dyDescent="0.3">
      <c r="A135" s="100"/>
      <c r="B135" s="100"/>
      <c r="C135" s="132"/>
      <c r="D135" s="132"/>
      <c r="E135" s="132"/>
      <c r="F135" s="132"/>
      <c r="G135" s="132"/>
      <c r="H135" s="132"/>
      <c r="I135" s="132"/>
      <c r="K135" s="132"/>
      <c r="L135" s="132"/>
      <c r="M135" s="132"/>
      <c r="N135" s="132"/>
      <c r="O135" s="132"/>
      <c r="P135" s="132"/>
      <c r="Q135" s="132"/>
      <c r="R135" s="133"/>
      <c r="S135" s="132"/>
      <c r="T135" s="132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</row>
    <row r="136" spans="1:97" x14ac:dyDescent="0.3">
      <c r="A136" s="100"/>
      <c r="B136" s="100"/>
      <c r="C136" s="132"/>
      <c r="D136" s="132"/>
      <c r="E136" s="132"/>
      <c r="F136" s="132"/>
      <c r="G136" s="132"/>
      <c r="H136" s="132"/>
      <c r="I136" s="132"/>
      <c r="K136" s="132"/>
      <c r="L136" s="132"/>
      <c r="M136" s="132"/>
      <c r="N136" s="132"/>
      <c r="O136" s="132"/>
      <c r="P136" s="132"/>
      <c r="Q136" s="132"/>
      <c r="R136" s="133"/>
      <c r="S136" s="132"/>
      <c r="T136" s="132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</row>
    <row r="137" spans="1:97" x14ac:dyDescent="0.3">
      <c r="A137" s="100"/>
      <c r="B137" s="100"/>
      <c r="C137" s="132"/>
      <c r="D137" s="132"/>
      <c r="E137" s="132"/>
      <c r="F137" s="132"/>
      <c r="G137" s="132"/>
      <c r="H137" s="132"/>
      <c r="I137" s="132"/>
      <c r="K137" s="132"/>
      <c r="L137" s="132"/>
      <c r="M137" s="132"/>
      <c r="N137" s="132"/>
      <c r="O137" s="132"/>
      <c r="P137" s="132"/>
      <c r="Q137" s="132"/>
      <c r="R137" s="133"/>
      <c r="S137" s="132"/>
      <c r="T137" s="132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</row>
    <row r="138" spans="1:97" x14ac:dyDescent="0.3">
      <c r="A138" s="100"/>
      <c r="B138" s="100"/>
      <c r="C138" s="132"/>
      <c r="D138" s="132"/>
      <c r="E138" s="132"/>
      <c r="F138" s="132"/>
      <c r="G138" s="132"/>
      <c r="H138" s="132"/>
      <c r="I138" s="132"/>
      <c r="K138" s="132"/>
      <c r="L138" s="132"/>
      <c r="M138" s="132"/>
      <c r="N138" s="132"/>
      <c r="O138" s="132"/>
      <c r="P138" s="132"/>
      <c r="Q138" s="132"/>
      <c r="R138" s="133"/>
      <c r="S138" s="132"/>
      <c r="T138" s="132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</row>
    <row r="139" spans="1:97" x14ac:dyDescent="0.3">
      <c r="A139" s="100"/>
      <c r="B139" s="100"/>
      <c r="C139" s="132"/>
      <c r="D139" s="132"/>
      <c r="E139" s="132"/>
      <c r="F139" s="132"/>
      <c r="G139" s="132"/>
      <c r="H139" s="132"/>
      <c r="I139" s="132"/>
      <c r="K139" s="132"/>
      <c r="L139" s="132"/>
      <c r="M139" s="132"/>
      <c r="N139" s="132"/>
      <c r="O139" s="132"/>
      <c r="P139" s="132"/>
      <c r="Q139" s="132"/>
      <c r="R139" s="133"/>
      <c r="S139" s="132"/>
      <c r="T139" s="132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</row>
    <row r="140" spans="1:97" x14ac:dyDescent="0.3">
      <c r="A140" s="100"/>
      <c r="B140" s="100"/>
      <c r="C140" s="132"/>
      <c r="D140" s="132"/>
      <c r="E140" s="132"/>
      <c r="F140" s="132"/>
      <c r="G140" s="132"/>
      <c r="H140" s="132"/>
      <c r="I140" s="132"/>
      <c r="K140" s="132"/>
      <c r="L140" s="132"/>
      <c r="M140" s="132"/>
      <c r="N140" s="132"/>
      <c r="O140" s="132"/>
      <c r="P140" s="132"/>
      <c r="Q140" s="132"/>
      <c r="R140" s="133"/>
      <c r="S140" s="132"/>
      <c r="T140" s="132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</row>
    <row r="141" spans="1:97" x14ac:dyDescent="0.3">
      <c r="A141" s="100"/>
      <c r="B141" s="100"/>
      <c r="C141" s="132"/>
      <c r="D141" s="132"/>
      <c r="E141" s="132"/>
      <c r="F141" s="132"/>
      <c r="G141" s="132"/>
      <c r="H141" s="132"/>
      <c r="I141" s="132"/>
      <c r="K141" s="132"/>
      <c r="L141" s="132"/>
      <c r="M141" s="132"/>
      <c r="N141" s="132"/>
      <c r="O141" s="132"/>
      <c r="P141" s="132"/>
      <c r="Q141" s="132"/>
      <c r="R141" s="133"/>
      <c r="S141" s="132"/>
      <c r="T141" s="132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</row>
    <row r="142" spans="1:97" x14ac:dyDescent="0.3">
      <c r="A142" s="100"/>
      <c r="B142" s="100"/>
      <c r="C142" s="132"/>
      <c r="D142" s="132"/>
      <c r="E142" s="132"/>
      <c r="F142" s="132"/>
      <c r="G142" s="132"/>
      <c r="H142" s="132"/>
      <c r="I142" s="132"/>
      <c r="K142" s="132"/>
      <c r="L142" s="132"/>
      <c r="M142" s="132"/>
      <c r="N142" s="132"/>
      <c r="O142" s="132"/>
      <c r="P142" s="132"/>
      <c r="Q142" s="132"/>
      <c r="R142" s="133"/>
      <c r="S142" s="132"/>
      <c r="T142" s="132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</row>
    <row r="143" spans="1:97" x14ac:dyDescent="0.3">
      <c r="A143" s="100"/>
      <c r="B143" s="100"/>
      <c r="C143" s="132"/>
      <c r="D143" s="132"/>
      <c r="E143" s="132"/>
      <c r="F143" s="132"/>
      <c r="G143" s="132"/>
      <c r="H143" s="132"/>
      <c r="I143" s="132"/>
      <c r="K143" s="132"/>
      <c r="L143" s="132"/>
      <c r="M143" s="132"/>
      <c r="N143" s="132"/>
      <c r="O143" s="132"/>
      <c r="P143" s="132"/>
      <c r="Q143" s="132"/>
      <c r="R143" s="133"/>
      <c r="S143" s="132"/>
      <c r="T143" s="132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</row>
    <row r="144" spans="1:97" x14ac:dyDescent="0.3">
      <c r="A144" s="100"/>
      <c r="B144" s="100"/>
      <c r="C144" s="132"/>
      <c r="D144" s="132"/>
      <c r="E144" s="132"/>
      <c r="F144" s="132"/>
      <c r="G144" s="132"/>
      <c r="H144" s="132"/>
      <c r="I144" s="132"/>
      <c r="K144" s="132"/>
      <c r="L144" s="132"/>
      <c r="M144" s="132"/>
      <c r="N144" s="132"/>
      <c r="O144" s="132"/>
      <c r="P144" s="132"/>
      <c r="Q144" s="132"/>
      <c r="R144" s="133"/>
      <c r="S144" s="132"/>
      <c r="T144" s="132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</row>
    <row r="145" spans="1:97" x14ac:dyDescent="0.3">
      <c r="A145" s="100"/>
      <c r="B145" s="100"/>
      <c r="C145" s="132"/>
      <c r="D145" s="132"/>
      <c r="E145" s="132"/>
      <c r="F145" s="132"/>
      <c r="G145" s="132"/>
      <c r="H145" s="132"/>
      <c r="I145" s="132"/>
      <c r="K145" s="132"/>
      <c r="L145" s="132"/>
      <c r="M145" s="132"/>
      <c r="N145" s="132"/>
      <c r="O145" s="132"/>
      <c r="P145" s="132"/>
      <c r="Q145" s="132"/>
      <c r="R145" s="133"/>
      <c r="S145" s="132"/>
      <c r="T145" s="132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</row>
    <row r="146" spans="1:97" x14ac:dyDescent="0.3">
      <c r="A146" s="100"/>
      <c r="B146" s="100"/>
      <c r="C146" s="132"/>
      <c r="D146" s="132"/>
      <c r="E146" s="132"/>
      <c r="F146" s="132"/>
      <c r="G146" s="132"/>
      <c r="H146" s="132"/>
      <c r="I146" s="132"/>
      <c r="K146" s="132"/>
      <c r="L146" s="132"/>
      <c r="M146" s="132"/>
      <c r="N146" s="132"/>
      <c r="O146" s="132"/>
      <c r="P146" s="132"/>
      <c r="Q146" s="132"/>
      <c r="R146" s="133"/>
      <c r="S146" s="132"/>
      <c r="T146" s="132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</row>
    <row r="147" spans="1:97" x14ac:dyDescent="0.3">
      <c r="A147" s="100"/>
      <c r="B147" s="100"/>
      <c r="C147" s="132"/>
      <c r="D147" s="132"/>
      <c r="E147" s="132"/>
      <c r="F147" s="132"/>
      <c r="G147" s="132"/>
      <c r="H147" s="132"/>
      <c r="I147" s="132"/>
      <c r="K147" s="132"/>
      <c r="L147" s="132"/>
      <c r="M147" s="132"/>
      <c r="N147" s="132"/>
      <c r="O147" s="132"/>
      <c r="P147" s="132"/>
      <c r="Q147" s="132"/>
      <c r="R147" s="133"/>
      <c r="S147" s="132"/>
      <c r="T147" s="132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</row>
    <row r="148" spans="1:97" x14ac:dyDescent="0.3">
      <c r="A148" s="100"/>
      <c r="B148" s="100"/>
      <c r="C148" s="132"/>
      <c r="D148" s="132"/>
      <c r="E148" s="132"/>
      <c r="F148" s="132"/>
      <c r="G148" s="132"/>
      <c r="H148" s="132"/>
      <c r="I148" s="132"/>
      <c r="K148" s="132"/>
      <c r="L148" s="132"/>
      <c r="M148" s="132"/>
      <c r="N148" s="132"/>
      <c r="O148" s="132"/>
      <c r="P148" s="132"/>
      <c r="Q148" s="132"/>
      <c r="R148" s="133"/>
      <c r="S148" s="132"/>
      <c r="T148" s="132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</row>
    <row r="149" spans="1:97" x14ac:dyDescent="0.3">
      <c r="A149" s="100"/>
      <c r="B149" s="100"/>
      <c r="C149" s="132"/>
      <c r="D149" s="132"/>
      <c r="E149" s="132"/>
      <c r="F149" s="132"/>
      <c r="G149" s="132"/>
      <c r="H149" s="132"/>
      <c r="I149" s="132"/>
      <c r="K149" s="132"/>
      <c r="L149" s="132"/>
      <c r="M149" s="132"/>
      <c r="N149" s="132"/>
      <c r="O149" s="132"/>
      <c r="P149" s="132"/>
      <c r="Q149" s="132"/>
      <c r="R149" s="133"/>
      <c r="S149" s="132"/>
      <c r="T149" s="132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</row>
    <row r="150" spans="1:97" x14ac:dyDescent="0.3">
      <c r="A150" s="100"/>
      <c r="B150" s="100"/>
      <c r="C150" s="132"/>
      <c r="D150" s="132"/>
      <c r="E150" s="132"/>
      <c r="F150" s="132"/>
      <c r="G150" s="132"/>
      <c r="H150" s="132"/>
      <c r="I150" s="132"/>
      <c r="K150" s="132"/>
      <c r="L150" s="132"/>
      <c r="M150" s="132"/>
      <c r="N150" s="132"/>
      <c r="O150" s="132"/>
      <c r="P150" s="132"/>
      <c r="Q150" s="132"/>
      <c r="R150" s="133"/>
      <c r="S150" s="132"/>
      <c r="T150" s="132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</row>
    <row r="151" spans="1:97" x14ac:dyDescent="0.3">
      <c r="A151" s="100"/>
      <c r="B151" s="100"/>
      <c r="C151" s="132"/>
      <c r="D151" s="132"/>
      <c r="E151" s="132"/>
      <c r="F151" s="132"/>
      <c r="G151" s="132"/>
      <c r="H151" s="132"/>
      <c r="I151" s="132"/>
      <c r="K151" s="132"/>
      <c r="L151" s="132"/>
      <c r="M151" s="132"/>
      <c r="N151" s="132"/>
      <c r="O151" s="132"/>
      <c r="P151" s="132"/>
      <c r="Q151" s="132"/>
      <c r="R151" s="133"/>
      <c r="S151" s="132"/>
      <c r="T151" s="132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</row>
    <row r="152" spans="1:97" x14ac:dyDescent="0.3">
      <c r="A152" s="100"/>
      <c r="B152" s="100"/>
      <c r="C152" s="132"/>
      <c r="D152" s="132"/>
      <c r="E152" s="132"/>
      <c r="F152" s="132"/>
      <c r="G152" s="132"/>
      <c r="H152" s="132"/>
      <c r="I152" s="132"/>
      <c r="K152" s="132"/>
      <c r="L152" s="132"/>
      <c r="M152" s="132"/>
      <c r="N152" s="132"/>
      <c r="O152" s="132"/>
      <c r="P152" s="132"/>
      <c r="Q152" s="132"/>
      <c r="R152" s="133"/>
      <c r="S152" s="132"/>
      <c r="T152" s="132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</row>
    <row r="153" spans="1:97" x14ac:dyDescent="0.3">
      <c r="A153" s="100"/>
      <c r="B153" s="100"/>
      <c r="C153" s="132"/>
      <c r="D153" s="132"/>
      <c r="E153" s="132"/>
      <c r="F153" s="132"/>
      <c r="G153" s="132"/>
      <c r="H153" s="132"/>
      <c r="I153" s="132"/>
      <c r="K153" s="132"/>
      <c r="L153" s="132"/>
      <c r="M153" s="132"/>
      <c r="N153" s="132"/>
      <c r="O153" s="132"/>
      <c r="P153" s="132"/>
      <c r="Q153" s="132"/>
      <c r="R153" s="133"/>
      <c r="S153" s="132"/>
      <c r="T153" s="132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</row>
    <row r="154" spans="1:97" x14ac:dyDescent="0.3">
      <c r="A154" s="100"/>
      <c r="B154" s="100"/>
      <c r="C154" s="132"/>
      <c r="D154" s="132"/>
      <c r="E154" s="132"/>
      <c r="F154" s="132"/>
      <c r="G154" s="132"/>
      <c r="H154" s="132"/>
      <c r="I154" s="132"/>
      <c r="K154" s="132"/>
      <c r="L154" s="132"/>
      <c r="M154" s="132"/>
      <c r="N154" s="132"/>
      <c r="O154" s="132"/>
      <c r="P154" s="132"/>
      <c r="Q154" s="132"/>
      <c r="R154" s="133"/>
      <c r="S154" s="132"/>
      <c r="T154" s="132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</row>
    <row r="155" spans="1:97" x14ac:dyDescent="0.3">
      <c r="A155" s="100"/>
      <c r="B155" s="100"/>
      <c r="C155" s="132"/>
      <c r="D155" s="132"/>
      <c r="E155" s="132"/>
      <c r="F155" s="132"/>
      <c r="G155" s="132"/>
      <c r="H155" s="132"/>
      <c r="I155" s="132"/>
      <c r="K155" s="132"/>
      <c r="L155" s="132"/>
      <c r="M155" s="132"/>
      <c r="N155" s="132"/>
      <c r="O155" s="132"/>
      <c r="P155" s="132"/>
      <c r="Q155" s="132"/>
      <c r="R155" s="133"/>
      <c r="S155" s="132"/>
      <c r="T155" s="132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</row>
    <row r="156" spans="1:97" x14ac:dyDescent="0.3">
      <c r="A156" s="100"/>
      <c r="B156" s="100"/>
      <c r="C156" s="132"/>
      <c r="D156" s="132"/>
      <c r="E156" s="132"/>
      <c r="F156" s="132"/>
      <c r="G156" s="132"/>
      <c r="H156" s="132"/>
      <c r="I156" s="132"/>
      <c r="K156" s="132"/>
      <c r="L156" s="132"/>
      <c r="M156" s="132"/>
      <c r="N156" s="132"/>
      <c r="O156" s="132"/>
      <c r="P156" s="132"/>
      <c r="Q156" s="132"/>
      <c r="R156" s="133"/>
      <c r="S156" s="132"/>
      <c r="T156" s="132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</row>
  </sheetData>
  <mergeCells count="19">
    <mergeCell ref="A1:T1"/>
    <mergeCell ref="A2:A4"/>
    <mergeCell ref="B2:H2"/>
    <mergeCell ref="K2:P2"/>
    <mergeCell ref="R2:T2"/>
    <mergeCell ref="B3:B4"/>
    <mergeCell ref="C3:D3"/>
    <mergeCell ref="E3:F3"/>
    <mergeCell ref="G3:H3"/>
    <mergeCell ref="J3:J4"/>
    <mergeCell ref="A18:T18"/>
    <mergeCell ref="A31:T31"/>
    <mergeCell ref="A44:T44"/>
    <mergeCell ref="K3:L3"/>
    <mergeCell ref="M3:N3"/>
    <mergeCell ref="O3:P3"/>
    <mergeCell ref="R3:R4"/>
    <mergeCell ref="S3:T3"/>
    <mergeCell ref="A5:T5"/>
  </mergeCells>
  <pageMargins left="0.7" right="0.7" top="0.75" bottom="0.75" header="0.3" footer="0.3"/>
  <pageSetup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sqref="A1:G1"/>
    </sheetView>
  </sheetViews>
  <sheetFormatPr defaultColWidth="9.1796875" defaultRowHeight="14" x14ac:dyDescent="0.3"/>
  <cols>
    <col min="1" max="1" width="9.81640625" style="136" customWidth="1"/>
    <col min="2" max="2" width="10.1796875" style="136" customWidth="1"/>
    <col min="3" max="3" width="15.81640625" style="136" customWidth="1"/>
    <col min="4" max="4" width="2.54296875" style="136" customWidth="1"/>
    <col min="5" max="5" width="10.1796875" style="136" customWidth="1"/>
    <col min="6" max="6" width="19.54296875" style="136" customWidth="1"/>
    <col min="7" max="7" width="19.54296875" style="149" customWidth="1"/>
    <col min="8" max="16384" width="9.1796875" style="135"/>
  </cols>
  <sheetData>
    <row r="1" spans="1:7" ht="60.65" customHeight="1" x14ac:dyDescent="0.3">
      <c r="A1" s="410" t="s">
        <v>322</v>
      </c>
      <c r="B1" s="411"/>
      <c r="C1" s="411"/>
      <c r="D1" s="411"/>
      <c r="E1" s="411"/>
      <c r="F1" s="411"/>
      <c r="G1" s="411"/>
    </row>
    <row r="2" spans="1:7" ht="15" x14ac:dyDescent="0.25">
      <c r="C2" s="137" t="s">
        <v>147</v>
      </c>
      <c r="D2" s="138"/>
      <c r="E2" s="412" t="s">
        <v>148</v>
      </c>
      <c r="F2" s="413"/>
      <c r="G2" s="413"/>
    </row>
    <row r="3" spans="1:7" ht="30.75" customHeight="1" x14ac:dyDescent="0.25">
      <c r="A3" s="139" t="s">
        <v>2</v>
      </c>
      <c r="B3" s="140" t="s">
        <v>149</v>
      </c>
      <c r="C3" s="140" t="s">
        <v>150</v>
      </c>
      <c r="D3" s="140"/>
      <c r="E3" s="140" t="s">
        <v>151</v>
      </c>
      <c r="F3" s="140" t="s">
        <v>152</v>
      </c>
      <c r="G3" s="141" t="s">
        <v>153</v>
      </c>
    </row>
    <row r="4" spans="1:7" ht="15" x14ac:dyDescent="0.25">
      <c r="A4" s="142" t="s">
        <v>44</v>
      </c>
      <c r="B4" s="136">
        <v>1</v>
      </c>
      <c r="C4" s="143">
        <v>85</v>
      </c>
      <c r="D4" s="144"/>
      <c r="E4" s="136" t="s">
        <v>154</v>
      </c>
      <c r="F4" s="136">
        <v>100</v>
      </c>
      <c r="G4" s="145">
        <v>0.23200000000000004</v>
      </c>
    </row>
    <row r="5" spans="1:7" ht="15" x14ac:dyDescent="0.25">
      <c r="A5" s="142"/>
      <c r="B5" s="136">
        <v>2</v>
      </c>
      <c r="C5" s="143">
        <v>10</v>
      </c>
      <c r="D5" s="144"/>
      <c r="E5" s="136" t="s">
        <v>155</v>
      </c>
      <c r="F5" s="136">
        <v>50</v>
      </c>
      <c r="G5" s="145">
        <v>0.23399999999999999</v>
      </c>
    </row>
    <row r="6" spans="1:7" ht="15" x14ac:dyDescent="0.25">
      <c r="A6" s="142"/>
      <c r="B6" s="136">
        <v>3</v>
      </c>
      <c r="C6" s="143">
        <v>0</v>
      </c>
      <c r="D6" s="144"/>
      <c r="E6" s="136" t="s">
        <v>155</v>
      </c>
      <c r="F6" s="136">
        <v>100</v>
      </c>
      <c r="G6" s="145">
        <v>0.29200000000000004</v>
      </c>
    </row>
    <row r="7" spans="1:7" ht="15" x14ac:dyDescent="0.25">
      <c r="A7" s="9"/>
      <c r="B7" s="37">
        <v>4</v>
      </c>
      <c r="C7" s="146">
        <v>60</v>
      </c>
      <c r="D7" s="147"/>
      <c r="E7" s="37" t="s">
        <v>154</v>
      </c>
      <c r="F7" s="37">
        <v>100</v>
      </c>
      <c r="G7" s="148">
        <v>0.22800000000000004</v>
      </c>
    </row>
    <row r="8" spans="1:7" ht="15" x14ac:dyDescent="0.25">
      <c r="A8" s="142" t="s">
        <v>42</v>
      </c>
      <c r="B8" s="136">
        <v>1</v>
      </c>
      <c r="C8" s="143">
        <v>100</v>
      </c>
      <c r="D8" s="144"/>
      <c r="E8" s="136" t="s">
        <v>154</v>
      </c>
      <c r="F8" s="136">
        <v>90</v>
      </c>
      <c r="G8" s="145">
        <v>0.23777777777777775</v>
      </c>
    </row>
    <row r="9" spans="1:7" ht="15" x14ac:dyDescent="0.25">
      <c r="A9" s="142"/>
      <c r="B9" s="136">
        <v>2</v>
      </c>
      <c r="C9" s="143">
        <v>90</v>
      </c>
      <c r="D9" s="144"/>
      <c r="E9" s="136" t="s">
        <v>154</v>
      </c>
      <c r="F9" s="136">
        <v>100</v>
      </c>
      <c r="G9" s="145">
        <v>0.23300000000000001</v>
      </c>
    </row>
    <row r="10" spans="1:7" ht="15" x14ac:dyDescent="0.25">
      <c r="A10" s="142"/>
      <c r="B10" s="136">
        <v>3</v>
      </c>
      <c r="C10" s="143">
        <v>85</v>
      </c>
      <c r="D10" s="144"/>
      <c r="E10" s="136" t="s">
        <v>154</v>
      </c>
      <c r="F10" s="136">
        <v>100</v>
      </c>
      <c r="G10" s="145">
        <v>0.23099999999999996</v>
      </c>
    </row>
    <row r="11" spans="1:7" ht="15" x14ac:dyDescent="0.25">
      <c r="A11" s="9"/>
      <c r="B11" s="37">
        <v>4</v>
      </c>
      <c r="C11" s="146">
        <v>10</v>
      </c>
      <c r="D11" s="147"/>
      <c r="E11" s="37" t="s">
        <v>155</v>
      </c>
      <c r="F11" s="37">
        <v>70</v>
      </c>
      <c r="G11" s="148">
        <v>0.25857142857142856</v>
      </c>
    </row>
    <row r="12" spans="1:7" ht="15" x14ac:dyDescent="0.25">
      <c r="A12" s="142" t="s">
        <v>141</v>
      </c>
      <c r="B12" s="136">
        <v>1</v>
      </c>
      <c r="C12" s="143">
        <v>0</v>
      </c>
      <c r="D12" s="144"/>
      <c r="E12" s="136" t="s">
        <v>155</v>
      </c>
      <c r="F12" s="136">
        <v>100</v>
      </c>
      <c r="G12" s="145">
        <v>0.20100000000000001</v>
      </c>
    </row>
    <row r="13" spans="1:7" ht="15" x14ac:dyDescent="0.25">
      <c r="A13" s="142"/>
      <c r="B13" s="136">
        <v>2</v>
      </c>
      <c r="C13" s="143">
        <v>95</v>
      </c>
      <c r="D13" s="144"/>
      <c r="E13" s="136" t="s">
        <v>154</v>
      </c>
      <c r="F13" s="136">
        <v>100</v>
      </c>
      <c r="G13" s="145">
        <v>0.20299999999999999</v>
      </c>
    </row>
    <row r="14" spans="1:7" x14ac:dyDescent="0.3">
      <c r="A14" s="142"/>
      <c r="B14" s="136">
        <v>3</v>
      </c>
      <c r="C14" s="143">
        <v>55.000000000000007</v>
      </c>
      <c r="D14" s="144"/>
      <c r="E14" s="136" t="s">
        <v>154</v>
      </c>
      <c r="F14" s="136">
        <v>100</v>
      </c>
      <c r="G14" s="145">
        <v>0.17099999999999999</v>
      </c>
    </row>
    <row r="15" spans="1:7" x14ac:dyDescent="0.3">
      <c r="A15" s="9"/>
      <c r="B15" s="37">
        <v>4</v>
      </c>
      <c r="C15" s="146">
        <v>100</v>
      </c>
      <c r="D15" s="147"/>
      <c r="E15" s="37" t="s">
        <v>154</v>
      </c>
      <c r="F15" s="37">
        <v>90</v>
      </c>
      <c r="G15" s="148">
        <v>0.17000000000000004</v>
      </c>
    </row>
    <row r="16" spans="1:7" x14ac:dyDescent="0.3">
      <c r="A16" s="142" t="s">
        <v>43</v>
      </c>
      <c r="B16" s="136">
        <v>1</v>
      </c>
      <c r="C16" s="143">
        <v>0</v>
      </c>
      <c r="D16" s="144"/>
      <c r="E16" s="136" t="s">
        <v>155</v>
      </c>
      <c r="F16" s="136">
        <v>100</v>
      </c>
      <c r="G16" s="145">
        <v>0.22599999999999998</v>
      </c>
    </row>
    <row r="17" spans="1:7" x14ac:dyDescent="0.3">
      <c r="A17" s="142"/>
      <c r="B17" s="136">
        <v>2</v>
      </c>
      <c r="C17" s="143">
        <v>80</v>
      </c>
      <c r="D17" s="144"/>
      <c r="E17" s="136" t="s">
        <v>154</v>
      </c>
      <c r="F17" s="136">
        <v>80</v>
      </c>
      <c r="G17" s="145">
        <v>0.26750000000000002</v>
      </c>
    </row>
    <row r="18" spans="1:7" x14ac:dyDescent="0.3">
      <c r="A18" s="142"/>
      <c r="B18" s="136">
        <v>3</v>
      </c>
      <c r="C18" s="143">
        <v>65</v>
      </c>
      <c r="D18" s="144"/>
      <c r="E18" s="136" t="s">
        <v>154</v>
      </c>
      <c r="F18" s="136">
        <v>80</v>
      </c>
      <c r="G18" s="145">
        <v>0.26874999999999999</v>
      </c>
    </row>
    <row r="19" spans="1:7" x14ac:dyDescent="0.3">
      <c r="A19" s="9"/>
      <c r="B19" s="37">
        <v>4</v>
      </c>
      <c r="C19" s="146">
        <v>15</v>
      </c>
      <c r="D19" s="147"/>
      <c r="E19" s="37" t="s">
        <v>63</v>
      </c>
      <c r="F19" s="37" t="s">
        <v>63</v>
      </c>
      <c r="G19" s="148" t="s">
        <v>63</v>
      </c>
    </row>
  </sheetData>
  <mergeCells count="2">
    <mergeCell ref="A1:G1"/>
    <mergeCell ref="E2:G2"/>
  </mergeCells>
  <dataValidations count="2">
    <dataValidation type="list" allowBlank="1" showInputMessage="1" showErrorMessage="1" sqref="A4:A1048576">
      <formula1>Metal</formula1>
    </dataValidation>
    <dataValidation type="list" allowBlank="1" showInputMessage="1" showErrorMessage="1" sqref="B4:B1048576">
      <formula1>Replicate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workbookViewId="0">
      <selection sqref="A1:H1"/>
    </sheetView>
  </sheetViews>
  <sheetFormatPr defaultColWidth="15" defaultRowHeight="14" x14ac:dyDescent="0.3"/>
  <cols>
    <col min="1" max="1" width="15.453125" style="169" customWidth="1"/>
    <col min="2" max="2" width="15" style="106"/>
    <col min="3" max="3" width="15" style="134"/>
    <col min="4" max="4" width="8.1796875" style="134" customWidth="1"/>
    <col min="5" max="5" width="8.1796875" style="154" customWidth="1"/>
    <col min="6" max="6" width="14.54296875" style="106" customWidth="1"/>
    <col min="7" max="7" width="15" style="134"/>
    <col min="8" max="8" width="7.54296875" style="134" customWidth="1"/>
    <col min="9" max="16384" width="15" style="100"/>
  </cols>
  <sheetData>
    <row r="1" spans="1:8" ht="100.25" customHeight="1" x14ac:dyDescent="0.3">
      <c r="A1" s="404" t="s">
        <v>331</v>
      </c>
      <c r="B1" s="404"/>
      <c r="C1" s="404"/>
      <c r="D1" s="404"/>
      <c r="E1" s="404"/>
      <c r="F1" s="404"/>
      <c r="G1" s="404"/>
      <c r="H1" s="404"/>
    </row>
    <row r="2" spans="1:8" s="99" customFormat="1" x14ac:dyDescent="0.3">
      <c r="A2" s="416" t="s">
        <v>113</v>
      </c>
      <c r="B2" s="407" t="s">
        <v>114</v>
      </c>
      <c r="C2" s="418"/>
      <c r="D2" s="418"/>
      <c r="E2" s="150"/>
      <c r="F2" s="418" t="s">
        <v>116</v>
      </c>
      <c r="G2" s="418"/>
      <c r="H2" s="418"/>
    </row>
    <row r="3" spans="1:8" s="104" customFormat="1" x14ac:dyDescent="0.3">
      <c r="A3" s="415"/>
      <c r="B3" s="402" t="s">
        <v>117</v>
      </c>
      <c r="C3" s="419" t="s">
        <v>156</v>
      </c>
      <c r="D3" s="419"/>
      <c r="E3" s="151"/>
      <c r="F3" s="402" t="s">
        <v>117</v>
      </c>
      <c r="G3" s="419" t="s">
        <v>157</v>
      </c>
      <c r="H3" s="420"/>
    </row>
    <row r="4" spans="1:8" s="104" customFormat="1" x14ac:dyDescent="0.3">
      <c r="A4" s="417"/>
      <c r="B4" s="403"/>
      <c r="C4" s="105" t="s">
        <v>3</v>
      </c>
      <c r="D4" s="105" t="s">
        <v>66</v>
      </c>
      <c r="E4" s="152"/>
      <c r="F4" s="403"/>
      <c r="G4" s="152" t="s">
        <v>3</v>
      </c>
      <c r="H4" s="152" t="s">
        <v>66</v>
      </c>
    </row>
    <row r="5" spans="1:8" s="103" customFormat="1" ht="15" x14ac:dyDescent="0.25">
      <c r="A5" s="414" t="s">
        <v>44</v>
      </c>
      <c r="B5" s="414"/>
      <c r="C5" s="414"/>
      <c r="D5" s="414"/>
      <c r="E5" s="414"/>
      <c r="F5" s="414"/>
      <c r="G5" s="414"/>
      <c r="H5" s="414"/>
    </row>
    <row r="6" spans="1:8" s="99" customFormat="1" ht="15" x14ac:dyDescent="0.25">
      <c r="A6" s="153">
        <v>0</v>
      </c>
      <c r="B6" s="109" t="s">
        <v>110</v>
      </c>
      <c r="C6" s="110">
        <v>98.75</v>
      </c>
      <c r="D6" s="110">
        <v>2.3145502494313788</v>
      </c>
      <c r="E6" s="154"/>
      <c r="F6" s="7" t="s">
        <v>111</v>
      </c>
      <c r="G6" s="154">
        <v>100</v>
      </c>
      <c r="H6" s="154">
        <v>0</v>
      </c>
    </row>
    <row r="7" spans="1:8" s="99" customFormat="1" ht="15" x14ac:dyDescent="0.25">
      <c r="A7" s="153">
        <v>0.75</v>
      </c>
      <c r="B7" s="109">
        <v>0.72</v>
      </c>
      <c r="C7" s="110">
        <v>98.125</v>
      </c>
      <c r="D7" s="110">
        <v>3.7201190457142248</v>
      </c>
      <c r="E7" s="154"/>
      <c r="F7" s="7">
        <v>0.69000000000000006</v>
      </c>
      <c r="G7" s="154">
        <v>100</v>
      </c>
      <c r="H7" s="154">
        <v>0</v>
      </c>
    </row>
    <row r="8" spans="1:8" s="99" customFormat="1" ht="15" x14ac:dyDescent="0.25">
      <c r="A8" s="153">
        <v>1.5</v>
      </c>
      <c r="B8" s="109">
        <v>1.4000000000000001</v>
      </c>
      <c r="C8" s="110">
        <v>99.375</v>
      </c>
      <c r="D8" s="110">
        <v>1.7677669529663689</v>
      </c>
      <c r="E8" s="154"/>
      <c r="F8" s="7">
        <v>1.35</v>
      </c>
      <c r="G8" s="154">
        <v>100</v>
      </c>
      <c r="H8" s="154">
        <v>0</v>
      </c>
    </row>
    <row r="9" spans="1:8" s="99" customFormat="1" ht="15" x14ac:dyDescent="0.25">
      <c r="A9" s="153">
        <v>3</v>
      </c>
      <c r="B9" s="109">
        <v>3.09</v>
      </c>
      <c r="C9" s="110">
        <v>100</v>
      </c>
      <c r="D9" s="110">
        <v>0</v>
      </c>
      <c r="E9" s="154"/>
      <c r="F9" s="7">
        <v>2.87</v>
      </c>
      <c r="G9" s="154">
        <v>97.5</v>
      </c>
      <c r="H9" s="154">
        <v>5</v>
      </c>
    </row>
    <row r="10" spans="1:8" s="99" customFormat="1" ht="15" x14ac:dyDescent="0.25">
      <c r="A10" s="153">
        <v>6</v>
      </c>
      <c r="B10" s="109">
        <v>5.22</v>
      </c>
      <c r="C10" s="110">
        <v>99.375</v>
      </c>
      <c r="D10" s="110">
        <v>1.7677669529663689</v>
      </c>
      <c r="E10" s="154"/>
      <c r="F10" s="7">
        <v>5.28</v>
      </c>
      <c r="G10" s="155">
        <v>47.5</v>
      </c>
      <c r="H10" s="155">
        <v>18.929694486000912</v>
      </c>
    </row>
    <row r="11" spans="1:8" s="99" customFormat="1" ht="15" x14ac:dyDescent="0.25">
      <c r="A11" s="153">
        <v>12</v>
      </c>
      <c r="B11" s="109">
        <v>11.700000000000001</v>
      </c>
      <c r="C11" s="110">
        <v>99.375</v>
      </c>
      <c r="D11" s="110">
        <v>1.7677669529663689</v>
      </c>
      <c r="E11" s="154"/>
      <c r="F11" s="7">
        <v>11.3</v>
      </c>
      <c r="G11" s="155">
        <v>0</v>
      </c>
      <c r="H11" s="155">
        <v>0</v>
      </c>
    </row>
    <row r="12" spans="1:8" s="99" customFormat="1" ht="15" x14ac:dyDescent="0.25">
      <c r="A12" s="113" t="s">
        <v>37</v>
      </c>
      <c r="B12" s="109"/>
      <c r="C12" s="125">
        <v>12</v>
      </c>
      <c r="D12" s="154"/>
      <c r="E12" s="156"/>
      <c r="F12" s="109"/>
      <c r="G12" s="109">
        <f>F9</f>
        <v>2.87</v>
      </c>
      <c r="H12" s="156"/>
    </row>
    <row r="13" spans="1:8" s="99" customFormat="1" x14ac:dyDescent="0.3">
      <c r="A13" s="113" t="s">
        <v>38</v>
      </c>
      <c r="B13" s="109"/>
      <c r="C13" s="154" t="s">
        <v>158</v>
      </c>
      <c r="D13" s="154"/>
      <c r="E13" s="156"/>
      <c r="F13" s="109"/>
      <c r="G13" s="109">
        <f>F10</f>
        <v>5.28</v>
      </c>
      <c r="H13" s="156"/>
    </row>
    <row r="14" spans="1:8" s="99" customFormat="1" x14ac:dyDescent="0.3">
      <c r="A14" s="113" t="s">
        <v>39</v>
      </c>
      <c r="B14" s="109"/>
      <c r="C14" s="154" t="s">
        <v>158</v>
      </c>
      <c r="D14" s="154"/>
      <c r="E14" s="156"/>
      <c r="F14" s="109"/>
      <c r="G14" s="109">
        <f>GEOMEAN(G12:G13)</f>
        <v>3.8927625152325951</v>
      </c>
      <c r="H14" s="156"/>
    </row>
    <row r="15" spans="1:8" s="99" customFormat="1" x14ac:dyDescent="0.3">
      <c r="A15" s="113" t="s">
        <v>326</v>
      </c>
      <c r="B15" s="109"/>
      <c r="C15" s="154" t="s">
        <v>158</v>
      </c>
      <c r="D15" s="154"/>
      <c r="E15" s="156"/>
      <c r="F15" s="109"/>
      <c r="G15" s="154"/>
      <c r="H15" s="156" t="s">
        <v>159</v>
      </c>
    </row>
    <row r="16" spans="1:8" s="99" customFormat="1" x14ac:dyDescent="0.3">
      <c r="A16" s="113" t="s">
        <v>327</v>
      </c>
      <c r="B16" s="109"/>
      <c r="C16" s="154" t="s">
        <v>158</v>
      </c>
      <c r="D16" s="154"/>
      <c r="E16" s="156"/>
      <c r="F16" s="109"/>
      <c r="G16" s="154"/>
      <c r="H16" s="156" t="s">
        <v>160</v>
      </c>
    </row>
    <row r="17" spans="1:8" s="99" customFormat="1" x14ac:dyDescent="0.3">
      <c r="A17" s="8" t="s">
        <v>328</v>
      </c>
      <c r="B17" s="109"/>
      <c r="C17" s="154" t="s">
        <v>158</v>
      </c>
      <c r="D17" s="154"/>
      <c r="E17" s="156"/>
      <c r="F17" s="109"/>
      <c r="G17" s="154"/>
      <c r="H17" s="156" t="s">
        <v>161</v>
      </c>
    </row>
    <row r="18" spans="1:8" s="153" customFormat="1" x14ac:dyDescent="0.3">
      <c r="A18" s="414" t="s">
        <v>42</v>
      </c>
      <c r="B18" s="414"/>
      <c r="C18" s="414"/>
      <c r="D18" s="414"/>
      <c r="E18" s="414"/>
      <c r="F18" s="414"/>
      <c r="G18" s="414"/>
      <c r="H18" s="414"/>
    </row>
    <row r="19" spans="1:8" s="99" customFormat="1" x14ac:dyDescent="0.3">
      <c r="A19" s="153">
        <v>0</v>
      </c>
      <c r="B19" s="109">
        <v>0.19</v>
      </c>
      <c r="C19" s="110">
        <v>100</v>
      </c>
      <c r="D19" s="110">
        <v>0</v>
      </c>
      <c r="E19" s="154"/>
      <c r="F19" s="7">
        <v>0.16</v>
      </c>
      <c r="G19" s="154">
        <v>100</v>
      </c>
      <c r="H19" s="154">
        <v>0</v>
      </c>
    </row>
    <row r="20" spans="1:8" s="99" customFormat="1" x14ac:dyDescent="0.3">
      <c r="A20" s="153">
        <v>4</v>
      </c>
      <c r="B20" s="109">
        <v>3.29</v>
      </c>
      <c r="C20" s="110">
        <v>98.75</v>
      </c>
      <c r="D20" s="110">
        <v>2.3145502494313788</v>
      </c>
      <c r="E20" s="154"/>
      <c r="F20" s="7">
        <v>3.43</v>
      </c>
      <c r="G20" s="154">
        <v>97.5</v>
      </c>
      <c r="H20" s="154">
        <v>5</v>
      </c>
    </row>
    <row r="21" spans="1:8" s="99" customFormat="1" x14ac:dyDescent="0.3">
      <c r="A21" s="153">
        <v>8</v>
      </c>
      <c r="B21" s="109">
        <v>7.16</v>
      </c>
      <c r="C21" s="110">
        <v>100</v>
      </c>
      <c r="D21" s="110">
        <v>0</v>
      </c>
      <c r="E21" s="154"/>
      <c r="F21" s="7">
        <v>7.6400000000000006</v>
      </c>
      <c r="G21" s="154">
        <v>100</v>
      </c>
      <c r="H21" s="154">
        <v>0</v>
      </c>
    </row>
    <row r="22" spans="1:8" s="99" customFormat="1" x14ac:dyDescent="0.3">
      <c r="A22" s="153">
        <v>16</v>
      </c>
      <c r="B22" s="109">
        <v>14.600000000000001</v>
      </c>
      <c r="C22" s="110">
        <v>99.375</v>
      </c>
      <c r="D22" s="110">
        <v>1.7677669529663689</v>
      </c>
      <c r="E22" s="154"/>
      <c r="F22" s="7">
        <v>14.200000000000001</v>
      </c>
      <c r="G22" s="154">
        <v>100</v>
      </c>
      <c r="H22" s="154">
        <v>0</v>
      </c>
    </row>
    <row r="23" spans="1:8" s="99" customFormat="1" x14ac:dyDescent="0.3">
      <c r="A23" s="153">
        <v>32</v>
      </c>
      <c r="B23" s="109">
        <v>29.700000000000003</v>
      </c>
      <c r="C23" s="110">
        <v>100</v>
      </c>
      <c r="D23" s="110">
        <v>0</v>
      </c>
      <c r="E23" s="154"/>
      <c r="F23" s="7">
        <v>27.6</v>
      </c>
      <c r="G23" s="154">
        <v>97.5</v>
      </c>
      <c r="H23" s="154">
        <v>5</v>
      </c>
    </row>
    <row r="24" spans="1:8" s="99" customFormat="1" x14ac:dyDescent="0.3">
      <c r="A24" s="153">
        <v>64</v>
      </c>
      <c r="B24" s="109">
        <v>60.1</v>
      </c>
      <c r="C24" s="116">
        <v>50.625</v>
      </c>
      <c r="D24" s="110">
        <v>18.015370421630841</v>
      </c>
      <c r="E24" s="154"/>
      <c r="F24" s="7">
        <v>59.900000000000006</v>
      </c>
      <c r="G24" s="155">
        <v>55</v>
      </c>
      <c r="H24" s="155">
        <v>12.909944487358056</v>
      </c>
    </row>
    <row r="25" spans="1:8" s="123" customFormat="1" x14ac:dyDescent="0.3">
      <c r="A25" s="157" t="s">
        <v>37</v>
      </c>
      <c r="B25" s="125"/>
      <c r="C25" s="125">
        <f>B23</f>
        <v>29.700000000000003</v>
      </c>
      <c r="D25" s="125"/>
      <c r="E25" s="125"/>
      <c r="F25" s="125"/>
      <c r="G25" s="125">
        <f>F23</f>
        <v>27.6</v>
      </c>
      <c r="H25" s="125"/>
    </row>
    <row r="26" spans="1:8" s="123" customFormat="1" x14ac:dyDescent="0.3">
      <c r="A26" s="157" t="s">
        <v>38</v>
      </c>
      <c r="B26" s="125"/>
      <c r="C26" s="125">
        <f>B24</f>
        <v>60.1</v>
      </c>
      <c r="D26" s="125"/>
      <c r="E26" s="125"/>
      <c r="F26" s="125"/>
      <c r="G26" s="125">
        <f>F24</f>
        <v>59.900000000000006</v>
      </c>
      <c r="H26" s="125"/>
    </row>
    <row r="27" spans="1:8" s="123" customFormat="1" x14ac:dyDescent="0.3">
      <c r="A27" s="157" t="s">
        <v>39</v>
      </c>
      <c r="B27" s="125"/>
      <c r="C27" s="125">
        <f>GEOMEAN(C25:C26)</f>
        <v>42.248905311262213</v>
      </c>
      <c r="D27" s="125"/>
      <c r="E27" s="125"/>
      <c r="F27" s="125"/>
      <c r="G27" s="125">
        <f>GEOMEAN(G25:G26)</f>
        <v>40.660054107194696</v>
      </c>
      <c r="H27" s="125"/>
    </row>
    <row r="28" spans="1:8" s="123" customFormat="1" x14ac:dyDescent="0.3">
      <c r="A28" s="113" t="s">
        <v>326</v>
      </c>
      <c r="B28" s="125"/>
      <c r="C28" s="158"/>
      <c r="D28" s="13" t="s">
        <v>162</v>
      </c>
      <c r="E28" s="13"/>
      <c r="F28" s="13"/>
      <c r="G28" s="158"/>
      <c r="H28" s="13" t="s">
        <v>163</v>
      </c>
    </row>
    <row r="29" spans="1:8" s="123" customFormat="1" x14ac:dyDescent="0.3">
      <c r="A29" s="113" t="s">
        <v>327</v>
      </c>
      <c r="B29" s="125"/>
      <c r="C29" s="158"/>
      <c r="D29" s="13" t="s">
        <v>164</v>
      </c>
      <c r="E29" s="13"/>
      <c r="F29" s="13"/>
      <c r="G29" s="158"/>
      <c r="H29" s="13" t="s">
        <v>165</v>
      </c>
    </row>
    <row r="30" spans="1:8" s="123" customFormat="1" x14ac:dyDescent="0.3">
      <c r="A30" s="8" t="s">
        <v>328</v>
      </c>
      <c r="B30" s="125"/>
      <c r="C30" s="158"/>
      <c r="D30" s="13" t="s">
        <v>166</v>
      </c>
      <c r="E30" s="13"/>
      <c r="F30" s="13"/>
      <c r="G30" s="158"/>
      <c r="H30" s="13" t="s">
        <v>167</v>
      </c>
    </row>
    <row r="31" spans="1:8" s="99" customFormat="1" x14ac:dyDescent="0.3">
      <c r="A31" s="414" t="s">
        <v>141</v>
      </c>
      <c r="B31" s="414"/>
      <c r="C31" s="414"/>
      <c r="D31" s="414"/>
      <c r="E31" s="414"/>
      <c r="F31" s="414"/>
      <c r="G31" s="414"/>
      <c r="H31" s="414"/>
    </row>
    <row r="32" spans="1:8" s="99" customFormat="1" x14ac:dyDescent="0.3">
      <c r="A32" s="153">
        <v>0</v>
      </c>
      <c r="B32" s="109">
        <v>3.4000000000000002E-2</v>
      </c>
      <c r="C32" s="110">
        <v>100</v>
      </c>
      <c r="D32" s="110">
        <v>0</v>
      </c>
      <c r="E32" s="154"/>
      <c r="F32" s="7" t="s">
        <v>112</v>
      </c>
      <c r="G32" s="154">
        <v>100</v>
      </c>
      <c r="H32" s="154">
        <v>0</v>
      </c>
    </row>
    <row r="33" spans="1:8" s="99" customFormat="1" x14ac:dyDescent="0.3">
      <c r="A33" s="153">
        <v>10</v>
      </c>
      <c r="B33" s="109">
        <v>7.51</v>
      </c>
      <c r="C33" s="110">
        <v>99.375</v>
      </c>
      <c r="D33" s="110">
        <v>1.7677669529663689</v>
      </c>
      <c r="E33" s="154"/>
      <c r="F33" s="7">
        <v>8.120000000000001</v>
      </c>
      <c r="G33" s="154">
        <v>100</v>
      </c>
      <c r="H33" s="154">
        <v>0</v>
      </c>
    </row>
    <row r="34" spans="1:8" s="99" customFormat="1" x14ac:dyDescent="0.3">
      <c r="A34" s="153">
        <v>20</v>
      </c>
      <c r="B34" s="109">
        <v>13.4</v>
      </c>
      <c r="C34" s="110">
        <v>100</v>
      </c>
      <c r="D34" s="110">
        <v>0</v>
      </c>
      <c r="E34" s="154"/>
      <c r="F34" s="7">
        <v>15.100000000000001</v>
      </c>
      <c r="G34" s="154">
        <v>97.5</v>
      </c>
      <c r="H34" s="154">
        <v>5</v>
      </c>
    </row>
    <row r="35" spans="1:8" s="99" customFormat="1" x14ac:dyDescent="0.3">
      <c r="A35" s="153">
        <v>40</v>
      </c>
      <c r="B35" s="109">
        <v>30.1</v>
      </c>
      <c r="C35" s="110">
        <v>100</v>
      </c>
      <c r="D35" s="110">
        <v>0</v>
      </c>
      <c r="E35" s="154"/>
      <c r="F35" s="7">
        <v>33.1</v>
      </c>
      <c r="G35" s="154">
        <v>100</v>
      </c>
      <c r="H35" s="154">
        <v>0</v>
      </c>
    </row>
    <row r="36" spans="1:8" s="99" customFormat="1" x14ac:dyDescent="0.3">
      <c r="A36" s="153">
        <v>80</v>
      </c>
      <c r="B36" s="109">
        <v>61.6</v>
      </c>
      <c r="C36" s="110">
        <v>100</v>
      </c>
      <c r="D36" s="110">
        <v>0</v>
      </c>
      <c r="E36" s="154"/>
      <c r="F36" s="7">
        <v>66.3</v>
      </c>
      <c r="G36" s="154">
        <v>100</v>
      </c>
      <c r="H36" s="154">
        <v>0</v>
      </c>
    </row>
    <row r="37" spans="1:8" s="99" customFormat="1" x14ac:dyDescent="0.3">
      <c r="A37" s="153">
        <v>160</v>
      </c>
      <c r="B37" s="109">
        <v>136</v>
      </c>
      <c r="C37" s="110">
        <v>100</v>
      </c>
      <c r="D37" s="110">
        <v>0</v>
      </c>
      <c r="E37" s="154"/>
      <c r="F37" s="7">
        <v>143</v>
      </c>
      <c r="G37" s="154">
        <v>97.5</v>
      </c>
      <c r="H37" s="154">
        <v>5</v>
      </c>
    </row>
    <row r="38" spans="1:8" s="99" customFormat="1" x14ac:dyDescent="0.3">
      <c r="A38" s="113" t="s">
        <v>37</v>
      </c>
      <c r="B38" s="109"/>
      <c r="C38" s="125">
        <v>136</v>
      </c>
      <c r="D38" s="154"/>
      <c r="E38" s="156"/>
      <c r="F38" s="109"/>
      <c r="G38" s="156">
        <v>143</v>
      </c>
      <c r="H38" s="156"/>
    </row>
    <row r="39" spans="1:8" s="99" customFormat="1" x14ac:dyDescent="0.3">
      <c r="A39" s="113" t="s">
        <v>38</v>
      </c>
      <c r="B39" s="109"/>
      <c r="C39" s="154" t="s">
        <v>168</v>
      </c>
      <c r="D39" s="154"/>
      <c r="E39" s="156"/>
      <c r="F39" s="109"/>
      <c r="G39" s="156" t="s">
        <v>169</v>
      </c>
      <c r="H39" s="156"/>
    </row>
    <row r="40" spans="1:8" s="99" customFormat="1" x14ac:dyDescent="0.3">
      <c r="A40" s="113" t="s">
        <v>39</v>
      </c>
      <c r="B40" s="109"/>
      <c r="C40" s="154" t="s">
        <v>168</v>
      </c>
      <c r="D40" s="154"/>
      <c r="E40" s="156"/>
      <c r="F40" s="109"/>
      <c r="G40" s="156" t="s">
        <v>169</v>
      </c>
      <c r="H40" s="156"/>
    </row>
    <row r="41" spans="1:8" s="99" customFormat="1" x14ac:dyDescent="0.3">
      <c r="A41" s="113" t="s">
        <v>326</v>
      </c>
      <c r="B41" s="109"/>
      <c r="C41" s="154" t="s">
        <v>168</v>
      </c>
      <c r="D41" s="154"/>
      <c r="E41" s="156"/>
      <c r="F41" s="109"/>
      <c r="G41" s="156" t="s">
        <v>169</v>
      </c>
      <c r="H41" s="156"/>
    </row>
    <row r="42" spans="1:8" s="99" customFormat="1" x14ac:dyDescent="0.3">
      <c r="A42" s="113" t="s">
        <v>327</v>
      </c>
      <c r="B42" s="109"/>
      <c r="C42" s="154" t="s">
        <v>168</v>
      </c>
      <c r="D42" s="154"/>
      <c r="E42" s="156"/>
      <c r="F42" s="109"/>
      <c r="G42" s="156" t="s">
        <v>169</v>
      </c>
      <c r="H42" s="156"/>
    </row>
    <row r="43" spans="1:8" s="99" customFormat="1" x14ac:dyDescent="0.3">
      <c r="A43" s="8" t="s">
        <v>328</v>
      </c>
      <c r="B43" s="109"/>
      <c r="C43" s="154" t="s">
        <v>168</v>
      </c>
      <c r="D43" s="154"/>
      <c r="E43" s="156"/>
      <c r="F43" s="109"/>
      <c r="G43" s="156" t="s">
        <v>169</v>
      </c>
      <c r="H43" s="156"/>
    </row>
    <row r="44" spans="1:8" s="99" customFormat="1" x14ac:dyDescent="0.3">
      <c r="A44" s="414" t="s">
        <v>43</v>
      </c>
      <c r="B44" s="414"/>
      <c r="C44" s="414"/>
      <c r="D44" s="414"/>
      <c r="E44" s="414"/>
      <c r="F44" s="414"/>
      <c r="G44" s="414"/>
      <c r="H44" s="414"/>
    </row>
    <row r="45" spans="1:8" x14ac:dyDescent="0.3">
      <c r="A45" s="153">
        <v>0</v>
      </c>
      <c r="B45" s="106">
        <v>1.36</v>
      </c>
      <c r="C45" s="107">
        <v>100</v>
      </c>
      <c r="D45" s="107">
        <v>0</v>
      </c>
      <c r="F45" s="133">
        <v>1.77</v>
      </c>
      <c r="G45" s="134">
        <v>100</v>
      </c>
      <c r="H45" s="134">
        <v>0</v>
      </c>
    </row>
    <row r="46" spans="1:8" x14ac:dyDescent="0.3">
      <c r="A46" s="153">
        <v>50</v>
      </c>
      <c r="B46" s="106">
        <v>47.300000000000004</v>
      </c>
      <c r="C46" s="107">
        <v>99.375</v>
      </c>
      <c r="D46" s="107">
        <v>1.7677669529663689</v>
      </c>
      <c r="F46" s="133">
        <v>49.2</v>
      </c>
      <c r="G46" s="134">
        <v>100</v>
      </c>
      <c r="H46" s="134">
        <v>0</v>
      </c>
    </row>
    <row r="47" spans="1:8" x14ac:dyDescent="0.3">
      <c r="A47" s="131">
        <v>100</v>
      </c>
      <c r="B47" s="106">
        <v>96.5</v>
      </c>
      <c r="C47" s="107">
        <v>100</v>
      </c>
      <c r="D47" s="107">
        <v>0</v>
      </c>
      <c r="F47" s="133">
        <v>96.9</v>
      </c>
      <c r="G47" s="134">
        <v>100</v>
      </c>
      <c r="H47" s="134">
        <v>0</v>
      </c>
    </row>
    <row r="48" spans="1:8" x14ac:dyDescent="0.3">
      <c r="A48" s="131">
        <v>200</v>
      </c>
      <c r="B48" s="106">
        <v>197</v>
      </c>
      <c r="C48" s="107">
        <v>100</v>
      </c>
      <c r="D48" s="107">
        <v>0</v>
      </c>
      <c r="F48" s="133">
        <v>191</v>
      </c>
      <c r="G48" s="159">
        <v>72.5</v>
      </c>
      <c r="H48" s="159">
        <v>5</v>
      </c>
    </row>
    <row r="49" spans="1:20" ht="14.25" customHeight="1" x14ac:dyDescent="0.3">
      <c r="A49" s="131">
        <v>400</v>
      </c>
      <c r="B49" s="106">
        <v>378</v>
      </c>
      <c r="C49" s="107">
        <v>100</v>
      </c>
      <c r="D49" s="107">
        <v>0</v>
      </c>
      <c r="F49" s="133">
        <v>372</v>
      </c>
      <c r="G49" s="159">
        <v>20</v>
      </c>
      <c r="H49" s="159">
        <v>8.1649658092772608</v>
      </c>
    </row>
    <row r="50" spans="1:20" ht="14.25" customHeight="1" x14ac:dyDescent="0.3">
      <c r="A50" s="160">
        <v>800</v>
      </c>
      <c r="B50" s="161">
        <v>748</v>
      </c>
      <c r="C50" s="162">
        <v>99.375</v>
      </c>
      <c r="D50" s="162">
        <v>1.7677669529663689</v>
      </c>
      <c r="E50" s="163"/>
      <c r="F50" s="11">
        <v>749</v>
      </c>
      <c r="G50" s="164">
        <v>5</v>
      </c>
      <c r="H50" s="164">
        <v>10</v>
      </c>
    </row>
    <row r="51" spans="1:20" ht="14.25" customHeight="1" x14ac:dyDescent="0.3">
      <c r="A51" s="113" t="s">
        <v>37</v>
      </c>
      <c r="C51" s="126">
        <v>748</v>
      </c>
      <c r="E51" s="156"/>
      <c r="G51" s="126">
        <f>F47</f>
        <v>96.9</v>
      </c>
      <c r="H51" s="165"/>
    </row>
    <row r="52" spans="1:20" ht="14.25" customHeight="1" x14ac:dyDescent="0.3">
      <c r="A52" s="113" t="s">
        <v>38</v>
      </c>
      <c r="B52" s="109"/>
      <c r="C52" s="154" t="s">
        <v>170</v>
      </c>
      <c r="E52" s="156"/>
      <c r="G52" s="126">
        <f>F48</f>
        <v>191</v>
      </c>
      <c r="H52" s="165"/>
    </row>
    <row r="53" spans="1:20" ht="14.25" customHeight="1" x14ac:dyDescent="0.3">
      <c r="A53" s="113" t="s">
        <v>39</v>
      </c>
      <c r="B53" s="109"/>
      <c r="C53" s="154" t="s">
        <v>170</v>
      </c>
      <c r="E53" s="156"/>
      <c r="G53" s="126">
        <f>GEOMEAN(G51:G52)</f>
        <v>136.04374296526834</v>
      </c>
      <c r="H53" s="165"/>
    </row>
    <row r="54" spans="1:20" ht="14.25" customHeight="1" x14ac:dyDescent="0.3">
      <c r="A54" s="113" t="s">
        <v>326</v>
      </c>
      <c r="B54" s="109"/>
      <c r="C54" s="154" t="s">
        <v>170</v>
      </c>
      <c r="E54" s="156"/>
      <c r="H54" s="165" t="s">
        <v>171</v>
      </c>
    </row>
    <row r="55" spans="1:20" ht="14.25" customHeight="1" x14ac:dyDescent="0.3">
      <c r="A55" s="113" t="s">
        <v>327</v>
      </c>
      <c r="B55" s="109"/>
      <c r="C55" s="154" t="s">
        <v>170</v>
      </c>
      <c r="E55" s="156"/>
      <c r="H55" s="165" t="s">
        <v>172</v>
      </c>
    </row>
    <row r="56" spans="1:20" ht="14.25" customHeight="1" thickBot="1" x14ac:dyDescent="0.35">
      <c r="A56" s="8" t="s">
        <v>328</v>
      </c>
      <c r="B56" s="166"/>
      <c r="C56" s="167" t="s">
        <v>170</v>
      </c>
      <c r="D56" s="167"/>
      <c r="E56" s="168"/>
      <c r="F56" s="166"/>
      <c r="G56" s="167"/>
      <c r="H56" s="168" t="s">
        <v>173</v>
      </c>
    </row>
    <row r="57" spans="1:20" ht="18" customHeight="1" x14ac:dyDescent="0.3">
      <c r="A57" s="415"/>
      <c r="B57" s="415"/>
      <c r="C57" s="415"/>
      <c r="D57" s="415"/>
      <c r="E57" s="415"/>
      <c r="F57" s="415"/>
      <c r="G57" s="415"/>
      <c r="H57" s="415"/>
      <c r="I57" s="132"/>
      <c r="J57" s="106"/>
      <c r="K57" s="132"/>
      <c r="L57" s="132"/>
      <c r="M57" s="132"/>
      <c r="N57" s="132"/>
      <c r="O57" s="132"/>
      <c r="P57" s="132"/>
      <c r="Q57" s="132"/>
      <c r="R57" s="133"/>
      <c r="S57" s="132"/>
      <c r="T57" s="132"/>
    </row>
  </sheetData>
  <mergeCells count="13">
    <mergeCell ref="A1:H1"/>
    <mergeCell ref="A2:A4"/>
    <mergeCell ref="B2:D2"/>
    <mergeCell ref="F2:H2"/>
    <mergeCell ref="B3:B4"/>
    <mergeCell ref="C3:D3"/>
    <mergeCell ref="F3:F4"/>
    <mergeCell ref="G3:H3"/>
    <mergeCell ref="A5:H5"/>
    <mergeCell ref="A18:H18"/>
    <mergeCell ref="A31:H31"/>
    <mergeCell ref="A44:H44"/>
    <mergeCell ref="A57:H57"/>
  </mergeCells>
  <pageMargins left="0.7" right="0.7" top="0.75" bottom="0.75" header="0.3" footer="0.3"/>
  <pageSetup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0"/>
  <sheetViews>
    <sheetView workbookViewId="0">
      <selection sqref="A1:L1"/>
    </sheetView>
  </sheetViews>
  <sheetFormatPr defaultColWidth="9.1796875" defaultRowHeight="14" x14ac:dyDescent="0.3"/>
  <cols>
    <col min="1" max="1" width="13.81640625" style="12" customWidth="1"/>
    <col min="2" max="2" width="13.54296875" style="7" customWidth="1"/>
    <col min="3" max="3" width="9.1796875" style="6" customWidth="1"/>
    <col min="4" max="4" width="5.81640625" style="6" customWidth="1"/>
    <col min="5" max="5" width="1.1796875" style="6" customWidth="1"/>
    <col min="6" max="6" width="13.81640625" style="7" customWidth="1"/>
    <col min="7" max="7" width="9.81640625" style="6" customWidth="1"/>
    <col min="8" max="8" width="4.54296875" style="6" customWidth="1"/>
    <col min="9" max="9" width="10.1796875" style="180" customWidth="1"/>
    <col min="10" max="10" width="5" style="180" customWidth="1"/>
    <col min="11" max="11" width="9.1796875" style="177" customWidth="1"/>
    <col min="12" max="12" width="6.1796875" style="177" customWidth="1"/>
    <col min="13" max="16384" width="9.1796875" style="12"/>
  </cols>
  <sheetData>
    <row r="1" spans="1:13" s="135" customFormat="1" ht="106.75" customHeight="1" x14ac:dyDescent="0.3">
      <c r="A1" s="410" t="s">
        <v>332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170"/>
    </row>
    <row r="2" spans="1:13" s="26" customFormat="1" ht="15" customHeight="1" x14ac:dyDescent="0.3">
      <c r="A2" s="422" t="s">
        <v>113</v>
      </c>
      <c r="B2" s="425" t="s">
        <v>176</v>
      </c>
      <c r="C2" s="425"/>
      <c r="D2" s="425"/>
      <c r="E2" s="171"/>
      <c r="F2" s="426" t="s">
        <v>177</v>
      </c>
      <c r="G2" s="426"/>
      <c r="H2" s="426"/>
      <c r="I2" s="426"/>
      <c r="J2" s="426"/>
      <c r="K2" s="426"/>
      <c r="L2" s="426"/>
    </row>
    <row r="3" spans="1:13" s="26" customFormat="1" ht="28.5" customHeight="1" x14ac:dyDescent="0.3">
      <c r="A3" s="423"/>
      <c r="B3" s="422" t="s">
        <v>117</v>
      </c>
      <c r="C3" s="427" t="s">
        <v>174</v>
      </c>
      <c r="D3" s="427"/>
      <c r="E3" s="172"/>
      <c r="F3" s="422" t="s">
        <v>117</v>
      </c>
      <c r="G3" s="427" t="s">
        <v>178</v>
      </c>
      <c r="H3" s="427"/>
      <c r="I3" s="422" t="s">
        <v>179</v>
      </c>
      <c r="J3" s="422"/>
      <c r="K3" s="428" t="s">
        <v>175</v>
      </c>
      <c r="L3" s="428"/>
    </row>
    <row r="4" spans="1:13" s="26" customFormat="1" ht="15" customHeight="1" x14ac:dyDescent="0.3">
      <c r="A4" s="424"/>
      <c r="B4" s="424"/>
      <c r="C4" s="173" t="s">
        <v>3</v>
      </c>
      <c r="D4" s="173" t="s">
        <v>66</v>
      </c>
      <c r="E4" s="174"/>
      <c r="F4" s="424"/>
      <c r="G4" s="175" t="s">
        <v>3</v>
      </c>
      <c r="H4" s="175" t="s">
        <v>66</v>
      </c>
      <c r="I4" s="173" t="s">
        <v>3</v>
      </c>
      <c r="J4" s="173" t="s">
        <v>66</v>
      </c>
      <c r="K4" s="176" t="s">
        <v>3</v>
      </c>
      <c r="L4" s="176" t="s">
        <v>66</v>
      </c>
    </row>
    <row r="5" spans="1:13" s="26" customFormat="1" x14ac:dyDescent="0.25">
      <c r="A5" s="421" t="s">
        <v>180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</row>
    <row r="6" spans="1:13" x14ac:dyDescent="0.25">
      <c r="A6" s="26">
        <v>0</v>
      </c>
      <c r="B6" s="7">
        <v>0.22199999999999998</v>
      </c>
      <c r="C6" s="6">
        <v>90</v>
      </c>
      <c r="D6" s="6">
        <v>14.142135623730951</v>
      </c>
      <c r="F6" s="7">
        <v>0.2233333333333333</v>
      </c>
      <c r="G6" s="6">
        <v>70.930265873015884</v>
      </c>
      <c r="H6" s="6">
        <v>1.7946129756828548</v>
      </c>
      <c r="I6" s="7">
        <v>2.0026904761904762</v>
      </c>
      <c r="J6" s="7">
        <v>8.0488207048747817E-2</v>
      </c>
      <c r="K6" s="177">
        <v>0.24008730158730157</v>
      </c>
      <c r="L6" s="177">
        <v>1.2646550840974474E-2</v>
      </c>
    </row>
    <row r="7" spans="1:13" x14ac:dyDescent="0.25">
      <c r="A7" s="26">
        <v>0.5</v>
      </c>
      <c r="B7" s="7">
        <v>0.5083333333333333</v>
      </c>
      <c r="C7" s="6">
        <v>95</v>
      </c>
      <c r="D7" s="6">
        <v>5.7735026918962582</v>
      </c>
      <c r="F7" s="7">
        <v>0.46100000000000002</v>
      </c>
      <c r="G7" s="6">
        <v>68.699972222222215</v>
      </c>
      <c r="H7" s="6">
        <v>2.3729281842684311</v>
      </c>
      <c r="I7" s="7">
        <v>1.9376944444444444</v>
      </c>
      <c r="J7" s="7">
        <v>2.4534073895157084E-2</v>
      </c>
      <c r="K7" s="177">
        <v>0.22652777777777777</v>
      </c>
      <c r="L7" s="177">
        <v>5.5624956651390322E-3</v>
      </c>
    </row>
    <row r="8" spans="1:13" x14ac:dyDescent="0.25">
      <c r="A8" s="26">
        <v>1</v>
      </c>
      <c r="B8" s="7">
        <v>0.94833333333333325</v>
      </c>
      <c r="C8" s="6">
        <v>100</v>
      </c>
      <c r="D8" s="6">
        <v>0</v>
      </c>
      <c r="F8" s="7">
        <v>0.92799999999999971</v>
      </c>
      <c r="G8" s="6">
        <v>67.025000000000006</v>
      </c>
      <c r="H8" s="6">
        <v>1.8840260083130427</v>
      </c>
      <c r="I8" s="7">
        <v>1.7582499999999999</v>
      </c>
      <c r="J8" s="7">
        <v>0.15523611048979857</v>
      </c>
      <c r="K8" s="177">
        <v>0.21074999999999999</v>
      </c>
      <c r="L8" s="177">
        <v>2.9033027170218842E-2</v>
      </c>
    </row>
    <row r="9" spans="1:13" x14ac:dyDescent="0.25">
      <c r="A9" s="26">
        <v>2</v>
      </c>
      <c r="B9" s="7">
        <v>1.8266666666666664</v>
      </c>
      <c r="C9" s="6">
        <v>100</v>
      </c>
      <c r="D9" s="6">
        <v>0</v>
      </c>
      <c r="F9" s="7">
        <v>1.7609999999999999</v>
      </c>
      <c r="G9" s="6">
        <v>62.547611111111117</v>
      </c>
      <c r="H9" s="6">
        <v>1.7121557381280845</v>
      </c>
      <c r="I9" s="7">
        <v>1.5835555555555556</v>
      </c>
      <c r="J9" s="7">
        <v>0.10901840370175814</v>
      </c>
      <c r="K9" s="177">
        <v>0.18713888888888888</v>
      </c>
      <c r="L9" s="177">
        <v>1.2436629490598065E-2</v>
      </c>
    </row>
    <row r="10" spans="1:13" x14ac:dyDescent="0.25">
      <c r="A10" s="26">
        <v>4</v>
      </c>
      <c r="B10" s="7">
        <v>3.3699999999999997</v>
      </c>
      <c r="C10" s="6">
        <v>75</v>
      </c>
      <c r="D10" s="6">
        <v>50</v>
      </c>
      <c r="F10" s="7">
        <v>3.3050000000000006</v>
      </c>
      <c r="G10" s="6">
        <v>38.765555555555558</v>
      </c>
      <c r="H10" s="6">
        <v>9.3899037584307763</v>
      </c>
      <c r="I10" s="7">
        <v>0.40611111111111109</v>
      </c>
      <c r="J10" s="7">
        <v>0.24142133140892771</v>
      </c>
      <c r="K10" s="177">
        <v>4.5555555555555467E-2</v>
      </c>
      <c r="L10" s="177">
        <v>3.3554819712314561E-2</v>
      </c>
    </row>
    <row r="11" spans="1:13" x14ac:dyDescent="0.3">
      <c r="A11" s="26">
        <v>8</v>
      </c>
      <c r="B11" s="7">
        <v>7.3433333333333337</v>
      </c>
      <c r="C11" s="6" t="s">
        <v>181</v>
      </c>
      <c r="D11" s="6" t="s">
        <v>181</v>
      </c>
      <c r="F11" s="7">
        <v>7.1569999999999991</v>
      </c>
      <c r="G11" s="6" t="s">
        <v>181</v>
      </c>
      <c r="H11" s="6" t="s">
        <v>181</v>
      </c>
      <c r="I11" s="7" t="s">
        <v>181</v>
      </c>
      <c r="J11" s="7" t="s">
        <v>181</v>
      </c>
      <c r="K11" s="177" t="s">
        <v>181</v>
      </c>
      <c r="L11" s="177" t="s">
        <v>181</v>
      </c>
    </row>
    <row r="12" spans="1:13" s="111" customFormat="1" x14ac:dyDescent="0.3">
      <c r="A12" s="10" t="s">
        <v>41</v>
      </c>
      <c r="B12" s="11"/>
      <c r="C12" s="11"/>
      <c r="D12" s="11" t="s">
        <v>182</v>
      </c>
      <c r="E12" s="11"/>
      <c r="F12" s="11"/>
      <c r="G12" s="178"/>
      <c r="H12" s="11" t="s">
        <v>183</v>
      </c>
      <c r="I12" s="11"/>
      <c r="J12" s="11" t="s">
        <v>184</v>
      </c>
      <c r="K12" s="11"/>
      <c r="L12" s="11" t="s">
        <v>185</v>
      </c>
    </row>
    <row r="13" spans="1:13" x14ac:dyDescent="0.3">
      <c r="A13" s="421" t="s">
        <v>186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</row>
    <row r="14" spans="1:13" x14ac:dyDescent="0.3">
      <c r="A14" s="26">
        <v>0</v>
      </c>
      <c r="B14" s="7">
        <v>0.22199999999999998</v>
      </c>
      <c r="C14" s="6">
        <v>96.7</v>
      </c>
      <c r="D14" s="6">
        <v>5.8</v>
      </c>
      <c r="F14" s="7">
        <v>0.2233333333333333</v>
      </c>
      <c r="G14" s="6">
        <v>71.099999999999994</v>
      </c>
      <c r="H14" s="6">
        <v>2.1</v>
      </c>
      <c r="I14" s="7">
        <v>1.96</v>
      </c>
      <c r="J14" s="7">
        <v>0.02</v>
      </c>
      <c r="K14" s="177">
        <v>0.23400000000000001</v>
      </c>
      <c r="L14" s="177">
        <v>3.0000000000000001E-3</v>
      </c>
    </row>
    <row r="15" spans="1:13" x14ac:dyDescent="0.3">
      <c r="A15" s="26">
        <v>0.5</v>
      </c>
      <c r="B15" s="7">
        <v>0.5083333333333333</v>
      </c>
      <c r="C15" s="6">
        <v>95</v>
      </c>
      <c r="D15" s="6">
        <v>5.7735026918962582</v>
      </c>
      <c r="F15" s="7">
        <v>0.46100000000000002</v>
      </c>
      <c r="G15" s="6">
        <v>68.699972222222215</v>
      </c>
      <c r="H15" s="6">
        <v>2.3729281842684311</v>
      </c>
      <c r="I15" s="7">
        <v>1.9376944444444444</v>
      </c>
      <c r="J15" s="7">
        <v>2.4534073895157084E-2</v>
      </c>
      <c r="K15" s="177">
        <v>0.22652777777777777</v>
      </c>
      <c r="L15" s="177">
        <v>5.5624956651390322E-3</v>
      </c>
    </row>
    <row r="16" spans="1:13" x14ac:dyDescent="0.3">
      <c r="A16" s="26">
        <v>1</v>
      </c>
      <c r="B16" s="7">
        <v>0.94833333333333325</v>
      </c>
      <c r="C16" s="6">
        <v>100</v>
      </c>
      <c r="D16" s="6">
        <v>0</v>
      </c>
      <c r="F16" s="7">
        <v>0.92799999999999971</v>
      </c>
      <c r="G16" s="6">
        <v>67.025000000000006</v>
      </c>
      <c r="H16" s="6">
        <v>1.8840260083130427</v>
      </c>
      <c r="I16" s="7">
        <v>1.7582499999999999</v>
      </c>
      <c r="J16" s="7">
        <v>0.15523611048979857</v>
      </c>
      <c r="K16" s="177">
        <v>0.21074999999999999</v>
      </c>
      <c r="L16" s="177">
        <v>2.9033027170218842E-2</v>
      </c>
    </row>
    <row r="17" spans="1:12" x14ac:dyDescent="0.3">
      <c r="A17" s="26">
        <v>2</v>
      </c>
      <c r="B17" s="7">
        <v>1.8266666666666664</v>
      </c>
      <c r="C17" s="6">
        <v>100</v>
      </c>
      <c r="D17" s="6">
        <v>0</v>
      </c>
      <c r="F17" s="7">
        <v>1.7609999999999999</v>
      </c>
      <c r="G17" s="6">
        <v>62.547611111111117</v>
      </c>
      <c r="H17" s="6">
        <v>1.7121557381280845</v>
      </c>
      <c r="I17" s="7">
        <v>1.5835555555555556</v>
      </c>
      <c r="J17" s="7">
        <v>0.10901840370175814</v>
      </c>
      <c r="K17" s="177">
        <v>0.18713888888888888</v>
      </c>
      <c r="L17" s="177">
        <v>1.2436629490598065E-2</v>
      </c>
    </row>
    <row r="18" spans="1:12" x14ac:dyDescent="0.3">
      <c r="A18" s="26">
        <v>4</v>
      </c>
      <c r="B18" s="7">
        <v>3.3699999999999997</v>
      </c>
      <c r="C18" s="6">
        <v>75</v>
      </c>
      <c r="D18" s="6">
        <v>50</v>
      </c>
      <c r="F18" s="7">
        <v>3.3050000000000006</v>
      </c>
      <c r="G18" s="6">
        <v>38.765555555555558</v>
      </c>
      <c r="H18" s="6">
        <v>9.3899037584307763</v>
      </c>
      <c r="I18" s="7">
        <v>0.40611111111111109</v>
      </c>
      <c r="J18" s="7">
        <v>0.24142133140892771</v>
      </c>
      <c r="K18" s="177">
        <v>4.5555555555555467E-2</v>
      </c>
      <c r="L18" s="177">
        <v>3.3554819712314561E-2</v>
      </c>
    </row>
    <row r="19" spans="1:12" x14ac:dyDescent="0.3">
      <c r="A19" s="26">
        <v>8</v>
      </c>
      <c r="B19" s="7">
        <v>7.3433333333333337</v>
      </c>
      <c r="C19" s="6" t="s">
        <v>181</v>
      </c>
      <c r="D19" s="6" t="s">
        <v>181</v>
      </c>
      <c r="F19" s="7">
        <v>7.1569999999999991</v>
      </c>
      <c r="G19" s="6" t="s">
        <v>181</v>
      </c>
      <c r="H19" s="6" t="s">
        <v>181</v>
      </c>
      <c r="I19" s="7" t="s">
        <v>181</v>
      </c>
      <c r="J19" s="7" t="s">
        <v>181</v>
      </c>
      <c r="K19" s="177" t="s">
        <v>181</v>
      </c>
      <c r="L19" s="177" t="s">
        <v>181</v>
      </c>
    </row>
    <row r="20" spans="1:12" s="179" customFormat="1" x14ac:dyDescent="0.3">
      <c r="A20" s="10" t="s">
        <v>41</v>
      </c>
      <c r="B20" s="11"/>
      <c r="C20" s="11"/>
      <c r="D20" s="11" t="s">
        <v>187</v>
      </c>
      <c r="E20" s="11"/>
      <c r="F20" s="11"/>
      <c r="G20" s="178"/>
      <c r="H20" s="11" t="s">
        <v>188</v>
      </c>
      <c r="I20" s="11"/>
      <c r="J20" s="11" t="s">
        <v>189</v>
      </c>
      <c r="K20" s="11"/>
      <c r="L20" s="11" t="s">
        <v>190</v>
      </c>
    </row>
  </sheetData>
  <mergeCells count="12">
    <mergeCell ref="A13:L13"/>
    <mergeCell ref="A1:L1"/>
    <mergeCell ref="A2:A4"/>
    <mergeCell ref="B2:D2"/>
    <mergeCell ref="F2:L2"/>
    <mergeCell ref="B3:B4"/>
    <mergeCell ref="C3:D3"/>
    <mergeCell ref="F3:F4"/>
    <mergeCell ref="G3:H3"/>
    <mergeCell ref="I3:J3"/>
    <mergeCell ref="K3:L3"/>
    <mergeCell ref="A5:L5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90" zoomScaleNormal="90" workbookViewId="0">
      <selection activeCell="S20" sqref="S20"/>
    </sheetView>
  </sheetViews>
  <sheetFormatPr defaultRowHeight="14.5" x14ac:dyDescent="0.35"/>
  <cols>
    <col min="6" max="6" width="7.453125" customWidth="1"/>
  </cols>
  <sheetData>
    <row r="1" spans="1:14" ht="15" customHeight="1" x14ac:dyDescent="0.35">
      <c r="A1" s="365" t="s">
        <v>298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5" customHeight="1" x14ac:dyDescent="0.3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x14ac:dyDescent="0.3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x14ac:dyDescent="0.3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1:14" x14ac:dyDescent="0.35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</row>
    <row r="6" spans="1:14" ht="15.75" customHeight="1" x14ac:dyDescent="0.35">
      <c r="A6" s="17"/>
      <c r="B6" s="17"/>
      <c r="C6" s="370" t="s">
        <v>0</v>
      </c>
      <c r="D6" s="370"/>
      <c r="E6" s="370" t="s">
        <v>200</v>
      </c>
      <c r="F6" s="370"/>
      <c r="G6" s="370" t="s">
        <v>1</v>
      </c>
      <c r="H6" s="370"/>
      <c r="I6" s="370" t="s">
        <v>67</v>
      </c>
      <c r="J6" s="370"/>
      <c r="K6" s="370" t="s">
        <v>68</v>
      </c>
      <c r="L6" s="370"/>
      <c r="M6" s="368" t="s">
        <v>299</v>
      </c>
      <c r="N6" s="368"/>
    </row>
    <row r="7" spans="1:14" ht="15.5" x14ac:dyDescent="0.35">
      <c r="A7" s="18"/>
      <c r="B7" s="1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9"/>
      <c r="N7" s="369"/>
    </row>
    <row r="8" spans="1:14" ht="15.75" x14ac:dyDescent="0.25">
      <c r="A8" s="19" t="s">
        <v>21</v>
      </c>
      <c r="B8" s="20" t="s">
        <v>26</v>
      </c>
      <c r="C8" s="21" t="s">
        <v>3</v>
      </c>
      <c r="D8" s="20" t="s">
        <v>57</v>
      </c>
      <c r="E8" s="21" t="s">
        <v>3</v>
      </c>
      <c r="F8" s="20" t="s">
        <v>69</v>
      </c>
      <c r="G8" s="21" t="s">
        <v>3</v>
      </c>
      <c r="H8" s="20" t="s">
        <v>57</v>
      </c>
      <c r="I8" s="21" t="s">
        <v>3</v>
      </c>
      <c r="J8" s="20" t="s">
        <v>69</v>
      </c>
      <c r="K8" s="21" t="s">
        <v>3</v>
      </c>
      <c r="L8" s="20" t="s">
        <v>57</v>
      </c>
      <c r="M8" s="21" t="s">
        <v>3</v>
      </c>
      <c r="N8" s="20" t="s">
        <v>57</v>
      </c>
    </row>
    <row r="9" spans="1:14" ht="15.75" x14ac:dyDescent="0.25">
      <c r="A9" s="367" t="s">
        <v>78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</row>
    <row r="10" spans="1:14" ht="15.75" customHeight="1" x14ac:dyDescent="0.35">
      <c r="A10" s="361" t="s">
        <v>4</v>
      </c>
      <c r="B10" s="26" t="s">
        <v>7</v>
      </c>
      <c r="C10" s="27">
        <v>9.4387500000000006</v>
      </c>
      <c r="D10" s="28">
        <v>0.71513110686083292</v>
      </c>
      <c r="E10" s="29">
        <v>250.5</v>
      </c>
      <c r="F10" s="264">
        <v>2.7255405754769875</v>
      </c>
      <c r="G10" s="27">
        <v>8.2524999999999995</v>
      </c>
      <c r="H10" s="28">
        <v>2.1213203435595972E-2</v>
      </c>
      <c r="I10" s="29">
        <v>94.75</v>
      </c>
      <c r="J10" s="28">
        <v>2.1213203435596424</v>
      </c>
      <c r="K10" s="29">
        <v>103</v>
      </c>
      <c r="L10" s="28">
        <v>7.0912420834233467</v>
      </c>
      <c r="M10" s="28">
        <v>2.7925000000000005E-2</v>
      </c>
      <c r="N10" s="28">
        <v>6.9903504919281139E-3</v>
      </c>
    </row>
    <row r="11" spans="1:14" x14ac:dyDescent="0.35">
      <c r="A11" s="362"/>
      <c r="B11" s="26" t="s">
        <v>5</v>
      </c>
      <c r="C11" s="27">
        <v>9.6787499999999991</v>
      </c>
      <c r="D11" s="28">
        <v>0.72345278254453405</v>
      </c>
      <c r="E11" s="29">
        <v>252</v>
      </c>
      <c r="F11" s="264">
        <v>4.2088342464732102</v>
      </c>
      <c r="G11" s="27">
        <v>8.2637499999999999</v>
      </c>
      <c r="H11" s="28">
        <v>2.4458419526091183E-2</v>
      </c>
      <c r="I11" s="29">
        <v>94.5</v>
      </c>
      <c r="J11" s="28">
        <v>2.5634797778466227</v>
      </c>
      <c r="K11" s="29">
        <v>103.5</v>
      </c>
      <c r="L11" s="28">
        <v>2.0701966780270626</v>
      </c>
      <c r="M11" s="28">
        <v>3.3724999999999998E-2</v>
      </c>
      <c r="N11" s="28">
        <v>1.5405541674531101E-2</v>
      </c>
    </row>
    <row r="12" spans="1:14" x14ac:dyDescent="0.35">
      <c r="A12" s="362"/>
      <c r="B12" s="26" t="s">
        <v>6</v>
      </c>
      <c r="C12" s="30">
        <v>9.7087499999999984</v>
      </c>
      <c r="D12" s="31">
        <v>0.61788666320890007</v>
      </c>
      <c r="E12" s="32">
        <v>275.375</v>
      </c>
      <c r="F12" s="265">
        <v>43.833899145361393</v>
      </c>
      <c r="G12" s="30">
        <v>8.2424999999999997</v>
      </c>
      <c r="H12" s="31">
        <v>8.9402780397798906E-2</v>
      </c>
      <c r="I12" s="32">
        <v>94.25</v>
      </c>
      <c r="J12" s="31">
        <v>3.4537764010675951</v>
      </c>
      <c r="K12" s="32">
        <v>103.75</v>
      </c>
      <c r="L12" s="31">
        <v>2.9154759474226504</v>
      </c>
      <c r="M12" s="31">
        <v>4.4024999999999995E-2</v>
      </c>
      <c r="N12" s="31">
        <v>2.8248071994891481E-2</v>
      </c>
    </row>
    <row r="13" spans="1:14" x14ac:dyDescent="0.35">
      <c r="A13" s="364" t="s">
        <v>8</v>
      </c>
      <c r="B13" s="33" t="s">
        <v>7</v>
      </c>
      <c r="C13" s="34">
        <v>9.1737499999999983</v>
      </c>
      <c r="D13" s="35">
        <v>0.15756517925698477</v>
      </c>
      <c r="E13" s="36">
        <v>256</v>
      </c>
      <c r="F13" s="266">
        <v>1.5118578920369088</v>
      </c>
      <c r="G13" s="34">
        <v>8.1837499999999999</v>
      </c>
      <c r="H13" s="35">
        <v>7.4402380914282903E-3</v>
      </c>
      <c r="I13" s="36">
        <v>90.25</v>
      </c>
      <c r="J13" s="35">
        <v>1.9820624179302297</v>
      </c>
      <c r="K13" s="36">
        <v>99.5</v>
      </c>
      <c r="L13" s="35">
        <v>2.7774602993176543</v>
      </c>
      <c r="M13" s="35">
        <v>2.8199999999999996E-2</v>
      </c>
      <c r="N13" s="35">
        <v>1.1650996278675673E-2</v>
      </c>
    </row>
    <row r="14" spans="1:14" x14ac:dyDescent="0.35">
      <c r="A14" s="364"/>
      <c r="B14" s="33" t="s">
        <v>5</v>
      </c>
      <c r="C14" s="34">
        <v>9.2571428571428562</v>
      </c>
      <c r="D14" s="35">
        <v>0.13262909254939606</v>
      </c>
      <c r="E14" s="36">
        <v>257.71428571428572</v>
      </c>
      <c r="F14" s="266">
        <v>6.019808571549035</v>
      </c>
      <c r="G14" s="34">
        <v>8.1985714285714284</v>
      </c>
      <c r="H14" s="35">
        <v>3.6709931185158043E-2</v>
      </c>
      <c r="I14" s="36">
        <v>91.714285714285708</v>
      </c>
      <c r="J14" s="35">
        <v>2.6903708365381971</v>
      </c>
      <c r="K14" s="36">
        <v>100.85714285714286</v>
      </c>
      <c r="L14" s="35">
        <v>1.9518001458970664</v>
      </c>
      <c r="M14" s="35">
        <v>2.7199999999999998E-2</v>
      </c>
      <c r="N14" s="35">
        <v>2.1028948301488281E-2</v>
      </c>
    </row>
    <row r="15" spans="1:14" x14ac:dyDescent="0.35">
      <c r="A15" s="364"/>
      <c r="B15" s="33" t="s">
        <v>6</v>
      </c>
      <c r="C15" s="34">
        <v>9.4375</v>
      </c>
      <c r="D15" s="35">
        <v>0.17564168070250291</v>
      </c>
      <c r="E15" s="36">
        <v>256.125</v>
      </c>
      <c r="F15" s="266">
        <v>2.9001231500945415</v>
      </c>
      <c r="G15" s="34">
        <v>8.151250000000001</v>
      </c>
      <c r="H15" s="35">
        <v>3.4820970692960078E-2</v>
      </c>
      <c r="I15" s="36">
        <v>92</v>
      </c>
      <c r="J15" s="35">
        <v>1.5118578920369088</v>
      </c>
      <c r="K15" s="36">
        <v>103.5</v>
      </c>
      <c r="L15" s="35">
        <v>2.9760952365713798</v>
      </c>
      <c r="M15" s="35">
        <v>2.2024999999999999E-2</v>
      </c>
      <c r="N15" s="35">
        <v>9.1925047107490193E-3</v>
      </c>
    </row>
    <row r="16" spans="1:14" x14ac:dyDescent="0.35">
      <c r="A16" s="362" t="s">
        <v>9</v>
      </c>
      <c r="B16" s="26" t="s">
        <v>7</v>
      </c>
      <c r="C16" s="27">
        <v>8.89</v>
      </c>
      <c r="D16" s="28">
        <v>0.54306011243165853</v>
      </c>
      <c r="E16" s="29">
        <v>260.5</v>
      </c>
      <c r="F16" s="264">
        <v>11.674147261608201</v>
      </c>
      <c r="G16" s="27">
        <v>8.0525000000000002</v>
      </c>
      <c r="H16" s="28">
        <v>0.10740444257903983</v>
      </c>
      <c r="I16" s="29">
        <v>92.75</v>
      </c>
      <c r="J16" s="28">
        <v>1.8322507626258087</v>
      </c>
      <c r="K16" s="29">
        <v>106</v>
      </c>
      <c r="L16" s="28">
        <v>6.0474315681476352</v>
      </c>
      <c r="M16" s="28">
        <v>6.2028749999999994E-2</v>
      </c>
      <c r="N16" s="28">
        <v>6.6189878474733579E-2</v>
      </c>
    </row>
    <row r="17" spans="1:14" x14ac:dyDescent="0.35">
      <c r="A17" s="362"/>
      <c r="B17" s="26" t="s">
        <v>5</v>
      </c>
      <c r="C17" s="27">
        <v>9.0850000000000009</v>
      </c>
      <c r="D17" s="28">
        <v>0.3335951352848453</v>
      </c>
      <c r="E17" s="29">
        <v>259.125</v>
      </c>
      <c r="F17" s="264">
        <v>8.0788524644813968</v>
      </c>
      <c r="G17" s="27">
        <v>8.1274999999999995</v>
      </c>
      <c r="H17" s="28">
        <v>7.0051001828259615E-2</v>
      </c>
      <c r="I17" s="29">
        <v>93.5</v>
      </c>
      <c r="J17" s="28">
        <v>1.4142135623730951</v>
      </c>
      <c r="K17" s="29">
        <v>104</v>
      </c>
      <c r="L17" s="28">
        <v>1.5118578920369088</v>
      </c>
      <c r="M17" s="28">
        <v>2.5863749999999998E-2</v>
      </c>
      <c r="N17" s="28">
        <v>3.0388235476202678E-2</v>
      </c>
    </row>
    <row r="18" spans="1:14" x14ac:dyDescent="0.35">
      <c r="A18" s="362"/>
      <c r="B18" s="26" t="s">
        <v>6</v>
      </c>
      <c r="C18" s="27">
        <v>9.307500000000001</v>
      </c>
      <c r="D18" s="28">
        <v>0.37400343772293232</v>
      </c>
      <c r="E18" s="29">
        <v>262.25</v>
      </c>
      <c r="F18" s="264">
        <v>11.436158196077661</v>
      </c>
      <c r="G18" s="27">
        <v>8.0299999999999994</v>
      </c>
      <c r="H18" s="28">
        <v>0.11263087625386872</v>
      </c>
      <c r="I18" s="29">
        <v>91</v>
      </c>
      <c r="J18" s="28">
        <v>3.0237157840738176</v>
      </c>
      <c r="K18" s="29">
        <v>105.25</v>
      </c>
      <c r="L18" s="28">
        <v>3.0118812346154309</v>
      </c>
      <c r="M18" s="28">
        <v>4.19625E-2</v>
      </c>
      <c r="N18" s="28">
        <v>4.8195545956032086E-2</v>
      </c>
    </row>
    <row r="19" spans="1:14" x14ac:dyDescent="0.35">
      <c r="A19" s="364" t="s">
        <v>10</v>
      </c>
      <c r="B19" s="33" t="s">
        <v>7</v>
      </c>
      <c r="C19" s="34">
        <v>9.0350000000000001</v>
      </c>
      <c r="D19" s="35">
        <v>0.2931113878959426</v>
      </c>
      <c r="E19" s="36">
        <v>258.125</v>
      </c>
      <c r="F19" s="266">
        <v>0.99103120896511487</v>
      </c>
      <c r="G19" s="34">
        <v>8.1337499999999991</v>
      </c>
      <c r="H19" s="35">
        <v>4.7188830397518186E-2</v>
      </c>
      <c r="I19" s="36">
        <v>96.25</v>
      </c>
      <c r="J19" s="35">
        <v>0.70710678118654757</v>
      </c>
      <c r="K19" s="36">
        <v>106.5</v>
      </c>
      <c r="L19" s="35">
        <v>0.92582009977255142</v>
      </c>
      <c r="M19" s="35">
        <v>3.26375E-2</v>
      </c>
      <c r="N19" s="35">
        <v>1.8847655216043646E-2</v>
      </c>
    </row>
    <row r="20" spans="1:14" x14ac:dyDescent="0.35">
      <c r="A20" s="364"/>
      <c r="B20" s="33" t="s">
        <v>5</v>
      </c>
      <c r="C20" s="34">
        <v>8.7587500000000009</v>
      </c>
      <c r="D20" s="35">
        <v>0.1790001995210381</v>
      </c>
      <c r="E20" s="36">
        <v>258.75</v>
      </c>
      <c r="F20" s="266">
        <v>1.1649647450214351</v>
      </c>
      <c r="G20" s="34">
        <v>8.1212499999999999</v>
      </c>
      <c r="H20" s="35">
        <v>4.1554611227705096E-2</v>
      </c>
      <c r="I20" s="36">
        <v>96</v>
      </c>
      <c r="J20" s="35">
        <v>1.5118578920369088</v>
      </c>
      <c r="K20" s="36">
        <v>105.25</v>
      </c>
      <c r="L20" s="35">
        <v>1.0350983390135313</v>
      </c>
      <c r="M20" s="35">
        <v>3.6749999999999998E-2</v>
      </c>
      <c r="N20" s="35">
        <v>2.7267929881089257E-2</v>
      </c>
    </row>
    <row r="21" spans="1:14" x14ac:dyDescent="0.35">
      <c r="A21" s="364"/>
      <c r="B21" s="33" t="s">
        <v>6</v>
      </c>
      <c r="C21" s="34">
        <v>9.34</v>
      </c>
      <c r="D21" s="35">
        <v>0.42851904441759825</v>
      </c>
      <c r="E21" s="36">
        <v>261</v>
      </c>
      <c r="F21" s="266">
        <v>4.2088342464732102</v>
      </c>
      <c r="G21" s="34">
        <v>8.0500000000000007</v>
      </c>
      <c r="H21" s="35">
        <v>4.2761798705988237E-2</v>
      </c>
      <c r="I21" s="36">
        <v>95.25</v>
      </c>
      <c r="J21" s="35">
        <v>1.4880476182856899</v>
      </c>
      <c r="K21" s="36">
        <v>106</v>
      </c>
      <c r="L21" s="35">
        <v>2.1380899352993952</v>
      </c>
      <c r="M21" s="35">
        <v>2.6037499999999998E-2</v>
      </c>
      <c r="N21" s="35">
        <v>1.4004380692177307E-2</v>
      </c>
    </row>
    <row r="22" spans="1:14" x14ac:dyDescent="0.35">
      <c r="A22" s="362" t="s">
        <v>11</v>
      </c>
      <c r="B22" s="26" t="s">
        <v>7</v>
      </c>
      <c r="C22" s="27">
        <v>8.9937500000000004</v>
      </c>
      <c r="D22" s="28">
        <v>0.43296114969227584</v>
      </c>
      <c r="E22" s="29">
        <v>265</v>
      </c>
      <c r="F22" s="264">
        <v>7.928249671720919</v>
      </c>
      <c r="G22" s="27">
        <v>8.0949999999999989</v>
      </c>
      <c r="H22" s="28">
        <v>3.8544964466377389E-2</v>
      </c>
      <c r="I22" s="29">
        <v>97.5</v>
      </c>
      <c r="J22" s="28">
        <v>2.3299294900428702</v>
      </c>
      <c r="K22" s="29">
        <v>107.5</v>
      </c>
      <c r="L22" s="28">
        <v>5.42481072744215</v>
      </c>
      <c r="M22" s="28">
        <v>6.5737500000000004E-2</v>
      </c>
      <c r="N22" s="28">
        <v>5.7139426905971465E-2</v>
      </c>
    </row>
    <row r="23" spans="1:14" x14ac:dyDescent="0.35">
      <c r="A23" s="362"/>
      <c r="B23" s="26" t="s">
        <v>5</v>
      </c>
      <c r="C23" s="27">
        <v>8.8571428571428577</v>
      </c>
      <c r="D23" s="28">
        <v>0.58282971457405663</v>
      </c>
      <c r="E23" s="29">
        <v>267.71428571428572</v>
      </c>
      <c r="F23" s="264">
        <v>10.980502200328933</v>
      </c>
      <c r="G23" s="27">
        <v>8.0985714285714288</v>
      </c>
      <c r="H23" s="28">
        <v>4.0178174601215297E-2</v>
      </c>
      <c r="I23" s="29">
        <v>100.57142857142857</v>
      </c>
      <c r="J23" s="28">
        <v>3.9520940802374147</v>
      </c>
      <c r="K23" s="29">
        <v>106.85714285714286</v>
      </c>
      <c r="L23" s="28">
        <v>3.6253078686998625</v>
      </c>
      <c r="M23" s="28">
        <v>0.1041857142857143</v>
      </c>
      <c r="N23" s="28">
        <v>9.0070794907328833E-2</v>
      </c>
    </row>
    <row r="24" spans="1:14" x14ac:dyDescent="0.35">
      <c r="A24" s="362"/>
      <c r="B24" s="26" t="s">
        <v>6</v>
      </c>
      <c r="C24" s="27">
        <v>8.8887499999999999</v>
      </c>
      <c r="D24" s="28">
        <v>0.74170532269512912</v>
      </c>
      <c r="E24" s="29">
        <v>265.875</v>
      </c>
      <c r="F24" s="264">
        <v>6.5995129690433547</v>
      </c>
      <c r="G24" s="27">
        <v>8.0374999999999996</v>
      </c>
      <c r="H24" s="28">
        <v>9.0198194470367754E-2</v>
      </c>
      <c r="I24" s="29">
        <v>97</v>
      </c>
      <c r="J24" s="28">
        <v>3.8544964466377261</v>
      </c>
      <c r="K24" s="29">
        <v>104.5</v>
      </c>
      <c r="L24" s="28">
        <v>4.2426406871192848</v>
      </c>
      <c r="M24" s="28">
        <v>6.3262499999999999E-2</v>
      </c>
      <c r="N24" s="28">
        <v>5.6700061413421002E-2</v>
      </c>
    </row>
    <row r="25" spans="1:14" x14ac:dyDescent="0.35">
      <c r="A25" s="364" t="s">
        <v>12</v>
      </c>
      <c r="B25" s="33" t="s">
        <v>7</v>
      </c>
      <c r="C25" s="34">
        <v>8.5237499999999997</v>
      </c>
      <c r="D25" s="35">
        <v>0.88608186496991992</v>
      </c>
      <c r="E25" s="36">
        <v>258.125</v>
      </c>
      <c r="F25" s="266">
        <v>0.99103120896511487</v>
      </c>
      <c r="G25" s="34">
        <v>8.0650000000000013</v>
      </c>
      <c r="H25" s="35">
        <v>7.2899147555274754E-2</v>
      </c>
      <c r="I25" s="36">
        <v>95.75</v>
      </c>
      <c r="J25" s="35">
        <v>3.4537764010675951</v>
      </c>
      <c r="K25" s="36">
        <v>104.5</v>
      </c>
      <c r="L25" s="35">
        <v>5.6315438126934358</v>
      </c>
      <c r="M25" s="35">
        <v>0.11381250000000001</v>
      </c>
      <c r="N25" s="35">
        <v>0.11712621321219502</v>
      </c>
    </row>
    <row r="26" spans="1:14" x14ac:dyDescent="0.35">
      <c r="A26" s="364"/>
      <c r="B26" s="33" t="s">
        <v>5</v>
      </c>
      <c r="C26" s="34">
        <v>8.8114285714285714</v>
      </c>
      <c r="D26" s="35">
        <v>0.79097889924296916</v>
      </c>
      <c r="E26" s="36">
        <v>257.85714285714283</v>
      </c>
      <c r="F26" s="266">
        <v>0.69006555934235414</v>
      </c>
      <c r="G26" s="34">
        <v>8.0385714285714283</v>
      </c>
      <c r="H26" s="35">
        <v>8.9522543050818831E-2</v>
      </c>
      <c r="I26" s="36">
        <v>95.142857142857139</v>
      </c>
      <c r="J26" s="35">
        <v>1.9518001458970664</v>
      </c>
      <c r="K26" s="36">
        <v>106.28571428571429</v>
      </c>
      <c r="L26" s="35">
        <v>3.9036002917941333</v>
      </c>
      <c r="M26" s="35">
        <v>0.11012857142857144</v>
      </c>
      <c r="N26" s="35">
        <v>0.11275311842377449</v>
      </c>
    </row>
    <row r="27" spans="1:14" x14ac:dyDescent="0.35">
      <c r="A27" s="364"/>
      <c r="B27" s="33" t="s">
        <v>6</v>
      </c>
      <c r="C27" s="34">
        <v>8.6462500000000002</v>
      </c>
      <c r="D27" s="35">
        <v>0.53371842496100597</v>
      </c>
      <c r="E27" s="36">
        <v>264.25</v>
      </c>
      <c r="F27" s="266">
        <v>9.9103120896511481</v>
      </c>
      <c r="G27" s="34">
        <v>8.0250000000000004</v>
      </c>
      <c r="H27" s="35">
        <v>0.13804761083460609</v>
      </c>
      <c r="I27" s="36">
        <v>93.75</v>
      </c>
      <c r="J27" s="35">
        <v>2.2519832529192065</v>
      </c>
      <c r="K27" s="36">
        <v>106.75</v>
      </c>
      <c r="L27" s="35">
        <v>3.8452196667699345</v>
      </c>
      <c r="M27" s="35">
        <v>8.0375000000000002E-2</v>
      </c>
      <c r="N27" s="35">
        <v>7.8108546267357956E-2</v>
      </c>
    </row>
    <row r="28" spans="1:14" x14ac:dyDescent="0.35">
      <c r="A28" s="362" t="s">
        <v>13</v>
      </c>
      <c r="B28" s="26" t="s">
        <v>7</v>
      </c>
      <c r="C28" s="27">
        <v>8.6675000000000004</v>
      </c>
      <c r="D28" s="28">
        <v>0.99042198798578207</v>
      </c>
      <c r="E28" s="29">
        <v>256.625</v>
      </c>
      <c r="F28" s="264">
        <v>2.8252686345094435</v>
      </c>
      <c r="G28" s="27">
        <v>8.0412499999999998</v>
      </c>
      <c r="H28" s="28">
        <v>0.10602391913418147</v>
      </c>
      <c r="I28" s="29">
        <v>94</v>
      </c>
      <c r="J28" s="28">
        <v>3.0237157840738176</v>
      </c>
      <c r="K28" s="29">
        <v>104</v>
      </c>
      <c r="L28" s="28">
        <v>5.2372293656638167</v>
      </c>
      <c r="M28" s="28">
        <v>0.12279999999999999</v>
      </c>
      <c r="N28" s="28">
        <v>0.10239829797692653</v>
      </c>
    </row>
    <row r="29" spans="1:14" x14ac:dyDescent="0.35">
      <c r="A29" s="362"/>
      <c r="B29" s="26" t="s">
        <v>5</v>
      </c>
      <c r="C29" s="27">
        <v>8.7899999999999991</v>
      </c>
      <c r="D29" s="28">
        <v>0.80454956342042694</v>
      </c>
      <c r="E29" s="29">
        <v>257</v>
      </c>
      <c r="F29" s="264">
        <v>2.4494897427831779</v>
      </c>
      <c r="G29" s="27">
        <v>8.0542857142857152</v>
      </c>
      <c r="H29" s="28">
        <v>7.5245629520290264E-2</v>
      </c>
      <c r="I29" s="29">
        <v>94</v>
      </c>
      <c r="J29" s="28">
        <v>3.0550504633038935</v>
      </c>
      <c r="K29" s="29">
        <v>104.85714285714286</v>
      </c>
      <c r="L29" s="28">
        <v>4.7409060817728159</v>
      </c>
      <c r="M29" s="28">
        <v>0.15928571428571428</v>
      </c>
      <c r="N29" s="28">
        <v>1.6224613870231094E-2</v>
      </c>
    </row>
    <row r="30" spans="1:14" x14ac:dyDescent="0.35">
      <c r="A30" s="363"/>
      <c r="B30" s="26" t="s">
        <v>6</v>
      </c>
      <c r="C30" s="27">
        <v>8.9299999999999979</v>
      </c>
      <c r="D30" s="28">
        <v>0.49186719074698737</v>
      </c>
      <c r="E30" s="29">
        <v>262.42857142857144</v>
      </c>
      <c r="F30" s="264">
        <v>13.902723268687838</v>
      </c>
      <c r="G30" s="27">
        <v>7.9957142857142864</v>
      </c>
      <c r="H30" s="28">
        <v>0.19406675336570339</v>
      </c>
      <c r="I30" s="29">
        <v>92.571428571428569</v>
      </c>
      <c r="J30" s="28">
        <v>1.5118578920369088</v>
      </c>
      <c r="K30" s="29">
        <v>103.71428571428571</v>
      </c>
      <c r="L30" s="28">
        <v>6.1566843271977092</v>
      </c>
      <c r="M30" s="28">
        <v>0.12232857142857144</v>
      </c>
      <c r="N30" s="28">
        <v>0.10513530511180522</v>
      </c>
    </row>
    <row r="31" spans="1:14" ht="15.5" x14ac:dyDescent="0.35">
      <c r="A31" s="367" t="s">
        <v>84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</row>
    <row r="32" spans="1:14" x14ac:dyDescent="0.35">
      <c r="A32" s="361" t="s">
        <v>14</v>
      </c>
      <c r="B32" s="41" t="s">
        <v>7</v>
      </c>
      <c r="C32" s="271">
        <v>10.521666666666667</v>
      </c>
      <c r="D32" s="43">
        <v>0.42911148512556391</v>
      </c>
      <c r="E32" s="44">
        <v>243</v>
      </c>
      <c r="F32" s="43">
        <v>5.1768716422179137</v>
      </c>
      <c r="G32" s="42">
        <v>8.1166666666666654</v>
      </c>
      <c r="H32" s="43">
        <v>1.7511900715418634E-2</v>
      </c>
      <c r="I32" s="44">
        <v>89.333333333333329</v>
      </c>
      <c r="J32" s="43">
        <v>4.8442405665559871</v>
      </c>
      <c r="K32" s="44">
        <v>103</v>
      </c>
      <c r="L32" s="43">
        <v>6.2928530890209098</v>
      </c>
      <c r="M32" s="43">
        <v>8.2800000000000009E-3</v>
      </c>
      <c r="N32" s="43">
        <v>6.2448154496350002E-3</v>
      </c>
    </row>
    <row r="33" spans="1:14" x14ac:dyDescent="0.35">
      <c r="A33" s="362"/>
      <c r="B33" s="26" t="s">
        <v>5</v>
      </c>
      <c r="C33" s="272">
        <v>10.416</v>
      </c>
      <c r="D33" s="28">
        <v>0.40383164809113248</v>
      </c>
      <c r="E33" s="29">
        <v>242.2</v>
      </c>
      <c r="F33" s="28">
        <v>4.8682645778552338</v>
      </c>
      <c r="G33" s="27">
        <v>8.1100000000000012</v>
      </c>
      <c r="H33" s="28">
        <v>4.8476798574163725E-2</v>
      </c>
      <c r="I33" s="29">
        <v>87.2</v>
      </c>
      <c r="J33" s="28">
        <v>4.8166378315169185</v>
      </c>
      <c r="K33" s="29">
        <v>100.8</v>
      </c>
      <c r="L33" s="28">
        <v>3.6331804249169903</v>
      </c>
      <c r="M33" s="28">
        <v>8.0660000000000003E-3</v>
      </c>
      <c r="N33" s="28">
        <v>6.8691942758958282E-3</v>
      </c>
    </row>
    <row r="34" spans="1:14" x14ac:dyDescent="0.35">
      <c r="A34" s="362"/>
      <c r="B34" s="26" t="s">
        <v>6</v>
      </c>
      <c r="C34" s="272">
        <v>10.828333333333333</v>
      </c>
      <c r="D34" s="28">
        <v>0.67836322620456591</v>
      </c>
      <c r="E34" s="29">
        <v>243.16666666666666</v>
      </c>
      <c r="F34" s="28">
        <v>4.5789372857319925</v>
      </c>
      <c r="G34" s="27">
        <v>8.0566666666666666</v>
      </c>
      <c r="H34" s="28">
        <v>2.9439202887759586E-2</v>
      </c>
      <c r="I34" s="29">
        <v>90.666666666666671</v>
      </c>
      <c r="J34" s="28">
        <v>4.8442405665559871</v>
      </c>
      <c r="K34" s="29">
        <v>106.66666666666667</v>
      </c>
      <c r="L34" s="28">
        <v>5.4650404085117854</v>
      </c>
      <c r="M34" s="28">
        <v>2.2650000000000003E-2</v>
      </c>
      <c r="N34" s="28">
        <v>9.5886912558492514E-3</v>
      </c>
    </row>
    <row r="35" spans="1:14" x14ac:dyDescent="0.35">
      <c r="A35" s="364" t="s">
        <v>15</v>
      </c>
      <c r="B35" s="33" t="s">
        <v>7</v>
      </c>
      <c r="C35" s="273">
        <v>9.92</v>
      </c>
      <c r="D35" s="35">
        <v>2.6457513110645339E-2</v>
      </c>
      <c r="E35" s="36">
        <v>248.75</v>
      </c>
      <c r="F35" s="35">
        <v>0.9574271077563381</v>
      </c>
      <c r="G35" s="34">
        <v>8.0649999999999995</v>
      </c>
      <c r="H35" s="35">
        <v>1.7320508075689259E-2</v>
      </c>
      <c r="I35" s="36">
        <v>94</v>
      </c>
      <c r="J35" s="35">
        <v>2.8284271247461903</v>
      </c>
      <c r="K35" s="36">
        <v>104</v>
      </c>
      <c r="L35" s="35">
        <v>1.6329931618554521</v>
      </c>
      <c r="M35" s="35">
        <v>3.4949999999999995E-2</v>
      </c>
      <c r="N35" s="35">
        <v>1.4881420183123224E-2</v>
      </c>
    </row>
    <row r="36" spans="1:14" x14ac:dyDescent="0.35">
      <c r="A36" s="364"/>
      <c r="B36" s="33" t="s">
        <v>5</v>
      </c>
      <c r="C36" s="273">
        <v>10.116</v>
      </c>
      <c r="D36" s="35">
        <v>0.53130029173716808</v>
      </c>
      <c r="E36" s="36">
        <v>249</v>
      </c>
      <c r="F36" s="35">
        <v>1</v>
      </c>
      <c r="G36" s="34">
        <v>7.9700000000000006</v>
      </c>
      <c r="H36" s="35">
        <v>0.24627220712049505</v>
      </c>
      <c r="I36" s="36">
        <v>95.2</v>
      </c>
      <c r="J36" s="35">
        <v>3.03315017762062</v>
      </c>
      <c r="K36" s="36">
        <v>105.2</v>
      </c>
      <c r="L36" s="35">
        <v>6.5726706900619938</v>
      </c>
      <c r="M36" s="35">
        <v>4.1179999999999994E-2</v>
      </c>
      <c r="N36" s="35">
        <v>2.6419443597471923E-2</v>
      </c>
    </row>
    <row r="37" spans="1:14" x14ac:dyDescent="0.35">
      <c r="A37" s="364"/>
      <c r="B37" s="33" t="s">
        <v>6</v>
      </c>
      <c r="C37" s="273">
        <v>10.682</v>
      </c>
      <c r="D37" s="35">
        <v>1.2112472910186283</v>
      </c>
      <c r="E37" s="36">
        <v>249.8</v>
      </c>
      <c r="F37" s="35">
        <v>1.9235384061671346</v>
      </c>
      <c r="G37" s="34">
        <v>8.0120000000000005</v>
      </c>
      <c r="H37" s="35">
        <v>7.1902712048990208E-2</v>
      </c>
      <c r="I37" s="36">
        <v>91.2</v>
      </c>
      <c r="J37" s="35">
        <v>8.7863530545955175</v>
      </c>
      <c r="K37" s="36">
        <v>106.4</v>
      </c>
      <c r="L37" s="35">
        <v>3.2863353450309964</v>
      </c>
      <c r="M37" s="35">
        <v>3.4160000000000003E-2</v>
      </c>
      <c r="N37" s="35">
        <v>2.1305234098690395E-2</v>
      </c>
    </row>
    <row r="38" spans="1:14" x14ac:dyDescent="0.35">
      <c r="A38" s="362" t="s">
        <v>16</v>
      </c>
      <c r="B38" s="26" t="s">
        <v>7</v>
      </c>
      <c r="C38" s="272">
        <v>9.3800000000000008</v>
      </c>
      <c r="D38" s="28">
        <v>0.24899799195977515</v>
      </c>
      <c r="E38" s="29">
        <v>250.6</v>
      </c>
      <c r="F38" s="28">
        <v>0.89442719099991586</v>
      </c>
      <c r="G38" s="27">
        <v>8.1159999999999997</v>
      </c>
      <c r="H38" s="28">
        <v>8.1731266966809893E-2</v>
      </c>
      <c r="I38" s="29">
        <v>95.6</v>
      </c>
      <c r="J38" s="28">
        <v>1.6733200530681511</v>
      </c>
      <c r="K38" s="29">
        <v>106.8</v>
      </c>
      <c r="L38" s="28">
        <v>5.0199601592044534</v>
      </c>
      <c r="M38" s="28">
        <v>3.4520000000000002E-2</v>
      </c>
      <c r="N38" s="28">
        <v>1.6258443959985849E-2</v>
      </c>
    </row>
    <row r="39" spans="1:14" x14ac:dyDescent="0.35">
      <c r="A39" s="362"/>
      <c r="B39" s="26" t="s">
        <v>5</v>
      </c>
      <c r="C39" s="272">
        <v>9.14</v>
      </c>
      <c r="D39" s="28">
        <v>0.18165902124584965</v>
      </c>
      <c r="E39" s="29">
        <v>250.6</v>
      </c>
      <c r="F39" s="28">
        <v>1.51657508881031</v>
      </c>
      <c r="G39" s="27">
        <v>8.1</v>
      </c>
      <c r="H39" s="28">
        <v>7.842193570679086E-2</v>
      </c>
      <c r="I39" s="29">
        <v>95.2</v>
      </c>
      <c r="J39" s="28">
        <v>1.0954451150103321</v>
      </c>
      <c r="K39" s="29">
        <v>106.8</v>
      </c>
      <c r="L39" s="28">
        <v>3.03315017762062</v>
      </c>
      <c r="M39" s="28">
        <v>4.0639999999999996E-2</v>
      </c>
      <c r="N39" s="28">
        <v>2.2262255051993269E-2</v>
      </c>
    </row>
    <row r="40" spans="1:14" x14ac:dyDescent="0.35">
      <c r="A40" s="362"/>
      <c r="B40" s="26" t="s">
        <v>6</v>
      </c>
      <c r="C40" s="272">
        <v>10.016666666666666</v>
      </c>
      <c r="D40" s="28">
        <v>0.1169045194450008</v>
      </c>
      <c r="E40" s="29">
        <v>252.33333333333334</v>
      </c>
      <c r="F40" s="28">
        <v>1.505545305418162</v>
      </c>
      <c r="G40" s="27">
        <v>8.0283333333333324</v>
      </c>
      <c r="H40" s="28">
        <v>1.9407902170679499E-2</v>
      </c>
      <c r="I40" s="29">
        <v>95.666666666666671</v>
      </c>
      <c r="J40" s="28">
        <v>1.505545305418162</v>
      </c>
      <c r="K40" s="29">
        <v>106.66666666666667</v>
      </c>
      <c r="L40" s="28">
        <v>2.4221202832779931</v>
      </c>
      <c r="M40" s="28">
        <v>2.9266666666666667E-2</v>
      </c>
      <c r="N40" s="28">
        <v>1.970245331593674E-2</v>
      </c>
    </row>
    <row r="41" spans="1:14" x14ac:dyDescent="0.35">
      <c r="A41" s="364" t="s">
        <v>17</v>
      </c>
      <c r="B41" s="33" t="s">
        <v>7</v>
      </c>
      <c r="C41" s="273">
        <v>8.6999999999999993</v>
      </c>
      <c r="D41" s="35">
        <v>0.67823299831252659</v>
      </c>
      <c r="E41" s="36">
        <v>250.25</v>
      </c>
      <c r="F41" s="35">
        <v>1.5</v>
      </c>
      <c r="G41" s="34">
        <v>8.1199999999999992</v>
      </c>
      <c r="H41" s="35">
        <v>0.12780193008453827</v>
      </c>
      <c r="I41" s="36">
        <v>95</v>
      </c>
      <c r="J41" s="35">
        <v>2.5819888974716112</v>
      </c>
      <c r="K41" s="36">
        <v>106.5</v>
      </c>
      <c r="L41" s="35">
        <v>4.1231056256176606</v>
      </c>
      <c r="M41" s="35">
        <v>2.3445000000000004E-2</v>
      </c>
      <c r="N41" s="35">
        <v>2.9978344962100001E-2</v>
      </c>
    </row>
    <row r="42" spans="1:14" x14ac:dyDescent="0.35">
      <c r="A42" s="364"/>
      <c r="B42" s="33" t="s">
        <v>5</v>
      </c>
      <c r="C42" s="273">
        <v>9.32</v>
      </c>
      <c r="D42" s="35">
        <v>0.39623225512317911</v>
      </c>
      <c r="E42" s="36">
        <v>250.6</v>
      </c>
      <c r="F42" s="35">
        <v>1.6733200530681511</v>
      </c>
      <c r="G42" s="34">
        <v>8.0440000000000005</v>
      </c>
      <c r="H42" s="35">
        <v>9.4498677239419501E-2</v>
      </c>
      <c r="I42" s="36">
        <v>95.6</v>
      </c>
      <c r="J42" s="35">
        <v>0.89442719099991586</v>
      </c>
      <c r="K42" s="36">
        <v>108</v>
      </c>
      <c r="L42" s="35">
        <v>4.6904157598234297</v>
      </c>
      <c r="M42" s="35">
        <v>2.9199999999999997E-2</v>
      </c>
      <c r="N42" s="35">
        <v>3.2624132938669802E-2</v>
      </c>
    </row>
    <row r="43" spans="1:14" x14ac:dyDescent="0.35">
      <c r="A43" s="364"/>
      <c r="B43" s="33" t="s">
        <v>6</v>
      </c>
      <c r="C43" s="273">
        <v>9.58</v>
      </c>
      <c r="D43" s="35">
        <v>0.49193495504995388</v>
      </c>
      <c r="E43" s="36">
        <v>252.8</v>
      </c>
      <c r="F43" s="35">
        <v>3.03315017762062</v>
      </c>
      <c r="G43" s="34">
        <v>8.1979999999999986</v>
      </c>
      <c r="H43" s="35">
        <v>0.35464066320713999</v>
      </c>
      <c r="I43" s="36">
        <v>97.2</v>
      </c>
      <c r="J43" s="35">
        <v>6.2609903369994111</v>
      </c>
      <c r="K43" s="36">
        <v>104.4</v>
      </c>
      <c r="L43" s="35">
        <v>1.6733200530681511</v>
      </c>
      <c r="M43" s="35">
        <v>2.7139999999999997E-2</v>
      </c>
      <c r="N43" s="35">
        <v>2.5856488547364671E-2</v>
      </c>
    </row>
    <row r="44" spans="1:14" x14ac:dyDescent="0.35">
      <c r="A44" s="362" t="s">
        <v>18</v>
      </c>
      <c r="B44" s="26" t="s">
        <v>7</v>
      </c>
      <c r="C44" s="272">
        <v>9.74</v>
      </c>
      <c r="D44" s="28">
        <v>0.18165902124584962</v>
      </c>
      <c r="E44" s="29">
        <v>262.2</v>
      </c>
      <c r="F44" s="28">
        <v>3.9623225512317899</v>
      </c>
      <c r="G44" s="27">
        <v>8.02</v>
      </c>
      <c r="H44" s="28">
        <v>5.7445626465380532E-2</v>
      </c>
      <c r="I44" s="29">
        <v>94.4</v>
      </c>
      <c r="J44" s="28">
        <v>2.9664793948382648</v>
      </c>
      <c r="K44" s="29">
        <v>104</v>
      </c>
      <c r="L44" s="28">
        <v>3.1622776601683795</v>
      </c>
      <c r="M44" s="28">
        <v>0.14842000000000002</v>
      </c>
      <c r="N44" s="28">
        <v>5.4470469063520967E-2</v>
      </c>
    </row>
    <row r="45" spans="1:14" x14ac:dyDescent="0.35">
      <c r="A45" s="362"/>
      <c r="B45" s="26" t="s">
        <v>5</v>
      </c>
      <c r="C45" s="272">
        <v>9.08</v>
      </c>
      <c r="D45" s="28">
        <v>0.59749476985158623</v>
      </c>
      <c r="E45" s="29">
        <v>260.2</v>
      </c>
      <c r="F45" s="28">
        <v>4.9699094559156709</v>
      </c>
      <c r="G45" s="27">
        <v>8.0039999999999996</v>
      </c>
      <c r="H45" s="28">
        <v>7.9561297123664457E-2</v>
      </c>
      <c r="I45" s="29">
        <v>96.8</v>
      </c>
      <c r="J45" s="28">
        <v>1.7888543819998317</v>
      </c>
      <c r="K45" s="29">
        <v>104</v>
      </c>
      <c r="L45" s="28">
        <v>4</v>
      </c>
      <c r="M45" s="28">
        <v>7.5660000000000005E-2</v>
      </c>
      <c r="N45" s="28">
        <v>3.957850426683656E-2</v>
      </c>
    </row>
    <row r="46" spans="1:14" x14ac:dyDescent="0.35">
      <c r="A46" s="362"/>
      <c r="B46" s="26" t="s">
        <v>6</v>
      </c>
      <c r="C46" s="272">
        <v>9.74</v>
      </c>
      <c r="D46" s="28">
        <v>0.36469165057620967</v>
      </c>
      <c r="E46" s="29">
        <v>265.8</v>
      </c>
      <c r="F46" s="28">
        <v>4.8682645778552338</v>
      </c>
      <c r="G46" s="27">
        <v>8.0059999999999985</v>
      </c>
      <c r="H46" s="28">
        <v>6.2289646009589562E-2</v>
      </c>
      <c r="I46" s="29">
        <v>98.8</v>
      </c>
      <c r="J46" s="28">
        <v>3.03315017762062</v>
      </c>
      <c r="K46" s="29">
        <v>106</v>
      </c>
      <c r="L46" s="28">
        <v>4.2426406871192848</v>
      </c>
      <c r="M46" s="28">
        <v>0.34400000000000003</v>
      </c>
      <c r="N46" s="28">
        <v>0.22448496608904567</v>
      </c>
    </row>
    <row r="47" spans="1:14" x14ac:dyDescent="0.35">
      <c r="A47" s="364" t="s">
        <v>19</v>
      </c>
      <c r="B47" s="33" t="s">
        <v>7</v>
      </c>
      <c r="C47" s="273">
        <v>9.3666666666666671</v>
      </c>
      <c r="D47" s="35">
        <v>0.29439202887759525</v>
      </c>
      <c r="E47" s="36">
        <v>258.5</v>
      </c>
      <c r="F47" s="35">
        <v>1.0488088481701516</v>
      </c>
      <c r="G47" s="34">
        <v>8.1140000000000008</v>
      </c>
      <c r="H47" s="35">
        <v>7.5033325929216646E-2</v>
      </c>
      <c r="I47" s="36">
        <v>93.6</v>
      </c>
      <c r="J47" s="35">
        <v>2.9664793948382648</v>
      </c>
      <c r="K47" s="36">
        <v>96.4</v>
      </c>
      <c r="L47" s="35">
        <v>6.06630035524124</v>
      </c>
      <c r="M47" s="35">
        <v>0.10637999999999999</v>
      </c>
      <c r="N47" s="35">
        <v>8.83846819307509E-2</v>
      </c>
    </row>
    <row r="48" spans="1:14" x14ac:dyDescent="0.35">
      <c r="A48" s="364"/>
      <c r="B48" s="33" t="s">
        <v>5</v>
      </c>
      <c r="C48" s="273">
        <v>9.4999999999999982</v>
      </c>
      <c r="D48" s="35">
        <v>0.37947331922020566</v>
      </c>
      <c r="E48" s="36">
        <v>258.33333333333331</v>
      </c>
      <c r="F48" s="35">
        <v>0.81649658092772603</v>
      </c>
      <c r="G48" s="34">
        <v>8.0479999999999983</v>
      </c>
      <c r="H48" s="35">
        <v>7.9183331579316465E-2</v>
      </c>
      <c r="I48" s="36">
        <v>92</v>
      </c>
      <c r="J48" s="35">
        <v>1.4142135623730951</v>
      </c>
      <c r="K48" s="36">
        <v>95.2</v>
      </c>
      <c r="L48" s="35">
        <v>6.2609903369994111</v>
      </c>
      <c r="M48" s="35">
        <v>8.1919999999999993E-2</v>
      </c>
      <c r="N48" s="35">
        <v>7.9920817062890462E-2</v>
      </c>
    </row>
    <row r="49" spans="1:14" x14ac:dyDescent="0.35">
      <c r="A49" s="364"/>
      <c r="B49" s="33" t="s">
        <v>6</v>
      </c>
      <c r="C49" s="273">
        <v>9.2000000000000011</v>
      </c>
      <c r="D49" s="35">
        <v>0.40414518843273783</v>
      </c>
      <c r="E49" s="36">
        <v>262.85714285714283</v>
      </c>
      <c r="F49" s="35">
        <v>4.3752550946038733</v>
      </c>
      <c r="G49" s="34">
        <v>8.0616666666666674</v>
      </c>
      <c r="H49" s="35">
        <v>6.5548963887056319E-2</v>
      </c>
      <c r="I49" s="36">
        <v>93.666666666666671</v>
      </c>
      <c r="J49" s="35">
        <v>3.4448028487370168</v>
      </c>
      <c r="K49" s="36">
        <v>98.333333333333329</v>
      </c>
      <c r="L49" s="35">
        <v>5.7154760664940829</v>
      </c>
      <c r="M49" s="35">
        <v>8.9233333333333331E-2</v>
      </c>
      <c r="N49" s="35">
        <v>8.9816783880668244E-2</v>
      </c>
    </row>
    <row r="50" spans="1:14" x14ac:dyDescent="0.35">
      <c r="A50" s="362" t="s">
        <v>20</v>
      </c>
      <c r="B50" s="26" t="s">
        <v>7</v>
      </c>
      <c r="C50" s="272">
        <v>9.6166666666666654</v>
      </c>
      <c r="D50" s="28">
        <v>0.75740786018278605</v>
      </c>
      <c r="E50" s="29">
        <v>256.66666666666669</v>
      </c>
      <c r="F50" s="28">
        <v>1.0327955589886444</v>
      </c>
      <c r="G50" s="27">
        <v>7.958333333333333</v>
      </c>
      <c r="H50" s="28">
        <v>0.16557978942693055</v>
      </c>
      <c r="I50" s="29">
        <v>95.333333333333329</v>
      </c>
      <c r="J50" s="28">
        <v>2.0655911179772888</v>
      </c>
      <c r="K50" s="29">
        <v>103.33333333333333</v>
      </c>
      <c r="L50" s="28">
        <v>1.0327955589886446</v>
      </c>
      <c r="M50" s="28">
        <v>0.11581666666666666</v>
      </c>
      <c r="N50" s="28">
        <v>9.1111676895262256E-2</v>
      </c>
    </row>
    <row r="51" spans="1:14" x14ac:dyDescent="0.35">
      <c r="A51" s="362"/>
      <c r="B51" s="26" t="s">
        <v>5</v>
      </c>
      <c r="C51" s="272">
        <v>8.6999999999999993</v>
      </c>
      <c r="D51" s="28">
        <v>0.52440442408507582</v>
      </c>
      <c r="E51" s="29">
        <v>255.4</v>
      </c>
      <c r="F51" s="28">
        <v>2.8809720581775866</v>
      </c>
      <c r="G51" s="27">
        <v>8.0280000000000005</v>
      </c>
      <c r="H51" s="28">
        <v>0.10473776778220902</v>
      </c>
      <c r="I51" s="29">
        <v>95.6</v>
      </c>
      <c r="J51" s="28">
        <v>2.6076809620810595</v>
      </c>
      <c r="K51" s="29">
        <v>106</v>
      </c>
      <c r="L51" s="28">
        <v>5.0990195135927845</v>
      </c>
      <c r="M51" s="28">
        <v>6.6799999999999998E-2</v>
      </c>
      <c r="N51" s="28">
        <v>2.6423569024641626E-2</v>
      </c>
    </row>
    <row r="52" spans="1:14" x14ac:dyDescent="0.35">
      <c r="A52" s="363"/>
      <c r="B52" s="37" t="s">
        <v>6</v>
      </c>
      <c r="C52" s="274">
        <v>9.6999999999999993</v>
      </c>
      <c r="D52" s="39">
        <v>0.80993826925266366</v>
      </c>
      <c r="E52" s="40">
        <v>259.5</v>
      </c>
      <c r="F52" s="39">
        <v>3.271085446759225</v>
      </c>
      <c r="G52" s="38">
        <v>7.9249999999999998</v>
      </c>
      <c r="H52" s="39">
        <v>0.13049904214207858</v>
      </c>
      <c r="I52" s="40">
        <v>95.333333333333329</v>
      </c>
      <c r="J52" s="39">
        <v>1.0327955589886446</v>
      </c>
      <c r="K52" s="40">
        <v>104.66666666666667</v>
      </c>
      <c r="L52" s="39">
        <v>1.6329931618554521</v>
      </c>
      <c r="M52" s="39">
        <v>9.8650000000000015E-2</v>
      </c>
      <c r="N52" s="39">
        <v>7.1597087929607853E-2</v>
      </c>
    </row>
  </sheetData>
  <mergeCells count="23">
    <mergeCell ref="A1:N5"/>
    <mergeCell ref="A31:N31"/>
    <mergeCell ref="A9:N9"/>
    <mergeCell ref="M6:N7"/>
    <mergeCell ref="C6:D7"/>
    <mergeCell ref="E6:F7"/>
    <mergeCell ref="A16:A18"/>
    <mergeCell ref="A19:A21"/>
    <mergeCell ref="A22:A24"/>
    <mergeCell ref="A25:A27"/>
    <mergeCell ref="A28:A30"/>
    <mergeCell ref="G6:H7"/>
    <mergeCell ref="I6:J7"/>
    <mergeCell ref="K6:L7"/>
    <mergeCell ref="A10:A12"/>
    <mergeCell ref="A13:A15"/>
    <mergeCell ref="A32:A34"/>
    <mergeCell ref="A50:A52"/>
    <mergeCell ref="A35:A37"/>
    <mergeCell ref="A38:A40"/>
    <mergeCell ref="A41:A43"/>
    <mergeCell ref="A44:A46"/>
    <mergeCell ref="A47:A49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N28" sqref="N28"/>
    </sheetView>
  </sheetViews>
  <sheetFormatPr defaultRowHeight="14.5" x14ac:dyDescent="0.35"/>
  <sheetData>
    <row r="1" spans="1:12" x14ac:dyDescent="0.35">
      <c r="A1" s="365" t="s">
        <v>301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x14ac:dyDescent="0.3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x14ac:dyDescent="0.3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x14ac:dyDescent="0.3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x14ac:dyDescent="0.35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</row>
    <row r="6" spans="1:12" ht="15" customHeight="1" x14ac:dyDescent="0.35">
      <c r="A6" s="17"/>
      <c r="B6" s="17"/>
      <c r="C6" s="368" t="s">
        <v>58</v>
      </c>
      <c r="D6" s="368"/>
      <c r="E6" s="368" t="s">
        <v>59</v>
      </c>
      <c r="F6" s="368"/>
      <c r="G6" s="371" t="s">
        <v>60</v>
      </c>
      <c r="H6" s="371"/>
      <c r="I6" s="371" t="s">
        <v>61</v>
      </c>
      <c r="J6" s="371"/>
      <c r="K6" s="371" t="s">
        <v>62</v>
      </c>
      <c r="L6" s="371"/>
    </row>
    <row r="7" spans="1:12" ht="15.5" x14ac:dyDescent="0.35">
      <c r="A7" s="18" t="s">
        <v>21</v>
      </c>
      <c r="B7" s="22" t="s">
        <v>26</v>
      </c>
      <c r="C7" s="369"/>
      <c r="D7" s="369"/>
      <c r="E7" s="369"/>
      <c r="F7" s="369"/>
      <c r="G7" s="372"/>
      <c r="H7" s="372"/>
      <c r="I7" s="372"/>
      <c r="J7" s="372"/>
      <c r="K7" s="372"/>
      <c r="L7" s="372"/>
    </row>
    <row r="8" spans="1:12" ht="15.75" x14ac:dyDescent="0.25">
      <c r="A8" s="19"/>
      <c r="B8" s="20"/>
      <c r="C8" s="20" t="s">
        <v>22</v>
      </c>
      <c r="D8" s="20" t="s">
        <v>57</v>
      </c>
      <c r="E8" s="20" t="s">
        <v>22</v>
      </c>
      <c r="F8" s="20" t="s">
        <v>57</v>
      </c>
      <c r="G8" s="20" t="s">
        <v>22</v>
      </c>
      <c r="H8" s="20" t="s">
        <v>57</v>
      </c>
      <c r="I8" s="20" t="s">
        <v>22</v>
      </c>
      <c r="J8" s="20" t="s">
        <v>57</v>
      </c>
      <c r="K8" s="20" t="s">
        <v>22</v>
      </c>
      <c r="L8" s="20" t="s">
        <v>57</v>
      </c>
    </row>
    <row r="9" spans="1:12" ht="15.75" x14ac:dyDescent="0.25">
      <c r="A9" s="367" t="s">
        <v>78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</row>
    <row r="10" spans="1:12" ht="15" customHeight="1" x14ac:dyDescent="0.35">
      <c r="A10" s="361" t="s">
        <v>4</v>
      </c>
      <c r="B10" s="41" t="s">
        <v>7</v>
      </c>
      <c r="C10" s="44">
        <v>26.3</v>
      </c>
      <c r="D10" s="43">
        <v>0</v>
      </c>
      <c r="E10" s="42">
        <v>8.8000000000000007</v>
      </c>
      <c r="F10" s="43">
        <v>0</v>
      </c>
      <c r="G10" s="42">
        <v>9.6</v>
      </c>
      <c r="H10" s="43">
        <v>0</v>
      </c>
      <c r="I10" s="43">
        <v>0.92</v>
      </c>
      <c r="J10" s="43">
        <v>0</v>
      </c>
      <c r="K10" s="43">
        <v>0.13</v>
      </c>
      <c r="L10" s="43">
        <v>0</v>
      </c>
    </row>
    <row r="11" spans="1:12" ht="15" customHeight="1" x14ac:dyDescent="0.35">
      <c r="A11" s="362"/>
      <c r="B11" s="26" t="s">
        <v>5</v>
      </c>
      <c r="C11" s="29">
        <v>26.25</v>
      </c>
      <c r="D11" s="28">
        <v>7.0710678118655765E-2</v>
      </c>
      <c r="E11" s="27">
        <v>8.8000000000000007</v>
      </c>
      <c r="F11" s="28">
        <v>0</v>
      </c>
      <c r="G11" s="27">
        <v>9.75</v>
      </c>
      <c r="H11" s="28">
        <v>7.0710678118655765E-2</v>
      </c>
      <c r="I11" s="28">
        <v>0.97499999999999998</v>
      </c>
      <c r="J11" s="28">
        <v>2.1213203435596444E-2</v>
      </c>
      <c r="K11" s="28">
        <v>0.13</v>
      </c>
      <c r="L11" s="28">
        <v>0</v>
      </c>
    </row>
    <row r="12" spans="1:12" x14ac:dyDescent="0.35">
      <c r="A12" s="362"/>
      <c r="B12" s="26" t="s">
        <v>6</v>
      </c>
      <c r="C12" s="32">
        <v>26.3</v>
      </c>
      <c r="D12" s="31">
        <v>0</v>
      </c>
      <c r="E12" s="30">
        <v>8.8000000000000007</v>
      </c>
      <c r="F12" s="31">
        <v>0</v>
      </c>
      <c r="G12" s="30">
        <v>9.6</v>
      </c>
      <c r="H12" s="31">
        <v>0</v>
      </c>
      <c r="I12" s="31">
        <v>1.0449999999999999</v>
      </c>
      <c r="J12" s="31">
        <v>7.7781745930520299E-2</v>
      </c>
      <c r="K12" s="31">
        <v>0.13</v>
      </c>
      <c r="L12" s="31">
        <v>0</v>
      </c>
    </row>
    <row r="13" spans="1:12" x14ac:dyDescent="0.35">
      <c r="A13" s="373" t="s">
        <v>8</v>
      </c>
      <c r="B13" s="33" t="s">
        <v>7</v>
      </c>
      <c r="C13" s="36">
        <v>25.9</v>
      </c>
      <c r="D13" s="35">
        <v>0.28284271247462051</v>
      </c>
      <c r="E13" s="34">
        <v>8.6</v>
      </c>
      <c r="F13" s="35">
        <v>0</v>
      </c>
      <c r="G13" s="34">
        <v>9.3000000000000007</v>
      </c>
      <c r="H13" s="35">
        <v>0</v>
      </c>
      <c r="I13" s="35">
        <v>0.98499999999999999</v>
      </c>
      <c r="J13" s="35">
        <v>7.0710678118654814E-3</v>
      </c>
      <c r="K13" s="35">
        <v>0.13</v>
      </c>
      <c r="L13" s="35">
        <v>0</v>
      </c>
    </row>
    <row r="14" spans="1:12" x14ac:dyDescent="0.35">
      <c r="A14" s="373"/>
      <c r="B14" s="33" t="s">
        <v>5</v>
      </c>
      <c r="C14" s="36">
        <v>26.1</v>
      </c>
      <c r="D14" s="35">
        <v>0.141421356237309</v>
      </c>
      <c r="E14" s="34">
        <v>8.6999999999999993</v>
      </c>
      <c r="F14" s="35">
        <v>0</v>
      </c>
      <c r="G14" s="34">
        <v>9.4499999999999993</v>
      </c>
      <c r="H14" s="35">
        <v>7.0710678118654502E-2</v>
      </c>
      <c r="I14" s="35">
        <v>1.0050000000000001</v>
      </c>
      <c r="J14" s="35">
        <v>0.13435028842544408</v>
      </c>
      <c r="K14" s="35">
        <v>0.13</v>
      </c>
      <c r="L14" s="35">
        <v>0</v>
      </c>
    </row>
    <row r="15" spans="1:12" x14ac:dyDescent="0.35">
      <c r="A15" s="374"/>
      <c r="B15" s="33" t="s">
        <v>6</v>
      </c>
      <c r="C15" s="36">
        <v>26.15</v>
      </c>
      <c r="D15" s="35">
        <v>7.0710678118653253E-2</v>
      </c>
      <c r="E15" s="34">
        <v>8.6999999999999993</v>
      </c>
      <c r="F15" s="35">
        <v>0</v>
      </c>
      <c r="G15" s="34">
        <v>9.5500000000000007</v>
      </c>
      <c r="H15" s="35">
        <v>7.0710678118654502E-2</v>
      </c>
      <c r="I15" s="35">
        <v>0.92999999999999994</v>
      </c>
      <c r="J15" s="35">
        <v>5.6568542494923775E-2</v>
      </c>
      <c r="K15" s="35">
        <v>0.13500000000000001</v>
      </c>
      <c r="L15" s="35">
        <v>7.0710678118654814E-3</v>
      </c>
    </row>
    <row r="16" spans="1:12" x14ac:dyDescent="0.35">
      <c r="A16" s="363" t="s">
        <v>9</v>
      </c>
      <c r="B16" s="26" t="s">
        <v>7</v>
      </c>
      <c r="C16" s="29">
        <v>26.049999999999997</v>
      </c>
      <c r="D16" s="28">
        <v>0.21213203435596475</v>
      </c>
      <c r="E16" s="27">
        <v>8.4499999999999993</v>
      </c>
      <c r="F16" s="28">
        <v>7.0710678118654502E-2</v>
      </c>
      <c r="G16" s="27">
        <v>9.35</v>
      </c>
      <c r="H16" s="28">
        <v>0.21213203435596475</v>
      </c>
      <c r="I16" s="28">
        <v>0.97500000000000009</v>
      </c>
      <c r="J16" s="28">
        <v>0.17677669529663625</v>
      </c>
      <c r="K16" s="28">
        <v>0.13500000000000001</v>
      </c>
      <c r="L16" s="28">
        <v>7.0710678118654814E-3</v>
      </c>
    </row>
    <row r="17" spans="1:12" x14ac:dyDescent="0.35">
      <c r="A17" s="363"/>
      <c r="B17" s="26" t="s">
        <v>5</v>
      </c>
      <c r="C17" s="29">
        <v>26.15</v>
      </c>
      <c r="D17" s="28">
        <v>0.21213203435596475</v>
      </c>
      <c r="E17" s="27">
        <v>8.5</v>
      </c>
      <c r="F17" s="28">
        <v>0.141421356237309</v>
      </c>
      <c r="G17" s="27">
        <v>9.6499999999999986</v>
      </c>
      <c r="H17" s="28">
        <v>7.0710678118654502E-2</v>
      </c>
      <c r="I17" s="28">
        <v>1</v>
      </c>
      <c r="J17" s="28">
        <v>0</v>
      </c>
      <c r="K17" s="28">
        <v>0.13500000000000001</v>
      </c>
      <c r="L17" s="28">
        <v>7.0710678118654814E-3</v>
      </c>
    </row>
    <row r="18" spans="1:12" x14ac:dyDescent="0.35">
      <c r="A18" s="361"/>
      <c r="B18" s="26" t="s">
        <v>6</v>
      </c>
      <c r="C18" s="29">
        <v>26.05</v>
      </c>
      <c r="D18" s="28">
        <v>7.0710678118655765E-2</v>
      </c>
      <c r="E18" s="27">
        <v>8.5500000000000007</v>
      </c>
      <c r="F18" s="28">
        <v>7.0710678118654502E-2</v>
      </c>
      <c r="G18" s="27">
        <v>9.3000000000000007</v>
      </c>
      <c r="H18" s="28">
        <v>0</v>
      </c>
      <c r="I18" s="28">
        <v>0.89</v>
      </c>
      <c r="J18" s="28">
        <v>2.8284271247461926E-2</v>
      </c>
      <c r="K18" s="28">
        <v>0.13500000000000001</v>
      </c>
      <c r="L18" s="28">
        <v>7.0710678118654814E-3</v>
      </c>
    </row>
    <row r="19" spans="1:12" x14ac:dyDescent="0.35">
      <c r="A19" s="373" t="s">
        <v>10</v>
      </c>
      <c r="B19" s="33" t="s">
        <v>7</v>
      </c>
      <c r="C19" s="36">
        <v>27.15</v>
      </c>
      <c r="D19" s="35">
        <v>7.0710678118653253E-2</v>
      </c>
      <c r="E19" s="34">
        <v>9.75</v>
      </c>
      <c r="F19" s="35">
        <v>7.0710678118655765E-2</v>
      </c>
      <c r="G19" s="34">
        <v>8.3000000000000007</v>
      </c>
      <c r="H19" s="35">
        <v>0</v>
      </c>
      <c r="I19" s="35">
        <v>0.75</v>
      </c>
      <c r="J19" s="35">
        <v>7.0710678118654821E-2</v>
      </c>
      <c r="K19" s="35">
        <v>0.13</v>
      </c>
      <c r="L19" s="35">
        <v>0</v>
      </c>
    </row>
    <row r="20" spans="1:12" x14ac:dyDescent="0.35">
      <c r="A20" s="373"/>
      <c r="B20" s="33" t="s">
        <v>5</v>
      </c>
      <c r="C20" s="36">
        <v>27.25</v>
      </c>
      <c r="D20" s="35">
        <v>7.0710678118655765E-2</v>
      </c>
      <c r="E20" s="34">
        <v>9.8000000000000007</v>
      </c>
      <c r="F20" s="35">
        <v>0.14142135623731025</v>
      </c>
      <c r="G20" s="34">
        <v>8.25</v>
      </c>
      <c r="H20" s="35">
        <v>7.0710678118655765E-2</v>
      </c>
      <c r="I20" s="35">
        <v>0.75</v>
      </c>
      <c r="J20" s="35">
        <v>7.0710678118654821E-2</v>
      </c>
      <c r="K20" s="35">
        <v>0.13</v>
      </c>
      <c r="L20" s="35">
        <v>0</v>
      </c>
    </row>
    <row r="21" spans="1:12" ht="15" customHeight="1" x14ac:dyDescent="0.35">
      <c r="A21" s="374"/>
      <c r="B21" s="33" t="s">
        <v>6</v>
      </c>
      <c r="C21" s="36">
        <v>27.15</v>
      </c>
      <c r="D21" s="35">
        <v>0.21213203435596475</v>
      </c>
      <c r="E21" s="34">
        <v>9.6999999999999993</v>
      </c>
      <c r="F21" s="35">
        <v>0</v>
      </c>
      <c r="G21" s="34">
        <v>8.3000000000000007</v>
      </c>
      <c r="H21" s="35">
        <v>0</v>
      </c>
      <c r="I21" s="35">
        <v>0.75</v>
      </c>
      <c r="J21" s="35">
        <v>7.0710678118654821E-2</v>
      </c>
      <c r="K21" s="35">
        <v>0.13</v>
      </c>
      <c r="L21" s="35">
        <v>0</v>
      </c>
    </row>
    <row r="22" spans="1:12" ht="15" customHeight="1" x14ac:dyDescent="0.35">
      <c r="A22" s="362" t="s">
        <v>11</v>
      </c>
      <c r="B22" s="26" t="s">
        <v>7</v>
      </c>
      <c r="C22" s="29">
        <v>26.700000000000003</v>
      </c>
      <c r="D22" s="28">
        <v>0.141421356237309</v>
      </c>
      <c r="E22" s="27">
        <v>9.8000000000000007</v>
      </c>
      <c r="F22" s="28">
        <v>0</v>
      </c>
      <c r="G22" s="27">
        <v>8.1499999999999986</v>
      </c>
      <c r="H22" s="28">
        <v>7.0710678118654502E-2</v>
      </c>
      <c r="I22" s="28">
        <v>0.75</v>
      </c>
      <c r="J22" s="28">
        <v>7.0710678118654821E-2</v>
      </c>
      <c r="K22" s="28">
        <v>0.125</v>
      </c>
      <c r="L22" s="28">
        <v>7.0710678118654814E-3</v>
      </c>
    </row>
    <row r="23" spans="1:12" ht="15" customHeight="1" x14ac:dyDescent="0.35">
      <c r="A23" s="362"/>
      <c r="B23" s="26" t="s">
        <v>5</v>
      </c>
      <c r="C23" s="29">
        <v>26.5</v>
      </c>
      <c r="D23" s="28">
        <v>0</v>
      </c>
      <c r="E23" s="27">
        <v>10.1</v>
      </c>
      <c r="F23" s="28">
        <v>0.141421356237309</v>
      </c>
      <c r="G23" s="27">
        <v>8.1999999999999993</v>
      </c>
      <c r="H23" s="28">
        <v>0</v>
      </c>
      <c r="I23" s="28">
        <v>0.75</v>
      </c>
      <c r="J23" s="28">
        <v>7.0710678118654821E-2</v>
      </c>
      <c r="K23" s="28">
        <v>0.12</v>
      </c>
      <c r="L23" s="28">
        <v>0</v>
      </c>
    </row>
    <row r="24" spans="1:12" x14ac:dyDescent="0.35">
      <c r="A24" s="362"/>
      <c r="B24" s="26" t="s">
        <v>6</v>
      </c>
      <c r="C24" s="29">
        <v>27</v>
      </c>
      <c r="D24" s="28">
        <v>0.14142135623731153</v>
      </c>
      <c r="E24" s="27">
        <v>9.6</v>
      </c>
      <c r="F24" s="28">
        <v>0</v>
      </c>
      <c r="G24" s="27">
        <v>8.25</v>
      </c>
      <c r="H24" s="28">
        <v>7.0710678118655765E-2</v>
      </c>
      <c r="I24" s="28">
        <v>0.7</v>
      </c>
      <c r="J24" s="28">
        <v>0</v>
      </c>
      <c r="K24" s="28">
        <v>0.13</v>
      </c>
      <c r="L24" s="28">
        <v>0</v>
      </c>
    </row>
    <row r="25" spans="1:12" x14ac:dyDescent="0.35">
      <c r="A25" s="373" t="s">
        <v>12</v>
      </c>
      <c r="B25" s="33" t="s">
        <v>7</v>
      </c>
      <c r="C25" s="36">
        <v>26.75</v>
      </c>
      <c r="D25" s="35">
        <v>0.21213203435596223</v>
      </c>
      <c r="E25" s="34">
        <v>9.5</v>
      </c>
      <c r="F25" s="35">
        <v>0.141421356237309</v>
      </c>
      <c r="G25" s="34">
        <v>8.1499999999999986</v>
      </c>
      <c r="H25" s="35">
        <v>7.0710678118654502E-2</v>
      </c>
      <c r="I25" s="35">
        <v>0.75</v>
      </c>
      <c r="J25" s="35">
        <v>7.0710678118654821E-2</v>
      </c>
      <c r="K25" s="35">
        <v>0.13</v>
      </c>
      <c r="L25" s="35">
        <v>0</v>
      </c>
    </row>
    <row r="26" spans="1:12" x14ac:dyDescent="0.35">
      <c r="A26" s="373"/>
      <c r="B26" s="33" t="s">
        <v>5</v>
      </c>
      <c r="C26" s="36">
        <v>27</v>
      </c>
      <c r="D26" s="35">
        <v>0</v>
      </c>
      <c r="E26" s="34">
        <v>9.6499999999999986</v>
      </c>
      <c r="F26" s="35">
        <v>7.0710678118654502E-2</v>
      </c>
      <c r="G26" s="34">
        <v>8.1</v>
      </c>
      <c r="H26" s="35">
        <v>0</v>
      </c>
      <c r="I26" s="35">
        <v>0.75</v>
      </c>
      <c r="J26" s="35">
        <v>7.0710678118654821E-2</v>
      </c>
      <c r="K26" s="35">
        <v>0.13</v>
      </c>
      <c r="L26" s="35">
        <v>0</v>
      </c>
    </row>
    <row r="27" spans="1:12" ht="15" customHeight="1" x14ac:dyDescent="0.35">
      <c r="A27" s="374"/>
      <c r="B27" s="33" t="s">
        <v>6</v>
      </c>
      <c r="C27" s="36">
        <v>27.05</v>
      </c>
      <c r="D27" s="35">
        <v>7.0710678118655765E-2</v>
      </c>
      <c r="E27" s="34">
        <v>9.5</v>
      </c>
      <c r="F27" s="35">
        <v>0.141421356237309</v>
      </c>
      <c r="G27" s="34">
        <v>8.1499999999999986</v>
      </c>
      <c r="H27" s="35">
        <v>7.0710678118654502E-2</v>
      </c>
      <c r="I27" s="35">
        <v>0.75</v>
      </c>
      <c r="J27" s="35">
        <v>7.0710678118654821E-2</v>
      </c>
      <c r="K27" s="35">
        <v>0.13500000000000001</v>
      </c>
      <c r="L27" s="35">
        <v>7.0710678118654814E-3</v>
      </c>
    </row>
    <row r="28" spans="1:12" ht="15" customHeight="1" x14ac:dyDescent="0.35">
      <c r="A28" s="363" t="s">
        <v>13</v>
      </c>
      <c r="B28" s="26" t="s">
        <v>7</v>
      </c>
      <c r="C28" s="29">
        <v>28</v>
      </c>
      <c r="D28" s="28">
        <v>0.14142135623731153</v>
      </c>
      <c r="E28" s="27">
        <v>9.65</v>
      </c>
      <c r="F28" s="28">
        <v>0.21213203435596475</v>
      </c>
      <c r="G28" s="27">
        <v>6.1</v>
      </c>
      <c r="H28" s="28">
        <v>0</v>
      </c>
      <c r="I28" s="28">
        <v>0.64999999999999991</v>
      </c>
      <c r="J28" s="28">
        <v>7.0710678118654738E-2</v>
      </c>
      <c r="K28" s="28">
        <v>0.10500000000000001</v>
      </c>
      <c r="L28" s="28">
        <v>7.0710678118654719E-3</v>
      </c>
    </row>
    <row r="29" spans="1:12" ht="15" customHeight="1" x14ac:dyDescent="0.35">
      <c r="A29" s="363"/>
      <c r="B29" s="26" t="s">
        <v>5</v>
      </c>
      <c r="C29" s="29">
        <v>28.05</v>
      </c>
      <c r="D29" s="28">
        <v>7.0710678118655765E-2</v>
      </c>
      <c r="E29" s="27">
        <v>9.4</v>
      </c>
      <c r="F29" s="28">
        <v>0</v>
      </c>
      <c r="G29" s="27">
        <v>6.05</v>
      </c>
      <c r="H29" s="28">
        <v>7.0710678118654502E-2</v>
      </c>
      <c r="I29" s="28">
        <v>0.6</v>
      </c>
      <c r="J29" s="28">
        <v>0</v>
      </c>
      <c r="K29" s="28">
        <v>0.11</v>
      </c>
      <c r="L29" s="28">
        <v>0</v>
      </c>
    </row>
    <row r="30" spans="1:12" x14ac:dyDescent="0.35">
      <c r="A30" s="375"/>
      <c r="B30" s="26" t="s">
        <v>6</v>
      </c>
      <c r="C30" s="29">
        <v>27.700000000000003</v>
      </c>
      <c r="D30" s="28">
        <v>0.141421356237309</v>
      </c>
      <c r="E30" s="27">
        <v>9.4</v>
      </c>
      <c r="F30" s="28">
        <v>0</v>
      </c>
      <c r="G30" s="27">
        <v>5.95</v>
      </c>
      <c r="H30" s="28">
        <v>7.0710678118654502E-2</v>
      </c>
      <c r="I30" s="28">
        <v>0.6</v>
      </c>
      <c r="J30" s="28">
        <v>0</v>
      </c>
      <c r="K30" s="28">
        <v>0.11</v>
      </c>
      <c r="L30" s="28">
        <v>0</v>
      </c>
    </row>
    <row r="31" spans="1:12" ht="15.5" x14ac:dyDescent="0.35">
      <c r="A31" s="367" t="s">
        <v>84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2" spans="1:12" x14ac:dyDescent="0.35">
      <c r="A32" s="361" t="s">
        <v>14</v>
      </c>
      <c r="B32" s="41" t="s">
        <v>7</v>
      </c>
      <c r="C32" s="44" t="s">
        <v>63</v>
      </c>
      <c r="D32" s="43" t="s">
        <v>63</v>
      </c>
      <c r="E32" s="42" t="s">
        <v>63</v>
      </c>
      <c r="F32" s="43" t="s">
        <v>63</v>
      </c>
      <c r="G32" s="42" t="s">
        <v>63</v>
      </c>
      <c r="H32" s="43" t="s">
        <v>63</v>
      </c>
      <c r="I32" s="43" t="s">
        <v>63</v>
      </c>
      <c r="J32" s="43" t="s">
        <v>63</v>
      </c>
      <c r="K32" s="43" t="s">
        <v>63</v>
      </c>
      <c r="L32" s="43" t="s">
        <v>63</v>
      </c>
    </row>
    <row r="33" spans="1:12" x14ac:dyDescent="0.35">
      <c r="A33" s="362"/>
      <c r="B33" s="26" t="s">
        <v>5</v>
      </c>
      <c r="C33" s="29">
        <v>26.7</v>
      </c>
      <c r="D33" s="28">
        <v>0</v>
      </c>
      <c r="E33" s="27">
        <v>8.39</v>
      </c>
      <c r="F33" s="28">
        <v>5.6568542494923851E-2</v>
      </c>
      <c r="G33" s="27">
        <v>6.8</v>
      </c>
      <c r="H33" s="28">
        <v>0</v>
      </c>
      <c r="I33" s="28">
        <v>0.8</v>
      </c>
      <c r="J33" s="28">
        <v>1.4142135623730963E-2</v>
      </c>
      <c r="K33" s="28">
        <v>0.1055</v>
      </c>
      <c r="L33" s="28">
        <v>7.0710678118654816E-4</v>
      </c>
    </row>
    <row r="34" spans="1:12" x14ac:dyDescent="0.35">
      <c r="A34" s="362"/>
      <c r="B34" s="26" t="s">
        <v>6</v>
      </c>
      <c r="C34" s="29" t="s">
        <v>63</v>
      </c>
      <c r="D34" s="28" t="s">
        <v>63</v>
      </c>
      <c r="E34" s="27" t="s">
        <v>63</v>
      </c>
      <c r="F34" s="28" t="s">
        <v>63</v>
      </c>
      <c r="G34" s="27" t="s">
        <v>63</v>
      </c>
      <c r="H34" s="28" t="s">
        <v>63</v>
      </c>
      <c r="I34" s="28" t="s">
        <v>63</v>
      </c>
      <c r="J34" s="28" t="s">
        <v>63</v>
      </c>
      <c r="K34" s="28" t="s">
        <v>63</v>
      </c>
      <c r="L34" s="28" t="s">
        <v>63</v>
      </c>
    </row>
    <row r="35" spans="1:12" x14ac:dyDescent="0.35">
      <c r="A35" s="373" t="s">
        <v>15</v>
      </c>
      <c r="B35" s="33" t="s">
        <v>7</v>
      </c>
      <c r="C35" s="36" t="s">
        <v>63</v>
      </c>
      <c r="D35" s="35" t="s">
        <v>63</v>
      </c>
      <c r="E35" s="34" t="s">
        <v>63</v>
      </c>
      <c r="F35" s="35" t="s">
        <v>63</v>
      </c>
      <c r="G35" s="34" t="s">
        <v>63</v>
      </c>
      <c r="H35" s="35" t="s">
        <v>63</v>
      </c>
      <c r="I35" s="35" t="s">
        <v>63</v>
      </c>
      <c r="J35" s="35" t="s">
        <v>63</v>
      </c>
      <c r="K35" s="35" t="s">
        <v>63</v>
      </c>
      <c r="L35" s="35" t="s">
        <v>63</v>
      </c>
    </row>
    <row r="36" spans="1:12" x14ac:dyDescent="0.35">
      <c r="A36" s="373"/>
      <c r="B36" s="33" t="s">
        <v>5</v>
      </c>
      <c r="C36" s="36">
        <v>25.85</v>
      </c>
      <c r="D36" s="35">
        <v>0.21213203435596475</v>
      </c>
      <c r="E36" s="34">
        <v>8.875</v>
      </c>
      <c r="F36" s="35">
        <v>3.5355339059327882E-2</v>
      </c>
      <c r="G36" s="34">
        <v>9.5500000000000007</v>
      </c>
      <c r="H36" s="35">
        <v>7.0710678118654502E-2</v>
      </c>
      <c r="I36" s="35">
        <v>0.96499999999999997</v>
      </c>
      <c r="J36" s="35">
        <v>7.0710678118654814E-3</v>
      </c>
      <c r="K36" s="35">
        <v>0.13250000000000001</v>
      </c>
      <c r="L36" s="35">
        <v>7.0710678118654816E-4</v>
      </c>
    </row>
    <row r="37" spans="1:12" x14ac:dyDescent="0.35">
      <c r="A37" s="374"/>
      <c r="B37" s="33" t="s">
        <v>6</v>
      </c>
      <c r="C37" s="36" t="s">
        <v>63</v>
      </c>
      <c r="D37" s="35" t="s">
        <v>63</v>
      </c>
      <c r="E37" s="34" t="s">
        <v>63</v>
      </c>
      <c r="F37" s="35" t="s">
        <v>63</v>
      </c>
      <c r="G37" s="34" t="s">
        <v>63</v>
      </c>
      <c r="H37" s="35" t="s">
        <v>63</v>
      </c>
      <c r="I37" s="35" t="s">
        <v>63</v>
      </c>
      <c r="J37" s="35" t="s">
        <v>63</v>
      </c>
      <c r="K37" s="35" t="s">
        <v>63</v>
      </c>
      <c r="L37" s="35" t="s">
        <v>63</v>
      </c>
    </row>
    <row r="38" spans="1:12" x14ac:dyDescent="0.35">
      <c r="A38" s="363" t="s">
        <v>16</v>
      </c>
      <c r="B38" s="26" t="s">
        <v>7</v>
      </c>
      <c r="C38" s="29" t="s">
        <v>63</v>
      </c>
      <c r="D38" s="28" t="s">
        <v>63</v>
      </c>
      <c r="E38" s="27" t="s">
        <v>63</v>
      </c>
      <c r="F38" s="28" t="s">
        <v>63</v>
      </c>
      <c r="G38" s="27" t="s">
        <v>63</v>
      </c>
      <c r="H38" s="28" t="s">
        <v>63</v>
      </c>
      <c r="I38" s="28" t="s">
        <v>63</v>
      </c>
      <c r="J38" s="28" t="s">
        <v>63</v>
      </c>
      <c r="K38" s="28" t="s">
        <v>63</v>
      </c>
      <c r="L38" s="28" t="s">
        <v>63</v>
      </c>
    </row>
    <row r="39" spans="1:12" x14ac:dyDescent="0.35">
      <c r="A39" s="363"/>
      <c r="B39" s="26" t="s">
        <v>5</v>
      </c>
      <c r="C39" s="29">
        <v>26.5</v>
      </c>
      <c r="D39" s="28">
        <v>0.70710678118654757</v>
      </c>
      <c r="E39" s="27">
        <v>8.9450000000000003</v>
      </c>
      <c r="F39" s="28">
        <v>2.1213203435597228E-2</v>
      </c>
      <c r="G39" s="27">
        <v>9.5</v>
      </c>
      <c r="H39" s="28">
        <v>0.28284271247461801</v>
      </c>
      <c r="I39" s="28">
        <v>0.97</v>
      </c>
      <c r="J39" s="28">
        <v>4.2426406871192889E-2</v>
      </c>
      <c r="K39" s="28">
        <v>0.13450000000000001</v>
      </c>
      <c r="L39" s="28">
        <v>2.1213203435596446E-3</v>
      </c>
    </row>
    <row r="40" spans="1:12" x14ac:dyDescent="0.35">
      <c r="A40" s="361"/>
      <c r="B40" s="26" t="s">
        <v>6</v>
      </c>
      <c r="C40" s="29" t="s">
        <v>63</v>
      </c>
      <c r="D40" s="28" t="s">
        <v>63</v>
      </c>
      <c r="E40" s="27" t="s">
        <v>63</v>
      </c>
      <c r="F40" s="28" t="s">
        <v>63</v>
      </c>
      <c r="G40" s="27" t="s">
        <v>63</v>
      </c>
      <c r="H40" s="28" t="s">
        <v>63</v>
      </c>
      <c r="I40" s="28" t="s">
        <v>63</v>
      </c>
      <c r="J40" s="28" t="s">
        <v>63</v>
      </c>
      <c r="K40" s="28" t="s">
        <v>63</v>
      </c>
      <c r="L40" s="28" t="s">
        <v>63</v>
      </c>
    </row>
    <row r="41" spans="1:12" x14ac:dyDescent="0.35">
      <c r="A41" s="373" t="s">
        <v>17</v>
      </c>
      <c r="B41" s="33" t="s">
        <v>7</v>
      </c>
      <c r="C41" s="36" t="s">
        <v>63</v>
      </c>
      <c r="D41" s="35" t="s">
        <v>63</v>
      </c>
      <c r="E41" s="34" t="s">
        <v>63</v>
      </c>
      <c r="F41" s="35" t="s">
        <v>63</v>
      </c>
      <c r="G41" s="34" t="s">
        <v>63</v>
      </c>
      <c r="H41" s="35" t="s">
        <v>63</v>
      </c>
      <c r="I41" s="35" t="s">
        <v>63</v>
      </c>
      <c r="J41" s="35" t="s">
        <v>63</v>
      </c>
      <c r="K41" s="35" t="s">
        <v>63</v>
      </c>
      <c r="L41" s="35" t="s">
        <v>63</v>
      </c>
    </row>
    <row r="42" spans="1:12" x14ac:dyDescent="0.35">
      <c r="A42" s="373"/>
      <c r="B42" s="33" t="s">
        <v>5</v>
      </c>
      <c r="C42" s="36">
        <v>26.15</v>
      </c>
      <c r="D42" s="35">
        <v>7.0710678118653253E-2</v>
      </c>
      <c r="E42" s="34">
        <v>9.0549999999999997</v>
      </c>
      <c r="F42" s="35">
        <v>7.0710678118653244E-3</v>
      </c>
      <c r="G42" s="34">
        <v>9.25</v>
      </c>
      <c r="H42" s="35">
        <v>7.0710678118655765E-2</v>
      </c>
      <c r="I42" s="35">
        <v>0.99</v>
      </c>
      <c r="J42" s="35">
        <v>1.4142135623730963E-2</v>
      </c>
      <c r="K42" s="35">
        <v>0.13200000000000001</v>
      </c>
      <c r="L42" s="35">
        <v>0</v>
      </c>
    </row>
    <row r="43" spans="1:12" x14ac:dyDescent="0.35">
      <c r="A43" s="374"/>
      <c r="B43" s="33" t="s">
        <v>6</v>
      </c>
      <c r="C43" s="36" t="s">
        <v>63</v>
      </c>
      <c r="D43" s="35" t="s">
        <v>63</v>
      </c>
      <c r="E43" s="34" t="s">
        <v>63</v>
      </c>
      <c r="F43" s="35" t="s">
        <v>63</v>
      </c>
      <c r="G43" s="34" t="s">
        <v>63</v>
      </c>
      <c r="H43" s="35" t="s">
        <v>63</v>
      </c>
      <c r="I43" s="35" t="s">
        <v>63</v>
      </c>
      <c r="J43" s="35" t="s">
        <v>63</v>
      </c>
      <c r="K43" s="35" t="s">
        <v>63</v>
      </c>
      <c r="L43" s="35" t="s">
        <v>63</v>
      </c>
    </row>
    <row r="44" spans="1:12" x14ac:dyDescent="0.35">
      <c r="A44" s="363" t="s">
        <v>18</v>
      </c>
      <c r="B44" s="26" t="s">
        <v>7</v>
      </c>
      <c r="C44" s="29" t="s">
        <v>63</v>
      </c>
      <c r="D44" s="28" t="s">
        <v>63</v>
      </c>
      <c r="E44" s="27" t="s">
        <v>63</v>
      </c>
      <c r="F44" s="28" t="s">
        <v>63</v>
      </c>
      <c r="G44" s="27" t="s">
        <v>63</v>
      </c>
      <c r="H44" s="28" t="s">
        <v>63</v>
      </c>
      <c r="I44" s="28" t="s">
        <v>63</v>
      </c>
      <c r="J44" s="28" t="s">
        <v>63</v>
      </c>
      <c r="K44" s="28" t="s">
        <v>63</v>
      </c>
      <c r="L44" s="28" t="s">
        <v>63</v>
      </c>
    </row>
    <row r="45" spans="1:12" x14ac:dyDescent="0.35">
      <c r="A45" s="363"/>
      <c r="B45" s="26" t="s">
        <v>5</v>
      </c>
      <c r="C45" s="29">
        <v>25.9</v>
      </c>
      <c r="D45" s="28">
        <v>0.141421356237309</v>
      </c>
      <c r="E45" s="27">
        <v>8.89</v>
      </c>
      <c r="F45" s="28">
        <v>0</v>
      </c>
      <c r="G45" s="27">
        <v>9.1999999999999993</v>
      </c>
      <c r="H45" s="28">
        <v>0</v>
      </c>
      <c r="I45" s="28">
        <v>1.05</v>
      </c>
      <c r="J45" s="28">
        <v>7.0710678118654821E-2</v>
      </c>
      <c r="K45" s="28">
        <v>0.1305</v>
      </c>
      <c r="L45" s="28">
        <v>7.0710678118654816E-4</v>
      </c>
    </row>
    <row r="46" spans="1:12" x14ac:dyDescent="0.35">
      <c r="A46" s="361"/>
      <c r="B46" s="26" t="s">
        <v>6</v>
      </c>
      <c r="C46" s="29" t="s">
        <v>63</v>
      </c>
      <c r="D46" s="28" t="s">
        <v>63</v>
      </c>
      <c r="E46" s="27" t="s">
        <v>63</v>
      </c>
      <c r="F46" s="28" t="s">
        <v>63</v>
      </c>
      <c r="G46" s="27" t="s">
        <v>63</v>
      </c>
      <c r="H46" s="28" t="s">
        <v>63</v>
      </c>
      <c r="I46" s="28" t="s">
        <v>63</v>
      </c>
      <c r="J46" s="28" t="s">
        <v>63</v>
      </c>
      <c r="K46" s="28" t="s">
        <v>63</v>
      </c>
      <c r="L46" s="28" t="s">
        <v>63</v>
      </c>
    </row>
    <row r="47" spans="1:12" x14ac:dyDescent="0.35">
      <c r="A47" s="373" t="s">
        <v>19</v>
      </c>
      <c r="B47" s="33" t="s">
        <v>7</v>
      </c>
      <c r="C47" s="36" t="s">
        <v>63</v>
      </c>
      <c r="D47" s="35" t="s">
        <v>63</v>
      </c>
      <c r="E47" s="34" t="s">
        <v>63</v>
      </c>
      <c r="F47" s="35" t="s">
        <v>63</v>
      </c>
      <c r="G47" s="34" t="s">
        <v>63</v>
      </c>
      <c r="H47" s="35" t="s">
        <v>63</v>
      </c>
      <c r="I47" s="35" t="s">
        <v>63</v>
      </c>
      <c r="J47" s="35" t="s">
        <v>63</v>
      </c>
      <c r="K47" s="35" t="s">
        <v>63</v>
      </c>
      <c r="L47" s="35" t="s">
        <v>63</v>
      </c>
    </row>
    <row r="48" spans="1:12" x14ac:dyDescent="0.35">
      <c r="A48" s="373"/>
      <c r="B48" s="33" t="s">
        <v>5</v>
      </c>
      <c r="C48" s="36">
        <v>26.1</v>
      </c>
      <c r="D48" s="35">
        <v>0</v>
      </c>
      <c r="E48" s="34">
        <v>8.870000000000001</v>
      </c>
      <c r="F48" s="35">
        <v>7.0710678118654502E-2</v>
      </c>
      <c r="G48" s="34">
        <v>9.6</v>
      </c>
      <c r="H48" s="35">
        <v>0</v>
      </c>
      <c r="I48" s="35">
        <v>0.82499999999999996</v>
      </c>
      <c r="J48" s="35">
        <v>2.1213203435596368E-2</v>
      </c>
      <c r="K48" s="35">
        <v>0.13100000000000001</v>
      </c>
      <c r="L48" s="35">
        <v>0</v>
      </c>
    </row>
    <row r="49" spans="1:12" x14ac:dyDescent="0.35">
      <c r="A49" s="374"/>
      <c r="B49" s="33" t="s">
        <v>6</v>
      </c>
      <c r="C49" s="36" t="s">
        <v>63</v>
      </c>
      <c r="D49" s="35" t="s">
        <v>63</v>
      </c>
      <c r="E49" s="34" t="s">
        <v>63</v>
      </c>
      <c r="F49" s="35" t="s">
        <v>63</v>
      </c>
      <c r="G49" s="34" t="s">
        <v>63</v>
      </c>
      <c r="H49" s="35" t="s">
        <v>63</v>
      </c>
      <c r="I49" s="35" t="s">
        <v>63</v>
      </c>
      <c r="J49" s="35" t="s">
        <v>63</v>
      </c>
      <c r="K49" s="35" t="s">
        <v>63</v>
      </c>
      <c r="L49" s="35" t="s">
        <v>63</v>
      </c>
    </row>
    <row r="50" spans="1:12" x14ac:dyDescent="0.35">
      <c r="A50" s="362" t="s">
        <v>20</v>
      </c>
      <c r="B50" s="26" t="s">
        <v>7</v>
      </c>
      <c r="C50" s="29" t="s">
        <v>63</v>
      </c>
      <c r="D50" s="28" t="s">
        <v>63</v>
      </c>
      <c r="E50" s="27" t="s">
        <v>63</v>
      </c>
      <c r="F50" s="28" t="s">
        <v>63</v>
      </c>
      <c r="G50" s="27" t="s">
        <v>63</v>
      </c>
      <c r="H50" s="28" t="s">
        <v>63</v>
      </c>
      <c r="I50" s="28" t="s">
        <v>63</v>
      </c>
      <c r="J50" s="28" t="s">
        <v>63</v>
      </c>
      <c r="K50" s="28" t="s">
        <v>63</v>
      </c>
      <c r="L50" s="28" t="s">
        <v>63</v>
      </c>
    </row>
    <row r="51" spans="1:12" x14ac:dyDescent="0.35">
      <c r="A51" s="362"/>
      <c r="B51" s="26" t="s">
        <v>5</v>
      </c>
      <c r="C51" s="29">
        <v>25.65</v>
      </c>
      <c r="D51" s="28">
        <v>7.0710678118653253E-2</v>
      </c>
      <c r="E51" s="27">
        <v>8.7749999999999986</v>
      </c>
      <c r="F51" s="28">
        <v>2.1213203435595972E-2</v>
      </c>
      <c r="G51" s="27">
        <v>8.9499999999999993</v>
      </c>
      <c r="H51" s="28">
        <v>7.0710678118654502E-2</v>
      </c>
      <c r="I51" s="28">
        <v>0.92500000000000004</v>
      </c>
      <c r="J51" s="28">
        <v>7.0710678118654814E-3</v>
      </c>
      <c r="K51" s="28">
        <v>0.1275</v>
      </c>
      <c r="L51" s="28">
        <v>7.0710678118654816E-4</v>
      </c>
    </row>
    <row r="52" spans="1:12" x14ac:dyDescent="0.35">
      <c r="A52" s="363"/>
      <c r="B52" s="37" t="s">
        <v>6</v>
      </c>
      <c r="C52" s="40" t="s">
        <v>63</v>
      </c>
      <c r="D52" s="39" t="s">
        <v>63</v>
      </c>
      <c r="E52" s="38" t="s">
        <v>63</v>
      </c>
      <c r="F52" s="39" t="s">
        <v>63</v>
      </c>
      <c r="G52" s="38" t="s">
        <v>63</v>
      </c>
      <c r="H52" s="39" t="s">
        <v>63</v>
      </c>
      <c r="I52" s="39" t="s">
        <v>63</v>
      </c>
      <c r="J52" s="39" t="s">
        <v>63</v>
      </c>
      <c r="K52" s="39" t="s">
        <v>63</v>
      </c>
      <c r="L52" s="39" t="s">
        <v>63</v>
      </c>
    </row>
  </sheetData>
  <mergeCells count="22">
    <mergeCell ref="A38:A40"/>
    <mergeCell ref="A25:A27"/>
    <mergeCell ref="A28:A30"/>
    <mergeCell ref="A31:L31"/>
    <mergeCell ref="A32:A34"/>
    <mergeCell ref="A35:A37"/>
    <mergeCell ref="A50:A52"/>
    <mergeCell ref="A22:A24"/>
    <mergeCell ref="A1:L5"/>
    <mergeCell ref="C6:D7"/>
    <mergeCell ref="E6:F7"/>
    <mergeCell ref="G6:H7"/>
    <mergeCell ref="I6:J7"/>
    <mergeCell ref="K6:L7"/>
    <mergeCell ref="A9:L9"/>
    <mergeCell ref="A10:A12"/>
    <mergeCell ref="A13:A15"/>
    <mergeCell ref="A16:A18"/>
    <mergeCell ref="A19:A21"/>
    <mergeCell ref="A41:A43"/>
    <mergeCell ref="A44:A46"/>
    <mergeCell ref="A47:A49"/>
  </mergeCells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N32" sqref="N32"/>
    </sheetView>
  </sheetViews>
  <sheetFormatPr defaultRowHeight="14.5" x14ac:dyDescent="0.35"/>
  <sheetData>
    <row r="1" spans="1:12" x14ac:dyDescent="0.35">
      <c r="A1" s="365" t="s">
        <v>300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x14ac:dyDescent="0.3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x14ac:dyDescent="0.3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x14ac:dyDescent="0.3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x14ac:dyDescent="0.35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</row>
    <row r="6" spans="1:12" ht="15" customHeight="1" x14ac:dyDescent="0.35">
      <c r="A6" s="17"/>
      <c r="B6" s="17"/>
      <c r="C6" s="371" t="s">
        <v>52</v>
      </c>
      <c r="D6" s="371"/>
      <c r="E6" s="371" t="s">
        <v>64</v>
      </c>
      <c r="F6" s="371"/>
      <c r="G6" s="371" t="s">
        <v>70</v>
      </c>
      <c r="H6" s="371"/>
      <c r="I6" s="371" t="s">
        <v>71</v>
      </c>
      <c r="J6" s="371"/>
      <c r="K6" s="371" t="s">
        <v>72</v>
      </c>
      <c r="L6" s="371"/>
    </row>
    <row r="7" spans="1:12" ht="15.5" x14ac:dyDescent="0.35">
      <c r="A7" s="18" t="s">
        <v>21</v>
      </c>
      <c r="B7" s="22" t="s">
        <v>26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</row>
    <row r="8" spans="1:12" ht="15.75" x14ac:dyDescent="0.25">
      <c r="A8" s="19"/>
      <c r="B8" s="20"/>
      <c r="C8" s="20" t="s">
        <v>22</v>
      </c>
      <c r="D8" s="20" t="s">
        <v>57</v>
      </c>
      <c r="E8" s="20" t="s">
        <v>22</v>
      </c>
      <c r="F8" s="20" t="s">
        <v>57</v>
      </c>
      <c r="G8" s="20" t="s">
        <v>22</v>
      </c>
      <c r="H8" s="20" t="s">
        <v>57</v>
      </c>
      <c r="I8" s="20" t="s">
        <v>22</v>
      </c>
      <c r="J8" s="20" t="s">
        <v>57</v>
      </c>
      <c r="K8" s="20" t="s">
        <v>22</v>
      </c>
      <c r="L8" s="20" t="s">
        <v>57</v>
      </c>
    </row>
    <row r="9" spans="1:12" ht="15.75" x14ac:dyDescent="0.25">
      <c r="A9" s="367" t="s">
        <v>78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</row>
    <row r="10" spans="1:12" x14ac:dyDescent="0.35">
      <c r="A10" s="361" t="s">
        <v>4</v>
      </c>
      <c r="B10" s="41" t="s">
        <v>7</v>
      </c>
      <c r="C10" s="43">
        <v>9.5000000000000001E-2</v>
      </c>
      <c r="D10" s="43">
        <v>7.0710678118654814E-3</v>
      </c>
      <c r="E10" s="267">
        <v>11.75</v>
      </c>
      <c r="F10" s="43">
        <v>0.7778174593052033</v>
      </c>
      <c r="G10" s="276" t="s">
        <v>23</v>
      </c>
      <c r="H10" s="45" t="s">
        <v>63</v>
      </c>
      <c r="I10" s="276" t="s">
        <v>23</v>
      </c>
      <c r="J10" s="45" t="s">
        <v>63</v>
      </c>
      <c r="K10" s="42">
        <v>15.55</v>
      </c>
      <c r="L10" s="43">
        <v>1.3435028842544405</v>
      </c>
    </row>
    <row r="11" spans="1:12" x14ac:dyDescent="0.35">
      <c r="A11" s="362"/>
      <c r="B11" s="26" t="s">
        <v>5</v>
      </c>
      <c r="C11" s="28">
        <v>0.11499999999999999</v>
      </c>
      <c r="D11" s="28">
        <v>7.0710678118654719E-3</v>
      </c>
      <c r="E11" s="268">
        <v>11.2</v>
      </c>
      <c r="F11" s="28">
        <v>0</v>
      </c>
      <c r="G11" s="277" t="s">
        <v>23</v>
      </c>
      <c r="H11" s="46" t="s">
        <v>63</v>
      </c>
      <c r="I11" s="277" t="s">
        <v>23</v>
      </c>
      <c r="J11" s="46" t="s">
        <v>63</v>
      </c>
      <c r="K11" s="27">
        <v>16.600000000000001</v>
      </c>
      <c r="L11" s="28">
        <v>0</v>
      </c>
    </row>
    <row r="12" spans="1:12" x14ac:dyDescent="0.35">
      <c r="A12" s="362"/>
      <c r="B12" s="26" t="s">
        <v>6</v>
      </c>
      <c r="C12" s="31">
        <v>0.12</v>
      </c>
      <c r="D12" s="31">
        <v>0</v>
      </c>
      <c r="E12" s="275">
        <v>11.350000000000001</v>
      </c>
      <c r="F12" s="31">
        <v>7.0710678118654502E-2</v>
      </c>
      <c r="G12" s="278" t="s">
        <v>23</v>
      </c>
      <c r="H12" s="46" t="s">
        <v>63</v>
      </c>
      <c r="I12" s="278" t="s">
        <v>23</v>
      </c>
      <c r="J12" s="46" t="s">
        <v>63</v>
      </c>
      <c r="K12" s="30">
        <v>16.75</v>
      </c>
      <c r="L12" s="31">
        <v>7.0710678118655765E-2</v>
      </c>
    </row>
    <row r="13" spans="1:12" x14ac:dyDescent="0.35">
      <c r="A13" s="373" t="s">
        <v>8</v>
      </c>
      <c r="B13" s="33" t="s">
        <v>7</v>
      </c>
      <c r="C13" s="35">
        <v>0.125</v>
      </c>
      <c r="D13" s="35">
        <v>7.0710678118654814E-3</v>
      </c>
      <c r="E13" s="269">
        <v>11.5</v>
      </c>
      <c r="F13" s="35">
        <v>0</v>
      </c>
      <c r="G13" s="279" t="s">
        <v>23</v>
      </c>
      <c r="H13" s="47" t="s">
        <v>63</v>
      </c>
      <c r="I13" s="279" t="s">
        <v>23</v>
      </c>
      <c r="J13" s="47" t="s">
        <v>63</v>
      </c>
      <c r="K13" s="34">
        <v>16.299999999999997</v>
      </c>
      <c r="L13" s="35">
        <v>0.84852813742385647</v>
      </c>
    </row>
    <row r="14" spans="1:12" x14ac:dyDescent="0.35">
      <c r="A14" s="373"/>
      <c r="B14" s="33" t="s">
        <v>5</v>
      </c>
      <c r="C14" s="35">
        <v>0.12</v>
      </c>
      <c r="D14" s="35">
        <v>0</v>
      </c>
      <c r="E14" s="269">
        <v>11.5</v>
      </c>
      <c r="F14" s="35">
        <v>0</v>
      </c>
      <c r="G14" s="279" t="s">
        <v>23</v>
      </c>
      <c r="H14" s="47" t="s">
        <v>63</v>
      </c>
      <c r="I14" s="279" t="s">
        <v>25</v>
      </c>
      <c r="J14" s="47" t="s">
        <v>63</v>
      </c>
      <c r="K14" s="34">
        <v>17</v>
      </c>
      <c r="L14" s="35">
        <v>0.28284271247461801</v>
      </c>
    </row>
    <row r="15" spans="1:12" x14ac:dyDescent="0.35">
      <c r="A15" s="374"/>
      <c r="B15" s="33" t="s">
        <v>6</v>
      </c>
      <c r="C15" s="35">
        <v>0.12</v>
      </c>
      <c r="D15" s="35">
        <v>0</v>
      </c>
      <c r="E15" s="269">
        <v>11.6</v>
      </c>
      <c r="F15" s="35">
        <v>0.141421356237309</v>
      </c>
      <c r="G15" s="279" t="s">
        <v>23</v>
      </c>
      <c r="H15" s="47" t="s">
        <v>63</v>
      </c>
      <c r="I15" s="279" t="s">
        <v>23</v>
      </c>
      <c r="J15" s="47" t="s">
        <v>63</v>
      </c>
      <c r="K15" s="34">
        <v>16.95</v>
      </c>
      <c r="L15" s="35">
        <v>7.0710678118655765E-2</v>
      </c>
    </row>
    <row r="16" spans="1:12" x14ac:dyDescent="0.35">
      <c r="A16" s="363" t="s">
        <v>9</v>
      </c>
      <c r="B16" s="26" t="s">
        <v>7</v>
      </c>
      <c r="C16" s="28">
        <v>0.14000000000000001</v>
      </c>
      <c r="D16" s="28">
        <v>0</v>
      </c>
      <c r="E16" s="268">
        <v>10.3</v>
      </c>
      <c r="F16" s="28">
        <v>0</v>
      </c>
      <c r="G16" s="277" t="s">
        <v>24</v>
      </c>
      <c r="H16" s="46" t="s">
        <v>63</v>
      </c>
      <c r="I16" s="277" t="s">
        <v>24</v>
      </c>
      <c r="J16" s="46" t="s">
        <v>63</v>
      </c>
      <c r="K16" s="27">
        <v>18.2</v>
      </c>
      <c r="L16" s="28">
        <v>0</v>
      </c>
    </row>
    <row r="17" spans="1:12" x14ac:dyDescent="0.35">
      <c r="A17" s="363"/>
      <c r="B17" s="26" t="s">
        <v>5</v>
      </c>
      <c r="C17" s="28">
        <v>0.14000000000000001</v>
      </c>
      <c r="D17" s="28">
        <v>0</v>
      </c>
      <c r="E17" s="268">
        <v>10.199999999999999</v>
      </c>
      <c r="F17" s="28">
        <v>0</v>
      </c>
      <c r="G17" s="277" t="s">
        <v>24</v>
      </c>
      <c r="H17" s="46" t="s">
        <v>63</v>
      </c>
      <c r="I17" s="277" t="s">
        <v>24</v>
      </c>
      <c r="J17" s="46" t="s">
        <v>63</v>
      </c>
      <c r="K17" s="27">
        <v>18.100000000000001</v>
      </c>
      <c r="L17" s="28">
        <v>0</v>
      </c>
    </row>
    <row r="18" spans="1:12" x14ac:dyDescent="0.35">
      <c r="A18" s="361"/>
      <c r="B18" s="26" t="s">
        <v>6</v>
      </c>
      <c r="C18" s="28">
        <v>0.14000000000000001</v>
      </c>
      <c r="D18" s="28">
        <v>0</v>
      </c>
      <c r="E18" s="268">
        <v>10.600000000000001</v>
      </c>
      <c r="F18" s="28">
        <v>0.42426406871192823</v>
      </c>
      <c r="G18" s="277" t="s">
        <v>24</v>
      </c>
      <c r="H18" s="46" t="s">
        <v>63</v>
      </c>
      <c r="I18" s="277" t="s">
        <v>24</v>
      </c>
      <c r="J18" s="46" t="s">
        <v>63</v>
      </c>
      <c r="K18" s="27">
        <v>18.2</v>
      </c>
      <c r="L18" s="28">
        <v>0</v>
      </c>
    </row>
    <row r="19" spans="1:12" x14ac:dyDescent="0.35">
      <c r="A19" s="373" t="s">
        <v>10</v>
      </c>
      <c r="B19" s="33" t="s">
        <v>7</v>
      </c>
      <c r="C19" s="35">
        <v>0.19</v>
      </c>
      <c r="D19" s="35">
        <v>0</v>
      </c>
      <c r="E19" s="269">
        <v>10.7</v>
      </c>
      <c r="F19" s="35">
        <v>0.14142135623731025</v>
      </c>
      <c r="G19" s="279" t="s">
        <v>24</v>
      </c>
      <c r="H19" s="47" t="s">
        <v>63</v>
      </c>
      <c r="I19" s="279" t="s">
        <v>24</v>
      </c>
      <c r="J19" s="47" t="s">
        <v>63</v>
      </c>
      <c r="K19" s="34">
        <v>18.850000000000001</v>
      </c>
      <c r="L19" s="35">
        <v>7.0710678118653253E-2</v>
      </c>
    </row>
    <row r="20" spans="1:12" x14ac:dyDescent="0.35">
      <c r="A20" s="373"/>
      <c r="B20" s="33" t="s">
        <v>5</v>
      </c>
      <c r="C20" s="35">
        <v>0.19500000000000001</v>
      </c>
      <c r="D20" s="35">
        <v>7.0710678118654814E-3</v>
      </c>
      <c r="E20" s="269">
        <v>10.649999999999999</v>
      </c>
      <c r="F20" s="35">
        <v>7.0710678118654502E-2</v>
      </c>
      <c r="G20" s="279" t="s">
        <v>24</v>
      </c>
      <c r="H20" s="47" t="s">
        <v>63</v>
      </c>
      <c r="I20" s="279" t="s">
        <v>24</v>
      </c>
      <c r="J20" s="47" t="s">
        <v>63</v>
      </c>
      <c r="K20" s="34">
        <v>18.75</v>
      </c>
      <c r="L20" s="35">
        <v>7.0710678118655765E-2</v>
      </c>
    </row>
    <row r="21" spans="1:12" x14ac:dyDescent="0.35">
      <c r="A21" s="374"/>
      <c r="B21" s="33" t="s">
        <v>6</v>
      </c>
      <c r="C21" s="35">
        <v>0.19500000000000001</v>
      </c>
      <c r="D21" s="35">
        <v>7.0710678118654814E-3</v>
      </c>
      <c r="E21" s="269">
        <v>11.05</v>
      </c>
      <c r="F21" s="35">
        <v>0.49497474683058401</v>
      </c>
      <c r="G21" s="279" t="s">
        <v>24</v>
      </c>
      <c r="H21" s="47" t="s">
        <v>63</v>
      </c>
      <c r="I21" s="279" t="s">
        <v>24</v>
      </c>
      <c r="J21" s="47" t="s">
        <v>63</v>
      </c>
      <c r="K21" s="34">
        <v>18.899999999999999</v>
      </c>
      <c r="L21" s="35">
        <v>0</v>
      </c>
    </row>
    <row r="22" spans="1:12" x14ac:dyDescent="0.35">
      <c r="A22" s="362" t="s">
        <v>11</v>
      </c>
      <c r="B22" s="26" t="s">
        <v>7</v>
      </c>
      <c r="C22" s="28">
        <v>0.14500000000000002</v>
      </c>
      <c r="D22" s="28">
        <v>7.0710678118654623E-3</v>
      </c>
      <c r="E22" s="268">
        <v>10.25</v>
      </c>
      <c r="F22" s="28">
        <v>7.0710678118655765E-2</v>
      </c>
      <c r="G22" s="277" t="s">
        <v>24</v>
      </c>
      <c r="H22" s="46" t="s">
        <v>63</v>
      </c>
      <c r="I22" s="277" t="s">
        <v>24</v>
      </c>
      <c r="J22" s="46" t="s">
        <v>63</v>
      </c>
      <c r="K22" s="27">
        <v>18.3</v>
      </c>
      <c r="L22" s="28">
        <v>0</v>
      </c>
    </row>
    <row r="23" spans="1:12" x14ac:dyDescent="0.35">
      <c r="A23" s="362"/>
      <c r="B23" s="26" t="s">
        <v>5</v>
      </c>
      <c r="C23" s="28">
        <v>0.14000000000000001</v>
      </c>
      <c r="D23" s="28">
        <v>0</v>
      </c>
      <c r="E23" s="268">
        <v>10.199999999999999</v>
      </c>
      <c r="F23" s="28">
        <v>0.14142135623731025</v>
      </c>
      <c r="G23" s="277" t="s">
        <v>24</v>
      </c>
      <c r="H23" s="46" t="s">
        <v>63</v>
      </c>
      <c r="I23" s="277" t="s">
        <v>24</v>
      </c>
      <c r="J23" s="46" t="s">
        <v>63</v>
      </c>
      <c r="K23" s="27">
        <v>18.299999999999997</v>
      </c>
      <c r="L23" s="28">
        <v>0.141421356237309</v>
      </c>
    </row>
    <row r="24" spans="1:12" x14ac:dyDescent="0.35">
      <c r="A24" s="362"/>
      <c r="B24" s="26" t="s">
        <v>6</v>
      </c>
      <c r="C24" s="28">
        <v>0.15</v>
      </c>
      <c r="D24" s="28">
        <v>0</v>
      </c>
      <c r="E24" s="268">
        <v>10.85</v>
      </c>
      <c r="F24" s="28">
        <v>0.9192388155425123</v>
      </c>
      <c r="G24" s="277" t="s">
        <v>24</v>
      </c>
      <c r="H24" s="46" t="s">
        <v>63</v>
      </c>
      <c r="I24" s="277" t="s">
        <v>24</v>
      </c>
      <c r="J24" s="46" t="s">
        <v>63</v>
      </c>
      <c r="K24" s="27">
        <v>18.399999999999999</v>
      </c>
      <c r="L24" s="28">
        <v>0</v>
      </c>
    </row>
    <row r="25" spans="1:12" x14ac:dyDescent="0.35">
      <c r="A25" s="373" t="s">
        <v>12</v>
      </c>
      <c r="B25" s="33" t="s">
        <v>7</v>
      </c>
      <c r="C25" s="35">
        <v>0.17</v>
      </c>
      <c r="D25" s="35">
        <v>0</v>
      </c>
      <c r="E25" s="269">
        <v>10</v>
      </c>
      <c r="F25" s="35">
        <v>0</v>
      </c>
      <c r="G25" s="279" t="s">
        <v>24</v>
      </c>
      <c r="H25" s="47" t="s">
        <v>63</v>
      </c>
      <c r="I25" s="279" t="s">
        <v>24</v>
      </c>
      <c r="J25" s="47" t="s">
        <v>63</v>
      </c>
      <c r="K25" s="34">
        <v>17.55</v>
      </c>
      <c r="L25" s="35">
        <v>7.0710678118655765E-2</v>
      </c>
    </row>
    <row r="26" spans="1:12" x14ac:dyDescent="0.35">
      <c r="A26" s="373"/>
      <c r="B26" s="33" t="s">
        <v>5</v>
      </c>
      <c r="C26" s="35">
        <v>0.18</v>
      </c>
      <c r="D26" s="35">
        <v>0</v>
      </c>
      <c r="E26" s="269">
        <v>10.15</v>
      </c>
      <c r="F26" s="35">
        <v>0.21213203435596475</v>
      </c>
      <c r="G26" s="279" t="s">
        <v>24</v>
      </c>
      <c r="H26" s="47" t="s">
        <v>63</v>
      </c>
      <c r="I26" s="279" t="s">
        <v>24</v>
      </c>
      <c r="J26" s="47" t="s">
        <v>63</v>
      </c>
      <c r="K26" s="34">
        <v>17.600000000000001</v>
      </c>
      <c r="L26" s="35">
        <v>0</v>
      </c>
    </row>
    <row r="27" spans="1:12" x14ac:dyDescent="0.35">
      <c r="A27" s="374"/>
      <c r="B27" s="33" t="s">
        <v>6</v>
      </c>
      <c r="C27" s="35">
        <v>0.17499999999999999</v>
      </c>
      <c r="D27" s="35">
        <v>7.0710678118654623E-3</v>
      </c>
      <c r="E27" s="269">
        <v>11.1</v>
      </c>
      <c r="F27" s="35">
        <v>1.5556349186104041</v>
      </c>
      <c r="G27" s="279" t="s">
        <v>24</v>
      </c>
      <c r="H27" s="47" t="s">
        <v>63</v>
      </c>
      <c r="I27" s="279" t="s">
        <v>24</v>
      </c>
      <c r="J27" s="47" t="s">
        <v>63</v>
      </c>
      <c r="K27" s="34">
        <v>17.7</v>
      </c>
      <c r="L27" s="35">
        <v>0</v>
      </c>
    </row>
    <row r="28" spans="1:12" x14ac:dyDescent="0.35">
      <c r="A28" s="363" t="s">
        <v>13</v>
      </c>
      <c r="B28" s="26" t="s">
        <v>7</v>
      </c>
      <c r="C28" s="28">
        <v>0.13500000000000001</v>
      </c>
      <c r="D28" s="28">
        <v>7.0710678118654814E-3</v>
      </c>
      <c r="E28" s="268">
        <v>8.1499999999999986</v>
      </c>
      <c r="F28" s="28">
        <v>7.0710678118654502E-2</v>
      </c>
      <c r="G28" s="277" t="s">
        <v>24</v>
      </c>
      <c r="H28" s="46" t="s">
        <v>63</v>
      </c>
      <c r="I28" s="277" t="s">
        <v>24</v>
      </c>
      <c r="J28" s="46" t="s">
        <v>63</v>
      </c>
      <c r="K28" s="27">
        <v>19.450000000000003</v>
      </c>
      <c r="L28" s="28">
        <v>0.21213203435596475</v>
      </c>
    </row>
    <row r="29" spans="1:12" x14ac:dyDescent="0.35">
      <c r="A29" s="363"/>
      <c r="B29" s="26" t="s">
        <v>5</v>
      </c>
      <c r="C29" s="28">
        <v>0.13</v>
      </c>
      <c r="D29" s="28">
        <v>0</v>
      </c>
      <c r="E29" s="268">
        <v>8.4499999999999993</v>
      </c>
      <c r="F29" s="28">
        <v>0.21213203435596351</v>
      </c>
      <c r="G29" s="277" t="s">
        <v>24</v>
      </c>
      <c r="H29" s="46" t="s">
        <v>63</v>
      </c>
      <c r="I29" s="277" t="s">
        <v>24</v>
      </c>
      <c r="J29" s="46" t="s">
        <v>63</v>
      </c>
      <c r="K29" s="27">
        <v>19.850000000000001</v>
      </c>
      <c r="L29" s="28">
        <v>0.21213203435596475</v>
      </c>
    </row>
    <row r="30" spans="1:12" x14ac:dyDescent="0.35">
      <c r="A30" s="375"/>
      <c r="B30" s="26" t="s">
        <v>6</v>
      </c>
      <c r="C30" s="28">
        <v>0.14000000000000001</v>
      </c>
      <c r="D30" s="28">
        <v>0</v>
      </c>
      <c r="E30" s="268">
        <v>10.25</v>
      </c>
      <c r="F30" s="28">
        <v>2.3334523779156053</v>
      </c>
      <c r="G30" s="277" t="s">
        <v>24</v>
      </c>
      <c r="H30" s="48" t="s">
        <v>63</v>
      </c>
      <c r="I30" s="277" t="s">
        <v>24</v>
      </c>
      <c r="J30" s="46" t="s">
        <v>63</v>
      </c>
      <c r="K30" s="27">
        <v>20.5</v>
      </c>
      <c r="L30" s="28">
        <v>0</v>
      </c>
    </row>
    <row r="31" spans="1:12" ht="15.5" x14ac:dyDescent="0.35">
      <c r="A31" s="367" t="s">
        <v>84</v>
      </c>
      <c r="B31" s="367"/>
      <c r="C31" s="367"/>
      <c r="D31" s="367"/>
      <c r="E31" s="367"/>
      <c r="F31" s="367"/>
      <c r="G31" s="367"/>
      <c r="H31" s="376"/>
      <c r="I31" s="367"/>
      <c r="J31" s="367"/>
      <c r="K31" s="367"/>
      <c r="L31" s="367"/>
    </row>
    <row r="32" spans="1:12" x14ac:dyDescent="0.35">
      <c r="A32" s="361" t="s">
        <v>14</v>
      </c>
      <c r="B32" s="41" t="s">
        <v>7</v>
      </c>
      <c r="C32" s="43" t="s">
        <v>63</v>
      </c>
      <c r="D32" s="43" t="s">
        <v>63</v>
      </c>
      <c r="E32" s="267" t="s">
        <v>63</v>
      </c>
      <c r="F32" s="43" t="s">
        <v>63</v>
      </c>
      <c r="G32" s="276" t="s">
        <v>63</v>
      </c>
      <c r="H32" s="45" t="s">
        <v>63</v>
      </c>
      <c r="I32" s="276" t="s">
        <v>63</v>
      </c>
      <c r="J32" s="45" t="s">
        <v>63</v>
      </c>
      <c r="K32" s="42" t="s">
        <v>63</v>
      </c>
      <c r="L32" s="43" t="s">
        <v>63</v>
      </c>
    </row>
    <row r="33" spans="1:12" x14ac:dyDescent="0.35">
      <c r="A33" s="362"/>
      <c r="B33" s="26" t="s">
        <v>5</v>
      </c>
      <c r="C33" s="28">
        <v>0.15</v>
      </c>
      <c r="D33" s="28">
        <v>0</v>
      </c>
      <c r="E33" s="268">
        <v>8.1</v>
      </c>
      <c r="F33" s="28">
        <v>0</v>
      </c>
      <c r="G33" s="277" t="s">
        <v>24</v>
      </c>
      <c r="H33" s="46" t="s">
        <v>63</v>
      </c>
      <c r="I33" s="277" t="s">
        <v>24</v>
      </c>
      <c r="J33" s="46" t="s">
        <v>63</v>
      </c>
      <c r="K33" s="27">
        <v>19.149999999999999</v>
      </c>
      <c r="L33" s="28">
        <v>7.0710678118653253E-2</v>
      </c>
    </row>
    <row r="34" spans="1:12" x14ac:dyDescent="0.35">
      <c r="A34" s="362"/>
      <c r="B34" s="26" t="s">
        <v>6</v>
      </c>
      <c r="C34" s="28" t="s">
        <v>63</v>
      </c>
      <c r="D34" s="28" t="s">
        <v>63</v>
      </c>
      <c r="E34" s="268" t="s">
        <v>63</v>
      </c>
      <c r="F34" s="28" t="s">
        <v>63</v>
      </c>
      <c r="G34" s="277" t="s">
        <v>63</v>
      </c>
      <c r="H34" s="46" t="s">
        <v>63</v>
      </c>
      <c r="I34" s="277" t="s">
        <v>63</v>
      </c>
      <c r="J34" s="46" t="s">
        <v>63</v>
      </c>
      <c r="K34" s="27" t="s">
        <v>63</v>
      </c>
      <c r="L34" s="28" t="s">
        <v>63</v>
      </c>
    </row>
    <row r="35" spans="1:12" x14ac:dyDescent="0.35">
      <c r="A35" s="373" t="s">
        <v>15</v>
      </c>
      <c r="B35" s="33" t="s">
        <v>7</v>
      </c>
      <c r="C35" s="35" t="s">
        <v>63</v>
      </c>
      <c r="D35" s="35" t="s">
        <v>63</v>
      </c>
      <c r="E35" s="269" t="s">
        <v>63</v>
      </c>
      <c r="F35" s="35" t="s">
        <v>63</v>
      </c>
      <c r="G35" s="279" t="s">
        <v>63</v>
      </c>
      <c r="H35" s="47" t="s">
        <v>63</v>
      </c>
      <c r="I35" s="279" t="s">
        <v>63</v>
      </c>
      <c r="J35" s="47" t="s">
        <v>63</v>
      </c>
      <c r="K35" s="34" t="s">
        <v>63</v>
      </c>
      <c r="L35" s="35" t="s">
        <v>63</v>
      </c>
    </row>
    <row r="36" spans="1:12" x14ac:dyDescent="0.35">
      <c r="A36" s="373"/>
      <c r="B36" s="33" t="s">
        <v>5</v>
      </c>
      <c r="C36" s="35">
        <v>0.19500000000000001</v>
      </c>
      <c r="D36" s="35">
        <v>7.0710678118654814E-3</v>
      </c>
      <c r="E36" s="269">
        <v>11.3</v>
      </c>
      <c r="F36" s="35">
        <v>0</v>
      </c>
      <c r="G36" s="279" t="s">
        <v>24</v>
      </c>
      <c r="H36" s="47" t="s">
        <v>63</v>
      </c>
      <c r="I36" s="279" t="s">
        <v>24</v>
      </c>
      <c r="J36" s="47" t="s">
        <v>63</v>
      </c>
      <c r="K36" s="34">
        <v>17.899999999999999</v>
      </c>
      <c r="L36" s="35">
        <v>0</v>
      </c>
    </row>
    <row r="37" spans="1:12" x14ac:dyDescent="0.35">
      <c r="A37" s="374"/>
      <c r="B37" s="33" t="s">
        <v>6</v>
      </c>
      <c r="C37" s="35" t="s">
        <v>63</v>
      </c>
      <c r="D37" s="35" t="s">
        <v>63</v>
      </c>
      <c r="E37" s="269" t="s">
        <v>63</v>
      </c>
      <c r="F37" s="35" t="s">
        <v>63</v>
      </c>
      <c r="G37" s="279" t="s">
        <v>63</v>
      </c>
      <c r="H37" s="47" t="s">
        <v>63</v>
      </c>
      <c r="I37" s="279" t="s">
        <v>63</v>
      </c>
      <c r="J37" s="47" t="s">
        <v>63</v>
      </c>
      <c r="K37" s="34" t="s">
        <v>63</v>
      </c>
      <c r="L37" s="35" t="s">
        <v>63</v>
      </c>
    </row>
    <row r="38" spans="1:12" x14ac:dyDescent="0.35">
      <c r="A38" s="363" t="s">
        <v>16</v>
      </c>
      <c r="B38" s="26" t="s">
        <v>7</v>
      </c>
      <c r="C38" s="28" t="s">
        <v>63</v>
      </c>
      <c r="D38" s="28" t="s">
        <v>63</v>
      </c>
      <c r="E38" s="268" t="s">
        <v>63</v>
      </c>
      <c r="F38" s="28" t="s">
        <v>63</v>
      </c>
      <c r="G38" s="277" t="s">
        <v>63</v>
      </c>
      <c r="H38" s="46" t="s">
        <v>63</v>
      </c>
      <c r="I38" s="277" t="s">
        <v>63</v>
      </c>
      <c r="J38" s="46" t="s">
        <v>63</v>
      </c>
      <c r="K38" s="27" t="s">
        <v>63</v>
      </c>
      <c r="L38" s="28" t="s">
        <v>63</v>
      </c>
    </row>
    <row r="39" spans="1:12" x14ac:dyDescent="0.35">
      <c r="A39" s="363"/>
      <c r="B39" s="26" t="s">
        <v>5</v>
      </c>
      <c r="C39" s="28">
        <v>0.16500000000000001</v>
      </c>
      <c r="D39" s="28">
        <v>7.0710678118654814E-3</v>
      </c>
      <c r="E39" s="268">
        <v>11.1</v>
      </c>
      <c r="F39" s="28">
        <v>0</v>
      </c>
      <c r="G39" s="277" t="s">
        <v>63</v>
      </c>
      <c r="H39" s="46" t="s">
        <v>63</v>
      </c>
      <c r="I39" s="277" t="s">
        <v>63</v>
      </c>
      <c r="J39" s="46" t="s">
        <v>63</v>
      </c>
      <c r="K39" s="27">
        <v>18.55</v>
      </c>
      <c r="L39" s="28">
        <v>7.0710678118655765E-2</v>
      </c>
    </row>
    <row r="40" spans="1:12" x14ac:dyDescent="0.35">
      <c r="A40" s="361"/>
      <c r="B40" s="26" t="s">
        <v>6</v>
      </c>
      <c r="C40" s="28" t="s">
        <v>63</v>
      </c>
      <c r="D40" s="28" t="s">
        <v>63</v>
      </c>
      <c r="E40" s="268" t="s">
        <v>63</v>
      </c>
      <c r="F40" s="28" t="s">
        <v>63</v>
      </c>
      <c r="G40" s="277" t="s">
        <v>63</v>
      </c>
      <c r="H40" s="46" t="s">
        <v>63</v>
      </c>
      <c r="I40" s="277" t="s">
        <v>63</v>
      </c>
      <c r="J40" s="46" t="s">
        <v>63</v>
      </c>
      <c r="K40" s="27" t="s">
        <v>63</v>
      </c>
      <c r="L40" s="28" t="s">
        <v>63</v>
      </c>
    </row>
    <row r="41" spans="1:12" x14ac:dyDescent="0.35">
      <c r="A41" s="373" t="s">
        <v>17</v>
      </c>
      <c r="B41" s="33" t="s">
        <v>7</v>
      </c>
      <c r="C41" s="35" t="s">
        <v>63</v>
      </c>
      <c r="D41" s="35" t="s">
        <v>63</v>
      </c>
      <c r="E41" s="269" t="s">
        <v>63</v>
      </c>
      <c r="F41" s="35" t="s">
        <v>63</v>
      </c>
      <c r="G41" s="279" t="s">
        <v>63</v>
      </c>
      <c r="H41" s="47" t="s">
        <v>63</v>
      </c>
      <c r="I41" s="279" t="s">
        <v>63</v>
      </c>
      <c r="J41" s="47" t="s">
        <v>63</v>
      </c>
      <c r="K41" s="34" t="s">
        <v>63</v>
      </c>
      <c r="L41" s="35" t="s">
        <v>63</v>
      </c>
    </row>
    <row r="42" spans="1:12" x14ac:dyDescent="0.35">
      <c r="A42" s="373"/>
      <c r="B42" s="33" t="s">
        <v>5</v>
      </c>
      <c r="C42" s="35">
        <v>0.17499999999999999</v>
      </c>
      <c r="D42" s="35">
        <v>7.0710678118654623E-3</v>
      </c>
      <c r="E42" s="269">
        <v>11.35</v>
      </c>
      <c r="F42" s="35">
        <v>0.21213203435596475</v>
      </c>
      <c r="G42" s="279" t="s">
        <v>63</v>
      </c>
      <c r="H42" s="47" t="s">
        <v>63</v>
      </c>
      <c r="I42" s="279" t="s">
        <v>63</v>
      </c>
      <c r="J42" s="47" t="s">
        <v>63</v>
      </c>
      <c r="K42" s="34">
        <v>19.25</v>
      </c>
      <c r="L42" s="35">
        <v>7.0710678118655765E-2</v>
      </c>
    </row>
    <row r="43" spans="1:12" x14ac:dyDescent="0.35">
      <c r="A43" s="374"/>
      <c r="B43" s="33" t="s">
        <v>6</v>
      </c>
      <c r="C43" s="35" t="s">
        <v>63</v>
      </c>
      <c r="D43" s="35" t="s">
        <v>63</v>
      </c>
      <c r="E43" s="269" t="s">
        <v>63</v>
      </c>
      <c r="F43" s="35" t="s">
        <v>63</v>
      </c>
      <c r="G43" s="279" t="s">
        <v>63</v>
      </c>
      <c r="H43" s="47" t="s">
        <v>63</v>
      </c>
      <c r="I43" s="279" t="s">
        <v>63</v>
      </c>
      <c r="J43" s="47" t="s">
        <v>63</v>
      </c>
      <c r="K43" s="34" t="s">
        <v>63</v>
      </c>
      <c r="L43" s="35" t="s">
        <v>63</v>
      </c>
    </row>
    <row r="44" spans="1:12" x14ac:dyDescent="0.35">
      <c r="A44" s="363" t="s">
        <v>18</v>
      </c>
      <c r="B44" s="26" t="s">
        <v>7</v>
      </c>
      <c r="C44" s="28" t="s">
        <v>63</v>
      </c>
      <c r="D44" s="28" t="s">
        <v>63</v>
      </c>
      <c r="E44" s="268" t="s">
        <v>63</v>
      </c>
      <c r="F44" s="28" t="s">
        <v>63</v>
      </c>
      <c r="G44" s="277" t="s">
        <v>63</v>
      </c>
      <c r="H44" s="46" t="s">
        <v>63</v>
      </c>
      <c r="I44" s="277" t="s">
        <v>63</v>
      </c>
      <c r="J44" s="46" t="s">
        <v>63</v>
      </c>
      <c r="K44" s="27" t="s">
        <v>63</v>
      </c>
      <c r="L44" s="28" t="s">
        <v>63</v>
      </c>
    </row>
    <row r="45" spans="1:12" x14ac:dyDescent="0.35">
      <c r="A45" s="363"/>
      <c r="B45" s="26" t="s">
        <v>5</v>
      </c>
      <c r="C45" s="28">
        <v>0.17</v>
      </c>
      <c r="D45" s="28">
        <v>0</v>
      </c>
      <c r="E45" s="268">
        <v>9.9499999999999993</v>
      </c>
      <c r="F45" s="28">
        <v>7.0710678118654502E-2</v>
      </c>
      <c r="G45" s="277" t="s">
        <v>63</v>
      </c>
      <c r="H45" s="46" t="s">
        <v>63</v>
      </c>
      <c r="I45" s="277" t="s">
        <v>63</v>
      </c>
      <c r="J45" s="46" t="s">
        <v>63</v>
      </c>
      <c r="K45" s="27">
        <v>17.5</v>
      </c>
      <c r="L45" s="28">
        <v>0.14142135623731153</v>
      </c>
    </row>
    <row r="46" spans="1:12" x14ac:dyDescent="0.35">
      <c r="A46" s="361"/>
      <c r="B46" s="26" t="s">
        <v>6</v>
      </c>
      <c r="C46" s="28" t="s">
        <v>63</v>
      </c>
      <c r="D46" s="28" t="s">
        <v>63</v>
      </c>
      <c r="E46" s="268" t="s">
        <v>63</v>
      </c>
      <c r="F46" s="28" t="s">
        <v>63</v>
      </c>
      <c r="G46" s="277" t="s">
        <v>63</v>
      </c>
      <c r="H46" s="46" t="s">
        <v>63</v>
      </c>
      <c r="I46" s="277" t="s">
        <v>63</v>
      </c>
      <c r="J46" s="46" t="s">
        <v>63</v>
      </c>
      <c r="K46" s="27" t="s">
        <v>63</v>
      </c>
      <c r="L46" s="28" t="s">
        <v>63</v>
      </c>
    </row>
    <row r="47" spans="1:12" x14ac:dyDescent="0.35">
      <c r="A47" s="373" t="s">
        <v>19</v>
      </c>
      <c r="B47" s="33" t="s">
        <v>7</v>
      </c>
      <c r="C47" s="35" t="s">
        <v>63</v>
      </c>
      <c r="D47" s="35" t="s">
        <v>63</v>
      </c>
      <c r="E47" s="269" t="s">
        <v>63</v>
      </c>
      <c r="F47" s="35" t="s">
        <v>63</v>
      </c>
      <c r="G47" s="279" t="s">
        <v>63</v>
      </c>
      <c r="H47" s="47" t="s">
        <v>63</v>
      </c>
      <c r="I47" s="279" t="s">
        <v>63</v>
      </c>
      <c r="J47" s="47" t="s">
        <v>63</v>
      </c>
      <c r="K47" s="34" t="s">
        <v>63</v>
      </c>
      <c r="L47" s="35" t="s">
        <v>63</v>
      </c>
    </row>
    <row r="48" spans="1:12" x14ac:dyDescent="0.35">
      <c r="A48" s="373"/>
      <c r="B48" s="33" t="s">
        <v>5</v>
      </c>
      <c r="C48" s="35">
        <v>0.215</v>
      </c>
      <c r="D48" s="35">
        <v>7.0710678118654814E-3</v>
      </c>
      <c r="E48" s="269">
        <v>9.9</v>
      </c>
      <c r="F48" s="35">
        <v>0</v>
      </c>
      <c r="G48" s="279" t="s">
        <v>63</v>
      </c>
      <c r="H48" s="47" t="s">
        <v>63</v>
      </c>
      <c r="I48" s="279" t="s">
        <v>63</v>
      </c>
      <c r="J48" s="47" t="s">
        <v>63</v>
      </c>
      <c r="K48" s="34">
        <v>17.600000000000001</v>
      </c>
      <c r="L48" s="35">
        <v>0</v>
      </c>
    </row>
    <row r="49" spans="1:12" x14ac:dyDescent="0.35">
      <c r="A49" s="374"/>
      <c r="B49" s="33" t="s">
        <v>6</v>
      </c>
      <c r="C49" s="35" t="s">
        <v>63</v>
      </c>
      <c r="D49" s="35" t="s">
        <v>63</v>
      </c>
      <c r="E49" s="269" t="s">
        <v>63</v>
      </c>
      <c r="F49" s="35" t="s">
        <v>63</v>
      </c>
      <c r="G49" s="279" t="s">
        <v>63</v>
      </c>
      <c r="H49" s="47" t="s">
        <v>63</v>
      </c>
      <c r="I49" s="279" t="s">
        <v>63</v>
      </c>
      <c r="J49" s="47" t="s">
        <v>63</v>
      </c>
      <c r="K49" s="34" t="s">
        <v>63</v>
      </c>
      <c r="L49" s="35" t="s">
        <v>63</v>
      </c>
    </row>
    <row r="50" spans="1:12" x14ac:dyDescent="0.35">
      <c r="A50" s="363" t="s">
        <v>20</v>
      </c>
      <c r="B50" s="26" t="s">
        <v>7</v>
      </c>
      <c r="C50" s="28" t="s">
        <v>63</v>
      </c>
      <c r="D50" s="28" t="s">
        <v>63</v>
      </c>
      <c r="E50" s="268" t="s">
        <v>63</v>
      </c>
      <c r="F50" s="28" t="s">
        <v>63</v>
      </c>
      <c r="G50" s="277" t="s">
        <v>63</v>
      </c>
      <c r="H50" s="46" t="s">
        <v>63</v>
      </c>
      <c r="I50" s="277" t="s">
        <v>63</v>
      </c>
      <c r="J50" s="46" t="s">
        <v>63</v>
      </c>
      <c r="K50" s="27" t="s">
        <v>63</v>
      </c>
      <c r="L50" s="28" t="s">
        <v>63</v>
      </c>
    </row>
    <row r="51" spans="1:12" x14ac:dyDescent="0.35">
      <c r="A51" s="363"/>
      <c r="B51" s="26" t="s">
        <v>5</v>
      </c>
      <c r="C51" s="28">
        <v>0.15</v>
      </c>
      <c r="D51" s="28">
        <v>0</v>
      </c>
      <c r="E51" s="268">
        <v>9.75</v>
      </c>
      <c r="F51" s="28">
        <v>0.21213203435596475</v>
      </c>
      <c r="G51" s="277" t="s">
        <v>24</v>
      </c>
      <c r="H51" s="46" t="s">
        <v>63</v>
      </c>
      <c r="I51" s="277" t="s">
        <v>27</v>
      </c>
      <c r="J51" s="46" t="s">
        <v>63</v>
      </c>
      <c r="K51" s="27">
        <v>17.850000000000001</v>
      </c>
      <c r="L51" s="28">
        <v>0.49497474683058273</v>
      </c>
    </row>
    <row r="52" spans="1:12" x14ac:dyDescent="0.35">
      <c r="A52" s="375"/>
      <c r="B52" s="37" t="s">
        <v>6</v>
      </c>
      <c r="C52" s="39" t="s">
        <v>63</v>
      </c>
      <c r="D52" s="39" t="s">
        <v>63</v>
      </c>
      <c r="E52" s="270" t="s">
        <v>63</v>
      </c>
      <c r="F52" s="39" t="s">
        <v>63</v>
      </c>
      <c r="G52" s="280" t="s">
        <v>63</v>
      </c>
      <c r="H52" s="48" t="s">
        <v>63</v>
      </c>
      <c r="I52" s="280" t="s">
        <v>63</v>
      </c>
      <c r="J52" s="48" t="s">
        <v>63</v>
      </c>
      <c r="K52" s="38" t="s">
        <v>63</v>
      </c>
      <c r="L52" s="39" t="s">
        <v>63</v>
      </c>
    </row>
  </sheetData>
  <mergeCells count="22">
    <mergeCell ref="A41:A43"/>
    <mergeCell ref="A44:A46"/>
    <mergeCell ref="A47:A49"/>
    <mergeCell ref="A50:A52"/>
    <mergeCell ref="A25:A27"/>
    <mergeCell ref="A28:A30"/>
    <mergeCell ref="A31:L31"/>
    <mergeCell ref="A32:A34"/>
    <mergeCell ref="A35:A37"/>
    <mergeCell ref="A38:A40"/>
    <mergeCell ref="A22:A24"/>
    <mergeCell ref="A1:L5"/>
    <mergeCell ref="C6:D7"/>
    <mergeCell ref="E6:F7"/>
    <mergeCell ref="G6:H7"/>
    <mergeCell ref="I6:J7"/>
    <mergeCell ref="K6:L7"/>
    <mergeCell ref="A9:L9"/>
    <mergeCell ref="A10:A12"/>
    <mergeCell ref="A13:A15"/>
    <mergeCell ref="A16:A18"/>
    <mergeCell ref="A19:A21"/>
  </mergeCells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workbookViewId="0">
      <selection activeCell="G57" sqref="G57"/>
    </sheetView>
  </sheetViews>
  <sheetFormatPr defaultRowHeight="14.5" x14ac:dyDescent="0.35"/>
  <sheetData>
    <row r="1" spans="1:21" ht="15" customHeight="1" x14ac:dyDescent="0.35">
      <c r="A1" s="365" t="s">
        <v>303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1:21" x14ac:dyDescent="0.3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</row>
    <row r="3" spans="1:21" x14ac:dyDescent="0.3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</row>
    <row r="4" spans="1:21" x14ac:dyDescent="0.3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</row>
    <row r="5" spans="1:21" s="287" customFormat="1" ht="15.75" x14ac:dyDescent="0.25">
      <c r="A5" s="299"/>
      <c r="B5" s="377" t="s">
        <v>30</v>
      </c>
      <c r="C5" s="378"/>
      <c r="D5" s="378"/>
      <c r="E5" s="378"/>
      <c r="F5" s="379"/>
      <c r="G5" s="378" t="s">
        <v>31</v>
      </c>
      <c r="H5" s="378"/>
      <c r="I5" s="378"/>
      <c r="J5" s="378"/>
      <c r="K5" s="378"/>
      <c r="L5" s="377" t="s">
        <v>32</v>
      </c>
      <c r="M5" s="378"/>
      <c r="N5" s="378"/>
      <c r="O5" s="378"/>
      <c r="P5" s="379"/>
      <c r="Q5" s="380" t="s">
        <v>33</v>
      </c>
      <c r="R5" s="380"/>
      <c r="S5" s="380"/>
      <c r="T5" s="380"/>
      <c r="U5" s="380"/>
    </row>
    <row r="6" spans="1:21" ht="15" customHeight="1" x14ac:dyDescent="0.35">
      <c r="A6" s="18"/>
      <c r="B6" s="382" t="s">
        <v>28</v>
      </c>
      <c r="C6" s="385" t="s">
        <v>14</v>
      </c>
      <c r="D6" s="385"/>
      <c r="E6" s="385"/>
      <c r="F6" s="386"/>
      <c r="G6" s="369" t="s">
        <v>28</v>
      </c>
      <c r="H6" s="380" t="s">
        <v>15</v>
      </c>
      <c r="I6" s="380"/>
      <c r="J6" s="380"/>
      <c r="K6" s="380"/>
      <c r="L6" s="382" t="s">
        <v>28</v>
      </c>
      <c r="M6" s="380" t="s">
        <v>16</v>
      </c>
      <c r="N6" s="380"/>
      <c r="O6" s="380"/>
      <c r="P6" s="381"/>
      <c r="Q6" s="369" t="s">
        <v>28</v>
      </c>
      <c r="R6" s="380" t="s">
        <v>17</v>
      </c>
      <c r="S6" s="380"/>
      <c r="T6" s="380"/>
      <c r="U6" s="380"/>
    </row>
    <row r="7" spans="1:21" ht="15.5" x14ac:dyDescent="0.35">
      <c r="A7" s="20" t="s">
        <v>2</v>
      </c>
      <c r="B7" s="383"/>
      <c r="C7" s="24" t="s">
        <v>192</v>
      </c>
      <c r="D7" s="24" t="s">
        <v>29</v>
      </c>
      <c r="E7" s="24" t="s">
        <v>3</v>
      </c>
      <c r="F7" s="289" t="s">
        <v>66</v>
      </c>
      <c r="G7" s="384"/>
      <c r="H7" s="24" t="s">
        <v>191</v>
      </c>
      <c r="I7" s="24" t="s">
        <v>29</v>
      </c>
      <c r="J7" s="24" t="s">
        <v>3</v>
      </c>
      <c r="K7" s="24" t="s">
        <v>66</v>
      </c>
      <c r="L7" s="383"/>
      <c r="M7" s="24" t="s">
        <v>191</v>
      </c>
      <c r="N7" s="24" t="s">
        <v>29</v>
      </c>
      <c r="O7" s="24" t="s">
        <v>3</v>
      </c>
      <c r="P7" s="289" t="s">
        <v>66</v>
      </c>
      <c r="Q7" s="384"/>
      <c r="R7" s="24" t="s">
        <v>191</v>
      </c>
      <c r="S7" s="24" t="s">
        <v>29</v>
      </c>
      <c r="T7" s="24" t="s">
        <v>3</v>
      </c>
      <c r="U7" s="24" t="s">
        <v>66</v>
      </c>
    </row>
    <row r="8" spans="1:21" ht="15" x14ac:dyDescent="0.25">
      <c r="A8" s="33" t="s">
        <v>7</v>
      </c>
      <c r="B8" s="293" t="s">
        <v>65</v>
      </c>
      <c r="C8" s="266">
        <v>0.01</v>
      </c>
      <c r="D8" s="266">
        <v>0.01</v>
      </c>
      <c r="E8" s="266">
        <v>9.4999999999999998E-3</v>
      </c>
      <c r="F8" s="290">
        <v>7.0710678118654816E-4</v>
      </c>
      <c r="G8" s="281" t="s">
        <v>65</v>
      </c>
      <c r="H8" s="266">
        <v>1.2E-2</v>
      </c>
      <c r="I8" s="266">
        <v>1.2E-2</v>
      </c>
      <c r="J8" s="266">
        <v>1.2E-2</v>
      </c>
      <c r="K8" s="266">
        <v>0</v>
      </c>
      <c r="L8" s="293" t="s">
        <v>65</v>
      </c>
      <c r="M8" s="266">
        <v>8.9999999999999993E-3</v>
      </c>
      <c r="N8" s="266">
        <v>0.01</v>
      </c>
      <c r="O8" s="266">
        <v>9.4999999999999998E-3</v>
      </c>
      <c r="P8" s="290">
        <v>7.0710678118654816E-4</v>
      </c>
      <c r="Q8" s="282" t="s">
        <v>65</v>
      </c>
      <c r="R8" s="266">
        <v>1.6E-2</v>
      </c>
      <c r="S8" s="266">
        <v>8.9999999999999993E-3</v>
      </c>
      <c r="T8" s="266">
        <v>1.2500000000000001E-2</v>
      </c>
      <c r="U8" s="266">
        <v>4.9497474683058212E-3</v>
      </c>
    </row>
    <row r="9" spans="1:21" ht="15" x14ac:dyDescent="0.25">
      <c r="A9" s="33"/>
      <c r="B9" s="293">
        <v>3.125</v>
      </c>
      <c r="C9" s="266">
        <v>2.48</v>
      </c>
      <c r="D9" s="266">
        <v>2.4900000000000002</v>
      </c>
      <c r="E9" s="266">
        <v>2.4850000000000003</v>
      </c>
      <c r="F9" s="290">
        <v>7.0710678118656384E-3</v>
      </c>
      <c r="G9" s="281">
        <v>1.56</v>
      </c>
      <c r="H9" s="266">
        <v>1.35</v>
      </c>
      <c r="I9" s="266">
        <v>1.25</v>
      </c>
      <c r="J9" s="266">
        <v>1.3</v>
      </c>
      <c r="K9" s="266">
        <v>7.0710678118654821E-2</v>
      </c>
      <c r="L9" s="293">
        <v>1.5629999999999999</v>
      </c>
      <c r="M9" s="266">
        <v>1.22</v>
      </c>
      <c r="N9" s="266">
        <v>1.3</v>
      </c>
      <c r="O9" s="266">
        <v>1.26</v>
      </c>
      <c r="P9" s="290">
        <v>5.6568542494923851E-2</v>
      </c>
      <c r="Q9" s="282">
        <v>3.125</v>
      </c>
      <c r="R9" s="266">
        <v>2.1800000000000002</v>
      </c>
      <c r="S9" s="266">
        <v>2.7</v>
      </c>
      <c r="T9" s="266">
        <v>2.4400000000000004</v>
      </c>
      <c r="U9" s="266">
        <v>0.36769552621700136</v>
      </c>
    </row>
    <row r="10" spans="1:21" ht="15" x14ac:dyDescent="0.25">
      <c r="A10" s="33"/>
      <c r="B10" s="293">
        <v>6.25</v>
      </c>
      <c r="C10" s="266">
        <v>5.12</v>
      </c>
      <c r="D10" s="266">
        <v>5.53</v>
      </c>
      <c r="E10" s="266">
        <v>5.3250000000000002</v>
      </c>
      <c r="F10" s="290">
        <v>0.28991378028648457</v>
      </c>
      <c r="G10" s="281">
        <v>3.13</v>
      </c>
      <c r="H10" s="266">
        <v>2.74</v>
      </c>
      <c r="I10" s="266">
        <v>2.6</v>
      </c>
      <c r="J10" s="266">
        <v>2.67</v>
      </c>
      <c r="K10" s="266">
        <v>9.8994949366116733E-2</v>
      </c>
      <c r="L10" s="293">
        <v>3.125</v>
      </c>
      <c r="M10" s="266">
        <v>2.63</v>
      </c>
      <c r="N10" s="266">
        <v>2.54</v>
      </c>
      <c r="O10" s="266">
        <v>2.585</v>
      </c>
      <c r="P10" s="290">
        <v>6.3639610306789177E-2</v>
      </c>
      <c r="Q10" s="282">
        <v>6.25</v>
      </c>
      <c r="R10" s="266">
        <v>4.3600000000000003</v>
      </c>
      <c r="S10" s="266">
        <v>5.36</v>
      </c>
      <c r="T10" s="266">
        <v>4.8600000000000003</v>
      </c>
      <c r="U10" s="266">
        <v>0.70710678118655257</v>
      </c>
    </row>
    <row r="11" spans="1:21" ht="15" x14ac:dyDescent="0.25">
      <c r="A11" s="33"/>
      <c r="B11" s="293">
        <v>12.5</v>
      </c>
      <c r="C11" s="266">
        <v>10.6</v>
      </c>
      <c r="D11" s="266">
        <v>10.9</v>
      </c>
      <c r="E11" s="266">
        <v>10.75</v>
      </c>
      <c r="F11" s="290">
        <v>0.21213203435596351</v>
      </c>
      <c r="G11" s="281">
        <v>6.25</v>
      </c>
      <c r="H11" s="266">
        <v>5.44</v>
      </c>
      <c r="I11" s="266">
        <v>5.39</v>
      </c>
      <c r="J11" s="266">
        <v>5.415</v>
      </c>
      <c r="K11" s="266">
        <v>3.5355339059327882E-2</v>
      </c>
      <c r="L11" s="293">
        <v>6.25</v>
      </c>
      <c r="M11" s="266">
        <v>5.28</v>
      </c>
      <c r="N11" s="266">
        <v>5.3500000000000005</v>
      </c>
      <c r="O11" s="266">
        <v>5.3150000000000004</v>
      </c>
      <c r="P11" s="290">
        <v>4.9497474683058526E-2</v>
      </c>
      <c r="Q11" s="282">
        <v>12.5</v>
      </c>
      <c r="R11" s="266">
        <v>9.51</v>
      </c>
      <c r="S11" s="266" t="s">
        <v>63</v>
      </c>
      <c r="T11" s="266">
        <v>9.51</v>
      </c>
      <c r="U11" s="266" t="s">
        <v>63</v>
      </c>
    </row>
    <row r="12" spans="1:21" ht="15" x14ac:dyDescent="0.25">
      <c r="A12" s="33"/>
      <c r="B12" s="293">
        <v>25</v>
      </c>
      <c r="C12" s="266">
        <v>21.9</v>
      </c>
      <c r="D12" s="266">
        <v>22.5</v>
      </c>
      <c r="E12" s="266">
        <v>22.200000000000003</v>
      </c>
      <c r="F12" s="290">
        <v>0.42426406871192701</v>
      </c>
      <c r="G12" s="281">
        <v>12.5</v>
      </c>
      <c r="H12" s="266">
        <v>11.5</v>
      </c>
      <c r="I12" s="266">
        <v>10.4</v>
      </c>
      <c r="J12" s="266">
        <v>10.95</v>
      </c>
      <c r="K12" s="266">
        <v>0.77781745930520196</v>
      </c>
      <c r="L12" s="293">
        <v>12.5</v>
      </c>
      <c r="M12" s="266">
        <v>10.8</v>
      </c>
      <c r="N12" s="266" t="s">
        <v>63</v>
      </c>
      <c r="O12" s="266">
        <v>10.8</v>
      </c>
      <c r="P12" s="290" t="s">
        <v>63</v>
      </c>
      <c r="Q12" s="282">
        <v>25</v>
      </c>
      <c r="R12" s="266">
        <v>20.3</v>
      </c>
      <c r="S12" s="266" t="s">
        <v>63</v>
      </c>
      <c r="T12" s="266">
        <v>20.3</v>
      </c>
      <c r="U12" s="266" t="s">
        <v>63</v>
      </c>
    </row>
    <row r="13" spans="1:21" ht="15" x14ac:dyDescent="0.25">
      <c r="A13" s="33"/>
      <c r="B13" s="293">
        <v>50</v>
      </c>
      <c r="C13" s="266">
        <v>47.4</v>
      </c>
      <c r="D13" s="266">
        <v>54.1</v>
      </c>
      <c r="E13" s="266">
        <v>49.400000000000006</v>
      </c>
      <c r="F13" s="290">
        <v>2.8284271247461903</v>
      </c>
      <c r="G13" s="281">
        <v>25</v>
      </c>
      <c r="H13" s="266">
        <v>25.1</v>
      </c>
      <c r="I13" s="266">
        <v>23.1</v>
      </c>
      <c r="J13" s="266">
        <v>24.1</v>
      </c>
      <c r="K13" s="266">
        <v>1.4142135623730951</v>
      </c>
      <c r="L13" s="293">
        <v>25</v>
      </c>
      <c r="M13" s="266">
        <v>23.8</v>
      </c>
      <c r="N13" s="266" t="s">
        <v>63</v>
      </c>
      <c r="O13" s="266">
        <v>23.8</v>
      </c>
      <c r="P13" s="290" t="s">
        <v>63</v>
      </c>
      <c r="Q13" s="282">
        <v>50</v>
      </c>
      <c r="R13" s="266">
        <v>43.2</v>
      </c>
      <c r="S13" s="266" t="s">
        <v>63</v>
      </c>
      <c r="T13" s="266">
        <v>43.2</v>
      </c>
      <c r="U13" s="266" t="s">
        <v>63</v>
      </c>
    </row>
    <row r="14" spans="1:21" ht="15" x14ac:dyDescent="0.25">
      <c r="A14" s="26" t="s">
        <v>5</v>
      </c>
      <c r="B14" s="294" t="s">
        <v>65</v>
      </c>
      <c r="C14" s="264">
        <v>0.14000000000000001</v>
      </c>
      <c r="D14" s="264">
        <v>0.14000000000000001</v>
      </c>
      <c r="E14" s="264">
        <v>0.14000000000000001</v>
      </c>
      <c r="F14" s="291">
        <v>0</v>
      </c>
      <c r="G14" s="283" t="s">
        <v>65</v>
      </c>
      <c r="H14" s="264">
        <v>0.14000000000000001</v>
      </c>
      <c r="I14" s="264">
        <v>0.1</v>
      </c>
      <c r="J14" s="264">
        <v>0.12000000000000001</v>
      </c>
      <c r="K14" s="264">
        <v>2.8284271247461877E-2</v>
      </c>
      <c r="L14" s="294" t="s">
        <v>65</v>
      </c>
      <c r="M14" s="264">
        <v>0.32</v>
      </c>
      <c r="N14" s="264">
        <v>0.13</v>
      </c>
      <c r="O14" s="264">
        <v>0.22500000000000001</v>
      </c>
      <c r="P14" s="291">
        <v>0.13435028842544403</v>
      </c>
      <c r="Q14" s="284" t="s">
        <v>65</v>
      </c>
      <c r="R14" s="264">
        <v>0.14000000000000001</v>
      </c>
      <c r="S14" s="264">
        <v>0.38</v>
      </c>
      <c r="T14" s="264">
        <v>0.26</v>
      </c>
      <c r="U14" s="264">
        <v>0.16970562748477139</v>
      </c>
    </row>
    <row r="15" spans="1:21" ht="15" x14ac:dyDescent="0.25">
      <c r="A15" s="26"/>
      <c r="B15" s="294">
        <v>12.5</v>
      </c>
      <c r="C15" s="264">
        <v>11</v>
      </c>
      <c r="D15" s="264">
        <v>11</v>
      </c>
      <c r="E15" s="264">
        <v>11</v>
      </c>
      <c r="F15" s="291">
        <v>0</v>
      </c>
      <c r="G15" s="283">
        <v>12.5</v>
      </c>
      <c r="H15" s="264">
        <v>11.100000000000001</v>
      </c>
      <c r="I15" s="264">
        <v>11.200000000000001</v>
      </c>
      <c r="J15" s="264">
        <v>11.150000000000002</v>
      </c>
      <c r="K15" s="264">
        <v>7.0710678118654502E-2</v>
      </c>
      <c r="L15" s="294">
        <v>12.5</v>
      </c>
      <c r="M15" s="264">
        <v>10.8</v>
      </c>
      <c r="N15" s="264">
        <v>10.8</v>
      </c>
      <c r="O15" s="264">
        <v>10.8</v>
      </c>
      <c r="P15" s="291">
        <v>0</v>
      </c>
      <c r="Q15" s="284">
        <v>18.75</v>
      </c>
      <c r="R15" s="264">
        <v>13</v>
      </c>
      <c r="S15" s="264">
        <v>16.3</v>
      </c>
      <c r="T15" s="264">
        <v>14.65</v>
      </c>
      <c r="U15" s="264">
        <v>2.3334523779156053</v>
      </c>
    </row>
    <row r="16" spans="1:21" ht="15" x14ac:dyDescent="0.25">
      <c r="A16" s="26"/>
      <c r="B16" s="294">
        <v>25</v>
      </c>
      <c r="C16" s="264">
        <v>21.9</v>
      </c>
      <c r="D16" s="264">
        <v>21.6</v>
      </c>
      <c r="E16" s="264">
        <v>21.75</v>
      </c>
      <c r="F16" s="291">
        <v>0.21213203435596475</v>
      </c>
      <c r="G16" s="283">
        <v>25</v>
      </c>
      <c r="H16" s="264">
        <v>21.3</v>
      </c>
      <c r="I16" s="264">
        <v>22.400000000000002</v>
      </c>
      <c r="J16" s="264">
        <v>21.85</v>
      </c>
      <c r="K16" s="264">
        <v>0.7778174593052033</v>
      </c>
      <c r="L16" s="294">
        <v>25</v>
      </c>
      <c r="M16" s="264">
        <v>22.1</v>
      </c>
      <c r="N16" s="264">
        <v>22.6</v>
      </c>
      <c r="O16" s="264">
        <v>22.35</v>
      </c>
      <c r="P16" s="291">
        <v>0.35355339059327379</v>
      </c>
      <c r="Q16" s="284">
        <v>37.5</v>
      </c>
      <c r="R16" s="264">
        <v>27.200000000000003</v>
      </c>
      <c r="S16" s="264">
        <v>32.6</v>
      </c>
      <c r="T16" s="264">
        <v>29.900000000000002</v>
      </c>
      <c r="U16" s="264">
        <v>3.8183766184073558</v>
      </c>
    </row>
    <row r="17" spans="1:21" ht="15" x14ac:dyDescent="0.25">
      <c r="A17" s="26"/>
      <c r="B17" s="294">
        <v>50</v>
      </c>
      <c r="C17" s="264">
        <v>43.9</v>
      </c>
      <c r="D17" s="264">
        <v>42.7</v>
      </c>
      <c r="E17" s="264">
        <v>43.300000000000004</v>
      </c>
      <c r="F17" s="291">
        <v>0.84852813742385902</v>
      </c>
      <c r="G17" s="283">
        <v>50</v>
      </c>
      <c r="H17" s="264">
        <v>42.6</v>
      </c>
      <c r="I17" s="264">
        <v>44.5</v>
      </c>
      <c r="J17" s="264">
        <v>43.55</v>
      </c>
      <c r="K17" s="264">
        <v>1.3435028842544392</v>
      </c>
      <c r="L17" s="294">
        <v>50</v>
      </c>
      <c r="M17" s="264">
        <v>43.900000000000006</v>
      </c>
      <c r="N17" s="264">
        <v>44.400000000000006</v>
      </c>
      <c r="O17" s="264">
        <v>44.150000000000006</v>
      </c>
      <c r="P17" s="291">
        <v>0.35355339059327379</v>
      </c>
      <c r="Q17" s="284">
        <v>75</v>
      </c>
      <c r="R17" s="264">
        <v>55.5</v>
      </c>
      <c r="S17" s="264">
        <v>63.7</v>
      </c>
      <c r="T17" s="264">
        <v>59.6</v>
      </c>
      <c r="U17" s="264">
        <v>5.7982756057296916</v>
      </c>
    </row>
    <row r="18" spans="1:21" x14ac:dyDescent="0.35">
      <c r="A18" s="26"/>
      <c r="B18" s="294">
        <v>100</v>
      </c>
      <c r="C18" s="264">
        <v>88.5</v>
      </c>
      <c r="D18" s="264">
        <v>86.8</v>
      </c>
      <c r="E18" s="264">
        <v>87.65</v>
      </c>
      <c r="F18" s="291">
        <v>1.2020815280171229</v>
      </c>
      <c r="G18" s="283">
        <v>100</v>
      </c>
      <c r="H18" s="264">
        <v>88.600000000000009</v>
      </c>
      <c r="I18" s="264">
        <v>88.4</v>
      </c>
      <c r="J18" s="264">
        <v>88.5</v>
      </c>
      <c r="K18" s="264">
        <v>0.14142135623731153</v>
      </c>
      <c r="L18" s="294">
        <v>100</v>
      </c>
      <c r="M18" s="264">
        <v>89.800000000000011</v>
      </c>
      <c r="N18" s="264">
        <v>88.600000000000009</v>
      </c>
      <c r="O18" s="264">
        <v>89.200000000000017</v>
      </c>
      <c r="P18" s="291">
        <v>0.84852813742385902</v>
      </c>
      <c r="Q18" s="284">
        <v>150</v>
      </c>
      <c r="R18" s="264">
        <v>110</v>
      </c>
      <c r="S18" s="264">
        <v>131</v>
      </c>
      <c r="T18" s="264">
        <v>120.5</v>
      </c>
      <c r="U18" s="264">
        <v>14.849242404917497</v>
      </c>
    </row>
    <row r="19" spans="1:21" x14ac:dyDescent="0.35">
      <c r="A19" s="26"/>
      <c r="B19" s="294">
        <v>200</v>
      </c>
      <c r="C19" s="264">
        <v>196</v>
      </c>
      <c r="D19" s="264" t="s">
        <v>63</v>
      </c>
      <c r="E19" s="264">
        <v>196</v>
      </c>
      <c r="F19" s="291" t="s">
        <v>63</v>
      </c>
      <c r="G19" s="283">
        <v>200</v>
      </c>
      <c r="H19" s="264">
        <v>193</v>
      </c>
      <c r="I19" s="264" t="s">
        <v>63</v>
      </c>
      <c r="J19" s="264">
        <v>193</v>
      </c>
      <c r="K19" s="264" t="s">
        <v>63</v>
      </c>
      <c r="L19" s="294">
        <v>200</v>
      </c>
      <c r="M19" s="264">
        <v>201</v>
      </c>
      <c r="N19" s="264" t="s">
        <v>63</v>
      </c>
      <c r="O19" s="264">
        <v>201</v>
      </c>
      <c r="P19" s="291" t="s">
        <v>63</v>
      </c>
      <c r="Q19" s="284">
        <v>300</v>
      </c>
      <c r="R19" s="264">
        <v>263</v>
      </c>
      <c r="S19" s="264" t="s">
        <v>63</v>
      </c>
      <c r="T19" s="264">
        <v>263</v>
      </c>
      <c r="U19" s="264" t="s">
        <v>63</v>
      </c>
    </row>
    <row r="20" spans="1:21" x14ac:dyDescent="0.35">
      <c r="A20" s="33" t="s">
        <v>6</v>
      </c>
      <c r="B20" s="293" t="s">
        <v>65</v>
      </c>
      <c r="C20" s="266">
        <v>0.67</v>
      </c>
      <c r="D20" s="266">
        <v>1.46</v>
      </c>
      <c r="E20" s="266">
        <v>1.0649999999999999</v>
      </c>
      <c r="F20" s="290">
        <v>0.55861435713737273</v>
      </c>
      <c r="G20" s="281" t="s">
        <v>65</v>
      </c>
      <c r="H20" s="266">
        <v>1.01</v>
      </c>
      <c r="I20" s="266">
        <v>0.85</v>
      </c>
      <c r="J20" s="266">
        <v>0.92999999999999994</v>
      </c>
      <c r="K20" s="266">
        <v>0.11313708498984763</v>
      </c>
      <c r="L20" s="293" t="s">
        <v>65</v>
      </c>
      <c r="M20" s="266">
        <v>1.21</v>
      </c>
      <c r="N20" s="266">
        <v>0.55000000000000004</v>
      </c>
      <c r="O20" s="266">
        <v>0.88</v>
      </c>
      <c r="P20" s="290">
        <v>0.46669047558312138</v>
      </c>
      <c r="Q20" s="282" t="s">
        <v>65</v>
      </c>
      <c r="R20" s="266">
        <v>1.35</v>
      </c>
      <c r="S20" s="266">
        <v>0.67</v>
      </c>
      <c r="T20" s="266">
        <v>1.01</v>
      </c>
      <c r="U20" s="266">
        <v>0.48083261120685261</v>
      </c>
    </row>
    <row r="21" spans="1:21" x14ac:dyDescent="0.35">
      <c r="A21" s="33"/>
      <c r="B21" s="293">
        <v>37.5</v>
      </c>
      <c r="C21" s="266">
        <v>26.1</v>
      </c>
      <c r="D21" s="266">
        <v>34.5</v>
      </c>
      <c r="E21" s="266">
        <v>30.3</v>
      </c>
      <c r="F21" s="290">
        <v>5.9396969619669973</v>
      </c>
      <c r="G21" s="281">
        <v>62.5</v>
      </c>
      <c r="H21" s="266">
        <v>56.1</v>
      </c>
      <c r="I21" s="266">
        <v>58.800000000000004</v>
      </c>
      <c r="J21" s="266">
        <v>57.45</v>
      </c>
      <c r="K21" s="266">
        <v>1.9091883092036803</v>
      </c>
      <c r="L21" s="293">
        <v>62.5</v>
      </c>
      <c r="M21" s="266">
        <v>59.400000000000006</v>
      </c>
      <c r="N21" s="266">
        <v>57.1</v>
      </c>
      <c r="O21" s="266">
        <v>58.25</v>
      </c>
      <c r="P21" s="290">
        <v>1.6263455967290623</v>
      </c>
      <c r="Q21" s="282">
        <v>125</v>
      </c>
      <c r="R21" s="266">
        <v>109</v>
      </c>
      <c r="S21" s="266">
        <v>115</v>
      </c>
      <c r="T21" s="266">
        <v>112</v>
      </c>
      <c r="U21" s="266">
        <v>4.2426406871192848</v>
      </c>
    </row>
    <row r="22" spans="1:21" x14ac:dyDescent="0.35">
      <c r="A22" s="33"/>
      <c r="B22" s="293">
        <v>75</v>
      </c>
      <c r="C22" s="266">
        <v>50.3</v>
      </c>
      <c r="D22" s="266">
        <v>65.099999999999994</v>
      </c>
      <c r="E22" s="266">
        <v>57.7</v>
      </c>
      <c r="F22" s="290">
        <v>10.465180361560968</v>
      </c>
      <c r="G22" s="281">
        <v>125</v>
      </c>
      <c r="H22" s="266">
        <v>111</v>
      </c>
      <c r="I22" s="266">
        <v>111</v>
      </c>
      <c r="J22" s="266">
        <v>111</v>
      </c>
      <c r="K22" s="266">
        <v>0</v>
      </c>
      <c r="L22" s="293">
        <v>125</v>
      </c>
      <c r="M22" s="266">
        <v>114</v>
      </c>
      <c r="N22" s="266">
        <v>113</v>
      </c>
      <c r="O22" s="266">
        <v>113.5</v>
      </c>
      <c r="P22" s="290">
        <v>0.70710678118654757</v>
      </c>
      <c r="Q22" s="282">
        <v>250</v>
      </c>
      <c r="R22" s="266">
        <v>214</v>
      </c>
      <c r="S22" s="266">
        <v>218</v>
      </c>
      <c r="T22" s="266">
        <v>216</v>
      </c>
      <c r="U22" s="266">
        <v>2.8284271247461903</v>
      </c>
    </row>
    <row r="23" spans="1:21" x14ac:dyDescent="0.35">
      <c r="A23" s="33"/>
      <c r="B23" s="293">
        <v>150</v>
      </c>
      <c r="C23" s="266">
        <v>97.3</v>
      </c>
      <c r="D23" s="266">
        <v>121</v>
      </c>
      <c r="E23" s="266">
        <v>109.15</v>
      </c>
      <c r="F23" s="290">
        <v>16.758430714121104</v>
      </c>
      <c r="G23" s="281">
        <v>250</v>
      </c>
      <c r="H23" s="266">
        <v>219</v>
      </c>
      <c r="I23" s="266">
        <v>214</v>
      </c>
      <c r="J23" s="266">
        <v>216.5</v>
      </c>
      <c r="K23" s="266">
        <v>3.5355339059327378</v>
      </c>
      <c r="L23" s="293">
        <v>250</v>
      </c>
      <c r="M23" s="266">
        <v>216</v>
      </c>
      <c r="N23" s="266">
        <v>215</v>
      </c>
      <c r="O23" s="266">
        <v>215.5</v>
      </c>
      <c r="P23" s="290">
        <v>0.70710678118654757</v>
      </c>
      <c r="Q23" s="282">
        <v>500</v>
      </c>
      <c r="R23" s="266">
        <v>408</v>
      </c>
      <c r="S23" s="266">
        <v>411</v>
      </c>
      <c r="T23" s="266">
        <v>409.5</v>
      </c>
      <c r="U23" s="266">
        <v>2.1213203435596424</v>
      </c>
    </row>
    <row r="24" spans="1:21" x14ac:dyDescent="0.35">
      <c r="A24" s="33"/>
      <c r="B24" s="293">
        <v>300</v>
      </c>
      <c r="C24" s="266">
        <v>168</v>
      </c>
      <c r="D24" s="266">
        <v>216</v>
      </c>
      <c r="E24" s="266">
        <v>192</v>
      </c>
      <c r="F24" s="290">
        <v>33.941125496954278</v>
      </c>
      <c r="G24" s="281">
        <v>500</v>
      </c>
      <c r="H24" s="266">
        <v>384</v>
      </c>
      <c r="I24" s="266">
        <v>388</v>
      </c>
      <c r="J24" s="266">
        <v>386</v>
      </c>
      <c r="K24" s="266">
        <v>2.8284271247461903</v>
      </c>
      <c r="L24" s="293">
        <v>500</v>
      </c>
      <c r="M24" s="266">
        <v>394</v>
      </c>
      <c r="N24" s="266">
        <v>382</v>
      </c>
      <c r="O24" s="266">
        <v>388</v>
      </c>
      <c r="P24" s="290">
        <v>8.4852813742385695</v>
      </c>
      <c r="Q24" s="304">
        <v>1000</v>
      </c>
      <c r="R24" s="266">
        <v>724</v>
      </c>
      <c r="S24" s="266">
        <v>733</v>
      </c>
      <c r="T24" s="266">
        <v>728.5</v>
      </c>
      <c r="U24" s="266">
        <v>6.3639610306789276</v>
      </c>
    </row>
    <row r="25" spans="1:21" x14ac:dyDescent="0.35">
      <c r="A25" s="49"/>
      <c r="B25" s="295">
        <v>600</v>
      </c>
      <c r="C25" s="285">
        <v>500</v>
      </c>
      <c r="D25" s="285">
        <v>642</v>
      </c>
      <c r="E25" s="285">
        <v>571</v>
      </c>
      <c r="F25" s="292">
        <v>100.40916292848975</v>
      </c>
      <c r="G25" s="300">
        <v>1000</v>
      </c>
      <c r="H25" s="302">
        <v>1120</v>
      </c>
      <c r="I25" s="285" t="s">
        <v>63</v>
      </c>
      <c r="J25" s="302">
        <v>1120</v>
      </c>
      <c r="K25" s="285" t="s">
        <v>63</v>
      </c>
      <c r="L25" s="301">
        <v>1000</v>
      </c>
      <c r="M25" s="302">
        <v>1160</v>
      </c>
      <c r="N25" s="302">
        <v>1120</v>
      </c>
      <c r="O25" s="302">
        <v>1140</v>
      </c>
      <c r="P25" s="292">
        <v>28.284271247461902</v>
      </c>
      <c r="Q25" s="303">
        <v>2000</v>
      </c>
      <c r="R25" s="302">
        <v>2220</v>
      </c>
      <c r="S25" s="285" t="s">
        <v>63</v>
      </c>
      <c r="T25" s="302">
        <v>2220</v>
      </c>
      <c r="U25" s="285" t="s">
        <v>63</v>
      </c>
    </row>
    <row r="28" spans="1:21" s="287" customFormat="1" ht="15.5" x14ac:dyDescent="0.35">
      <c r="A28" s="299"/>
      <c r="B28" s="377" t="s">
        <v>302</v>
      </c>
      <c r="C28" s="378"/>
      <c r="D28" s="378"/>
      <c r="E28" s="378"/>
      <c r="F28" s="379"/>
      <c r="G28" s="380" t="s">
        <v>35</v>
      </c>
      <c r="H28" s="380"/>
      <c r="I28" s="380"/>
      <c r="J28" s="380"/>
      <c r="K28" s="380"/>
      <c r="L28" s="387" t="s">
        <v>36</v>
      </c>
      <c r="M28" s="380"/>
      <c r="N28" s="380"/>
      <c r="O28" s="380"/>
      <c r="P28" s="380"/>
    </row>
    <row r="29" spans="1:21" ht="15.5" x14ac:dyDescent="0.35">
      <c r="A29" s="18"/>
      <c r="B29" s="382" t="s">
        <v>28</v>
      </c>
      <c r="C29" s="380" t="s">
        <v>18</v>
      </c>
      <c r="D29" s="380"/>
      <c r="E29" s="380"/>
      <c r="F29" s="381"/>
      <c r="G29" s="369" t="s">
        <v>28</v>
      </c>
      <c r="H29" s="380" t="s">
        <v>19</v>
      </c>
      <c r="I29" s="380"/>
      <c r="J29" s="380"/>
      <c r="K29" s="380"/>
      <c r="L29" s="382" t="s">
        <v>28</v>
      </c>
      <c r="M29" s="380" t="s">
        <v>20</v>
      </c>
      <c r="N29" s="380"/>
      <c r="O29" s="380"/>
      <c r="P29" s="380"/>
    </row>
    <row r="30" spans="1:21" ht="15.5" x14ac:dyDescent="0.35">
      <c r="A30" s="20" t="s">
        <v>2</v>
      </c>
      <c r="B30" s="383"/>
      <c r="C30" s="296" t="s">
        <v>191</v>
      </c>
      <c r="D30" s="24" t="s">
        <v>29</v>
      </c>
      <c r="E30" s="24" t="s">
        <v>3</v>
      </c>
      <c r="F30" s="289" t="s">
        <v>66</v>
      </c>
      <c r="G30" s="384"/>
      <c r="H30" s="24" t="s">
        <v>191</v>
      </c>
      <c r="I30" s="24" t="s">
        <v>29</v>
      </c>
      <c r="J30" s="24" t="s">
        <v>3</v>
      </c>
      <c r="K30" s="24" t="s">
        <v>66</v>
      </c>
      <c r="L30" s="383"/>
      <c r="M30" s="24" t="s">
        <v>191</v>
      </c>
      <c r="N30" s="24" t="s">
        <v>29</v>
      </c>
      <c r="O30" s="263" t="s">
        <v>3</v>
      </c>
      <c r="P30" s="263" t="s">
        <v>66</v>
      </c>
    </row>
    <row r="31" spans="1:21" x14ac:dyDescent="0.35">
      <c r="A31" s="33" t="s">
        <v>7</v>
      </c>
      <c r="B31" s="293" t="s">
        <v>65</v>
      </c>
      <c r="C31" s="308">
        <v>0.59</v>
      </c>
      <c r="D31" s="266">
        <v>0.06</v>
      </c>
      <c r="E31" s="266">
        <v>0.32499999999999996</v>
      </c>
      <c r="F31" s="290">
        <v>0.37476659402887019</v>
      </c>
      <c r="G31" s="282" t="s">
        <v>65</v>
      </c>
      <c r="H31" s="266">
        <v>4.5999999999999999E-2</v>
      </c>
      <c r="I31" s="266">
        <v>2.6000000000000002E-2</v>
      </c>
      <c r="J31" s="266">
        <v>3.6000000000000004E-2</v>
      </c>
      <c r="K31" s="266">
        <v>1.4142135623730939E-2</v>
      </c>
      <c r="L31" s="297" t="s">
        <v>65</v>
      </c>
      <c r="M31" s="266">
        <v>2.4E-2</v>
      </c>
      <c r="N31" s="266">
        <v>7.0000000000000001E-3</v>
      </c>
      <c r="O31" s="286">
        <v>1.55E-2</v>
      </c>
      <c r="P31" s="286">
        <v>1.202081528017131E-2</v>
      </c>
    </row>
    <row r="32" spans="1:21" x14ac:dyDescent="0.35">
      <c r="A32" s="33"/>
      <c r="B32" s="293">
        <v>1.56</v>
      </c>
      <c r="C32" s="282">
        <v>0.44</v>
      </c>
      <c r="D32" s="266">
        <v>1.44</v>
      </c>
      <c r="E32" s="266">
        <v>0.94</v>
      </c>
      <c r="F32" s="290">
        <v>0.70710678118654757</v>
      </c>
      <c r="G32" s="282">
        <v>0.78</v>
      </c>
      <c r="H32" s="266">
        <v>0.64</v>
      </c>
      <c r="I32" s="266">
        <v>0.62</v>
      </c>
      <c r="J32" s="266">
        <v>0.63</v>
      </c>
      <c r="K32" s="266">
        <v>1.4142135623730963E-2</v>
      </c>
      <c r="L32" s="297">
        <v>1.5629999999999999</v>
      </c>
      <c r="M32" s="266">
        <v>1.27</v>
      </c>
      <c r="N32" s="266">
        <v>1.44</v>
      </c>
      <c r="O32" s="266">
        <v>1.355</v>
      </c>
      <c r="P32" s="266">
        <v>0.12020815280171303</v>
      </c>
    </row>
    <row r="33" spans="1:16" x14ac:dyDescent="0.35">
      <c r="A33" s="33"/>
      <c r="B33" s="293">
        <v>3.125</v>
      </c>
      <c r="C33" s="282">
        <v>1.08</v>
      </c>
      <c r="D33" s="266">
        <v>2.74</v>
      </c>
      <c r="E33" s="266">
        <v>1.9100000000000001</v>
      </c>
      <c r="F33" s="290">
        <v>1.1737972567696691</v>
      </c>
      <c r="G33" s="282">
        <v>1.56</v>
      </c>
      <c r="H33" s="266">
        <v>1.26</v>
      </c>
      <c r="I33" s="266">
        <v>1.31</v>
      </c>
      <c r="J33" s="266">
        <v>1.2850000000000001</v>
      </c>
      <c r="K33" s="266">
        <v>3.5355339059327411E-2</v>
      </c>
      <c r="L33" s="297">
        <v>3.125</v>
      </c>
      <c r="M33" s="266">
        <v>2.64</v>
      </c>
      <c r="N33" s="266">
        <v>2.81</v>
      </c>
      <c r="O33" s="266">
        <v>2.7250000000000001</v>
      </c>
      <c r="P33" s="266">
        <v>0.12020815280171303</v>
      </c>
    </row>
    <row r="34" spans="1:16" x14ac:dyDescent="0.35">
      <c r="A34" s="33"/>
      <c r="B34" s="293">
        <v>6.25</v>
      </c>
      <c r="C34" s="282">
        <v>2.19</v>
      </c>
      <c r="D34" s="266">
        <v>5.89</v>
      </c>
      <c r="E34" s="266">
        <v>4.04</v>
      </c>
      <c r="F34" s="290">
        <v>2.6162950903902256</v>
      </c>
      <c r="G34" s="282">
        <v>3.125</v>
      </c>
      <c r="H34" s="266">
        <v>2.64</v>
      </c>
      <c r="I34" s="266">
        <v>2.7800000000000002</v>
      </c>
      <c r="J34" s="266">
        <v>2.71</v>
      </c>
      <c r="K34" s="266">
        <v>9.8994949366116733E-2</v>
      </c>
      <c r="L34" s="297">
        <v>6.25</v>
      </c>
      <c r="M34" s="266">
        <v>5.43</v>
      </c>
      <c r="N34" s="266" t="s">
        <v>63</v>
      </c>
      <c r="O34" s="266">
        <v>5.43</v>
      </c>
      <c r="P34" s="266" t="s">
        <v>63</v>
      </c>
    </row>
    <row r="35" spans="1:16" x14ac:dyDescent="0.35">
      <c r="A35" s="33"/>
      <c r="B35" s="293">
        <v>12.5</v>
      </c>
      <c r="C35" s="282">
        <v>4.55</v>
      </c>
      <c r="D35" s="266" t="s">
        <v>63</v>
      </c>
      <c r="E35" s="266">
        <v>4.55</v>
      </c>
      <c r="F35" s="290" t="s">
        <v>63</v>
      </c>
      <c r="G35" s="282">
        <v>6.25</v>
      </c>
      <c r="H35" s="266">
        <v>4.96</v>
      </c>
      <c r="I35" s="266">
        <v>4.8899999999999997</v>
      </c>
      <c r="J35" s="266">
        <v>4.9249999999999998</v>
      </c>
      <c r="K35" s="266">
        <v>4.9497474683058526E-2</v>
      </c>
      <c r="L35" s="297">
        <v>12.5</v>
      </c>
      <c r="M35" s="266">
        <v>10.3</v>
      </c>
      <c r="N35" s="266" t="s">
        <v>63</v>
      </c>
      <c r="O35" s="266">
        <v>10.3</v>
      </c>
      <c r="P35" s="266" t="s">
        <v>63</v>
      </c>
    </row>
    <row r="36" spans="1:16" x14ac:dyDescent="0.35">
      <c r="A36" s="33"/>
      <c r="B36" s="293">
        <v>25</v>
      </c>
      <c r="C36" s="282">
        <v>11.8</v>
      </c>
      <c r="D36" s="266" t="s">
        <v>63</v>
      </c>
      <c r="E36" s="266">
        <v>11.8</v>
      </c>
      <c r="F36" s="290" t="s">
        <v>63</v>
      </c>
      <c r="G36" s="282">
        <v>12.5</v>
      </c>
      <c r="H36" s="266">
        <v>10.9</v>
      </c>
      <c r="I36" s="266" t="s">
        <v>63</v>
      </c>
      <c r="J36" s="266">
        <v>10.9</v>
      </c>
      <c r="K36" s="266" t="s">
        <v>63</v>
      </c>
      <c r="L36" s="297">
        <v>25</v>
      </c>
      <c r="M36" s="266">
        <v>22.3</v>
      </c>
      <c r="N36" s="266" t="s">
        <v>63</v>
      </c>
      <c r="O36" s="266">
        <v>22.3</v>
      </c>
      <c r="P36" s="266" t="s">
        <v>63</v>
      </c>
    </row>
    <row r="37" spans="1:16" x14ac:dyDescent="0.35">
      <c r="A37" s="26" t="s">
        <v>5</v>
      </c>
      <c r="B37" s="294" t="s">
        <v>65</v>
      </c>
      <c r="C37" s="309">
        <v>0.45</v>
      </c>
      <c r="D37" s="264">
        <v>0.24</v>
      </c>
      <c r="E37" s="264">
        <v>0.34499999999999997</v>
      </c>
      <c r="F37" s="291">
        <v>0.14849242404917512</v>
      </c>
      <c r="G37" s="283" t="s">
        <v>65</v>
      </c>
      <c r="H37" s="264">
        <v>0.28799999999999998</v>
      </c>
      <c r="I37" s="264">
        <v>0.35200000000000004</v>
      </c>
      <c r="J37" s="264">
        <v>0.32</v>
      </c>
      <c r="K37" s="264">
        <v>4.5254833995939082E-2</v>
      </c>
      <c r="L37" s="298" t="s">
        <v>65</v>
      </c>
      <c r="M37" s="264">
        <v>0.25</v>
      </c>
      <c r="N37" s="264">
        <v>1.1100000000000001</v>
      </c>
      <c r="O37" s="264">
        <v>0.68</v>
      </c>
      <c r="P37" s="264">
        <v>0.60811183182043094</v>
      </c>
    </row>
    <row r="38" spans="1:16" x14ac:dyDescent="0.35">
      <c r="A38" s="26"/>
      <c r="B38" s="294">
        <v>18.75</v>
      </c>
      <c r="C38" s="309">
        <v>4.57</v>
      </c>
      <c r="D38" s="264">
        <v>16.3</v>
      </c>
      <c r="E38" s="264">
        <v>10.435</v>
      </c>
      <c r="F38" s="291">
        <v>8.2943625433182024</v>
      </c>
      <c r="G38" s="283">
        <v>18.75</v>
      </c>
      <c r="H38" s="264">
        <v>11.376000000000001</v>
      </c>
      <c r="I38" s="264">
        <v>18.560000000000002</v>
      </c>
      <c r="J38" s="264">
        <v>14.968000000000002</v>
      </c>
      <c r="K38" s="264">
        <v>5.0798551160441594</v>
      </c>
      <c r="L38" s="298">
        <v>25</v>
      </c>
      <c r="M38" s="264">
        <v>19.600000000000001</v>
      </c>
      <c r="N38" s="264">
        <v>20.5</v>
      </c>
      <c r="O38" s="264">
        <v>20.05</v>
      </c>
      <c r="P38" s="264">
        <v>0.63639610306789174</v>
      </c>
    </row>
    <row r="39" spans="1:16" x14ac:dyDescent="0.35">
      <c r="A39" s="26"/>
      <c r="B39" s="294">
        <v>37.5</v>
      </c>
      <c r="C39" s="309">
        <v>7.73</v>
      </c>
      <c r="D39" s="264">
        <v>32</v>
      </c>
      <c r="E39" s="264">
        <v>19.865000000000002</v>
      </c>
      <c r="F39" s="291">
        <v>17.161481579397503</v>
      </c>
      <c r="G39" s="283">
        <v>37.5</v>
      </c>
      <c r="H39" s="264">
        <v>22.720000000000002</v>
      </c>
      <c r="I39" s="264">
        <v>36.800000000000004</v>
      </c>
      <c r="J39" s="264">
        <v>29.760000000000005</v>
      </c>
      <c r="K39" s="264">
        <v>9.956063479106577</v>
      </c>
      <c r="L39" s="298">
        <v>50</v>
      </c>
      <c r="M39" s="264">
        <v>34.800000000000004</v>
      </c>
      <c r="N39" s="264">
        <v>41</v>
      </c>
      <c r="O39" s="264">
        <v>37.900000000000006</v>
      </c>
      <c r="P39" s="264">
        <v>4.3840620433565913</v>
      </c>
    </row>
    <row r="40" spans="1:16" x14ac:dyDescent="0.35">
      <c r="A40" s="26"/>
      <c r="B40" s="294">
        <v>75</v>
      </c>
      <c r="C40" s="309">
        <v>25.700000000000003</v>
      </c>
      <c r="D40" s="264">
        <v>70.400000000000006</v>
      </c>
      <c r="E40" s="264">
        <v>48.050000000000004</v>
      </c>
      <c r="F40" s="291">
        <v>31.607673119038676</v>
      </c>
      <c r="G40" s="283">
        <v>75</v>
      </c>
      <c r="H40" s="264">
        <v>54.720000000000006</v>
      </c>
      <c r="I40" s="264">
        <v>67.840000000000018</v>
      </c>
      <c r="J40" s="264">
        <v>61.280000000000015</v>
      </c>
      <c r="K40" s="264">
        <v>9.277240969167476</v>
      </c>
      <c r="L40" s="298">
        <v>100</v>
      </c>
      <c r="M40" s="264">
        <v>82.300000000000011</v>
      </c>
      <c r="N40" s="264">
        <v>88.100000000000009</v>
      </c>
      <c r="O40" s="264">
        <v>85.200000000000017</v>
      </c>
      <c r="P40" s="264">
        <v>4.1012193308819738</v>
      </c>
    </row>
    <row r="41" spans="1:16" x14ac:dyDescent="0.35">
      <c r="A41" s="26"/>
      <c r="B41" s="294">
        <v>150</v>
      </c>
      <c r="C41" s="309">
        <v>37.6</v>
      </c>
      <c r="D41" s="264">
        <v>141</v>
      </c>
      <c r="E41" s="264">
        <v>89.3</v>
      </c>
      <c r="F41" s="291">
        <v>73.114841174689033</v>
      </c>
      <c r="G41" s="283">
        <v>150</v>
      </c>
      <c r="H41" s="264">
        <v>93.600000000000009</v>
      </c>
      <c r="I41" s="264" t="s">
        <v>63</v>
      </c>
      <c r="J41" s="264">
        <v>93.600000000000009</v>
      </c>
      <c r="K41" s="264" t="s">
        <v>63</v>
      </c>
      <c r="L41" s="298">
        <v>200</v>
      </c>
      <c r="M41" s="264">
        <v>147</v>
      </c>
      <c r="N41" s="264">
        <v>175</v>
      </c>
      <c r="O41" s="264">
        <v>161</v>
      </c>
      <c r="P41" s="264">
        <v>19.798989873223331</v>
      </c>
    </row>
    <row r="42" spans="1:16" x14ac:dyDescent="0.35">
      <c r="A42" s="26"/>
      <c r="B42" s="294">
        <v>300</v>
      </c>
      <c r="C42" s="309">
        <v>84.7</v>
      </c>
      <c r="D42" s="264" t="s">
        <v>63</v>
      </c>
      <c r="E42" s="264">
        <v>84.7</v>
      </c>
      <c r="F42" s="291" t="s">
        <v>63</v>
      </c>
      <c r="G42" s="283">
        <v>300</v>
      </c>
      <c r="H42" s="264">
        <v>225.60000000000002</v>
      </c>
      <c r="I42" s="264" t="s">
        <v>63</v>
      </c>
      <c r="J42" s="264">
        <v>225.60000000000002</v>
      </c>
      <c r="K42" s="264" t="s">
        <v>63</v>
      </c>
      <c r="L42" s="298">
        <v>400</v>
      </c>
      <c r="M42" s="264">
        <v>339</v>
      </c>
      <c r="N42" s="264">
        <v>357</v>
      </c>
      <c r="O42" s="264">
        <v>348</v>
      </c>
      <c r="P42" s="264">
        <v>12.727922061357855</v>
      </c>
    </row>
    <row r="43" spans="1:16" x14ac:dyDescent="0.35">
      <c r="A43" s="33" t="s">
        <v>6</v>
      </c>
      <c r="B43" s="293" t="s">
        <v>65</v>
      </c>
      <c r="C43" s="282">
        <v>1.3900000000000001</v>
      </c>
      <c r="D43" s="266">
        <v>1.3</v>
      </c>
      <c r="E43" s="266">
        <v>1.3450000000000002</v>
      </c>
      <c r="F43" s="290">
        <v>6.3639610306789343E-2</v>
      </c>
      <c r="G43" s="282" t="s">
        <v>65</v>
      </c>
      <c r="H43" s="266">
        <v>1.29</v>
      </c>
      <c r="I43" s="266" t="s">
        <v>63</v>
      </c>
      <c r="J43" s="266">
        <v>1.29</v>
      </c>
      <c r="K43" s="266" t="s">
        <v>63</v>
      </c>
      <c r="L43" s="297" t="s">
        <v>65</v>
      </c>
      <c r="M43" s="266">
        <v>0.86</v>
      </c>
      <c r="N43" s="266">
        <v>0.69000000000000006</v>
      </c>
      <c r="O43" s="266">
        <v>0.77500000000000002</v>
      </c>
      <c r="P43" s="266">
        <v>0.12020815280171246</v>
      </c>
    </row>
    <row r="44" spans="1:16" x14ac:dyDescent="0.35">
      <c r="A44" s="33"/>
      <c r="B44" s="293">
        <v>125</v>
      </c>
      <c r="C44" s="282">
        <v>59</v>
      </c>
      <c r="D44" s="266">
        <v>119</v>
      </c>
      <c r="E44" s="266">
        <v>89</v>
      </c>
      <c r="F44" s="290">
        <v>42.426406871192853</v>
      </c>
      <c r="G44" s="282">
        <v>62.5</v>
      </c>
      <c r="H44" s="266">
        <v>57.6</v>
      </c>
      <c r="I44" s="266" t="s">
        <v>63</v>
      </c>
      <c r="J44" s="266">
        <v>57.6</v>
      </c>
      <c r="K44" s="266" t="s">
        <v>63</v>
      </c>
      <c r="L44" s="297">
        <v>125</v>
      </c>
      <c r="M44" s="266">
        <v>105</v>
      </c>
      <c r="N44" s="266">
        <v>106</v>
      </c>
      <c r="O44" s="266">
        <v>105.5</v>
      </c>
      <c r="P44" s="266">
        <v>0.70710678118654757</v>
      </c>
    </row>
    <row r="45" spans="1:16" x14ac:dyDescent="0.35">
      <c r="A45" s="33"/>
      <c r="B45" s="293">
        <v>250</v>
      </c>
      <c r="C45" s="282">
        <v>101</v>
      </c>
      <c r="D45" s="266">
        <v>236</v>
      </c>
      <c r="E45" s="266">
        <v>168.5</v>
      </c>
      <c r="F45" s="290">
        <v>95.459415460183919</v>
      </c>
      <c r="G45" s="282">
        <v>125</v>
      </c>
      <c r="H45" s="266">
        <v>104</v>
      </c>
      <c r="I45" s="266" t="s">
        <v>63</v>
      </c>
      <c r="J45" s="266">
        <v>104</v>
      </c>
      <c r="K45" s="266" t="s">
        <v>63</v>
      </c>
      <c r="L45" s="297">
        <v>250</v>
      </c>
      <c r="M45" s="266">
        <v>209</v>
      </c>
      <c r="N45" s="266">
        <v>212</v>
      </c>
      <c r="O45" s="266">
        <v>210.5</v>
      </c>
      <c r="P45" s="266">
        <v>2.1213203435596424</v>
      </c>
    </row>
    <row r="46" spans="1:16" x14ac:dyDescent="0.35">
      <c r="A46" s="33"/>
      <c r="B46" s="293">
        <v>500</v>
      </c>
      <c r="C46" s="282">
        <v>206</v>
      </c>
      <c r="D46" s="266">
        <v>465</v>
      </c>
      <c r="E46" s="266">
        <v>335.5</v>
      </c>
      <c r="F46" s="290">
        <v>183.14065632731581</v>
      </c>
      <c r="G46" s="282">
        <v>250</v>
      </c>
      <c r="H46" s="266">
        <v>202</v>
      </c>
      <c r="I46" s="266" t="s">
        <v>63</v>
      </c>
      <c r="J46" s="266">
        <v>202</v>
      </c>
      <c r="K46" s="266" t="s">
        <v>63</v>
      </c>
      <c r="L46" s="297">
        <v>500</v>
      </c>
      <c r="M46" s="266">
        <v>385</v>
      </c>
      <c r="N46" s="266">
        <v>433</v>
      </c>
      <c r="O46" s="266">
        <v>409</v>
      </c>
      <c r="P46" s="266">
        <v>33.941125496954278</v>
      </c>
    </row>
    <row r="47" spans="1:16" x14ac:dyDescent="0.35">
      <c r="A47" s="33"/>
      <c r="B47" s="307">
        <v>1000</v>
      </c>
      <c r="C47" s="282">
        <v>494</v>
      </c>
      <c r="D47" s="266" t="s">
        <v>63</v>
      </c>
      <c r="E47" s="266">
        <v>494</v>
      </c>
      <c r="F47" s="290" t="s">
        <v>63</v>
      </c>
      <c r="G47" s="282">
        <v>500</v>
      </c>
      <c r="H47" s="266">
        <v>399</v>
      </c>
      <c r="I47" s="266" t="s">
        <v>63</v>
      </c>
      <c r="J47" s="266">
        <v>399</v>
      </c>
      <c r="K47" s="266" t="s">
        <v>63</v>
      </c>
      <c r="L47" s="305">
        <v>1000</v>
      </c>
      <c r="M47" s="266">
        <v>785</v>
      </c>
      <c r="N47" s="266" t="s">
        <v>63</v>
      </c>
      <c r="O47" s="266">
        <v>785</v>
      </c>
      <c r="P47" s="266" t="s">
        <v>193</v>
      </c>
    </row>
    <row r="48" spans="1:16" x14ac:dyDescent="0.35">
      <c r="A48" s="49"/>
      <c r="B48" s="301">
        <v>2000</v>
      </c>
      <c r="C48" s="303">
        <v>1010</v>
      </c>
      <c r="D48" s="285" t="s">
        <v>63</v>
      </c>
      <c r="E48" s="302">
        <v>1010</v>
      </c>
      <c r="F48" s="292" t="s">
        <v>63</v>
      </c>
      <c r="G48" s="303">
        <v>1000</v>
      </c>
      <c r="H48" s="285">
        <v>839</v>
      </c>
      <c r="I48" s="285" t="s">
        <v>63</v>
      </c>
      <c r="J48" s="285">
        <v>839</v>
      </c>
      <c r="K48" s="285" t="s">
        <v>63</v>
      </c>
      <c r="L48" s="306">
        <v>2000</v>
      </c>
      <c r="M48" s="302">
        <v>1780</v>
      </c>
      <c r="N48" s="285" t="s">
        <v>63</v>
      </c>
      <c r="O48" s="302">
        <v>1780</v>
      </c>
      <c r="P48" s="285" t="s">
        <v>193</v>
      </c>
    </row>
    <row r="49" spans="1:1" ht="16.5" x14ac:dyDescent="0.35">
      <c r="A49" s="310" t="s">
        <v>329</v>
      </c>
    </row>
  </sheetData>
  <mergeCells count="22">
    <mergeCell ref="B28:F28"/>
    <mergeCell ref="C29:F29"/>
    <mergeCell ref="H29:K29"/>
    <mergeCell ref="G28:K28"/>
    <mergeCell ref="L28:P28"/>
    <mergeCell ref="M29:P29"/>
    <mergeCell ref="B29:B30"/>
    <mergeCell ref="G29:G30"/>
    <mergeCell ref="L29:L30"/>
    <mergeCell ref="L5:P5"/>
    <mergeCell ref="M6:P6"/>
    <mergeCell ref="R6:U6"/>
    <mergeCell ref="Q5:U5"/>
    <mergeCell ref="A1:U4"/>
    <mergeCell ref="L6:L7"/>
    <mergeCell ref="Q6:Q7"/>
    <mergeCell ref="B6:B7"/>
    <mergeCell ref="G6:G7"/>
    <mergeCell ref="B5:F5"/>
    <mergeCell ref="C6:F6"/>
    <mergeCell ref="G5:K5"/>
    <mergeCell ref="H6:K6"/>
  </mergeCells>
  <pageMargins left="0.7" right="0.7" top="0.75" bottom="0.7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workbookViewId="0">
      <selection activeCell="A49" sqref="A49"/>
    </sheetView>
  </sheetViews>
  <sheetFormatPr defaultRowHeight="14.5" x14ac:dyDescent="0.35"/>
  <cols>
    <col min="3" max="5" width="10.54296875" bestFit="1" customWidth="1"/>
    <col min="6" max="6" width="9.1796875" bestFit="1" customWidth="1"/>
    <col min="8" max="10" width="10.54296875" bestFit="1" customWidth="1"/>
    <col min="11" max="11" width="9.1796875" bestFit="1" customWidth="1"/>
    <col min="13" max="15" width="10.54296875" bestFit="1" customWidth="1"/>
    <col min="16" max="16" width="9.1796875" bestFit="1" customWidth="1"/>
    <col min="18" max="20" width="10.54296875" bestFit="1" customWidth="1"/>
    <col min="21" max="21" width="9.453125" bestFit="1" customWidth="1"/>
  </cols>
  <sheetData>
    <row r="1" spans="1:21" ht="15" customHeight="1" x14ac:dyDescent="0.35">
      <c r="A1" s="365" t="s">
        <v>306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1:21" x14ac:dyDescent="0.3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</row>
    <row r="3" spans="1:21" x14ac:dyDescent="0.3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</row>
    <row r="4" spans="1:21" x14ac:dyDescent="0.3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</row>
    <row r="5" spans="1:21" ht="15.75" x14ac:dyDescent="0.25">
      <c r="A5" s="23"/>
      <c r="B5" s="377" t="s">
        <v>30</v>
      </c>
      <c r="C5" s="378"/>
      <c r="D5" s="378"/>
      <c r="E5" s="378"/>
      <c r="F5" s="379"/>
      <c r="G5" s="378" t="s">
        <v>31</v>
      </c>
      <c r="H5" s="378"/>
      <c r="I5" s="378"/>
      <c r="J5" s="378"/>
      <c r="K5" s="378"/>
      <c r="L5" s="377" t="s">
        <v>32</v>
      </c>
      <c r="M5" s="378"/>
      <c r="N5" s="378"/>
      <c r="O5" s="378"/>
      <c r="P5" s="379"/>
      <c r="Q5" s="378" t="s">
        <v>304</v>
      </c>
      <c r="R5" s="378"/>
      <c r="S5" s="378"/>
      <c r="T5" s="378"/>
      <c r="U5" s="378"/>
    </row>
    <row r="6" spans="1:21" ht="15" customHeight="1" x14ac:dyDescent="0.35">
      <c r="A6" s="18"/>
      <c r="B6" s="382" t="s">
        <v>28</v>
      </c>
      <c r="C6" s="380" t="s">
        <v>4</v>
      </c>
      <c r="D6" s="380"/>
      <c r="E6" s="380"/>
      <c r="F6" s="381"/>
      <c r="G6" s="369" t="s">
        <v>28</v>
      </c>
      <c r="H6" s="380" t="s">
        <v>8</v>
      </c>
      <c r="I6" s="380"/>
      <c r="J6" s="380"/>
      <c r="K6" s="381"/>
      <c r="L6" s="382" t="s">
        <v>28</v>
      </c>
      <c r="M6" s="380" t="s">
        <v>9</v>
      </c>
      <c r="N6" s="380"/>
      <c r="O6" s="380"/>
      <c r="P6" s="381"/>
      <c r="Q6" s="369" t="s">
        <v>28</v>
      </c>
      <c r="R6" s="380" t="s">
        <v>10</v>
      </c>
      <c r="S6" s="380"/>
      <c r="T6" s="380"/>
      <c r="U6" s="380"/>
    </row>
    <row r="7" spans="1:21" ht="15.5" x14ac:dyDescent="0.35">
      <c r="A7" s="20" t="s">
        <v>2</v>
      </c>
      <c r="B7" s="383"/>
      <c r="C7" s="288" t="s">
        <v>191</v>
      </c>
      <c r="D7" s="288" t="s">
        <v>29</v>
      </c>
      <c r="E7" s="288" t="s">
        <v>3</v>
      </c>
      <c r="F7" s="289" t="s">
        <v>66</v>
      </c>
      <c r="G7" s="384"/>
      <c r="H7" s="24" t="s">
        <v>191</v>
      </c>
      <c r="I7" s="24" t="s">
        <v>29</v>
      </c>
      <c r="J7" s="24" t="s">
        <v>3</v>
      </c>
      <c r="K7" s="24" t="s">
        <v>66</v>
      </c>
      <c r="L7" s="383"/>
      <c r="M7" s="288" t="s">
        <v>191</v>
      </c>
      <c r="N7" s="288" t="s">
        <v>29</v>
      </c>
      <c r="O7" s="288" t="s">
        <v>3</v>
      </c>
      <c r="P7" s="289" t="s">
        <v>66</v>
      </c>
      <c r="Q7" s="384"/>
      <c r="R7" s="181" t="s">
        <v>191</v>
      </c>
      <c r="S7" s="24" t="s">
        <v>29</v>
      </c>
      <c r="T7" s="24" t="s">
        <v>3</v>
      </c>
      <c r="U7" s="24" t="s">
        <v>66</v>
      </c>
    </row>
    <row r="8" spans="1:21" ht="15" x14ac:dyDescent="0.25">
      <c r="A8" s="33" t="s">
        <v>7</v>
      </c>
      <c r="B8" s="311" t="s">
        <v>65</v>
      </c>
      <c r="C8" s="312">
        <v>1.4E-2</v>
      </c>
      <c r="D8" s="312">
        <v>1.2999999999999999E-2</v>
      </c>
      <c r="E8" s="312">
        <v>1.35E-2</v>
      </c>
      <c r="F8" s="313">
        <v>7.0710678118654816E-4</v>
      </c>
      <c r="G8" s="329" t="s">
        <v>65</v>
      </c>
      <c r="H8" s="312">
        <v>1.4E-2</v>
      </c>
      <c r="I8" s="312">
        <v>1.7999999999999999E-2</v>
      </c>
      <c r="J8" s="312">
        <v>1.6E-2</v>
      </c>
      <c r="K8" s="312">
        <v>2.8284271247461888E-3</v>
      </c>
      <c r="L8" s="311" t="s">
        <v>65</v>
      </c>
      <c r="M8" s="312">
        <v>8.9999999999999993E-3</v>
      </c>
      <c r="N8" s="312">
        <v>0.01</v>
      </c>
      <c r="O8" s="312">
        <v>9.4999999999999998E-3</v>
      </c>
      <c r="P8" s="313">
        <v>7.0710678118654816E-4</v>
      </c>
      <c r="Q8" s="329" t="s">
        <v>65</v>
      </c>
      <c r="R8" s="321">
        <v>3.3000000000000002E-2</v>
      </c>
      <c r="S8" s="322">
        <v>4.4999999999999998E-2</v>
      </c>
      <c r="T8" s="322">
        <v>3.9E-2</v>
      </c>
      <c r="U8" s="322">
        <v>8.4852813742385715E-3</v>
      </c>
    </row>
    <row r="9" spans="1:21" ht="15" x14ac:dyDescent="0.25">
      <c r="A9" s="33"/>
      <c r="B9" s="311">
        <v>3.125</v>
      </c>
      <c r="C9" s="312">
        <v>1.78</v>
      </c>
      <c r="D9" s="312">
        <v>2.42</v>
      </c>
      <c r="E9" s="312">
        <v>2.1</v>
      </c>
      <c r="F9" s="313">
        <v>0.45254833995938903</v>
      </c>
      <c r="G9" s="329">
        <v>12.5</v>
      </c>
      <c r="H9" s="312">
        <v>6.0600000000000005</v>
      </c>
      <c r="I9" s="312">
        <v>10.100000000000001</v>
      </c>
      <c r="J9" s="312">
        <v>8.0800000000000018</v>
      </c>
      <c r="K9" s="312">
        <v>2.8567113959936461</v>
      </c>
      <c r="L9" s="311">
        <v>25</v>
      </c>
      <c r="M9" s="312">
        <v>14</v>
      </c>
      <c r="N9" s="312">
        <v>19.5</v>
      </c>
      <c r="O9" s="312">
        <v>16.75</v>
      </c>
      <c r="P9" s="313">
        <v>3.8890872965260113</v>
      </c>
      <c r="Q9" s="329">
        <v>25</v>
      </c>
      <c r="R9" s="323">
        <v>9.2100000000000009</v>
      </c>
      <c r="S9" s="322">
        <v>19.700000000000003</v>
      </c>
      <c r="T9" s="322">
        <v>14.455000000000002</v>
      </c>
      <c r="U9" s="322">
        <v>7.4175501346468815</v>
      </c>
    </row>
    <row r="10" spans="1:21" ht="15" x14ac:dyDescent="0.25">
      <c r="A10" s="33"/>
      <c r="B10" s="311">
        <v>6.25</v>
      </c>
      <c r="C10" s="312">
        <v>3.93</v>
      </c>
      <c r="D10" s="312">
        <v>5.04</v>
      </c>
      <c r="E10" s="312">
        <v>4.4850000000000003</v>
      </c>
      <c r="F10" s="313">
        <v>0.78488852711706858</v>
      </c>
      <c r="G10" s="329">
        <v>25</v>
      </c>
      <c r="H10" s="312">
        <v>14.200000000000001</v>
      </c>
      <c r="I10" s="312">
        <v>21.6</v>
      </c>
      <c r="J10" s="312">
        <v>17.900000000000002</v>
      </c>
      <c r="K10" s="312">
        <v>5.2325901807804405</v>
      </c>
      <c r="L10" s="311">
        <v>50</v>
      </c>
      <c r="M10" s="312">
        <v>30.5</v>
      </c>
      <c r="N10" s="312">
        <v>40.200000000000003</v>
      </c>
      <c r="O10" s="312">
        <v>35.35</v>
      </c>
      <c r="P10" s="313">
        <v>6.8589357775094832</v>
      </c>
      <c r="Q10" s="329">
        <v>50</v>
      </c>
      <c r="R10" s="323">
        <v>21.3</v>
      </c>
      <c r="S10" s="322">
        <v>40.400000000000006</v>
      </c>
      <c r="T10" s="322">
        <v>30.85</v>
      </c>
      <c r="U10" s="322">
        <v>13.505739520663065</v>
      </c>
    </row>
    <row r="11" spans="1:21" ht="15" x14ac:dyDescent="0.25">
      <c r="A11" s="33"/>
      <c r="B11" s="311">
        <v>12.5</v>
      </c>
      <c r="C11" s="312">
        <v>8.48</v>
      </c>
      <c r="D11" s="312">
        <v>10.9</v>
      </c>
      <c r="E11" s="312">
        <v>9.6900000000000013</v>
      </c>
      <c r="F11" s="313">
        <v>1.7111984104714379</v>
      </c>
      <c r="G11" s="329">
        <v>50</v>
      </c>
      <c r="H11" s="312">
        <v>31.1</v>
      </c>
      <c r="I11" s="312">
        <v>44.400000000000006</v>
      </c>
      <c r="J11" s="312">
        <v>37.75</v>
      </c>
      <c r="K11" s="312">
        <v>9.404520189781115</v>
      </c>
      <c r="L11" s="311">
        <v>100</v>
      </c>
      <c r="M11" s="312">
        <v>65.5</v>
      </c>
      <c r="N11" s="312">
        <v>85.4</v>
      </c>
      <c r="O11" s="312">
        <v>75.45</v>
      </c>
      <c r="P11" s="313">
        <v>14.071424945612268</v>
      </c>
      <c r="Q11" s="329">
        <v>100</v>
      </c>
      <c r="R11" s="323">
        <v>46.900000000000006</v>
      </c>
      <c r="S11" s="322">
        <v>80.400000000000006</v>
      </c>
      <c r="T11" s="322">
        <v>63.650000000000006</v>
      </c>
      <c r="U11" s="322">
        <v>23.688077169749324</v>
      </c>
    </row>
    <row r="12" spans="1:21" ht="15" x14ac:dyDescent="0.25">
      <c r="A12" s="33"/>
      <c r="B12" s="311">
        <v>25</v>
      </c>
      <c r="C12" s="312">
        <v>17.400000000000002</v>
      </c>
      <c r="D12" s="312">
        <v>21.6</v>
      </c>
      <c r="E12" s="312">
        <v>19.5</v>
      </c>
      <c r="F12" s="313">
        <v>2.9698484809835271</v>
      </c>
      <c r="G12" s="329">
        <v>100</v>
      </c>
      <c r="H12" s="312">
        <v>67.400000000000006</v>
      </c>
      <c r="I12" s="312">
        <v>92.5</v>
      </c>
      <c r="J12" s="312">
        <v>79.95</v>
      </c>
      <c r="K12" s="312">
        <v>17.748380207782372</v>
      </c>
      <c r="L12" s="311">
        <v>200</v>
      </c>
      <c r="M12" s="312">
        <v>168</v>
      </c>
      <c r="N12" s="312">
        <v>167</v>
      </c>
      <c r="O12" s="312">
        <v>167.5</v>
      </c>
      <c r="P12" s="313">
        <v>0.70710678118654757</v>
      </c>
      <c r="Q12" s="329">
        <v>200</v>
      </c>
      <c r="R12" s="323">
        <v>101</v>
      </c>
      <c r="S12" s="322">
        <v>167</v>
      </c>
      <c r="T12" s="322">
        <v>134</v>
      </c>
      <c r="U12" s="322">
        <v>46.669047558312137</v>
      </c>
    </row>
    <row r="13" spans="1:21" ht="15" x14ac:dyDescent="0.25">
      <c r="A13" s="33"/>
      <c r="B13" s="311">
        <v>50</v>
      </c>
      <c r="C13" s="312">
        <v>45.800000000000004</v>
      </c>
      <c r="D13" s="312">
        <v>48.6</v>
      </c>
      <c r="E13" s="312">
        <v>47.2</v>
      </c>
      <c r="F13" s="313">
        <v>1.9798989873223309</v>
      </c>
      <c r="G13" s="329">
        <v>200</v>
      </c>
      <c r="H13" s="312">
        <v>179</v>
      </c>
      <c r="I13" s="312">
        <v>194</v>
      </c>
      <c r="J13" s="312">
        <v>186.5</v>
      </c>
      <c r="K13" s="312">
        <v>10.606601717798213</v>
      </c>
      <c r="L13" s="311">
        <v>400</v>
      </c>
      <c r="M13" s="312">
        <v>337</v>
      </c>
      <c r="N13" s="312">
        <v>373</v>
      </c>
      <c r="O13" s="312">
        <v>355</v>
      </c>
      <c r="P13" s="313">
        <v>25.45584412271571</v>
      </c>
      <c r="Q13" s="329">
        <v>400</v>
      </c>
      <c r="R13" s="323">
        <v>253</v>
      </c>
      <c r="S13" s="322">
        <v>368</v>
      </c>
      <c r="T13" s="322">
        <v>310.5</v>
      </c>
      <c r="U13" s="322">
        <v>81.317279836452968</v>
      </c>
    </row>
    <row r="14" spans="1:21" ht="15" x14ac:dyDescent="0.25">
      <c r="A14" s="26" t="s">
        <v>5</v>
      </c>
      <c r="B14" s="327" t="s">
        <v>65</v>
      </c>
      <c r="C14" s="314">
        <v>0.2</v>
      </c>
      <c r="D14" s="314">
        <v>0.17</v>
      </c>
      <c r="E14" s="314">
        <v>0.185</v>
      </c>
      <c r="F14" s="315">
        <v>2.1213203435596427E-2</v>
      </c>
      <c r="G14" s="180" t="s">
        <v>65</v>
      </c>
      <c r="H14" s="314">
        <v>0.18</v>
      </c>
      <c r="I14" s="314">
        <v>0.19</v>
      </c>
      <c r="J14" s="314">
        <v>0.185</v>
      </c>
      <c r="K14" s="314">
        <v>7.0710678118654814E-3</v>
      </c>
      <c r="L14" s="327" t="s">
        <v>65</v>
      </c>
      <c r="M14" s="314">
        <v>0.18</v>
      </c>
      <c r="N14" s="314">
        <v>0.17</v>
      </c>
      <c r="O14" s="314">
        <v>0.17499999999999999</v>
      </c>
      <c r="P14" s="315">
        <v>7.0710678118654623E-3</v>
      </c>
      <c r="Q14" s="180" t="s">
        <v>65</v>
      </c>
      <c r="R14" s="324">
        <v>0.18</v>
      </c>
      <c r="S14" s="325">
        <v>0.14000000000000001</v>
      </c>
      <c r="T14" s="325">
        <v>0.16</v>
      </c>
      <c r="U14" s="325">
        <v>2.828427124746194E-2</v>
      </c>
    </row>
    <row r="15" spans="1:21" ht="15" x14ac:dyDescent="0.25">
      <c r="A15" s="26"/>
      <c r="B15" s="327">
        <v>1.56</v>
      </c>
      <c r="C15" s="314">
        <v>1.44</v>
      </c>
      <c r="D15" s="314">
        <v>1.41</v>
      </c>
      <c r="E15" s="314">
        <v>1.4249999999999998</v>
      </c>
      <c r="F15" s="315">
        <v>2.1213203435596444E-2</v>
      </c>
      <c r="G15" s="180">
        <v>4.7</v>
      </c>
      <c r="H15" s="314">
        <v>4.0200000000000005</v>
      </c>
      <c r="I15" s="314">
        <v>4.59</v>
      </c>
      <c r="J15" s="314">
        <v>4.3049999999999997</v>
      </c>
      <c r="K15" s="314">
        <v>0.40305086527633166</v>
      </c>
      <c r="L15" s="327">
        <v>3.125</v>
      </c>
      <c r="M15" s="314">
        <v>2.13</v>
      </c>
      <c r="N15" s="314">
        <v>2.87</v>
      </c>
      <c r="O15" s="314">
        <v>2.5</v>
      </c>
      <c r="P15" s="315">
        <v>0.52325901807804476</v>
      </c>
      <c r="Q15" s="180">
        <v>3.125</v>
      </c>
      <c r="R15" s="324">
        <v>1.67</v>
      </c>
      <c r="S15" s="325">
        <v>2.84</v>
      </c>
      <c r="T15" s="325">
        <v>2.2549999999999999</v>
      </c>
      <c r="U15" s="325">
        <v>0.82731493398826061</v>
      </c>
    </row>
    <row r="16" spans="1:21" ht="15" x14ac:dyDescent="0.25">
      <c r="A16" s="26"/>
      <c r="B16" s="327">
        <v>3.125</v>
      </c>
      <c r="C16" s="314">
        <v>2.58</v>
      </c>
      <c r="D16" s="314">
        <v>2.74</v>
      </c>
      <c r="E16" s="314">
        <v>2.66</v>
      </c>
      <c r="F16" s="315">
        <v>0.1131370849898477</v>
      </c>
      <c r="G16" s="180">
        <v>9.4</v>
      </c>
      <c r="H16" s="314">
        <v>7.8100000000000005</v>
      </c>
      <c r="I16" s="314">
        <v>9.02</v>
      </c>
      <c r="J16" s="314">
        <v>8.4149999999999991</v>
      </c>
      <c r="K16" s="314">
        <v>0.85559920523572186</v>
      </c>
      <c r="L16" s="327">
        <v>6.25</v>
      </c>
      <c r="M16" s="314">
        <v>4.71</v>
      </c>
      <c r="N16" s="314">
        <v>5.6</v>
      </c>
      <c r="O16" s="314">
        <v>5.1549999999999994</v>
      </c>
      <c r="P16" s="315">
        <v>0.62932503525602701</v>
      </c>
      <c r="Q16" s="180">
        <v>6.25</v>
      </c>
      <c r="R16" s="324">
        <v>3.25</v>
      </c>
      <c r="S16" s="325">
        <v>5.4</v>
      </c>
      <c r="T16" s="325">
        <v>4.3250000000000002</v>
      </c>
      <c r="U16" s="325">
        <v>1.5202795795510775</v>
      </c>
    </row>
    <row r="17" spans="1:21" ht="15" x14ac:dyDescent="0.25">
      <c r="A17" s="26"/>
      <c r="B17" s="327">
        <v>6.25</v>
      </c>
      <c r="C17" s="314">
        <v>5.23</v>
      </c>
      <c r="D17" s="314">
        <v>5.34</v>
      </c>
      <c r="E17" s="314">
        <v>5.2850000000000001</v>
      </c>
      <c r="F17" s="315">
        <v>7.7781745930519827E-2</v>
      </c>
      <c r="G17" s="180">
        <v>18.75</v>
      </c>
      <c r="H17" s="314">
        <v>15.600000000000001</v>
      </c>
      <c r="I17" s="314">
        <v>18.100000000000001</v>
      </c>
      <c r="J17" s="314">
        <v>16.850000000000001</v>
      </c>
      <c r="K17" s="314">
        <v>1.7677669529663689</v>
      </c>
      <c r="L17" s="327">
        <v>12.5</v>
      </c>
      <c r="M17" s="314">
        <v>9.35</v>
      </c>
      <c r="N17" s="314">
        <v>11.5</v>
      </c>
      <c r="O17" s="314">
        <v>10.425000000000001</v>
      </c>
      <c r="P17" s="315">
        <v>1.5202795795510682</v>
      </c>
      <c r="Q17" s="180">
        <v>12.5</v>
      </c>
      <c r="R17" s="324">
        <v>6.25</v>
      </c>
      <c r="S17" s="325">
        <v>10.700000000000001</v>
      </c>
      <c r="T17" s="325">
        <v>8.4750000000000014</v>
      </c>
      <c r="U17" s="325">
        <v>3.1466251762801281</v>
      </c>
    </row>
    <row r="18" spans="1:21" x14ac:dyDescent="0.35">
      <c r="A18" s="26"/>
      <c r="B18" s="327">
        <v>12.5</v>
      </c>
      <c r="C18" s="314">
        <v>10.3</v>
      </c>
      <c r="D18" s="314">
        <v>10.700000000000001</v>
      </c>
      <c r="E18" s="314">
        <v>10.5</v>
      </c>
      <c r="F18" s="315">
        <v>0.28284271247461928</v>
      </c>
      <c r="G18" s="180">
        <v>37.5</v>
      </c>
      <c r="H18" s="314">
        <v>31.8</v>
      </c>
      <c r="I18" s="314">
        <v>35.4</v>
      </c>
      <c r="J18" s="314">
        <v>33.6</v>
      </c>
      <c r="K18" s="314">
        <v>2.5455844122715696</v>
      </c>
      <c r="L18" s="327">
        <v>25</v>
      </c>
      <c r="M18" s="314">
        <v>19</v>
      </c>
      <c r="N18" s="314">
        <v>23.9</v>
      </c>
      <c r="O18" s="314">
        <v>21.45</v>
      </c>
      <c r="P18" s="315">
        <v>3.4648232278140823</v>
      </c>
      <c r="Q18" s="180">
        <v>25</v>
      </c>
      <c r="R18" s="324">
        <v>12.100000000000001</v>
      </c>
      <c r="S18" s="325">
        <v>22.6</v>
      </c>
      <c r="T18" s="325">
        <v>17.350000000000001</v>
      </c>
      <c r="U18" s="325">
        <v>7.4246212024587486</v>
      </c>
    </row>
    <row r="19" spans="1:21" x14ac:dyDescent="0.35">
      <c r="A19" s="26"/>
      <c r="B19" s="327">
        <v>25</v>
      </c>
      <c r="C19" s="314">
        <v>23.700000000000003</v>
      </c>
      <c r="D19" s="314">
        <v>23.400000000000002</v>
      </c>
      <c r="E19" s="314">
        <v>23.550000000000004</v>
      </c>
      <c r="F19" s="315">
        <v>0.21213203435596475</v>
      </c>
      <c r="G19" s="180">
        <v>75</v>
      </c>
      <c r="H19" s="314">
        <v>73.5</v>
      </c>
      <c r="I19" s="314">
        <v>80</v>
      </c>
      <c r="J19" s="314">
        <v>76.75</v>
      </c>
      <c r="K19" s="314">
        <v>4.5961940777125587</v>
      </c>
      <c r="L19" s="327">
        <v>50</v>
      </c>
      <c r="M19" s="314">
        <v>44.800000000000004</v>
      </c>
      <c r="N19" s="314">
        <v>52.6</v>
      </c>
      <c r="O19" s="314">
        <v>48.7</v>
      </c>
      <c r="P19" s="315">
        <v>5.5154328932550687</v>
      </c>
      <c r="Q19" s="180">
        <v>50</v>
      </c>
      <c r="R19" s="324">
        <v>26.400000000000002</v>
      </c>
      <c r="S19" s="325">
        <v>49.800000000000004</v>
      </c>
      <c r="T19" s="325">
        <v>38.1</v>
      </c>
      <c r="U19" s="325">
        <v>16.546298679765219</v>
      </c>
    </row>
    <row r="20" spans="1:21" x14ac:dyDescent="0.35">
      <c r="A20" s="33" t="s">
        <v>6</v>
      </c>
      <c r="B20" s="311" t="s">
        <v>65</v>
      </c>
      <c r="C20" s="312">
        <v>1.5</v>
      </c>
      <c r="D20" s="312">
        <v>1.29</v>
      </c>
      <c r="E20" s="312">
        <v>1.395</v>
      </c>
      <c r="F20" s="313">
        <v>0.14849242404917495</v>
      </c>
      <c r="G20" s="329" t="s">
        <v>65</v>
      </c>
      <c r="H20" s="312">
        <v>1.5</v>
      </c>
      <c r="I20" s="312">
        <v>1.3</v>
      </c>
      <c r="J20" s="312">
        <v>1.4</v>
      </c>
      <c r="K20" s="312">
        <v>0.14142135623730948</v>
      </c>
      <c r="L20" s="311" t="s">
        <v>65</v>
      </c>
      <c r="M20" s="312">
        <v>1.5</v>
      </c>
      <c r="N20" s="312">
        <v>1.37</v>
      </c>
      <c r="O20" s="312">
        <v>1.4350000000000001</v>
      </c>
      <c r="P20" s="313">
        <v>9.1923881554251102E-2</v>
      </c>
      <c r="Q20" s="329" t="s">
        <v>65</v>
      </c>
      <c r="R20" s="323">
        <v>2.2800000000000002</v>
      </c>
      <c r="S20" s="322">
        <v>2.1800000000000002</v>
      </c>
      <c r="T20" s="322">
        <v>2.2300000000000004</v>
      </c>
      <c r="U20" s="322">
        <v>7.0710678118654821E-2</v>
      </c>
    </row>
    <row r="21" spans="1:21" x14ac:dyDescent="0.35">
      <c r="A21" s="33"/>
      <c r="B21" s="311">
        <v>31.25</v>
      </c>
      <c r="C21" s="312">
        <v>21.1</v>
      </c>
      <c r="D21" s="312">
        <v>29.900000000000002</v>
      </c>
      <c r="E21" s="312">
        <v>25.5</v>
      </c>
      <c r="F21" s="313">
        <v>6.2225396744416388</v>
      </c>
      <c r="G21" s="329">
        <v>93.75</v>
      </c>
      <c r="H21" s="312">
        <v>77.2</v>
      </c>
      <c r="I21" s="312">
        <v>86.800000000000011</v>
      </c>
      <c r="J21" s="312">
        <v>82</v>
      </c>
      <c r="K21" s="312">
        <v>6.7882250993908624</v>
      </c>
      <c r="L21" s="311">
        <v>156.25</v>
      </c>
      <c r="M21" s="312">
        <v>102</v>
      </c>
      <c r="N21" s="312">
        <v>137</v>
      </c>
      <c r="O21" s="312">
        <v>119.5</v>
      </c>
      <c r="P21" s="313">
        <v>24.748737341529164</v>
      </c>
      <c r="Q21" s="329">
        <v>156.25</v>
      </c>
      <c r="R21" s="323">
        <v>69.3</v>
      </c>
      <c r="S21" s="322">
        <v>128</v>
      </c>
      <c r="T21" s="322">
        <v>98.65</v>
      </c>
      <c r="U21" s="322">
        <v>41.507168055650311</v>
      </c>
    </row>
    <row r="22" spans="1:21" x14ac:dyDescent="0.35">
      <c r="A22" s="33"/>
      <c r="B22" s="311">
        <v>62.5</v>
      </c>
      <c r="C22" s="312">
        <v>36.300000000000004</v>
      </c>
      <c r="D22" s="312">
        <v>59.5</v>
      </c>
      <c r="E22" s="312">
        <v>47.900000000000006</v>
      </c>
      <c r="F22" s="313">
        <v>16.40487732352787</v>
      </c>
      <c r="G22" s="329">
        <v>187.5</v>
      </c>
      <c r="H22" s="312">
        <v>138</v>
      </c>
      <c r="I22" s="312">
        <v>175</v>
      </c>
      <c r="J22" s="312">
        <v>156.5</v>
      </c>
      <c r="K22" s="312">
        <v>26.16295090390226</v>
      </c>
      <c r="L22" s="311">
        <v>312.5</v>
      </c>
      <c r="M22" s="312">
        <v>206</v>
      </c>
      <c r="N22" s="312">
        <v>277</v>
      </c>
      <c r="O22" s="312">
        <v>241.5</v>
      </c>
      <c r="P22" s="313">
        <v>50.204581464244875</v>
      </c>
      <c r="Q22" s="329">
        <v>312.5</v>
      </c>
      <c r="R22" s="323">
        <v>155</v>
      </c>
      <c r="S22" s="322">
        <v>261</v>
      </c>
      <c r="T22" s="322">
        <v>208</v>
      </c>
      <c r="U22" s="322">
        <v>74.953318805774032</v>
      </c>
    </row>
    <row r="23" spans="1:21" x14ac:dyDescent="0.35">
      <c r="A23" s="33"/>
      <c r="B23" s="311">
        <v>125</v>
      </c>
      <c r="C23" s="312">
        <v>66.8</v>
      </c>
      <c r="D23" s="312">
        <v>116</v>
      </c>
      <c r="E23" s="312">
        <v>91.4</v>
      </c>
      <c r="F23" s="313">
        <v>34.789653634378084</v>
      </c>
      <c r="G23" s="329">
        <v>375</v>
      </c>
      <c r="H23" s="312">
        <v>268</v>
      </c>
      <c r="I23" s="312">
        <v>331</v>
      </c>
      <c r="J23" s="312">
        <v>299.5</v>
      </c>
      <c r="K23" s="312">
        <v>44.547727214752491</v>
      </c>
      <c r="L23" s="311">
        <v>625</v>
      </c>
      <c r="M23" s="312">
        <v>411</v>
      </c>
      <c r="N23" s="312">
        <v>517</v>
      </c>
      <c r="O23" s="312">
        <v>464</v>
      </c>
      <c r="P23" s="313">
        <v>74.953318805774032</v>
      </c>
      <c r="Q23" s="329">
        <v>625</v>
      </c>
      <c r="R23" s="323">
        <v>311</v>
      </c>
      <c r="S23" s="322">
        <v>511</v>
      </c>
      <c r="T23" s="322">
        <v>411</v>
      </c>
      <c r="U23" s="322">
        <v>141.42135623730951</v>
      </c>
    </row>
    <row r="24" spans="1:21" x14ac:dyDescent="0.35">
      <c r="A24" s="33"/>
      <c r="B24" s="311">
        <v>250</v>
      </c>
      <c r="C24" s="312">
        <v>113</v>
      </c>
      <c r="D24" s="312">
        <v>225</v>
      </c>
      <c r="E24" s="312">
        <v>169</v>
      </c>
      <c r="F24" s="313">
        <v>79.195959492893323</v>
      </c>
      <c r="G24" s="329">
        <v>750</v>
      </c>
      <c r="H24" s="312">
        <v>505</v>
      </c>
      <c r="I24" s="312">
        <v>611</v>
      </c>
      <c r="J24" s="312">
        <v>558</v>
      </c>
      <c r="K24" s="312">
        <v>74.953318805774032</v>
      </c>
      <c r="L24" s="331">
        <v>1250</v>
      </c>
      <c r="M24" s="312">
        <v>824</v>
      </c>
      <c r="N24" s="312">
        <v>976</v>
      </c>
      <c r="O24" s="312">
        <v>900</v>
      </c>
      <c r="P24" s="313">
        <v>107.48023074035522</v>
      </c>
      <c r="Q24" s="333">
        <v>1250</v>
      </c>
      <c r="R24" s="323">
        <v>610</v>
      </c>
      <c r="S24" s="322">
        <v>968</v>
      </c>
      <c r="T24" s="322">
        <v>789</v>
      </c>
      <c r="U24" s="322">
        <v>253.14422766478401</v>
      </c>
    </row>
    <row r="25" spans="1:21" x14ac:dyDescent="0.35">
      <c r="A25" s="49"/>
      <c r="B25" s="328">
        <v>500</v>
      </c>
      <c r="C25" s="316">
        <v>274</v>
      </c>
      <c r="D25" s="316">
        <v>634</v>
      </c>
      <c r="E25" s="316">
        <v>454</v>
      </c>
      <c r="F25" s="317">
        <v>254.55844122715712</v>
      </c>
      <c r="G25" s="330">
        <v>1500</v>
      </c>
      <c r="H25" s="326">
        <v>1510</v>
      </c>
      <c r="I25" s="326">
        <v>1640</v>
      </c>
      <c r="J25" s="326">
        <v>1575</v>
      </c>
      <c r="K25" s="316">
        <v>91.923881554251182</v>
      </c>
      <c r="L25" s="332">
        <v>2500</v>
      </c>
      <c r="M25" s="326">
        <v>2490</v>
      </c>
      <c r="N25" s="326">
        <v>2640</v>
      </c>
      <c r="O25" s="326">
        <v>2565</v>
      </c>
      <c r="P25" s="317">
        <v>106.06601717798213</v>
      </c>
      <c r="Q25" s="330">
        <v>2500</v>
      </c>
      <c r="R25" s="326">
        <v>2040</v>
      </c>
      <c r="S25" s="326">
        <v>2610</v>
      </c>
      <c r="T25" s="326">
        <v>2325</v>
      </c>
      <c r="U25" s="326">
        <v>403.0508652763321</v>
      </c>
    </row>
    <row r="28" spans="1:21" ht="15.5" x14ac:dyDescent="0.35">
      <c r="A28" s="23"/>
      <c r="B28" s="377" t="s">
        <v>34</v>
      </c>
      <c r="C28" s="378"/>
      <c r="D28" s="378"/>
      <c r="E28" s="378"/>
      <c r="F28" s="379"/>
      <c r="G28" s="380" t="s">
        <v>35</v>
      </c>
      <c r="H28" s="380"/>
      <c r="I28" s="380"/>
      <c r="J28" s="380"/>
      <c r="K28" s="380"/>
      <c r="L28" s="387" t="s">
        <v>36</v>
      </c>
      <c r="M28" s="380"/>
      <c r="N28" s="380"/>
      <c r="O28" s="380"/>
      <c r="P28" s="380"/>
    </row>
    <row r="29" spans="1:21" ht="15.5" x14ac:dyDescent="0.35">
      <c r="A29" s="18"/>
      <c r="B29" s="382" t="s">
        <v>28</v>
      </c>
      <c r="C29" s="380" t="s">
        <v>11</v>
      </c>
      <c r="D29" s="380"/>
      <c r="E29" s="380"/>
      <c r="F29" s="381"/>
      <c r="G29" s="369" t="s">
        <v>28</v>
      </c>
      <c r="H29" s="380" t="s">
        <v>12</v>
      </c>
      <c r="I29" s="380"/>
      <c r="J29" s="380"/>
      <c r="K29" s="381"/>
      <c r="L29" s="382" t="s">
        <v>28</v>
      </c>
      <c r="M29" s="380" t="s">
        <v>13</v>
      </c>
      <c r="N29" s="380"/>
      <c r="O29" s="380"/>
      <c r="P29" s="380"/>
    </row>
    <row r="30" spans="1:21" ht="15.5" x14ac:dyDescent="0.35">
      <c r="A30" s="20" t="s">
        <v>2</v>
      </c>
      <c r="B30" s="383"/>
      <c r="C30" s="288" t="s">
        <v>191</v>
      </c>
      <c r="D30" s="288" t="s">
        <v>29</v>
      </c>
      <c r="E30" s="288" t="s">
        <v>3</v>
      </c>
      <c r="F30" s="289" t="s">
        <v>66</v>
      </c>
      <c r="G30" s="384"/>
      <c r="H30" s="24" t="s">
        <v>191</v>
      </c>
      <c r="I30" s="24" t="s">
        <v>29</v>
      </c>
      <c r="J30" s="24" t="s">
        <v>3</v>
      </c>
      <c r="K30" s="24" t="s">
        <v>66</v>
      </c>
      <c r="L30" s="383"/>
      <c r="M30" s="288" t="s">
        <v>191</v>
      </c>
      <c r="N30" s="288" t="s">
        <v>29</v>
      </c>
      <c r="O30" s="20" t="s">
        <v>3</v>
      </c>
      <c r="P30" s="20" t="s">
        <v>66</v>
      </c>
    </row>
    <row r="31" spans="1:21" x14ac:dyDescent="0.35">
      <c r="A31" s="33" t="s">
        <v>7</v>
      </c>
      <c r="B31" s="334" t="s">
        <v>65</v>
      </c>
      <c r="C31" s="312">
        <v>1.7999999999999999E-2</v>
      </c>
      <c r="D31" s="312">
        <v>2.7E-2</v>
      </c>
      <c r="E31" s="312">
        <v>2.2499999999999999E-2</v>
      </c>
      <c r="F31" s="313">
        <v>6.3639610306789243E-3</v>
      </c>
      <c r="G31" s="318" t="s">
        <v>65</v>
      </c>
      <c r="H31" s="312">
        <v>2.7E-2</v>
      </c>
      <c r="I31" s="312">
        <v>0.01</v>
      </c>
      <c r="J31" s="312">
        <v>1.8499999999999999E-2</v>
      </c>
      <c r="K31" s="312">
        <v>1.2020815280171312E-2</v>
      </c>
      <c r="L31" s="334" t="s">
        <v>65</v>
      </c>
      <c r="M31" s="312">
        <v>1.7000000000000001E-2</v>
      </c>
      <c r="N31" s="312">
        <v>1.7000000000000001E-2</v>
      </c>
      <c r="O31" s="312">
        <v>1.7000000000000001E-2</v>
      </c>
      <c r="P31" s="312">
        <v>0</v>
      </c>
    </row>
    <row r="32" spans="1:21" x14ac:dyDescent="0.35">
      <c r="A32" s="33"/>
      <c r="B32" s="334">
        <v>37.5</v>
      </c>
      <c r="C32" s="312">
        <v>32.700000000000003</v>
      </c>
      <c r="D32" s="312">
        <v>36.1</v>
      </c>
      <c r="E32" s="312">
        <v>34.400000000000006</v>
      </c>
      <c r="F32" s="313">
        <v>2.4041630560342604</v>
      </c>
      <c r="G32" s="318">
        <v>9.375</v>
      </c>
      <c r="H32" s="312">
        <v>8.99</v>
      </c>
      <c r="I32" s="312">
        <v>8.99</v>
      </c>
      <c r="J32" s="312">
        <v>8.99</v>
      </c>
      <c r="K32" s="312">
        <v>0</v>
      </c>
      <c r="L32" s="334">
        <v>18.75</v>
      </c>
      <c r="M32" s="312">
        <v>15.9</v>
      </c>
      <c r="N32" s="312">
        <v>18.5</v>
      </c>
      <c r="O32" s="312">
        <v>17.2</v>
      </c>
      <c r="P32" s="312">
        <v>1.8384776310850233</v>
      </c>
    </row>
    <row r="33" spans="1:16" x14ac:dyDescent="0.35">
      <c r="A33" s="33"/>
      <c r="B33" s="334">
        <v>75</v>
      </c>
      <c r="C33" s="312">
        <v>59.300000000000004</v>
      </c>
      <c r="D33" s="312">
        <v>67.600000000000009</v>
      </c>
      <c r="E33" s="312">
        <v>63.45</v>
      </c>
      <c r="F33" s="313">
        <v>5.8689862838483471</v>
      </c>
      <c r="G33" s="318">
        <v>18.75</v>
      </c>
      <c r="H33" s="312">
        <v>17.900000000000002</v>
      </c>
      <c r="I33" s="312">
        <v>17.5</v>
      </c>
      <c r="J33" s="312">
        <v>17.700000000000003</v>
      </c>
      <c r="K33" s="312">
        <v>0.28284271247462051</v>
      </c>
      <c r="L33" s="334">
        <v>37.5</v>
      </c>
      <c r="M33" s="312">
        <v>31.1</v>
      </c>
      <c r="N33" s="312">
        <v>35.300000000000004</v>
      </c>
      <c r="O33" s="312">
        <v>33.200000000000003</v>
      </c>
      <c r="P33" s="312">
        <v>2.9698484809835017</v>
      </c>
    </row>
    <row r="34" spans="1:16" x14ac:dyDescent="0.35">
      <c r="A34" s="33"/>
      <c r="B34" s="334">
        <v>150</v>
      </c>
      <c r="C34" s="312">
        <v>134</v>
      </c>
      <c r="D34" s="312">
        <v>141</v>
      </c>
      <c r="E34" s="312">
        <v>137.5</v>
      </c>
      <c r="F34" s="313">
        <v>4.9497474683058327</v>
      </c>
      <c r="G34" s="318">
        <v>37.5</v>
      </c>
      <c r="H34" s="312">
        <v>37.5</v>
      </c>
      <c r="I34" s="312">
        <v>36.4</v>
      </c>
      <c r="J34" s="312">
        <v>36.950000000000003</v>
      </c>
      <c r="K34" s="312">
        <v>0.7778174593052033</v>
      </c>
      <c r="L34" s="334">
        <v>75</v>
      </c>
      <c r="M34" s="312">
        <v>66.2</v>
      </c>
      <c r="N34" s="312">
        <v>72.400000000000006</v>
      </c>
      <c r="O34" s="312">
        <v>69.300000000000011</v>
      </c>
      <c r="P34" s="312">
        <v>4.3840620433565967</v>
      </c>
    </row>
    <row r="35" spans="1:16" x14ac:dyDescent="0.35">
      <c r="A35" s="33"/>
      <c r="B35" s="334">
        <v>300</v>
      </c>
      <c r="C35" s="312">
        <v>268</v>
      </c>
      <c r="D35" s="312">
        <v>284</v>
      </c>
      <c r="E35" s="312">
        <v>276</v>
      </c>
      <c r="F35" s="313">
        <v>11.313708498984761</v>
      </c>
      <c r="G35" s="318">
        <v>75</v>
      </c>
      <c r="H35" s="312">
        <v>72.100000000000009</v>
      </c>
      <c r="I35" s="312">
        <v>71.600000000000009</v>
      </c>
      <c r="J35" s="312">
        <v>71.850000000000009</v>
      </c>
      <c r="K35" s="312">
        <v>0.35355339059327379</v>
      </c>
      <c r="L35" s="334">
        <v>150</v>
      </c>
      <c r="M35" s="312">
        <v>112</v>
      </c>
      <c r="N35" s="312">
        <v>139</v>
      </c>
      <c r="O35" s="312">
        <v>125.5</v>
      </c>
      <c r="P35" s="312">
        <v>19.091883092036785</v>
      </c>
    </row>
    <row r="36" spans="1:16" x14ac:dyDescent="0.35">
      <c r="A36" s="33"/>
      <c r="B36" s="334">
        <v>600</v>
      </c>
      <c r="C36" s="312">
        <v>565</v>
      </c>
      <c r="D36" s="312">
        <v>585</v>
      </c>
      <c r="E36" s="312">
        <v>575</v>
      </c>
      <c r="F36" s="313">
        <v>14.142135623730951</v>
      </c>
      <c r="G36" s="318">
        <v>150</v>
      </c>
      <c r="H36" s="312">
        <v>151</v>
      </c>
      <c r="I36" s="312">
        <v>148</v>
      </c>
      <c r="J36" s="312">
        <v>149.5</v>
      </c>
      <c r="K36" s="312">
        <v>2.1213203435596424</v>
      </c>
      <c r="L36" s="334">
        <v>300</v>
      </c>
      <c r="M36" s="312">
        <v>258</v>
      </c>
      <c r="N36" s="312">
        <v>289</v>
      </c>
      <c r="O36" s="312">
        <v>273.5</v>
      </c>
      <c r="P36" s="312">
        <v>21.920310216782973</v>
      </c>
    </row>
    <row r="37" spans="1:16" x14ac:dyDescent="0.35">
      <c r="A37" s="26" t="s">
        <v>5</v>
      </c>
      <c r="B37" s="327" t="s">
        <v>65</v>
      </c>
      <c r="C37" s="314">
        <v>0.15</v>
      </c>
      <c r="D37" s="314">
        <v>0.15</v>
      </c>
      <c r="E37" s="314">
        <v>0.15</v>
      </c>
      <c r="F37" s="315">
        <v>0</v>
      </c>
      <c r="G37" s="319" t="s">
        <v>65</v>
      </c>
      <c r="H37" s="314">
        <v>0.17</v>
      </c>
      <c r="I37" s="314">
        <v>0.16</v>
      </c>
      <c r="J37" s="314">
        <v>0.16500000000000001</v>
      </c>
      <c r="K37" s="314">
        <v>7.0710678118654814E-3</v>
      </c>
      <c r="L37" s="339" t="s">
        <v>65</v>
      </c>
      <c r="M37" s="314">
        <v>0.19</v>
      </c>
      <c r="N37" s="314">
        <v>0.12</v>
      </c>
      <c r="O37" s="320">
        <v>0.155</v>
      </c>
      <c r="P37" s="320">
        <v>4.9497474683058332E-2</v>
      </c>
    </row>
    <row r="38" spans="1:16" x14ac:dyDescent="0.35">
      <c r="A38" s="26"/>
      <c r="B38" s="327">
        <v>12.5</v>
      </c>
      <c r="C38" s="314">
        <v>7.25</v>
      </c>
      <c r="D38" s="314">
        <v>7.66</v>
      </c>
      <c r="E38" s="314">
        <v>7.4550000000000001</v>
      </c>
      <c r="F38" s="315">
        <v>0.28991378028648457</v>
      </c>
      <c r="G38" s="319">
        <v>12.5</v>
      </c>
      <c r="H38" s="314">
        <v>7.51</v>
      </c>
      <c r="I38" s="314">
        <v>8.61</v>
      </c>
      <c r="J38" s="314">
        <v>8.0599999999999987</v>
      </c>
      <c r="K38" s="314">
        <v>0.77781745930520196</v>
      </c>
      <c r="L38" s="339">
        <v>18.75</v>
      </c>
      <c r="M38" s="314">
        <v>12.5</v>
      </c>
      <c r="N38" s="314">
        <v>13.8</v>
      </c>
      <c r="O38" s="320">
        <v>13.15</v>
      </c>
      <c r="P38" s="320">
        <v>0.9192388155425123</v>
      </c>
    </row>
    <row r="39" spans="1:16" x14ac:dyDescent="0.35">
      <c r="A39" s="26"/>
      <c r="B39" s="327">
        <v>25</v>
      </c>
      <c r="C39" s="314">
        <v>14.3</v>
      </c>
      <c r="D39" s="314">
        <v>22</v>
      </c>
      <c r="E39" s="314">
        <v>18.149999999999999</v>
      </c>
      <c r="F39" s="315">
        <v>5.4447222151364247</v>
      </c>
      <c r="G39" s="319">
        <v>25</v>
      </c>
      <c r="H39" s="314">
        <v>21.400000000000002</v>
      </c>
      <c r="I39" s="314">
        <v>22.3</v>
      </c>
      <c r="J39" s="314">
        <v>21.85</v>
      </c>
      <c r="K39" s="314">
        <v>0.63639610306789174</v>
      </c>
      <c r="L39" s="339">
        <v>37.5</v>
      </c>
      <c r="M39" s="314">
        <v>29.5</v>
      </c>
      <c r="N39" s="314">
        <v>32</v>
      </c>
      <c r="O39" s="320">
        <v>30.75</v>
      </c>
      <c r="P39" s="320">
        <v>1.7677669529663689</v>
      </c>
    </row>
    <row r="40" spans="1:16" x14ac:dyDescent="0.35">
      <c r="A40" s="26"/>
      <c r="B40" s="327">
        <v>50</v>
      </c>
      <c r="C40" s="314">
        <v>43.6</v>
      </c>
      <c r="D40" s="314">
        <v>44.5</v>
      </c>
      <c r="E40" s="314">
        <v>44.05</v>
      </c>
      <c r="F40" s="315">
        <v>0.63639610306789174</v>
      </c>
      <c r="G40" s="319">
        <v>50</v>
      </c>
      <c r="H40" s="314">
        <v>44</v>
      </c>
      <c r="I40" s="314">
        <v>44.5</v>
      </c>
      <c r="J40" s="314">
        <v>44.25</v>
      </c>
      <c r="K40" s="314">
        <v>0.35355339059327379</v>
      </c>
      <c r="L40" s="339">
        <v>75</v>
      </c>
      <c r="M40" s="314">
        <v>61.5</v>
      </c>
      <c r="N40" s="314">
        <v>64.5</v>
      </c>
      <c r="O40" s="320">
        <v>63</v>
      </c>
      <c r="P40" s="320">
        <v>2.1213203435596424</v>
      </c>
    </row>
    <row r="41" spans="1:16" x14ac:dyDescent="0.35">
      <c r="A41" s="26"/>
      <c r="B41" s="327">
        <v>100</v>
      </c>
      <c r="C41" s="314">
        <v>89.2</v>
      </c>
      <c r="D41" s="314">
        <v>91.100000000000009</v>
      </c>
      <c r="E41" s="314">
        <v>90.15</v>
      </c>
      <c r="F41" s="315">
        <v>1.3435028842544443</v>
      </c>
      <c r="G41" s="319">
        <v>100</v>
      </c>
      <c r="H41" s="314">
        <v>82.2</v>
      </c>
      <c r="I41" s="314">
        <v>90.600000000000009</v>
      </c>
      <c r="J41" s="314">
        <v>86.4</v>
      </c>
      <c r="K41" s="314">
        <v>5.9396969619670035</v>
      </c>
      <c r="L41" s="339">
        <v>150</v>
      </c>
      <c r="M41" s="314">
        <v>116</v>
      </c>
      <c r="N41" s="314">
        <v>132</v>
      </c>
      <c r="O41" s="320">
        <v>124</v>
      </c>
      <c r="P41" s="320">
        <v>11.313708498984761</v>
      </c>
    </row>
    <row r="42" spans="1:16" x14ac:dyDescent="0.35">
      <c r="A42" s="26"/>
      <c r="B42" s="327">
        <v>200</v>
      </c>
      <c r="C42" s="314">
        <v>130</v>
      </c>
      <c r="D42" s="314" t="s">
        <v>63</v>
      </c>
      <c r="E42" s="314">
        <v>130</v>
      </c>
      <c r="F42" s="315" t="s">
        <v>193</v>
      </c>
      <c r="G42" s="319">
        <v>200</v>
      </c>
      <c r="H42" s="314">
        <v>183</v>
      </c>
      <c r="I42" s="314" t="s">
        <v>63</v>
      </c>
      <c r="J42" s="314">
        <v>183</v>
      </c>
      <c r="K42" s="314" t="s">
        <v>63</v>
      </c>
      <c r="L42" s="339">
        <v>300</v>
      </c>
      <c r="M42" s="314">
        <v>256</v>
      </c>
      <c r="N42" s="314" t="s">
        <v>63</v>
      </c>
      <c r="O42" s="320">
        <v>256</v>
      </c>
      <c r="P42" s="320" t="s">
        <v>63</v>
      </c>
    </row>
    <row r="43" spans="1:16" x14ac:dyDescent="0.35">
      <c r="A43" s="33" t="s">
        <v>6</v>
      </c>
      <c r="B43" s="334" t="s">
        <v>65</v>
      </c>
      <c r="C43" s="312">
        <v>0.64</v>
      </c>
      <c r="D43" s="312">
        <v>0.35000000000000003</v>
      </c>
      <c r="E43" s="312">
        <v>0.495</v>
      </c>
      <c r="F43" s="313">
        <v>0.20506096654409886</v>
      </c>
      <c r="G43" s="318" t="s">
        <v>65</v>
      </c>
      <c r="H43" s="312">
        <v>0.57000000000000006</v>
      </c>
      <c r="I43" s="312">
        <v>0.42</v>
      </c>
      <c r="J43" s="312">
        <v>0.495</v>
      </c>
      <c r="K43" s="312">
        <v>0.10606601717798257</v>
      </c>
      <c r="L43" s="334" t="s">
        <v>65</v>
      </c>
      <c r="M43" s="312">
        <v>0.57000000000000006</v>
      </c>
      <c r="N43" s="312">
        <v>0.99</v>
      </c>
      <c r="O43" s="312">
        <v>0.78</v>
      </c>
      <c r="P43" s="312">
        <v>0.29698484809835007</v>
      </c>
    </row>
    <row r="44" spans="1:16" x14ac:dyDescent="0.35">
      <c r="A44" s="33"/>
      <c r="B44" s="334">
        <v>312</v>
      </c>
      <c r="C44" s="312">
        <v>260</v>
      </c>
      <c r="D44" s="312">
        <v>246</v>
      </c>
      <c r="E44" s="312">
        <v>253</v>
      </c>
      <c r="F44" s="313">
        <v>9.8994949366116654</v>
      </c>
      <c r="G44" s="318">
        <v>468.75</v>
      </c>
      <c r="H44" s="312">
        <v>382</v>
      </c>
      <c r="I44" s="312">
        <v>400</v>
      </c>
      <c r="J44" s="312">
        <v>391</v>
      </c>
      <c r="K44" s="312">
        <v>12.727922061357855</v>
      </c>
      <c r="L44" s="334">
        <v>625</v>
      </c>
      <c r="M44" s="312">
        <v>579</v>
      </c>
      <c r="N44" s="312">
        <v>592</v>
      </c>
      <c r="O44" s="312">
        <v>585.5</v>
      </c>
      <c r="P44" s="312">
        <v>9.1923881554251174</v>
      </c>
    </row>
    <row r="45" spans="1:16" x14ac:dyDescent="0.35">
      <c r="A45" s="33"/>
      <c r="B45" s="334">
        <v>625</v>
      </c>
      <c r="C45" s="312">
        <v>542</v>
      </c>
      <c r="D45" s="312">
        <v>536</v>
      </c>
      <c r="E45" s="312">
        <v>539</v>
      </c>
      <c r="F45" s="313">
        <v>4.2426406871192848</v>
      </c>
      <c r="G45" s="318">
        <v>937.5</v>
      </c>
      <c r="H45" s="312">
        <v>790</v>
      </c>
      <c r="I45" s="312">
        <v>829</v>
      </c>
      <c r="J45" s="312">
        <v>809.5</v>
      </c>
      <c r="K45" s="312">
        <v>27.577164466275352</v>
      </c>
      <c r="L45" s="335">
        <v>1250</v>
      </c>
      <c r="M45" s="322">
        <v>1190</v>
      </c>
      <c r="N45" s="322">
        <v>1230</v>
      </c>
      <c r="O45" s="322">
        <v>1210</v>
      </c>
      <c r="P45" s="312">
        <v>28.284271247461902</v>
      </c>
    </row>
    <row r="46" spans="1:16" x14ac:dyDescent="0.35">
      <c r="A46" s="33"/>
      <c r="B46" s="335">
        <v>1250</v>
      </c>
      <c r="C46" s="322">
        <v>1070</v>
      </c>
      <c r="D46" s="322">
        <v>1070</v>
      </c>
      <c r="E46" s="322">
        <v>1070</v>
      </c>
      <c r="F46" s="313">
        <v>0</v>
      </c>
      <c r="G46" s="337">
        <v>1875</v>
      </c>
      <c r="H46" s="322">
        <v>1640</v>
      </c>
      <c r="I46" s="322">
        <v>1650</v>
      </c>
      <c r="J46" s="322">
        <v>1645</v>
      </c>
      <c r="K46" s="312">
        <v>7.0710678118654755</v>
      </c>
      <c r="L46" s="335">
        <v>2500</v>
      </c>
      <c r="M46" s="322">
        <v>2380</v>
      </c>
      <c r="N46" s="322">
        <v>2450</v>
      </c>
      <c r="O46" s="322">
        <v>2415</v>
      </c>
      <c r="P46" s="312">
        <v>49.497474683058329</v>
      </c>
    </row>
    <row r="47" spans="1:16" x14ac:dyDescent="0.35">
      <c r="A47" s="33"/>
      <c r="B47" s="335">
        <v>2500</v>
      </c>
      <c r="C47" s="322">
        <v>2170</v>
      </c>
      <c r="D47" s="322">
        <v>2080</v>
      </c>
      <c r="E47" s="322">
        <v>2125</v>
      </c>
      <c r="F47" s="313">
        <v>63.63961030678928</v>
      </c>
      <c r="G47" s="337">
        <v>3750</v>
      </c>
      <c r="H47" s="322">
        <v>3240</v>
      </c>
      <c r="I47" s="322">
        <v>3310</v>
      </c>
      <c r="J47" s="322">
        <v>3275</v>
      </c>
      <c r="K47" s="312">
        <v>49.497474683058329</v>
      </c>
      <c r="L47" s="335">
        <v>5000</v>
      </c>
      <c r="M47" s="322">
        <v>4520</v>
      </c>
      <c r="N47" s="322">
        <v>4910</v>
      </c>
      <c r="O47" s="322">
        <v>4715</v>
      </c>
      <c r="P47" s="312">
        <v>275.77164466275354</v>
      </c>
    </row>
    <row r="48" spans="1:16" x14ac:dyDescent="0.35">
      <c r="A48" s="49"/>
      <c r="B48" s="336">
        <v>5000</v>
      </c>
      <c r="C48" s="326">
        <v>4380</v>
      </c>
      <c r="D48" s="326">
        <v>4210</v>
      </c>
      <c r="E48" s="326">
        <v>4295</v>
      </c>
      <c r="F48" s="317">
        <v>120.20815280171308</v>
      </c>
      <c r="G48" s="338">
        <v>7500</v>
      </c>
      <c r="H48" s="326">
        <v>5990</v>
      </c>
      <c r="I48" s="326">
        <v>6740</v>
      </c>
      <c r="J48" s="326">
        <v>6365</v>
      </c>
      <c r="K48" s="316">
        <v>530.33008588991061</v>
      </c>
      <c r="L48" s="336">
        <v>10000</v>
      </c>
      <c r="M48" s="326">
        <v>9330</v>
      </c>
      <c r="N48" s="326" t="s">
        <v>63</v>
      </c>
      <c r="O48" s="326">
        <v>9330</v>
      </c>
      <c r="P48" s="316" t="s">
        <v>63</v>
      </c>
    </row>
    <row r="49" spans="1:1" ht="16.5" x14ac:dyDescent="0.35">
      <c r="A49" s="310" t="s">
        <v>305</v>
      </c>
    </row>
  </sheetData>
  <mergeCells count="22">
    <mergeCell ref="H29:K29"/>
    <mergeCell ref="B5:F5"/>
    <mergeCell ref="G5:K5"/>
    <mergeCell ref="H6:K6"/>
    <mergeCell ref="M6:P6"/>
    <mergeCell ref="L5:P5"/>
    <mergeCell ref="A1:U4"/>
    <mergeCell ref="Q6:Q7"/>
    <mergeCell ref="B29:B30"/>
    <mergeCell ref="G29:G30"/>
    <mergeCell ref="L29:L30"/>
    <mergeCell ref="B6:B7"/>
    <mergeCell ref="G6:G7"/>
    <mergeCell ref="L6:L7"/>
    <mergeCell ref="C6:F6"/>
    <mergeCell ref="L28:P28"/>
    <mergeCell ref="M29:P29"/>
    <mergeCell ref="Q5:U5"/>
    <mergeCell ref="R6:U6"/>
    <mergeCell ref="B28:F28"/>
    <mergeCell ref="C29:F29"/>
    <mergeCell ref="G28:K28"/>
  </mergeCells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96"/>
  <sheetViews>
    <sheetView zoomScale="90" zoomScaleNormal="90" workbookViewId="0">
      <pane xSplit="3" ySplit="5" topLeftCell="D24" activePane="bottomRight" state="frozen"/>
      <selection activeCell="F15" sqref="F15"/>
      <selection pane="topRight" activeCell="F15" sqref="F15"/>
      <selection pane="bottomLeft" activeCell="F15" sqref="F15"/>
      <selection pane="bottomRight" activeCell="B2" sqref="B2:X4"/>
    </sheetView>
  </sheetViews>
  <sheetFormatPr defaultColWidth="9.1796875" defaultRowHeight="12.5" x14ac:dyDescent="0.25"/>
  <cols>
    <col min="1" max="1" width="9.1796875" style="196" hidden="1" customWidth="1"/>
    <col min="2" max="2" width="17.54296875" style="196" customWidth="1"/>
    <col min="3" max="3" width="19.1796875" style="196" bestFit="1" customWidth="1"/>
    <col min="4" max="4" width="49.81640625" style="196" bestFit="1" customWidth="1"/>
    <col min="5" max="5" width="7" style="233" customWidth="1"/>
    <col min="6" max="6" width="15.81640625" style="207" bestFit="1" customWidth="1"/>
    <col min="7" max="7" width="6.1796875" style="211" bestFit="1" customWidth="1"/>
    <col min="8" max="8" width="9.1796875" style="241"/>
    <col min="9" max="9" width="9.1796875" style="209" customWidth="1"/>
    <col min="10" max="10" width="9.1796875" style="195"/>
    <col min="11" max="11" width="11.54296875" style="210" customWidth="1"/>
    <col min="12" max="17" width="9.1796875" style="238"/>
    <col min="18" max="18" width="9.1796875" style="195"/>
    <col min="19" max="19" width="9.1796875" style="196"/>
    <col min="20" max="20" width="12.81640625" style="211" customWidth="1"/>
    <col min="21" max="21" width="9.1796875" style="196"/>
    <col min="22" max="22" width="18" style="191" customWidth="1"/>
    <col min="23" max="23" width="15.453125" style="192" customWidth="1"/>
    <col min="24" max="24" width="25" style="192" customWidth="1"/>
    <col min="25" max="53" width="9.1796875" style="193"/>
    <col min="54" max="16384" width="9.1796875" style="196"/>
  </cols>
  <sheetData>
    <row r="1" spans="1:84" s="182" customFormat="1" ht="15.75" x14ac:dyDescent="0.25">
      <c r="B1" s="242" t="s">
        <v>276</v>
      </c>
      <c r="E1" s="183"/>
      <c r="F1" s="184"/>
      <c r="G1" s="185"/>
      <c r="H1" s="186"/>
      <c r="I1" s="187"/>
      <c r="J1" s="188"/>
      <c r="K1" s="189"/>
      <c r="L1" s="190"/>
      <c r="M1" s="190"/>
      <c r="N1" s="190"/>
      <c r="O1" s="190"/>
      <c r="P1" s="190"/>
      <c r="Q1" s="190"/>
      <c r="R1" s="188"/>
      <c r="T1" s="185"/>
      <c r="V1" s="191"/>
      <c r="W1" s="192"/>
      <c r="X1" s="192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</row>
    <row r="2" spans="1:84" s="182" customFormat="1" ht="15.75" customHeight="1" x14ac:dyDescent="0.35">
      <c r="B2" s="388" t="s">
        <v>312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</row>
    <row r="3" spans="1:84" s="182" customFormat="1" ht="15.5" x14ac:dyDescent="0.35"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</row>
    <row r="4" spans="1:84" s="194" customFormat="1" ht="35.25" customHeight="1" x14ac:dyDescent="0.35"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</row>
    <row r="5" spans="1:84" s="243" customFormat="1" ht="63" customHeight="1" x14ac:dyDescent="0.25">
      <c r="A5" s="243" t="s">
        <v>201</v>
      </c>
      <c r="B5" s="243" t="s">
        <v>202</v>
      </c>
      <c r="C5" s="243" t="s">
        <v>203</v>
      </c>
      <c r="D5" s="243" t="s">
        <v>283</v>
      </c>
      <c r="E5" s="244" t="s">
        <v>317</v>
      </c>
      <c r="F5" s="245" t="s">
        <v>204</v>
      </c>
      <c r="G5" s="246" t="s">
        <v>205</v>
      </c>
      <c r="H5" s="341" t="s">
        <v>1</v>
      </c>
      <c r="I5" s="247" t="s">
        <v>314</v>
      </c>
      <c r="J5" s="347" t="s">
        <v>308</v>
      </c>
      <c r="K5" s="246" t="s">
        <v>311</v>
      </c>
      <c r="L5" s="248" t="s">
        <v>86</v>
      </c>
      <c r="M5" s="244" t="s">
        <v>59</v>
      </c>
      <c r="N5" s="244" t="s">
        <v>87</v>
      </c>
      <c r="O5" s="248" t="s">
        <v>88</v>
      </c>
      <c r="P5" s="248" t="s">
        <v>309</v>
      </c>
      <c r="Q5" s="248" t="s">
        <v>64</v>
      </c>
      <c r="R5" s="352" t="s">
        <v>206</v>
      </c>
      <c r="S5" s="248" t="s">
        <v>207</v>
      </c>
      <c r="T5" s="246" t="s">
        <v>208</v>
      </c>
      <c r="U5" s="249"/>
      <c r="V5" s="250" t="s">
        <v>209</v>
      </c>
      <c r="W5" s="251" t="s">
        <v>210</v>
      </c>
      <c r="X5" s="251" t="s">
        <v>313</v>
      </c>
      <c r="Y5" s="252"/>
      <c r="Z5" s="252"/>
      <c r="AA5" s="252"/>
      <c r="AB5" s="252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</row>
    <row r="6" spans="1:84" s="197" customFormat="1" ht="13" x14ac:dyDescent="0.3">
      <c r="C6" s="198"/>
      <c r="D6" s="198"/>
      <c r="E6" s="199"/>
      <c r="F6" s="200"/>
      <c r="G6" s="201" t="s">
        <v>307</v>
      </c>
      <c r="H6" s="342"/>
      <c r="I6" s="202" t="s">
        <v>211</v>
      </c>
      <c r="J6" s="348" t="s">
        <v>212</v>
      </c>
      <c r="K6" s="203"/>
      <c r="L6" s="204" t="s">
        <v>212</v>
      </c>
      <c r="M6" s="199" t="s">
        <v>212</v>
      </c>
      <c r="N6" s="199" t="s">
        <v>212</v>
      </c>
      <c r="O6" s="204" t="s">
        <v>212</v>
      </c>
      <c r="P6" s="204" t="s">
        <v>212</v>
      </c>
      <c r="Q6" s="204" t="s">
        <v>212</v>
      </c>
      <c r="R6" s="348" t="s">
        <v>212</v>
      </c>
      <c r="S6" s="204" t="s">
        <v>212</v>
      </c>
      <c r="T6" s="201" t="s">
        <v>213</v>
      </c>
      <c r="V6" s="340" t="s">
        <v>214</v>
      </c>
      <c r="W6" s="202" t="s">
        <v>215</v>
      </c>
      <c r="X6" s="202" t="s">
        <v>215</v>
      </c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</row>
    <row r="7" spans="1:84" ht="12.75" x14ac:dyDescent="0.2">
      <c r="A7" s="196">
        <v>1</v>
      </c>
      <c r="B7" s="196" t="s">
        <v>84</v>
      </c>
      <c r="C7" s="196" t="s">
        <v>216</v>
      </c>
      <c r="D7" s="205" t="s">
        <v>217</v>
      </c>
      <c r="E7" s="206" t="s">
        <v>223</v>
      </c>
      <c r="F7" s="207" t="s">
        <v>226</v>
      </c>
      <c r="G7" s="208">
        <v>12.42</v>
      </c>
      <c r="H7" s="343">
        <v>8.1100000000000012</v>
      </c>
      <c r="I7" s="209">
        <v>62.89</v>
      </c>
      <c r="J7" s="349">
        <v>0.4</v>
      </c>
      <c r="K7" s="211">
        <v>10</v>
      </c>
      <c r="L7" s="208">
        <v>26.7</v>
      </c>
      <c r="M7" s="353">
        <v>6.8</v>
      </c>
      <c r="N7" s="353">
        <v>8.39</v>
      </c>
      <c r="O7" s="343">
        <v>0.8</v>
      </c>
      <c r="P7" s="208">
        <v>19.149999999999999</v>
      </c>
      <c r="Q7" s="208">
        <v>8.1</v>
      </c>
      <c r="R7" s="353">
        <v>87.2</v>
      </c>
      <c r="S7" s="196">
        <v>3.0000000000000001E-6</v>
      </c>
      <c r="T7" s="211">
        <f t="shared" ref="T7:T66" si="0">(2.497*L7)+(4.118*M7)</f>
        <v>94.672300000000007</v>
      </c>
      <c r="V7" s="191">
        <v>1.7354490121190969</v>
      </c>
      <c r="W7" s="212">
        <v>62.89</v>
      </c>
      <c r="X7" s="212">
        <v>47.797775601221886</v>
      </c>
    </row>
    <row r="8" spans="1:84" ht="12.75" x14ac:dyDescent="0.2">
      <c r="A8" s="196">
        <v>2</v>
      </c>
      <c r="B8" s="196" t="s">
        <v>84</v>
      </c>
      <c r="C8" s="196" t="s">
        <v>216</v>
      </c>
      <c r="D8" s="205" t="s">
        <v>219</v>
      </c>
      <c r="E8" s="206" t="s">
        <v>223</v>
      </c>
      <c r="F8" s="207" t="s">
        <v>226</v>
      </c>
      <c r="G8" s="213">
        <v>12.8</v>
      </c>
      <c r="H8" s="344">
        <v>7.9700000000000006</v>
      </c>
      <c r="I8" s="214">
        <v>56.64</v>
      </c>
      <c r="J8" s="350">
        <v>0.4</v>
      </c>
      <c r="K8" s="211">
        <v>10</v>
      </c>
      <c r="L8" s="213">
        <v>25.85</v>
      </c>
      <c r="M8" s="350">
        <v>9.5500000000000007</v>
      </c>
      <c r="N8" s="350">
        <v>8.875</v>
      </c>
      <c r="O8" s="344">
        <v>0.96499999999999997</v>
      </c>
      <c r="P8" s="213">
        <v>17.899999999999999</v>
      </c>
      <c r="Q8" s="213">
        <v>11.3</v>
      </c>
      <c r="R8" s="350">
        <v>95.2</v>
      </c>
      <c r="S8" s="196">
        <v>3.0000000000000001E-6</v>
      </c>
      <c r="T8" s="211">
        <f t="shared" si="0"/>
        <v>103.87435000000001</v>
      </c>
      <c r="V8" s="191">
        <v>1.4897864253441315</v>
      </c>
      <c r="W8" s="212">
        <v>56.64</v>
      </c>
      <c r="X8" s="212">
        <v>43.398572698989071</v>
      </c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</row>
    <row r="9" spans="1:84" ht="12.75" x14ac:dyDescent="0.2">
      <c r="A9" s="196">
        <v>3</v>
      </c>
      <c r="B9" s="196" t="s">
        <v>84</v>
      </c>
      <c r="C9" s="196" t="s">
        <v>216</v>
      </c>
      <c r="D9" s="205" t="s">
        <v>220</v>
      </c>
      <c r="E9" s="206" t="s">
        <v>223</v>
      </c>
      <c r="F9" s="207" t="s">
        <v>226</v>
      </c>
      <c r="G9" s="213">
        <v>12.34</v>
      </c>
      <c r="H9" s="344">
        <v>8.1</v>
      </c>
      <c r="I9" s="214">
        <v>59.92</v>
      </c>
      <c r="J9" s="350">
        <v>0.4</v>
      </c>
      <c r="K9" s="211">
        <v>10</v>
      </c>
      <c r="L9" s="213">
        <v>26.5</v>
      </c>
      <c r="M9" s="350">
        <v>9.5</v>
      </c>
      <c r="N9" s="350">
        <v>8.9450000000000003</v>
      </c>
      <c r="O9" s="344">
        <v>0.97</v>
      </c>
      <c r="P9" s="213">
        <v>18.55</v>
      </c>
      <c r="Q9" s="213">
        <v>11.1</v>
      </c>
      <c r="R9" s="350">
        <v>95.2</v>
      </c>
      <c r="S9" s="196">
        <v>3.0000000000000001E-6</v>
      </c>
      <c r="T9" s="211">
        <f t="shared" si="0"/>
        <v>105.29150000000001</v>
      </c>
      <c r="V9" s="191">
        <v>1.4352452088742613</v>
      </c>
      <c r="W9" s="212">
        <v>59.92</v>
      </c>
      <c r="X9" s="212">
        <v>42.420525871553011</v>
      </c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</row>
    <row r="10" spans="1:84" ht="12.75" x14ac:dyDescent="0.2">
      <c r="A10" s="196">
        <v>4</v>
      </c>
      <c r="B10" s="196" t="s">
        <v>84</v>
      </c>
      <c r="C10" s="196" t="s">
        <v>216</v>
      </c>
      <c r="D10" s="205" t="s">
        <v>221</v>
      </c>
      <c r="E10" s="206" t="s">
        <v>218</v>
      </c>
      <c r="F10" s="207" t="s">
        <v>277</v>
      </c>
      <c r="G10" s="213">
        <v>12.28</v>
      </c>
      <c r="H10" s="344">
        <v>8.0440000000000005</v>
      </c>
      <c r="I10" s="214">
        <v>50.07</v>
      </c>
      <c r="J10" s="350">
        <v>0.4</v>
      </c>
      <c r="K10" s="211">
        <v>10</v>
      </c>
      <c r="L10" s="213">
        <v>26.15</v>
      </c>
      <c r="M10" s="350">
        <v>9.25</v>
      </c>
      <c r="N10" s="350">
        <v>9.0549999999999997</v>
      </c>
      <c r="O10" s="344">
        <v>0.99</v>
      </c>
      <c r="P10" s="213">
        <v>19.25</v>
      </c>
      <c r="Q10" s="213">
        <v>11.35</v>
      </c>
      <c r="R10" s="350">
        <v>95.6</v>
      </c>
      <c r="S10" s="196">
        <v>3.0000000000000001E-6</v>
      </c>
      <c r="T10" s="211">
        <f t="shared" si="0"/>
        <v>103.38804999999999</v>
      </c>
      <c r="V10" s="191">
        <v>1.1880833148016974</v>
      </c>
      <c r="W10" s="212">
        <v>50.07</v>
      </c>
      <c r="X10" s="212">
        <v>37.835955046226722</v>
      </c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</row>
    <row r="11" spans="1:84" ht="12.75" x14ac:dyDescent="0.2">
      <c r="A11" s="196">
        <v>4.0999999999999996</v>
      </c>
      <c r="B11" s="196" t="s">
        <v>84</v>
      </c>
      <c r="C11" s="196" t="s">
        <v>216</v>
      </c>
      <c r="D11" s="205" t="s">
        <v>222</v>
      </c>
      <c r="E11" s="206" t="s">
        <v>223</v>
      </c>
      <c r="F11" s="207" t="s">
        <v>224</v>
      </c>
      <c r="G11" s="211">
        <v>12.28</v>
      </c>
      <c r="H11" s="345">
        <v>8.0440000000000005</v>
      </c>
      <c r="I11" s="214">
        <v>59</v>
      </c>
      <c r="J11" s="214">
        <v>0.4</v>
      </c>
      <c r="K11" s="211">
        <v>10</v>
      </c>
      <c r="L11" s="211">
        <v>26.15</v>
      </c>
      <c r="M11" s="214">
        <v>9.25</v>
      </c>
      <c r="N11" s="214">
        <v>9.0549999999999997</v>
      </c>
      <c r="O11" s="345">
        <v>0.99</v>
      </c>
      <c r="P11" s="211">
        <v>19.25</v>
      </c>
      <c r="Q11" s="211">
        <v>11.35</v>
      </c>
      <c r="R11" s="214">
        <v>95.6</v>
      </c>
      <c r="S11" s="196">
        <v>3.0000000000000001E-6</v>
      </c>
      <c r="T11" s="211">
        <f t="shared" si="0"/>
        <v>103.38804999999999</v>
      </c>
      <c r="V11" s="217">
        <v>1.4943691363027527</v>
      </c>
      <c r="W11" s="218">
        <v>59</v>
      </c>
      <c r="X11" s="219">
        <v>43.484412570336964</v>
      </c>
      <c r="Y11" s="220"/>
      <c r="Z11" s="220"/>
      <c r="AA11" s="220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</row>
    <row r="12" spans="1:84" ht="12.75" x14ac:dyDescent="0.2">
      <c r="A12" s="196">
        <v>5</v>
      </c>
      <c r="B12" s="196" t="s">
        <v>84</v>
      </c>
      <c r="C12" s="196" t="s">
        <v>216</v>
      </c>
      <c r="D12" s="205" t="s">
        <v>225</v>
      </c>
      <c r="E12" s="206" t="s">
        <v>218</v>
      </c>
      <c r="F12" s="207" t="s">
        <v>277</v>
      </c>
      <c r="G12" s="213">
        <v>12.32</v>
      </c>
      <c r="H12" s="344">
        <v>8.0039999999999996</v>
      </c>
      <c r="I12" s="214">
        <v>40.840000000000003</v>
      </c>
      <c r="J12" s="350">
        <v>0.4</v>
      </c>
      <c r="K12" s="211">
        <v>10</v>
      </c>
      <c r="L12" s="213">
        <v>25.9</v>
      </c>
      <c r="M12" s="350">
        <v>9.1999999999999993</v>
      </c>
      <c r="N12" s="350">
        <v>8.89</v>
      </c>
      <c r="O12" s="344">
        <v>1.05</v>
      </c>
      <c r="P12" s="213">
        <v>17.5</v>
      </c>
      <c r="Q12" s="213">
        <v>9.9499999999999993</v>
      </c>
      <c r="R12" s="350">
        <v>96.8</v>
      </c>
      <c r="S12" s="196">
        <v>3.0000000000000001E-6</v>
      </c>
      <c r="T12" s="211">
        <f t="shared" si="0"/>
        <v>102.55789999999999</v>
      </c>
      <c r="V12" s="191">
        <v>0.89735521052991329</v>
      </c>
      <c r="W12" s="212">
        <v>40.840000000000003</v>
      </c>
      <c r="X12" s="212">
        <v>32.206058892917625</v>
      </c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</row>
    <row r="13" spans="1:84" ht="12.75" x14ac:dyDescent="0.2">
      <c r="A13" s="196">
        <v>5.0999999999999996</v>
      </c>
      <c r="B13" s="196" t="s">
        <v>84</v>
      </c>
      <c r="C13" s="196" t="s">
        <v>216</v>
      </c>
      <c r="D13" s="205" t="s">
        <v>225</v>
      </c>
      <c r="E13" s="206" t="s">
        <v>223</v>
      </c>
      <c r="F13" s="207" t="s">
        <v>226</v>
      </c>
      <c r="G13" s="211">
        <v>12.32</v>
      </c>
      <c r="H13" s="345">
        <v>8.0039999999999996</v>
      </c>
      <c r="I13" s="214">
        <v>42.4</v>
      </c>
      <c r="J13" s="214">
        <v>0.4</v>
      </c>
      <c r="K13" s="211">
        <v>10</v>
      </c>
      <c r="L13" s="211">
        <v>25.9</v>
      </c>
      <c r="M13" s="214">
        <v>9.1999999999999993</v>
      </c>
      <c r="N13" s="214">
        <v>8.89</v>
      </c>
      <c r="O13" s="345">
        <v>1.05</v>
      </c>
      <c r="P13" s="211">
        <v>17.5</v>
      </c>
      <c r="Q13" s="211">
        <v>9.9499999999999993</v>
      </c>
      <c r="R13" s="214">
        <v>96.8</v>
      </c>
      <c r="S13" s="196">
        <v>3.0000000000000001E-6</v>
      </c>
      <c r="T13" s="211">
        <f t="shared" si="0"/>
        <v>102.55789999999999</v>
      </c>
      <c r="V13" s="217">
        <v>0.94282553749225506</v>
      </c>
      <c r="W13" s="218">
        <v>42.4</v>
      </c>
      <c r="X13" s="219">
        <v>33.113061767749549</v>
      </c>
      <c r="Y13" s="220"/>
      <c r="Z13" s="220"/>
      <c r="AA13" s="220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</row>
    <row r="14" spans="1:84" ht="12.75" x14ac:dyDescent="0.2">
      <c r="A14" s="196">
        <v>6</v>
      </c>
      <c r="B14" s="196" t="s">
        <v>84</v>
      </c>
      <c r="C14" s="196" t="s">
        <v>216</v>
      </c>
      <c r="D14" s="205" t="s">
        <v>227</v>
      </c>
      <c r="E14" s="206" t="s">
        <v>223</v>
      </c>
      <c r="F14" s="207" t="s">
        <v>226</v>
      </c>
      <c r="G14" s="211">
        <v>12.616666666666665</v>
      </c>
      <c r="H14" s="345">
        <v>8.0479999999999983</v>
      </c>
      <c r="I14" s="214">
        <v>60.6</v>
      </c>
      <c r="J14" s="214">
        <v>0.4</v>
      </c>
      <c r="K14" s="211">
        <v>10</v>
      </c>
      <c r="L14" s="211">
        <v>26.1</v>
      </c>
      <c r="M14" s="214">
        <v>9.6</v>
      </c>
      <c r="N14" s="214">
        <v>8.870000000000001</v>
      </c>
      <c r="O14" s="345">
        <v>0.82499999999999996</v>
      </c>
      <c r="P14" s="211">
        <v>17.600000000000001</v>
      </c>
      <c r="Q14" s="211">
        <v>9.9</v>
      </c>
      <c r="R14" s="214">
        <v>92</v>
      </c>
      <c r="S14" s="196">
        <v>3.0000000000000001E-6</v>
      </c>
      <c r="T14" s="211">
        <f t="shared" si="0"/>
        <v>104.7045</v>
      </c>
      <c r="V14" s="191">
        <v>1.5431125279003564</v>
      </c>
      <c r="W14" s="212">
        <v>60.26</v>
      </c>
      <c r="X14" s="212">
        <v>44.341483303464791</v>
      </c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</row>
    <row r="15" spans="1:84" ht="12.75" x14ac:dyDescent="0.2">
      <c r="A15" s="196">
        <v>7</v>
      </c>
      <c r="B15" s="196" t="s">
        <v>84</v>
      </c>
      <c r="C15" s="196" t="s">
        <v>216</v>
      </c>
      <c r="D15" s="205" t="s">
        <v>228</v>
      </c>
      <c r="E15" s="206" t="s">
        <v>223</v>
      </c>
      <c r="F15" s="207" t="s">
        <v>226</v>
      </c>
      <c r="G15" s="211">
        <v>13.059999999999999</v>
      </c>
      <c r="H15" s="345">
        <v>8.0280000000000005</v>
      </c>
      <c r="I15" s="214">
        <v>19.05</v>
      </c>
      <c r="J15" s="214">
        <v>0.4</v>
      </c>
      <c r="K15" s="211">
        <v>10</v>
      </c>
      <c r="L15" s="211">
        <v>25.65</v>
      </c>
      <c r="M15" s="214">
        <v>8.9499999999999993</v>
      </c>
      <c r="N15" s="214">
        <v>8.7749999999999986</v>
      </c>
      <c r="O15" s="345">
        <v>0.92500000000000004</v>
      </c>
      <c r="P15" s="211">
        <v>17.850000000000001</v>
      </c>
      <c r="Q15" s="211">
        <v>9.75</v>
      </c>
      <c r="R15" s="214">
        <v>95.6</v>
      </c>
      <c r="S15" s="196">
        <v>3.0000000000000001E-6</v>
      </c>
      <c r="T15" s="211">
        <f t="shared" si="0"/>
        <v>100.90414999999999</v>
      </c>
      <c r="V15" s="191">
        <v>0.22477706890909119</v>
      </c>
      <c r="W15" s="212">
        <v>19.05</v>
      </c>
      <c r="X15" s="212">
        <v>15.237535809549493</v>
      </c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</row>
    <row r="16" spans="1:84" ht="12.75" x14ac:dyDescent="0.2">
      <c r="A16" s="196">
        <v>8</v>
      </c>
      <c r="B16" s="196" t="s">
        <v>78</v>
      </c>
      <c r="C16" s="196" t="s">
        <v>216</v>
      </c>
      <c r="D16" s="205" t="s">
        <v>229</v>
      </c>
      <c r="E16" s="206" t="s">
        <v>218</v>
      </c>
      <c r="F16" s="207" t="s">
        <v>277</v>
      </c>
      <c r="G16" s="222">
        <v>15</v>
      </c>
      <c r="H16" s="345">
        <v>8.2637499999999999</v>
      </c>
      <c r="I16" s="223">
        <v>2.67</v>
      </c>
      <c r="J16" s="214">
        <v>0.4</v>
      </c>
      <c r="K16" s="211">
        <v>10</v>
      </c>
      <c r="L16" s="211">
        <v>26.25</v>
      </c>
      <c r="M16" s="214">
        <v>9.75</v>
      </c>
      <c r="N16" s="214">
        <v>8.8000000000000007</v>
      </c>
      <c r="O16" s="345">
        <v>0.97499999999999998</v>
      </c>
      <c r="P16" s="211">
        <v>16.600000000000001</v>
      </c>
      <c r="Q16" s="211">
        <v>11.2</v>
      </c>
      <c r="R16" s="214">
        <v>94.5</v>
      </c>
      <c r="S16" s="196">
        <v>3.0000000000000001E-6</v>
      </c>
      <c r="T16" s="211">
        <f t="shared" si="0"/>
        <v>105.69675000000001</v>
      </c>
      <c r="V16" s="191">
        <v>7.9950437382272713E-3</v>
      </c>
      <c r="W16" s="192">
        <v>2.67</v>
      </c>
      <c r="X16" s="212">
        <v>1.5140521851011219</v>
      </c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</row>
    <row r="17" spans="1:53" ht="12.75" x14ac:dyDescent="0.2">
      <c r="A17" s="196">
        <v>10.1</v>
      </c>
      <c r="B17" s="196" t="s">
        <v>78</v>
      </c>
      <c r="C17" s="196" t="s">
        <v>216</v>
      </c>
      <c r="D17" s="205" t="s">
        <v>229</v>
      </c>
      <c r="E17" s="206" t="s">
        <v>223</v>
      </c>
      <c r="F17" s="207" t="s">
        <v>224</v>
      </c>
      <c r="G17" s="222">
        <v>15.814285714285717</v>
      </c>
      <c r="H17" s="345">
        <v>8.1985714285714284</v>
      </c>
      <c r="I17" s="223">
        <v>23.6</v>
      </c>
      <c r="J17" s="214">
        <v>0.4</v>
      </c>
      <c r="K17" s="211">
        <v>10</v>
      </c>
      <c r="L17" s="211">
        <v>26.1</v>
      </c>
      <c r="M17" s="214">
        <v>9.4499999999999993</v>
      </c>
      <c r="N17" s="214">
        <v>8.6999999999999993</v>
      </c>
      <c r="O17" s="345">
        <v>1.0050000000000001</v>
      </c>
      <c r="P17" s="211">
        <v>17</v>
      </c>
      <c r="Q17" s="211">
        <v>11.5</v>
      </c>
      <c r="R17" s="214">
        <v>91.714285714285708</v>
      </c>
      <c r="S17" s="196">
        <v>3.0000000000000001E-6</v>
      </c>
      <c r="T17" s="211">
        <f>(2.497*L17)+(4.118*M17)</f>
        <v>104.08680000000001</v>
      </c>
      <c r="V17" s="217">
        <v>0.25265633506913332</v>
      </c>
      <c r="W17" s="218">
        <v>23.6</v>
      </c>
      <c r="X17" s="219">
        <v>16.24680722940429</v>
      </c>
      <c r="Y17" s="220"/>
      <c r="Z17" s="220"/>
      <c r="AA17" s="220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</row>
    <row r="18" spans="1:53" ht="12.75" x14ac:dyDescent="0.2">
      <c r="A18" s="196">
        <v>9</v>
      </c>
      <c r="B18" s="196" t="s">
        <v>78</v>
      </c>
      <c r="C18" s="196" t="s">
        <v>216</v>
      </c>
      <c r="D18" s="205" t="s">
        <v>229</v>
      </c>
      <c r="E18" s="206" t="s">
        <v>38</v>
      </c>
      <c r="F18" s="207" t="s">
        <v>226</v>
      </c>
      <c r="G18" s="222">
        <v>15</v>
      </c>
      <c r="H18" s="345">
        <v>8.2637499999999999</v>
      </c>
      <c r="I18" s="223">
        <v>10.5</v>
      </c>
      <c r="J18" s="214">
        <v>0.4</v>
      </c>
      <c r="K18" s="211">
        <v>10</v>
      </c>
      <c r="L18" s="211">
        <v>26.25</v>
      </c>
      <c r="M18" s="214">
        <v>9.75</v>
      </c>
      <c r="N18" s="214">
        <v>8.8000000000000007</v>
      </c>
      <c r="O18" s="345">
        <v>0.97499999999999998</v>
      </c>
      <c r="P18" s="211">
        <v>16.600000000000001</v>
      </c>
      <c r="Q18" s="211">
        <v>11.2</v>
      </c>
      <c r="R18" s="214">
        <v>94.5</v>
      </c>
      <c r="S18" s="196">
        <v>3.0000000000000001E-6</v>
      </c>
      <c r="T18" s="211">
        <f>(2.497*L18)+(4.118*M18)</f>
        <v>105.69675000000001</v>
      </c>
      <c r="V18" s="191">
        <v>5.3591488142551186E-2</v>
      </c>
      <c r="W18" s="192">
        <v>10.5</v>
      </c>
      <c r="X18" s="212">
        <v>6.398999298615947</v>
      </c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</row>
    <row r="19" spans="1:53" ht="12.75" x14ac:dyDescent="0.2">
      <c r="A19" s="196">
        <v>10</v>
      </c>
      <c r="B19" s="196" t="s">
        <v>78</v>
      </c>
      <c r="C19" s="196" t="s">
        <v>216</v>
      </c>
      <c r="D19" s="205" t="s">
        <v>230</v>
      </c>
      <c r="E19" s="206" t="s">
        <v>218</v>
      </c>
      <c r="F19" s="207" t="s">
        <v>277</v>
      </c>
      <c r="G19" s="222">
        <v>15.814285714285717</v>
      </c>
      <c r="H19" s="345">
        <v>8.1985714285714284</v>
      </c>
      <c r="I19" s="223">
        <v>4.32</v>
      </c>
      <c r="J19" s="214">
        <v>0.4</v>
      </c>
      <c r="K19" s="211">
        <v>10</v>
      </c>
      <c r="L19" s="213">
        <v>26.1</v>
      </c>
      <c r="M19" s="350">
        <v>9.4499999999999993</v>
      </c>
      <c r="N19" s="350">
        <v>8.6999999999999993</v>
      </c>
      <c r="O19" s="344">
        <v>1.0050000000000001</v>
      </c>
      <c r="P19" s="213">
        <v>17</v>
      </c>
      <c r="Q19" s="213">
        <v>11.5</v>
      </c>
      <c r="R19" s="214">
        <v>91.714285714285708</v>
      </c>
      <c r="S19" s="196">
        <v>3.0000000000000001E-6</v>
      </c>
      <c r="T19" s="211">
        <f>(2.497*L19)+(4.118*M19)</f>
        <v>104.08680000000001</v>
      </c>
      <c r="V19" s="191">
        <v>1.5433456095689108E-2</v>
      </c>
      <c r="W19" s="192">
        <v>4.32</v>
      </c>
      <c r="X19" s="212">
        <v>2.5892736013135771</v>
      </c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</row>
    <row r="20" spans="1:53" ht="12.75" x14ac:dyDescent="0.2">
      <c r="A20" s="196">
        <v>11</v>
      </c>
      <c r="B20" s="196" t="s">
        <v>78</v>
      </c>
      <c r="C20" s="196" t="s">
        <v>216</v>
      </c>
      <c r="D20" s="205" t="s">
        <v>230</v>
      </c>
      <c r="E20" s="206" t="s">
        <v>223</v>
      </c>
      <c r="F20" s="207" t="s">
        <v>226</v>
      </c>
      <c r="G20" s="222">
        <v>15.814285714285717</v>
      </c>
      <c r="H20" s="345">
        <v>8.1985714285714284</v>
      </c>
      <c r="I20" s="223">
        <v>7.14</v>
      </c>
      <c r="J20" s="214">
        <v>0.4</v>
      </c>
      <c r="K20" s="211">
        <v>10</v>
      </c>
      <c r="L20" s="213">
        <v>26.1</v>
      </c>
      <c r="M20" s="350">
        <v>9.4499999999999993</v>
      </c>
      <c r="N20" s="350">
        <v>8.6999999999999993</v>
      </c>
      <c r="O20" s="344">
        <v>1.0050000000000001</v>
      </c>
      <c r="P20" s="213">
        <v>17</v>
      </c>
      <c r="Q20" s="213">
        <v>11.5</v>
      </c>
      <c r="R20" s="214">
        <v>91.714285714285708</v>
      </c>
      <c r="S20" s="196">
        <v>3.0000000000000001E-6</v>
      </c>
      <c r="T20" s="211">
        <f t="shared" si="0"/>
        <v>104.08680000000001</v>
      </c>
      <c r="V20" s="191">
        <v>3.1155359170086157E-2</v>
      </c>
      <c r="W20" s="192">
        <v>7.14</v>
      </c>
      <c r="X20" s="212">
        <v>4.4007239735465209</v>
      </c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</row>
    <row r="21" spans="1:53" ht="12.75" x14ac:dyDescent="0.2">
      <c r="A21" s="196">
        <v>12</v>
      </c>
      <c r="B21" s="196" t="s">
        <v>78</v>
      </c>
      <c r="C21" s="196" t="s">
        <v>216</v>
      </c>
      <c r="D21" s="205" t="s">
        <v>231</v>
      </c>
      <c r="E21" s="206" t="s">
        <v>218</v>
      </c>
      <c r="F21" s="207" t="s">
        <v>277</v>
      </c>
      <c r="G21" s="222">
        <v>15.299999999999999</v>
      </c>
      <c r="H21" s="345">
        <v>8.1274999999999995</v>
      </c>
      <c r="I21" s="223">
        <v>6.31</v>
      </c>
      <c r="J21" s="214">
        <v>0.4</v>
      </c>
      <c r="K21" s="211">
        <v>10</v>
      </c>
      <c r="L21" s="213">
        <v>26.15</v>
      </c>
      <c r="M21" s="350">
        <v>9.6499999999999986</v>
      </c>
      <c r="N21" s="350">
        <v>8.5</v>
      </c>
      <c r="O21" s="344">
        <v>1</v>
      </c>
      <c r="P21" s="213">
        <v>18.100000000000001</v>
      </c>
      <c r="Q21" s="213">
        <v>10.199999999999999</v>
      </c>
      <c r="R21" s="214">
        <v>93.5</v>
      </c>
      <c r="S21" s="196">
        <v>3.0000000000000001E-6</v>
      </c>
      <c r="T21" s="211">
        <f t="shared" si="0"/>
        <v>105.03524999999999</v>
      </c>
      <c r="V21" s="191">
        <v>2.921435294908141E-2</v>
      </c>
      <c r="W21" s="192">
        <v>6.31</v>
      </c>
      <c r="X21" s="212">
        <v>4.1967166954903972</v>
      </c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</row>
    <row r="22" spans="1:53" ht="12.75" x14ac:dyDescent="0.2">
      <c r="A22" s="196">
        <v>13</v>
      </c>
      <c r="B22" s="196" t="s">
        <v>78</v>
      </c>
      <c r="C22" s="196" t="s">
        <v>216</v>
      </c>
      <c r="D22" s="205" t="s">
        <v>231</v>
      </c>
      <c r="E22" s="206" t="s">
        <v>223</v>
      </c>
      <c r="F22" s="207" t="s">
        <v>226</v>
      </c>
      <c r="G22" s="222">
        <v>15.299999999999999</v>
      </c>
      <c r="H22" s="345">
        <v>8.1274999999999995</v>
      </c>
      <c r="I22" s="223">
        <v>16.43</v>
      </c>
      <c r="J22" s="214">
        <v>0.4</v>
      </c>
      <c r="K22" s="211">
        <v>10</v>
      </c>
      <c r="L22" s="213">
        <v>26.15</v>
      </c>
      <c r="M22" s="350">
        <v>9.6499999999999986</v>
      </c>
      <c r="N22" s="350">
        <v>8.5</v>
      </c>
      <c r="O22" s="344">
        <v>1</v>
      </c>
      <c r="P22" s="213">
        <v>18.100000000000001</v>
      </c>
      <c r="Q22" s="213">
        <v>10.199999999999999</v>
      </c>
      <c r="R22" s="214">
        <v>93.5</v>
      </c>
      <c r="S22" s="196">
        <v>3.0000000000000001E-6</v>
      </c>
      <c r="T22" s="211">
        <f t="shared" si="0"/>
        <v>105.03524999999999</v>
      </c>
      <c r="V22" s="191">
        <v>0.14267050478658955</v>
      </c>
      <c r="W22" s="212">
        <v>16.43</v>
      </c>
      <c r="X22" s="212">
        <v>11.78734609777019</v>
      </c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</row>
    <row r="23" spans="1:53" ht="12.75" x14ac:dyDescent="0.2">
      <c r="A23" s="196">
        <v>14</v>
      </c>
      <c r="B23" s="196" t="s">
        <v>78</v>
      </c>
      <c r="C23" s="196" t="s">
        <v>216</v>
      </c>
      <c r="D23" s="205" t="s">
        <v>232</v>
      </c>
      <c r="E23" s="206" t="s">
        <v>223</v>
      </c>
      <c r="F23" s="207" t="s">
        <v>226</v>
      </c>
      <c r="G23" s="222">
        <v>16.287500000000001</v>
      </c>
      <c r="H23" s="345">
        <v>8.1212499999999999</v>
      </c>
      <c r="I23" s="223">
        <v>49.8</v>
      </c>
      <c r="J23" s="214">
        <v>0.4</v>
      </c>
      <c r="K23" s="211">
        <v>10</v>
      </c>
      <c r="L23" s="213">
        <v>27.25</v>
      </c>
      <c r="M23" s="350">
        <v>8.25</v>
      </c>
      <c r="N23" s="350">
        <v>9.8000000000000007</v>
      </c>
      <c r="O23" s="344">
        <v>0.75</v>
      </c>
      <c r="P23" s="213">
        <v>18.75</v>
      </c>
      <c r="Q23" s="213">
        <v>10.649999999999999</v>
      </c>
      <c r="R23" s="214">
        <v>96</v>
      </c>
      <c r="S23" s="196">
        <v>3.0000000000000001E-6</v>
      </c>
      <c r="T23" s="211">
        <f t="shared" si="0"/>
        <v>102.01675</v>
      </c>
      <c r="V23" s="191">
        <v>0.99226046410267121</v>
      </c>
      <c r="W23" s="212">
        <v>49.8</v>
      </c>
      <c r="X23" s="212">
        <v>34.088342067576576</v>
      </c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</row>
    <row r="24" spans="1:53" ht="12.75" x14ac:dyDescent="0.2">
      <c r="A24" s="196">
        <v>15</v>
      </c>
      <c r="B24" s="196" t="s">
        <v>78</v>
      </c>
      <c r="C24" s="196" t="s">
        <v>216</v>
      </c>
      <c r="D24" s="205" t="s">
        <v>232</v>
      </c>
      <c r="E24" s="206" t="s">
        <v>38</v>
      </c>
      <c r="F24" s="207" t="s">
        <v>233</v>
      </c>
      <c r="G24" s="222">
        <v>16.287500000000001</v>
      </c>
      <c r="H24" s="345">
        <v>8.1212499999999999</v>
      </c>
      <c r="I24" s="223">
        <v>10.7</v>
      </c>
      <c r="J24" s="214">
        <v>0.4</v>
      </c>
      <c r="K24" s="211">
        <v>10</v>
      </c>
      <c r="L24" s="213">
        <v>27.25</v>
      </c>
      <c r="M24" s="350">
        <v>8.25</v>
      </c>
      <c r="N24" s="350">
        <v>9.8000000000000007</v>
      </c>
      <c r="O24" s="344">
        <v>0.75</v>
      </c>
      <c r="P24" s="213">
        <v>18.75</v>
      </c>
      <c r="Q24" s="213">
        <v>10.649999999999999</v>
      </c>
      <c r="R24" s="214">
        <v>96</v>
      </c>
      <c r="S24" s="196">
        <v>3.0000000000000001E-6</v>
      </c>
      <c r="T24" s="211">
        <f t="shared" si="0"/>
        <v>102.01675</v>
      </c>
      <c r="V24" s="191">
        <v>6.6034734585755192E-2</v>
      </c>
      <c r="W24" s="192">
        <v>10.7</v>
      </c>
      <c r="X24" s="212">
        <v>7.3382785574282829</v>
      </c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</row>
    <row r="25" spans="1:53" ht="12.75" x14ac:dyDescent="0.2">
      <c r="A25" s="196">
        <v>16</v>
      </c>
      <c r="B25" s="196" t="s">
        <v>78</v>
      </c>
      <c r="C25" s="196" t="s">
        <v>216</v>
      </c>
      <c r="D25" s="205" t="s">
        <v>280</v>
      </c>
      <c r="E25" s="206" t="s">
        <v>218</v>
      </c>
      <c r="F25" s="207" t="s">
        <v>277</v>
      </c>
      <c r="G25" s="222">
        <v>15.528571428571427</v>
      </c>
      <c r="H25" s="345">
        <v>8.0985714285714288</v>
      </c>
      <c r="I25" s="223">
        <v>30.81</v>
      </c>
      <c r="J25" s="214">
        <v>0.4</v>
      </c>
      <c r="K25" s="211">
        <v>10</v>
      </c>
      <c r="L25" s="213">
        <v>26.5</v>
      </c>
      <c r="M25" s="350">
        <v>8.1999999999999993</v>
      </c>
      <c r="N25" s="350">
        <v>10.1</v>
      </c>
      <c r="O25" s="344">
        <v>0.75</v>
      </c>
      <c r="P25" s="213">
        <v>18.299999999999997</v>
      </c>
      <c r="Q25" s="213">
        <v>10.199999999999999</v>
      </c>
      <c r="R25" s="214">
        <v>100.57142857142857</v>
      </c>
      <c r="S25" s="196">
        <v>3.0000000000000001E-6</v>
      </c>
      <c r="T25" s="211">
        <f t="shared" si="0"/>
        <v>99.938100000000006</v>
      </c>
      <c r="V25" s="191">
        <v>0.44399322834081278</v>
      </c>
      <c r="W25" s="212">
        <v>30.81</v>
      </c>
      <c r="X25" s="212">
        <v>21.97766413284215</v>
      </c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</row>
    <row r="26" spans="1:53" ht="12.75" x14ac:dyDescent="0.2">
      <c r="A26" s="196">
        <v>17</v>
      </c>
      <c r="B26" s="196" t="s">
        <v>78</v>
      </c>
      <c r="C26" s="196" t="s">
        <v>216</v>
      </c>
      <c r="D26" s="205" t="s">
        <v>280</v>
      </c>
      <c r="E26" s="206" t="s">
        <v>223</v>
      </c>
      <c r="F26" s="207" t="s">
        <v>226</v>
      </c>
      <c r="G26" s="222">
        <v>15.528571428571427</v>
      </c>
      <c r="H26" s="345">
        <v>8.0985714285714288</v>
      </c>
      <c r="I26" s="223">
        <v>90.15</v>
      </c>
      <c r="J26" s="214">
        <v>0.4</v>
      </c>
      <c r="K26" s="211">
        <v>10</v>
      </c>
      <c r="L26" s="213">
        <v>26.5</v>
      </c>
      <c r="M26" s="350">
        <v>8.1999999999999993</v>
      </c>
      <c r="N26" s="350">
        <v>10.1</v>
      </c>
      <c r="O26" s="344">
        <v>0.75</v>
      </c>
      <c r="P26" s="213">
        <v>18.299999999999997</v>
      </c>
      <c r="Q26" s="213">
        <v>10.199999999999999</v>
      </c>
      <c r="R26" s="214">
        <v>100.57142857142857</v>
      </c>
      <c r="S26" s="196">
        <v>3.0000000000000001E-6</v>
      </c>
      <c r="T26" s="211">
        <f t="shared" si="0"/>
        <v>99.938100000000006</v>
      </c>
      <c r="V26" s="191">
        <v>2.2039063660400227</v>
      </c>
      <c r="W26" s="212">
        <v>90.15</v>
      </c>
      <c r="X26" s="212">
        <v>56.000269996498766</v>
      </c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</row>
    <row r="27" spans="1:53" ht="12.75" x14ac:dyDescent="0.2">
      <c r="A27" s="196">
        <v>18</v>
      </c>
      <c r="B27" s="196" t="s">
        <v>78</v>
      </c>
      <c r="C27" s="196" t="s">
        <v>216</v>
      </c>
      <c r="D27" s="205" t="s">
        <v>281</v>
      </c>
      <c r="E27" s="206" t="s">
        <v>223</v>
      </c>
      <c r="F27" s="207" t="s">
        <v>226</v>
      </c>
      <c r="G27" s="222">
        <v>15.114285714285714</v>
      </c>
      <c r="H27" s="345">
        <v>8.0385714285714283</v>
      </c>
      <c r="I27" s="223">
        <v>73.53</v>
      </c>
      <c r="J27" s="214">
        <v>0.4</v>
      </c>
      <c r="K27" s="211">
        <v>10</v>
      </c>
      <c r="L27" s="213">
        <v>27</v>
      </c>
      <c r="M27" s="350">
        <v>8.1</v>
      </c>
      <c r="N27" s="350">
        <v>9.6499999999999986</v>
      </c>
      <c r="O27" s="344">
        <v>0.75</v>
      </c>
      <c r="P27" s="213">
        <v>17.600000000000001</v>
      </c>
      <c r="Q27" s="213">
        <v>10.15</v>
      </c>
      <c r="R27" s="214">
        <v>95.142857142857139</v>
      </c>
      <c r="S27" s="196">
        <v>3.0000000000000001E-6</v>
      </c>
      <c r="T27" s="211">
        <f t="shared" si="0"/>
        <v>100.7748</v>
      </c>
      <c r="V27" s="191">
        <v>1.9333015497133612</v>
      </c>
      <c r="W27" s="212">
        <v>73.53</v>
      </c>
      <c r="X27" s="212">
        <v>51.277113300586478</v>
      </c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</row>
    <row r="28" spans="1:53" ht="12.75" x14ac:dyDescent="0.2">
      <c r="A28" s="196">
        <v>19</v>
      </c>
      <c r="B28" s="196" t="s">
        <v>78</v>
      </c>
      <c r="C28" s="196" t="s">
        <v>216</v>
      </c>
      <c r="D28" s="205" t="s">
        <v>281</v>
      </c>
      <c r="E28" s="206" t="s">
        <v>38</v>
      </c>
      <c r="F28" s="207" t="s">
        <v>233</v>
      </c>
      <c r="G28" s="222">
        <v>15.114285714285714</v>
      </c>
      <c r="H28" s="345">
        <v>8.0385714285714283</v>
      </c>
      <c r="I28" s="223">
        <v>44.25</v>
      </c>
      <c r="J28" s="214">
        <v>0.4</v>
      </c>
      <c r="K28" s="211">
        <v>10</v>
      </c>
      <c r="L28" s="213">
        <v>27</v>
      </c>
      <c r="M28" s="350">
        <v>8.1</v>
      </c>
      <c r="N28" s="350">
        <v>9.6499999999999986</v>
      </c>
      <c r="O28" s="344">
        <v>0.75</v>
      </c>
      <c r="P28" s="213">
        <v>17.600000000000001</v>
      </c>
      <c r="Q28" s="213">
        <v>10.15</v>
      </c>
      <c r="R28" s="214">
        <v>95.142857142857139</v>
      </c>
      <c r="S28" s="196">
        <v>3.0000000000000001E-6</v>
      </c>
      <c r="T28" s="211">
        <f t="shared" si="0"/>
        <v>100.7748</v>
      </c>
      <c r="V28" s="191">
        <v>0.93094079438030852</v>
      </c>
      <c r="W28" s="212">
        <v>44.25</v>
      </c>
      <c r="X28" s="212">
        <v>32.867314621254991</v>
      </c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</row>
    <row r="29" spans="1:53" ht="12.75" x14ac:dyDescent="0.2">
      <c r="A29" s="196">
        <v>20</v>
      </c>
      <c r="B29" s="196" t="s">
        <v>78</v>
      </c>
      <c r="C29" s="196" t="s">
        <v>216</v>
      </c>
      <c r="D29" s="205" t="s">
        <v>234</v>
      </c>
      <c r="E29" s="206" t="s">
        <v>218</v>
      </c>
      <c r="F29" s="207" t="s">
        <v>277</v>
      </c>
      <c r="G29" s="222">
        <v>15.128571428571428</v>
      </c>
      <c r="H29" s="345">
        <v>8.0542857142857152</v>
      </c>
      <c r="I29" s="223">
        <v>21.93</v>
      </c>
      <c r="J29" s="214">
        <v>0.4</v>
      </c>
      <c r="K29" s="211">
        <v>10</v>
      </c>
      <c r="L29" s="213">
        <v>28.05</v>
      </c>
      <c r="M29" s="350">
        <v>6.05</v>
      </c>
      <c r="N29" s="350">
        <v>9.4</v>
      </c>
      <c r="O29" s="344">
        <v>0.6</v>
      </c>
      <c r="P29" s="213">
        <v>19.850000000000001</v>
      </c>
      <c r="Q29" s="213">
        <v>8.4499999999999993</v>
      </c>
      <c r="R29" s="214">
        <v>94</v>
      </c>
      <c r="S29" s="196">
        <v>3.0000000000000001E-6</v>
      </c>
      <c r="T29" s="211">
        <f t="shared" si="0"/>
        <v>94.95474999999999</v>
      </c>
      <c r="V29" s="191">
        <v>0.28223797339261264</v>
      </c>
      <c r="W29" s="212">
        <v>21.93</v>
      </c>
      <c r="X29" s="212">
        <v>17.249713724924145</v>
      </c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</row>
    <row r="30" spans="1:53" ht="12.75" x14ac:dyDescent="0.2">
      <c r="A30" s="196">
        <v>21</v>
      </c>
      <c r="B30" s="196" t="s">
        <v>78</v>
      </c>
      <c r="C30" s="196" t="s">
        <v>216</v>
      </c>
      <c r="D30" s="205" t="s">
        <v>234</v>
      </c>
      <c r="E30" s="206" t="s">
        <v>223</v>
      </c>
      <c r="F30" s="207" t="s">
        <v>226</v>
      </c>
      <c r="G30" s="222">
        <v>15.128571428571428</v>
      </c>
      <c r="H30" s="345">
        <v>8.0542857142857152</v>
      </c>
      <c r="I30" s="223">
        <v>90.47</v>
      </c>
      <c r="J30" s="214">
        <v>0.4</v>
      </c>
      <c r="K30" s="211">
        <v>10</v>
      </c>
      <c r="L30" s="213">
        <v>28.05</v>
      </c>
      <c r="M30" s="350">
        <v>6.05</v>
      </c>
      <c r="N30" s="350">
        <v>9.4</v>
      </c>
      <c r="O30" s="344">
        <v>0.6</v>
      </c>
      <c r="P30" s="213">
        <v>19.850000000000001</v>
      </c>
      <c r="Q30" s="213">
        <v>8.4499999999999993</v>
      </c>
      <c r="R30" s="214">
        <v>94</v>
      </c>
      <c r="S30" s="196">
        <v>3.0000000000000001E-6</v>
      </c>
      <c r="T30" s="211">
        <f t="shared" si="0"/>
        <v>94.95474999999999</v>
      </c>
      <c r="V30" s="191">
        <v>2.6014167234643928</v>
      </c>
      <c r="W30" s="212">
        <v>90.47</v>
      </c>
      <c r="X30" s="212">
        <v>62.9142400305957</v>
      </c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</row>
    <row r="31" spans="1:53" ht="12.75" x14ac:dyDescent="0.2">
      <c r="A31" s="196">
        <v>22</v>
      </c>
      <c r="B31" s="196" t="s">
        <v>78</v>
      </c>
      <c r="C31" s="196" t="s">
        <v>235</v>
      </c>
      <c r="D31" s="205" t="s">
        <v>236</v>
      </c>
      <c r="E31" s="206" t="s">
        <v>223</v>
      </c>
      <c r="F31" s="207" t="s">
        <v>226</v>
      </c>
      <c r="G31" s="222">
        <v>15.859312499999998</v>
      </c>
      <c r="H31" s="345">
        <v>7.5425000000000004</v>
      </c>
      <c r="I31" s="214">
        <v>17.2</v>
      </c>
      <c r="J31" s="223">
        <v>1.8625000000000003</v>
      </c>
      <c r="K31" s="211">
        <v>10</v>
      </c>
      <c r="L31" s="350">
        <v>9.2175000000000011</v>
      </c>
      <c r="M31" s="350">
        <v>7.6531249999999993</v>
      </c>
      <c r="N31" s="350">
        <v>12.775</v>
      </c>
      <c r="O31" s="350">
        <v>1.453125</v>
      </c>
      <c r="P31" s="350">
        <v>43.487499999999997</v>
      </c>
      <c r="Q31" s="350">
        <v>5.4562499999999998</v>
      </c>
      <c r="R31" s="350">
        <v>33.0625</v>
      </c>
      <c r="S31" s="196">
        <v>3.0000000000000001E-6</v>
      </c>
      <c r="T31" s="211">
        <f t="shared" si="0"/>
        <v>54.531666250000001</v>
      </c>
      <c r="V31" s="191">
        <v>3.9445430865378966E-2</v>
      </c>
      <c r="W31" s="192">
        <v>17.2</v>
      </c>
      <c r="X31" s="212">
        <v>5.1993973444088013</v>
      </c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</row>
    <row r="32" spans="1:53" ht="12.75" x14ac:dyDescent="0.2">
      <c r="A32" s="196">
        <v>23</v>
      </c>
      <c r="B32" s="196" t="s">
        <v>78</v>
      </c>
      <c r="C32" s="196" t="s">
        <v>235</v>
      </c>
      <c r="D32" s="205" t="s">
        <v>236</v>
      </c>
      <c r="E32" s="206" t="s">
        <v>223</v>
      </c>
      <c r="F32" s="207" t="s">
        <v>226</v>
      </c>
      <c r="G32" s="222">
        <v>15.859312499999998</v>
      </c>
      <c r="H32" s="345">
        <v>7.5425000000000004</v>
      </c>
      <c r="I32" s="214">
        <v>17.2</v>
      </c>
      <c r="J32" s="214">
        <v>1</v>
      </c>
      <c r="K32" s="211">
        <v>10</v>
      </c>
      <c r="L32" s="350">
        <v>9.2175000000000011</v>
      </c>
      <c r="M32" s="350">
        <v>7.6531249999999993</v>
      </c>
      <c r="N32" s="350">
        <v>12.775</v>
      </c>
      <c r="O32" s="350">
        <v>1.453125</v>
      </c>
      <c r="P32" s="350">
        <v>43.487499999999997</v>
      </c>
      <c r="Q32" s="350">
        <v>5.4562499999999998</v>
      </c>
      <c r="R32" s="350">
        <v>33.0625</v>
      </c>
      <c r="S32" s="196">
        <v>3.0000000000000001E-6</v>
      </c>
      <c r="T32" s="211">
        <f t="shared" si="0"/>
        <v>54.531666250000001</v>
      </c>
      <c r="V32" s="191">
        <v>0.11084805533895295</v>
      </c>
      <c r="W32" s="192">
        <v>17.2</v>
      </c>
      <c r="X32" s="212">
        <v>10.151674201178928</v>
      </c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</row>
    <row r="33" spans="1:53" ht="12.75" x14ac:dyDescent="0.2">
      <c r="A33" s="196">
        <v>24</v>
      </c>
      <c r="B33" s="196" t="s">
        <v>78</v>
      </c>
      <c r="C33" s="196" t="s">
        <v>235</v>
      </c>
      <c r="D33" s="205" t="s">
        <v>237</v>
      </c>
      <c r="E33" s="206" t="s">
        <v>223</v>
      </c>
      <c r="F33" s="207" t="s">
        <v>226</v>
      </c>
      <c r="G33" s="222">
        <v>15.0185</v>
      </c>
      <c r="H33" s="345">
        <v>7.4856249999999998</v>
      </c>
      <c r="I33" s="214">
        <v>11.7</v>
      </c>
      <c r="J33" s="214">
        <v>2.2287500000000002</v>
      </c>
      <c r="K33" s="211">
        <v>10</v>
      </c>
      <c r="L33" s="350">
        <v>8.974375000000002</v>
      </c>
      <c r="M33" s="350">
        <v>7.7218749999999989</v>
      </c>
      <c r="N33" s="350">
        <v>12.7</v>
      </c>
      <c r="O33" s="350">
        <v>1.433125</v>
      </c>
      <c r="P33" s="350">
        <v>40.9375</v>
      </c>
      <c r="Q33" s="350">
        <v>5.4631250000000007</v>
      </c>
      <c r="R33" s="350">
        <v>30.987500000000001</v>
      </c>
      <c r="S33" s="196">
        <v>3.0000000000000001E-6</v>
      </c>
      <c r="T33" s="211">
        <f t="shared" si="0"/>
        <v>54.207695624999999</v>
      </c>
      <c r="V33" s="191">
        <v>2.0312559037074639E-2</v>
      </c>
      <c r="W33" s="192">
        <v>11.7</v>
      </c>
      <c r="X33" s="212">
        <v>3.2045773805347286</v>
      </c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</row>
    <row r="34" spans="1:53" ht="12.75" x14ac:dyDescent="0.2">
      <c r="A34" s="196">
        <v>25</v>
      </c>
      <c r="B34" s="196" t="s">
        <v>78</v>
      </c>
      <c r="C34" s="196" t="s">
        <v>235</v>
      </c>
      <c r="D34" s="205" t="s">
        <v>237</v>
      </c>
      <c r="E34" s="206" t="s">
        <v>223</v>
      </c>
      <c r="F34" s="207" t="s">
        <v>226</v>
      </c>
      <c r="G34" s="222">
        <v>15.0185</v>
      </c>
      <c r="H34" s="345">
        <v>7.4856249999999998</v>
      </c>
      <c r="I34" s="214">
        <v>11.7</v>
      </c>
      <c r="J34" s="214">
        <v>1</v>
      </c>
      <c r="K34" s="211">
        <v>10</v>
      </c>
      <c r="L34" s="350">
        <v>8.974375000000002</v>
      </c>
      <c r="M34" s="350">
        <v>7.7218749999999989</v>
      </c>
      <c r="N34" s="350">
        <v>12.7</v>
      </c>
      <c r="O34" s="350">
        <v>1.433125</v>
      </c>
      <c r="P34" s="350">
        <v>40.9375</v>
      </c>
      <c r="Q34" s="350">
        <v>5.4631250000000007</v>
      </c>
      <c r="R34" s="350">
        <v>30.987500000000001</v>
      </c>
      <c r="S34" s="196">
        <v>3.0000000000000001E-6</v>
      </c>
      <c r="T34" s="211">
        <f t="shared" si="0"/>
        <v>54.207695624999999</v>
      </c>
      <c r="V34" s="191">
        <v>6.410476822438195E-2</v>
      </c>
      <c r="W34" s="192">
        <v>11.7</v>
      </c>
      <c r="X34" s="212">
        <v>7.2023001853581077</v>
      </c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</row>
    <row r="35" spans="1:53" ht="12.75" x14ac:dyDescent="0.2">
      <c r="A35" s="196">
        <v>26</v>
      </c>
      <c r="B35" s="196" t="s">
        <v>78</v>
      </c>
      <c r="C35" s="196" t="s">
        <v>238</v>
      </c>
      <c r="D35" s="205" t="s">
        <v>239</v>
      </c>
      <c r="E35" s="224" t="s">
        <v>218</v>
      </c>
      <c r="F35" s="207" t="s">
        <v>282</v>
      </c>
      <c r="G35" s="222">
        <v>15</v>
      </c>
      <c r="H35" s="345">
        <v>8.2316666666666656</v>
      </c>
      <c r="I35" s="223">
        <v>5.29</v>
      </c>
      <c r="J35" s="214">
        <v>0.4</v>
      </c>
      <c r="K35" s="211">
        <v>10</v>
      </c>
      <c r="L35" s="213">
        <v>26.1</v>
      </c>
      <c r="M35" s="350">
        <v>9.8000000000000007</v>
      </c>
      <c r="N35" s="350">
        <v>8.6999999999999993</v>
      </c>
      <c r="O35" s="344">
        <v>0.94499999999999995</v>
      </c>
      <c r="P35" s="213">
        <v>16.850000000000001</v>
      </c>
      <c r="Q35" s="213">
        <v>11.3</v>
      </c>
      <c r="R35" s="214">
        <v>91.333333333333343</v>
      </c>
      <c r="S35" s="196">
        <v>3.0000000000000001E-6</v>
      </c>
      <c r="T35" s="211">
        <f t="shared" si="0"/>
        <v>105.52810000000001</v>
      </c>
      <c r="V35" s="191">
        <v>1.9878672741864119E-2</v>
      </c>
      <c r="W35" s="192">
        <v>5.29</v>
      </c>
      <c r="X35" s="212">
        <v>3.1560392570368214</v>
      </c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</row>
    <row r="36" spans="1:53" ht="12.75" x14ac:dyDescent="0.2">
      <c r="A36" s="196">
        <v>27</v>
      </c>
      <c r="B36" s="196" t="s">
        <v>78</v>
      </c>
      <c r="C36" s="196" t="s">
        <v>238</v>
      </c>
      <c r="D36" s="205" t="s">
        <v>239</v>
      </c>
      <c r="E36" s="224" t="s">
        <v>223</v>
      </c>
      <c r="F36" s="207" t="s">
        <v>226</v>
      </c>
      <c r="G36" s="222">
        <v>15</v>
      </c>
      <c r="H36" s="345">
        <v>8.2316666666666656</v>
      </c>
      <c r="I36" s="223">
        <v>8.06</v>
      </c>
      <c r="J36" s="214">
        <v>0.4</v>
      </c>
      <c r="K36" s="211">
        <v>10</v>
      </c>
      <c r="L36" s="213">
        <v>26.1</v>
      </c>
      <c r="M36" s="350">
        <v>9.8000000000000007</v>
      </c>
      <c r="N36" s="350">
        <v>8.6999999999999993</v>
      </c>
      <c r="O36" s="344">
        <v>0.94499999999999995</v>
      </c>
      <c r="P36" s="213">
        <v>16.850000000000001</v>
      </c>
      <c r="Q36" s="213">
        <v>11.3</v>
      </c>
      <c r="R36" s="214">
        <v>91.333333333333343</v>
      </c>
      <c r="S36" s="196">
        <v>3.0000000000000001E-6</v>
      </c>
      <c r="T36" s="211">
        <f t="shared" si="0"/>
        <v>105.52810000000001</v>
      </c>
      <c r="V36" s="191">
        <v>3.6747621762548546E-2</v>
      </c>
      <c r="W36" s="192">
        <v>8.06</v>
      </c>
      <c r="X36" s="212">
        <v>4.9475918961243739</v>
      </c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</row>
    <row r="37" spans="1:53" ht="12.75" x14ac:dyDescent="0.2">
      <c r="A37" s="196">
        <v>28</v>
      </c>
      <c r="B37" s="196" t="s">
        <v>78</v>
      </c>
      <c r="C37" s="196" t="s">
        <v>238</v>
      </c>
      <c r="D37" s="205" t="s">
        <v>239</v>
      </c>
      <c r="E37" s="224" t="s">
        <v>240</v>
      </c>
      <c r="F37" s="207" t="s">
        <v>278</v>
      </c>
      <c r="G37" s="222">
        <v>15</v>
      </c>
      <c r="H37" s="345">
        <v>8.2316666666666656</v>
      </c>
      <c r="I37" s="223">
        <v>4.5199999999999996</v>
      </c>
      <c r="J37" s="214">
        <v>0.4</v>
      </c>
      <c r="K37" s="211">
        <v>10</v>
      </c>
      <c r="L37" s="213">
        <v>26.1</v>
      </c>
      <c r="M37" s="350">
        <v>9.8000000000000007</v>
      </c>
      <c r="N37" s="350">
        <v>8.6999999999999993</v>
      </c>
      <c r="O37" s="344">
        <v>0.94499999999999995</v>
      </c>
      <c r="P37" s="213">
        <v>16.850000000000001</v>
      </c>
      <c r="Q37" s="213">
        <v>11.3</v>
      </c>
      <c r="R37" s="214">
        <v>91.333333333333343</v>
      </c>
      <c r="S37" s="196">
        <v>3.0000000000000001E-6</v>
      </c>
      <c r="T37" s="211">
        <f t="shared" si="0"/>
        <v>105.52810000000001</v>
      </c>
      <c r="V37" s="191">
        <v>1.6081725044492665E-2</v>
      </c>
      <c r="W37" s="192">
        <v>4.5199999999999996</v>
      </c>
      <c r="X37" s="212">
        <v>2.6808159438625028</v>
      </c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</row>
    <row r="38" spans="1:53" ht="12.75" x14ac:dyDescent="0.2">
      <c r="A38" s="196">
        <v>29</v>
      </c>
      <c r="B38" s="196" t="s">
        <v>78</v>
      </c>
      <c r="C38" s="196" t="s">
        <v>238</v>
      </c>
      <c r="D38" s="205" t="s">
        <v>239</v>
      </c>
      <c r="E38" s="224" t="s">
        <v>241</v>
      </c>
      <c r="F38" s="207" t="s">
        <v>242</v>
      </c>
      <c r="G38" s="222">
        <v>15</v>
      </c>
      <c r="H38" s="345">
        <v>8.2316666666666656</v>
      </c>
      <c r="I38" s="223">
        <v>3.85</v>
      </c>
      <c r="J38" s="214">
        <v>0.4</v>
      </c>
      <c r="K38" s="211">
        <v>10</v>
      </c>
      <c r="L38" s="213">
        <v>26.1</v>
      </c>
      <c r="M38" s="350">
        <v>9.8000000000000007</v>
      </c>
      <c r="N38" s="350">
        <v>8.6999999999999993</v>
      </c>
      <c r="O38" s="344">
        <v>0.94499999999999995</v>
      </c>
      <c r="P38" s="213">
        <v>16.850000000000001</v>
      </c>
      <c r="Q38" s="213">
        <v>11.3</v>
      </c>
      <c r="R38" s="214">
        <v>91.333333333333343</v>
      </c>
      <c r="S38" s="196">
        <v>3.0000000000000001E-6</v>
      </c>
      <c r="T38" s="211">
        <f t="shared" si="0"/>
        <v>105.52810000000001</v>
      </c>
      <c r="V38" s="191">
        <v>1.3060625462279981E-2</v>
      </c>
      <c r="W38" s="192">
        <v>3.85</v>
      </c>
      <c r="X38" s="212">
        <v>2.2773515533726565</v>
      </c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</row>
    <row r="39" spans="1:53" ht="12.75" x14ac:dyDescent="0.2">
      <c r="A39" s="196">
        <v>30</v>
      </c>
      <c r="B39" s="196" t="s">
        <v>78</v>
      </c>
      <c r="C39" s="196" t="s">
        <v>238</v>
      </c>
      <c r="D39" s="205" t="s">
        <v>239</v>
      </c>
      <c r="E39" s="224" t="s">
        <v>243</v>
      </c>
      <c r="F39" s="207" t="s">
        <v>279</v>
      </c>
      <c r="G39" s="222">
        <v>15</v>
      </c>
      <c r="H39" s="345">
        <v>8.2316666666666656</v>
      </c>
      <c r="I39" s="223">
        <v>2.69</v>
      </c>
      <c r="J39" s="214">
        <v>0.4</v>
      </c>
      <c r="K39" s="211">
        <v>10</v>
      </c>
      <c r="L39" s="213">
        <v>26.1</v>
      </c>
      <c r="M39" s="350">
        <v>9.8000000000000007</v>
      </c>
      <c r="N39" s="350">
        <v>8.6999999999999993</v>
      </c>
      <c r="O39" s="344">
        <v>0.94499999999999995</v>
      </c>
      <c r="P39" s="213">
        <v>16.850000000000001</v>
      </c>
      <c r="Q39" s="213">
        <v>11.3</v>
      </c>
      <c r="R39" s="214">
        <v>91.333333333333343</v>
      </c>
      <c r="S39" s="196">
        <v>3.0000000000000001E-6</v>
      </c>
      <c r="T39" s="211">
        <f t="shared" si="0"/>
        <v>105.52810000000001</v>
      </c>
      <c r="V39" s="191">
        <v>8.4036687014120617E-3</v>
      </c>
      <c r="W39" s="192">
        <v>2.69</v>
      </c>
      <c r="X39" s="212">
        <v>1.5791546085880024</v>
      </c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</row>
    <row r="40" spans="1:53" ht="12.75" x14ac:dyDescent="0.2">
      <c r="A40" s="196">
        <v>31</v>
      </c>
      <c r="B40" s="196" t="s">
        <v>78</v>
      </c>
      <c r="C40" s="196" t="s">
        <v>238</v>
      </c>
      <c r="D40" s="205" t="s">
        <v>239</v>
      </c>
      <c r="E40" s="224" t="s">
        <v>243</v>
      </c>
      <c r="F40" s="207" t="s">
        <v>278</v>
      </c>
      <c r="G40" s="222">
        <v>15</v>
      </c>
      <c r="H40" s="345">
        <v>8.2316666666666656</v>
      </c>
      <c r="I40" s="223">
        <v>2.23</v>
      </c>
      <c r="J40" s="214">
        <v>0.4</v>
      </c>
      <c r="K40" s="211">
        <v>10</v>
      </c>
      <c r="L40" s="213">
        <v>26.1</v>
      </c>
      <c r="M40" s="350">
        <v>9.8000000000000007</v>
      </c>
      <c r="N40" s="350">
        <v>8.6999999999999993</v>
      </c>
      <c r="O40" s="344">
        <v>0.94499999999999995</v>
      </c>
      <c r="P40" s="213">
        <v>16.850000000000001</v>
      </c>
      <c r="Q40" s="213">
        <v>11.3</v>
      </c>
      <c r="R40" s="214">
        <v>91.333333333333343</v>
      </c>
      <c r="S40" s="196">
        <v>3.0000000000000001E-6</v>
      </c>
      <c r="T40" s="211">
        <f t="shared" si="0"/>
        <v>105.52810000000001</v>
      </c>
      <c r="V40" s="191">
        <v>6.7437554023338743E-3</v>
      </c>
      <c r="W40" s="192">
        <v>2.23</v>
      </c>
      <c r="X40" s="212">
        <v>1.3007381528211397</v>
      </c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</row>
    <row r="41" spans="1:53" ht="12.75" x14ac:dyDescent="0.2">
      <c r="A41" s="196">
        <v>32</v>
      </c>
      <c r="B41" s="196" t="s">
        <v>78</v>
      </c>
      <c r="C41" s="196" t="s">
        <v>238</v>
      </c>
      <c r="D41" s="205" t="s">
        <v>244</v>
      </c>
      <c r="E41" s="224" t="s">
        <v>218</v>
      </c>
      <c r="F41" s="207" t="s">
        <v>282</v>
      </c>
      <c r="G41" s="225">
        <v>15</v>
      </c>
      <c r="H41" s="346">
        <v>8.2316666666666656</v>
      </c>
      <c r="I41" s="223">
        <v>2.57</v>
      </c>
      <c r="J41" s="214">
        <v>0.4</v>
      </c>
      <c r="K41" s="211">
        <v>10</v>
      </c>
      <c r="L41" s="208">
        <v>26.1</v>
      </c>
      <c r="M41" s="353">
        <v>9.8000000000000007</v>
      </c>
      <c r="N41" s="353">
        <v>8.6999999999999993</v>
      </c>
      <c r="O41" s="343">
        <v>0.94499999999999995</v>
      </c>
      <c r="P41" s="208">
        <v>16.850000000000001</v>
      </c>
      <c r="Q41" s="208">
        <v>11.3</v>
      </c>
      <c r="R41" s="214">
        <v>91.333333333333343</v>
      </c>
      <c r="S41" s="196">
        <v>3.0000000000000001E-6</v>
      </c>
      <c r="T41" s="211">
        <f t="shared" si="0"/>
        <v>105.52810000000001</v>
      </c>
      <c r="V41" s="191">
        <v>7.9607996964672512E-3</v>
      </c>
      <c r="W41" s="192">
        <v>2.57</v>
      </c>
      <c r="X41" s="212">
        <v>1.5149547376791743</v>
      </c>
    </row>
    <row r="42" spans="1:53" ht="12.75" x14ac:dyDescent="0.2">
      <c r="A42" s="196">
        <v>33</v>
      </c>
      <c r="B42" s="196" t="s">
        <v>78</v>
      </c>
      <c r="C42" s="196" t="s">
        <v>238</v>
      </c>
      <c r="D42" s="205" t="s">
        <v>244</v>
      </c>
      <c r="E42" s="224" t="s">
        <v>223</v>
      </c>
      <c r="F42" s="207" t="s">
        <v>226</v>
      </c>
      <c r="G42" s="225">
        <v>15</v>
      </c>
      <c r="H42" s="346">
        <v>8.2316666666666656</v>
      </c>
      <c r="I42" s="223">
        <v>5.98</v>
      </c>
      <c r="J42" s="214">
        <v>0.4</v>
      </c>
      <c r="K42" s="211">
        <v>10</v>
      </c>
      <c r="L42" s="208">
        <v>26.1</v>
      </c>
      <c r="M42" s="353">
        <v>9.8000000000000007</v>
      </c>
      <c r="N42" s="353">
        <v>8.6999999999999993</v>
      </c>
      <c r="O42" s="343">
        <v>0.94499999999999995</v>
      </c>
      <c r="P42" s="208">
        <v>16.850000000000001</v>
      </c>
      <c r="Q42" s="208">
        <v>11.3</v>
      </c>
      <c r="R42" s="214">
        <v>91.333333333333343</v>
      </c>
      <c r="S42" s="196">
        <v>3.0000000000000001E-6</v>
      </c>
      <c r="T42" s="211">
        <f t="shared" si="0"/>
        <v>105.52810000000001</v>
      </c>
      <c r="V42" s="191">
        <v>2.3594241950816212E-2</v>
      </c>
      <c r="W42" s="192">
        <v>5.98</v>
      </c>
      <c r="X42" s="212">
        <v>3.5888355746128657</v>
      </c>
    </row>
    <row r="43" spans="1:53" ht="12.75" x14ac:dyDescent="0.2">
      <c r="A43" s="196">
        <v>34</v>
      </c>
      <c r="B43" s="196" t="s">
        <v>78</v>
      </c>
      <c r="C43" s="196" t="s">
        <v>238</v>
      </c>
      <c r="D43" s="205" t="s">
        <v>244</v>
      </c>
      <c r="E43" s="224" t="s">
        <v>240</v>
      </c>
      <c r="F43" s="207" t="s">
        <v>278</v>
      </c>
      <c r="G43" s="225">
        <v>15</v>
      </c>
      <c r="H43" s="346">
        <v>8.2316666666666656</v>
      </c>
      <c r="I43" s="223">
        <v>2.5299999999999998</v>
      </c>
      <c r="J43" s="214">
        <v>0.4</v>
      </c>
      <c r="K43" s="211">
        <v>10</v>
      </c>
      <c r="L43" s="208">
        <v>26.1</v>
      </c>
      <c r="M43" s="353">
        <v>9.8000000000000007</v>
      </c>
      <c r="N43" s="353">
        <v>8.6999999999999993</v>
      </c>
      <c r="O43" s="343">
        <v>0.94499999999999995</v>
      </c>
      <c r="P43" s="208">
        <v>16.850000000000001</v>
      </c>
      <c r="Q43" s="208">
        <v>11.3</v>
      </c>
      <c r="R43" s="214">
        <v>91.333333333333343</v>
      </c>
      <c r="S43" s="196">
        <v>3.0000000000000001E-6</v>
      </c>
      <c r="T43" s="211">
        <f t="shared" si="0"/>
        <v>105.52810000000001</v>
      </c>
      <c r="V43" s="191">
        <v>7.8147275954176896E-3</v>
      </c>
      <c r="W43" s="192">
        <v>2.5299999999999998</v>
      </c>
      <c r="X43" s="212">
        <v>1.4820978931619582</v>
      </c>
    </row>
    <row r="44" spans="1:53" ht="12.75" x14ac:dyDescent="0.2">
      <c r="A44" s="196">
        <v>35</v>
      </c>
      <c r="B44" s="196" t="s">
        <v>78</v>
      </c>
      <c r="C44" s="196" t="s">
        <v>238</v>
      </c>
      <c r="D44" s="205" t="s">
        <v>244</v>
      </c>
      <c r="E44" s="224" t="s">
        <v>241</v>
      </c>
      <c r="F44" s="207" t="s">
        <v>242</v>
      </c>
      <c r="G44" s="225">
        <v>15</v>
      </c>
      <c r="H44" s="346">
        <v>8.2316666666666656</v>
      </c>
      <c r="I44" s="223">
        <v>2.88</v>
      </c>
      <c r="J44" s="214">
        <v>0.4</v>
      </c>
      <c r="K44" s="211">
        <v>10</v>
      </c>
      <c r="L44" s="208">
        <v>26.1</v>
      </c>
      <c r="M44" s="353">
        <v>9.8000000000000007</v>
      </c>
      <c r="N44" s="353">
        <v>8.6999999999999993</v>
      </c>
      <c r="O44" s="343">
        <v>0.94499999999999995</v>
      </c>
      <c r="P44" s="208">
        <v>16.850000000000001</v>
      </c>
      <c r="Q44" s="208">
        <v>11.3</v>
      </c>
      <c r="R44" s="214">
        <v>91.333333333333343</v>
      </c>
      <c r="S44" s="196">
        <v>3.0000000000000001E-6</v>
      </c>
      <c r="T44" s="211">
        <f t="shared" si="0"/>
        <v>105.52810000000001</v>
      </c>
      <c r="V44" s="191">
        <v>9.1193153072479591E-3</v>
      </c>
      <c r="W44" s="192">
        <v>2.88</v>
      </c>
      <c r="X44" s="212">
        <v>1.6889350059546342</v>
      </c>
    </row>
    <row r="45" spans="1:53" ht="12.75" x14ac:dyDescent="0.2">
      <c r="A45" s="196">
        <v>36</v>
      </c>
      <c r="B45" s="196" t="s">
        <v>78</v>
      </c>
      <c r="C45" s="196" t="s">
        <v>238</v>
      </c>
      <c r="D45" s="205" t="s">
        <v>244</v>
      </c>
      <c r="E45" s="224" t="s">
        <v>243</v>
      </c>
      <c r="F45" s="207" t="s">
        <v>279</v>
      </c>
      <c r="G45" s="225">
        <v>15</v>
      </c>
      <c r="H45" s="346">
        <v>8.2316666666666656</v>
      </c>
      <c r="I45" s="223">
        <v>1.81</v>
      </c>
      <c r="J45" s="214">
        <v>0.4</v>
      </c>
      <c r="K45" s="211">
        <v>10</v>
      </c>
      <c r="L45" s="208">
        <v>26.1</v>
      </c>
      <c r="M45" s="353">
        <v>9.8000000000000007</v>
      </c>
      <c r="N45" s="353">
        <v>8.6999999999999993</v>
      </c>
      <c r="O45" s="343">
        <v>0.94499999999999995</v>
      </c>
      <c r="P45" s="208">
        <v>16.850000000000001</v>
      </c>
      <c r="Q45" s="208">
        <v>11.3</v>
      </c>
      <c r="R45" s="214">
        <v>91.333333333333343</v>
      </c>
      <c r="S45" s="196">
        <v>3.0000000000000001E-6</v>
      </c>
      <c r="T45" s="211">
        <f t="shared" si="0"/>
        <v>105.52810000000001</v>
      </c>
      <c r="V45" s="191">
        <v>5.3138513129973577E-3</v>
      </c>
      <c r="W45" s="192">
        <v>1.81</v>
      </c>
      <c r="X45" s="212">
        <v>1.0595448859114671</v>
      </c>
    </row>
    <row r="46" spans="1:53" ht="12.75" x14ac:dyDescent="0.2">
      <c r="A46" s="196">
        <v>37</v>
      </c>
      <c r="B46" s="196" t="s">
        <v>78</v>
      </c>
      <c r="C46" s="196" t="s">
        <v>238</v>
      </c>
      <c r="D46" s="205" t="s">
        <v>244</v>
      </c>
      <c r="E46" s="224" t="s">
        <v>243</v>
      </c>
      <c r="F46" s="207" t="s">
        <v>278</v>
      </c>
      <c r="G46" s="225">
        <v>15</v>
      </c>
      <c r="H46" s="346">
        <v>8.2316666666666656</v>
      </c>
      <c r="I46" s="223">
        <v>1.81</v>
      </c>
      <c r="J46" s="214">
        <v>0.4</v>
      </c>
      <c r="K46" s="211">
        <v>10</v>
      </c>
      <c r="L46" s="208">
        <v>26.1</v>
      </c>
      <c r="M46" s="353">
        <v>9.8000000000000007</v>
      </c>
      <c r="N46" s="353">
        <v>8.6999999999999993</v>
      </c>
      <c r="O46" s="343">
        <v>0.94499999999999995</v>
      </c>
      <c r="P46" s="208">
        <v>16.850000000000001</v>
      </c>
      <c r="Q46" s="208">
        <v>11.3</v>
      </c>
      <c r="R46" s="214">
        <v>91.333333333333343</v>
      </c>
      <c r="S46" s="196">
        <v>3.0000000000000001E-6</v>
      </c>
      <c r="T46" s="211">
        <f t="shared" si="0"/>
        <v>105.52810000000001</v>
      </c>
      <c r="V46" s="191">
        <v>5.3138512083165078E-3</v>
      </c>
      <c r="W46" s="192">
        <v>1.81</v>
      </c>
      <c r="X46" s="212">
        <v>1.0595448859114671</v>
      </c>
    </row>
    <row r="47" spans="1:53" x14ac:dyDescent="0.25">
      <c r="A47" s="196">
        <v>38</v>
      </c>
      <c r="B47" s="196" t="s">
        <v>78</v>
      </c>
      <c r="C47" s="196" t="s">
        <v>238</v>
      </c>
      <c r="D47" s="205" t="s">
        <v>245</v>
      </c>
      <c r="E47" s="224" t="s">
        <v>223</v>
      </c>
      <c r="F47" s="207" t="s">
        <v>282</v>
      </c>
      <c r="G47" s="225">
        <v>15</v>
      </c>
      <c r="H47" s="346">
        <v>8.0833333333333321</v>
      </c>
      <c r="I47" s="226">
        <v>7.36</v>
      </c>
      <c r="J47" s="214">
        <v>0.4</v>
      </c>
      <c r="K47" s="211">
        <v>10</v>
      </c>
      <c r="L47" s="208">
        <v>26</v>
      </c>
      <c r="M47" s="353">
        <v>9.6999999999999993</v>
      </c>
      <c r="N47" s="353">
        <v>8.5500000000000007</v>
      </c>
      <c r="O47" s="343">
        <v>0.98499999999999999</v>
      </c>
      <c r="P47" s="208">
        <v>17.700000000000003</v>
      </c>
      <c r="Q47" s="208">
        <v>10.25</v>
      </c>
      <c r="R47" s="214">
        <v>93</v>
      </c>
      <c r="S47" s="196">
        <v>3.0000000000000001E-6</v>
      </c>
      <c r="T47" s="211">
        <f t="shared" si="0"/>
        <v>104.86660000000001</v>
      </c>
      <c r="V47" s="191">
        <v>3.9364927648477266E-2</v>
      </c>
      <c r="W47" s="192">
        <v>7.36</v>
      </c>
      <c r="X47" s="212">
        <v>5.1906719919663677</v>
      </c>
    </row>
    <row r="48" spans="1:53" x14ac:dyDescent="0.25">
      <c r="A48" s="196">
        <v>39</v>
      </c>
      <c r="B48" s="196" t="s">
        <v>78</v>
      </c>
      <c r="C48" s="196" t="s">
        <v>238</v>
      </c>
      <c r="D48" s="205" t="s">
        <v>246</v>
      </c>
      <c r="E48" s="227" t="s">
        <v>243</v>
      </c>
      <c r="F48" s="207" t="s">
        <v>247</v>
      </c>
      <c r="G48" s="225">
        <v>15</v>
      </c>
      <c r="H48" s="346">
        <v>8.1558333333333319</v>
      </c>
      <c r="I48" s="228">
        <v>2.2400000000000002</v>
      </c>
      <c r="J48" s="214">
        <v>0.4</v>
      </c>
      <c r="K48" s="211">
        <v>10</v>
      </c>
      <c r="L48" s="354">
        <v>26.1</v>
      </c>
      <c r="M48" s="355">
        <v>9.65</v>
      </c>
      <c r="N48" s="355">
        <v>8.7249999999999996</v>
      </c>
      <c r="O48" s="346">
        <v>0.96499999999999986</v>
      </c>
      <c r="P48" s="354">
        <v>16.925000000000001</v>
      </c>
      <c r="Q48" s="354">
        <v>11.450000000000001</v>
      </c>
      <c r="R48" s="214">
        <v>92</v>
      </c>
      <c r="S48" s="196">
        <v>3.0000000000000001E-6</v>
      </c>
      <c r="T48" s="211">
        <f t="shared" si="0"/>
        <v>104.91040000000001</v>
      </c>
      <c r="V48" s="229">
        <v>7.4103850447167973E-3</v>
      </c>
      <c r="W48" s="230">
        <v>2.2400000000000002</v>
      </c>
      <c r="X48" s="231">
        <v>1.4172286796767775</v>
      </c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</row>
    <row r="49" spans="1:53" x14ac:dyDescent="0.25">
      <c r="A49" s="196">
        <v>40</v>
      </c>
      <c r="B49" s="196" t="s">
        <v>78</v>
      </c>
      <c r="C49" s="196" t="s">
        <v>238</v>
      </c>
      <c r="D49" s="205" t="s">
        <v>248</v>
      </c>
      <c r="E49" s="227" t="s">
        <v>243</v>
      </c>
      <c r="F49" s="207" t="s">
        <v>249</v>
      </c>
      <c r="G49" s="222">
        <v>15</v>
      </c>
      <c r="H49" s="234">
        <v>7.987222222222222</v>
      </c>
      <c r="I49" s="223">
        <v>2.67</v>
      </c>
      <c r="J49" s="214">
        <v>0.4</v>
      </c>
      <c r="K49" s="211">
        <v>10</v>
      </c>
      <c r="L49" s="356">
        <v>26.5</v>
      </c>
      <c r="M49" s="351">
        <v>8.9499999999999993</v>
      </c>
      <c r="N49" s="351">
        <v>9.2250000000000014</v>
      </c>
      <c r="O49" s="234">
        <v>0.84250000000000003</v>
      </c>
      <c r="P49" s="356">
        <v>18.25</v>
      </c>
      <c r="Q49" s="356">
        <v>10.6</v>
      </c>
      <c r="R49" s="214">
        <v>94.333333333333329</v>
      </c>
      <c r="S49" s="196">
        <v>3.0000000000000001E-6</v>
      </c>
      <c r="T49" s="211">
        <f t="shared" si="0"/>
        <v>103.0266</v>
      </c>
      <c r="V49" s="229">
        <v>1.139707656280789E-2</v>
      </c>
      <c r="W49" s="230">
        <v>2.67</v>
      </c>
      <c r="X49" s="231">
        <v>2.0352561621991017</v>
      </c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</row>
    <row r="50" spans="1:53" x14ac:dyDescent="0.25">
      <c r="A50" s="196">
        <v>41</v>
      </c>
      <c r="B50" s="196" t="s">
        <v>78</v>
      </c>
      <c r="C50" s="196" t="s">
        <v>238</v>
      </c>
      <c r="D50" s="205" t="s">
        <v>250</v>
      </c>
      <c r="E50" s="227" t="s">
        <v>243</v>
      </c>
      <c r="F50" s="207" t="s">
        <v>251</v>
      </c>
      <c r="G50" s="222">
        <v>15</v>
      </c>
      <c r="H50" s="234">
        <v>8.0544444444444441</v>
      </c>
      <c r="I50" s="223">
        <v>1.55</v>
      </c>
      <c r="J50" s="214">
        <v>0.4</v>
      </c>
      <c r="K50" s="211">
        <v>10</v>
      </c>
      <c r="L50" s="356">
        <v>26.3</v>
      </c>
      <c r="M50" s="351">
        <v>9.35</v>
      </c>
      <c r="N50" s="351">
        <v>8.9166666666666661</v>
      </c>
      <c r="O50" s="234">
        <v>0.92499999999999982</v>
      </c>
      <c r="P50" s="356">
        <v>17.2</v>
      </c>
      <c r="Q50" s="356">
        <v>10.983333333333334</v>
      </c>
      <c r="R50" s="214">
        <v>93.333333333333314</v>
      </c>
      <c r="S50" s="196">
        <v>3.0000000000000001E-6</v>
      </c>
      <c r="T50" s="211">
        <f t="shared" si="0"/>
        <v>104.17439999999999</v>
      </c>
      <c r="V50" s="229">
        <v>5.6135819622274933E-3</v>
      </c>
      <c r="W50" s="230">
        <v>1.55</v>
      </c>
      <c r="X50" s="231">
        <v>1.1123335162207659</v>
      </c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</row>
    <row r="51" spans="1:53" x14ac:dyDescent="0.25">
      <c r="A51" s="196">
        <v>42</v>
      </c>
      <c r="B51" s="196" t="s">
        <v>78</v>
      </c>
      <c r="C51" s="196" t="s">
        <v>238</v>
      </c>
      <c r="D51" s="205" t="s">
        <v>252</v>
      </c>
      <c r="E51" s="227" t="s">
        <v>243</v>
      </c>
      <c r="F51" s="207" t="s">
        <v>249</v>
      </c>
      <c r="G51" s="222">
        <v>15</v>
      </c>
      <c r="H51" s="234">
        <v>8.0544444444444441</v>
      </c>
      <c r="I51" s="223">
        <v>1.64</v>
      </c>
      <c r="J51" s="214">
        <v>0.4</v>
      </c>
      <c r="K51" s="211">
        <v>10</v>
      </c>
      <c r="L51" s="356">
        <v>26.3</v>
      </c>
      <c r="M51" s="351">
        <v>9.35</v>
      </c>
      <c r="N51" s="351">
        <v>8.9166666666666661</v>
      </c>
      <c r="O51" s="234">
        <v>0.92499999999999982</v>
      </c>
      <c r="P51" s="356">
        <v>17.2</v>
      </c>
      <c r="Q51" s="356">
        <v>10.983333333333334</v>
      </c>
      <c r="R51" s="214">
        <v>93.333333333333314</v>
      </c>
      <c r="S51" s="196">
        <v>3.0000000000000001E-6</v>
      </c>
      <c r="T51" s="211">
        <f t="shared" si="0"/>
        <v>104.17439999999999</v>
      </c>
      <c r="V51" s="229">
        <v>5.980634873422405E-3</v>
      </c>
      <c r="W51" s="230">
        <v>1.64</v>
      </c>
      <c r="X51" s="231">
        <v>1.1821211486660297</v>
      </c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</row>
    <row r="52" spans="1:53" x14ac:dyDescent="0.25">
      <c r="A52" s="196">
        <f t="shared" ref="A52:A66" si="1">A51+1</f>
        <v>43</v>
      </c>
      <c r="B52" s="196" t="s">
        <v>78</v>
      </c>
      <c r="C52" s="196" t="s">
        <v>238</v>
      </c>
      <c r="D52" s="205" t="s">
        <v>252</v>
      </c>
      <c r="E52" s="233" t="s">
        <v>241</v>
      </c>
      <c r="F52" s="207" t="s">
        <v>226</v>
      </c>
      <c r="G52" s="222">
        <v>15</v>
      </c>
      <c r="H52" s="234">
        <v>8.0544444444444441</v>
      </c>
      <c r="I52" s="223">
        <v>2.1</v>
      </c>
      <c r="J52" s="214">
        <v>0.4</v>
      </c>
      <c r="K52" s="211">
        <v>10</v>
      </c>
      <c r="L52" s="356">
        <v>26.3</v>
      </c>
      <c r="M52" s="351">
        <v>9.35</v>
      </c>
      <c r="N52" s="351">
        <v>8.9166666666666661</v>
      </c>
      <c r="O52" s="234">
        <v>0.92499999999999982</v>
      </c>
      <c r="P52" s="356">
        <v>17.2</v>
      </c>
      <c r="Q52" s="356">
        <v>10.983333333333334</v>
      </c>
      <c r="R52" s="214">
        <v>93.333333333333314</v>
      </c>
      <c r="S52" s="196">
        <v>3.0000000000000001E-6</v>
      </c>
      <c r="T52" s="211">
        <f t="shared" si="0"/>
        <v>104.17439999999999</v>
      </c>
      <c r="V52" s="229">
        <v>7.9321360779786472E-3</v>
      </c>
      <c r="W52" s="230">
        <v>2.1</v>
      </c>
      <c r="X52" s="231">
        <v>1.4985696693367281</v>
      </c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</row>
    <row r="53" spans="1:53" x14ac:dyDescent="0.25">
      <c r="A53" s="196">
        <f t="shared" si="1"/>
        <v>44</v>
      </c>
      <c r="B53" s="196" t="s">
        <v>78</v>
      </c>
      <c r="C53" s="196" t="s">
        <v>253</v>
      </c>
      <c r="D53" s="221" t="s">
        <v>254</v>
      </c>
      <c r="E53" s="227" t="s">
        <v>241</v>
      </c>
      <c r="F53" s="207" t="s">
        <v>226</v>
      </c>
      <c r="G53" s="234">
        <v>15.550970588235293</v>
      </c>
      <c r="H53" s="234">
        <v>7.9198216666666665</v>
      </c>
      <c r="I53" s="223">
        <v>7.2</v>
      </c>
      <c r="J53" s="214">
        <v>2.6</v>
      </c>
      <c r="K53" s="211">
        <v>10</v>
      </c>
      <c r="L53" s="351">
        <v>11.917612462672727</v>
      </c>
      <c r="M53" s="351">
        <v>10.724368340370255</v>
      </c>
      <c r="N53" s="351">
        <v>7.0510179291111328</v>
      </c>
      <c r="O53" s="234">
        <v>1.0456276748814897</v>
      </c>
      <c r="P53" s="356">
        <v>43.36422200266437</v>
      </c>
      <c r="Q53" s="351">
        <v>9.9999999999999992E-2</v>
      </c>
      <c r="R53" s="214">
        <v>63.5</v>
      </c>
      <c r="S53" s="196">
        <v>3.0000000000000001E-6</v>
      </c>
      <c r="T53" s="211">
        <f t="shared" si="0"/>
        <v>73.921227144938513</v>
      </c>
      <c r="V53" s="229">
        <v>4.9397246568311202E-3</v>
      </c>
      <c r="W53" s="230">
        <v>7.2</v>
      </c>
      <c r="X53" s="231">
        <v>0.98819402442372417</v>
      </c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</row>
    <row r="54" spans="1:53" x14ac:dyDescent="0.25">
      <c r="A54" s="196">
        <f t="shared" si="1"/>
        <v>45</v>
      </c>
      <c r="B54" s="196" t="s">
        <v>78</v>
      </c>
      <c r="C54" s="196" t="s">
        <v>253</v>
      </c>
      <c r="D54" s="221" t="s">
        <v>255</v>
      </c>
      <c r="E54" s="227" t="s">
        <v>241</v>
      </c>
      <c r="F54" s="207" t="s">
        <v>226</v>
      </c>
      <c r="G54" s="234">
        <v>15.550970588235293</v>
      </c>
      <c r="H54" s="234">
        <v>7.9198216666666665</v>
      </c>
      <c r="I54" s="223">
        <v>7.2</v>
      </c>
      <c r="J54" s="214">
        <v>1</v>
      </c>
      <c r="K54" s="211">
        <v>10</v>
      </c>
      <c r="L54" s="351">
        <v>11.917612462672727</v>
      </c>
      <c r="M54" s="351">
        <v>10.724368340370255</v>
      </c>
      <c r="N54" s="351">
        <v>7.0510179291111328</v>
      </c>
      <c r="O54" s="234">
        <v>1.0456276748814897</v>
      </c>
      <c r="P54" s="356">
        <v>43.36422200266437</v>
      </c>
      <c r="Q54" s="351">
        <v>9.9999999999999992E-2</v>
      </c>
      <c r="R54" s="214">
        <v>63.5</v>
      </c>
      <c r="S54" s="196">
        <v>3.0000000000000001E-6</v>
      </c>
      <c r="T54" s="211">
        <f t="shared" si="0"/>
        <v>73.921227144938513</v>
      </c>
      <c r="V54" s="229">
        <v>1.5601110388243493E-2</v>
      </c>
      <c r="W54" s="230">
        <v>7.2</v>
      </c>
      <c r="X54" s="231">
        <v>2.6146863110615626</v>
      </c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</row>
    <row r="55" spans="1:53" x14ac:dyDescent="0.25">
      <c r="A55" s="196">
        <f t="shared" si="1"/>
        <v>46</v>
      </c>
      <c r="B55" s="196" t="s">
        <v>84</v>
      </c>
      <c r="C55" s="196" t="s">
        <v>238</v>
      </c>
      <c r="D55" s="235" t="s">
        <v>256</v>
      </c>
      <c r="E55" s="227" t="s">
        <v>223</v>
      </c>
      <c r="F55" s="207" t="s">
        <v>226</v>
      </c>
      <c r="G55" s="211">
        <v>12</v>
      </c>
      <c r="H55" s="234">
        <v>7.8383333333333329</v>
      </c>
      <c r="I55" s="223">
        <v>60</v>
      </c>
      <c r="J55" s="351">
        <v>0.4</v>
      </c>
      <c r="K55" s="211">
        <v>10</v>
      </c>
      <c r="L55" s="356">
        <v>25.8</v>
      </c>
      <c r="M55" s="351">
        <v>9.4333333333333336</v>
      </c>
      <c r="N55" s="351">
        <v>8.75</v>
      </c>
      <c r="O55" s="234">
        <v>0.93</v>
      </c>
      <c r="P55" s="356">
        <v>17.566666666666666</v>
      </c>
      <c r="Q55" s="354">
        <v>10.966666666666667</v>
      </c>
      <c r="R55" s="355">
        <v>87</v>
      </c>
      <c r="S55" s="196">
        <v>3.0000000000000001E-6</v>
      </c>
      <c r="T55" s="211">
        <f t="shared" si="0"/>
        <v>103.26906666666667</v>
      </c>
      <c r="V55" s="229">
        <v>1.9977882912615119</v>
      </c>
      <c r="W55" s="230">
        <v>60</v>
      </c>
      <c r="X55" s="231">
        <v>52.403745856341509</v>
      </c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</row>
    <row r="56" spans="1:53" x14ac:dyDescent="0.25">
      <c r="A56" s="196">
        <f t="shared" si="1"/>
        <v>47</v>
      </c>
      <c r="B56" s="196" t="s">
        <v>84</v>
      </c>
      <c r="C56" s="196" t="s">
        <v>238</v>
      </c>
      <c r="D56" s="235" t="s">
        <v>257</v>
      </c>
      <c r="E56" s="227" t="s">
        <v>223</v>
      </c>
      <c r="F56" s="207" t="s">
        <v>226</v>
      </c>
      <c r="G56" s="211">
        <v>12</v>
      </c>
      <c r="H56" s="234">
        <v>8.0449999999999999</v>
      </c>
      <c r="I56" s="223">
        <v>63</v>
      </c>
      <c r="J56" s="351">
        <v>0.4</v>
      </c>
      <c r="K56" s="211">
        <v>10</v>
      </c>
      <c r="L56" s="356">
        <v>26.5</v>
      </c>
      <c r="M56" s="351">
        <v>9.5500000000000007</v>
      </c>
      <c r="N56" s="351">
        <v>8.875</v>
      </c>
      <c r="O56" s="234">
        <v>0.94</v>
      </c>
      <c r="P56" s="356">
        <v>18.799999999999997</v>
      </c>
      <c r="Q56" s="354">
        <v>11.5</v>
      </c>
      <c r="R56" s="355">
        <v>90.333333333333343</v>
      </c>
      <c r="S56" s="196">
        <v>3.0000000000000001E-6</v>
      </c>
      <c r="T56" s="211">
        <f t="shared" si="0"/>
        <v>105.49740000000001</v>
      </c>
      <c r="V56" s="229">
        <v>1.6824021978864749</v>
      </c>
      <c r="W56" s="230">
        <v>63</v>
      </c>
      <c r="X56" s="231">
        <v>46.84798623681408</v>
      </c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</row>
    <row r="57" spans="1:53" x14ac:dyDescent="0.25">
      <c r="A57" s="196">
        <f t="shared" si="1"/>
        <v>48</v>
      </c>
      <c r="B57" s="196" t="s">
        <v>84</v>
      </c>
      <c r="C57" s="196" t="s">
        <v>238</v>
      </c>
      <c r="D57" s="235" t="s">
        <v>258</v>
      </c>
      <c r="E57" s="227" t="s">
        <v>243</v>
      </c>
      <c r="F57" s="207" t="s">
        <v>259</v>
      </c>
      <c r="G57" s="211">
        <v>12</v>
      </c>
      <c r="H57" s="234">
        <v>7.8658333333333337</v>
      </c>
      <c r="I57" s="223">
        <v>36</v>
      </c>
      <c r="J57" s="351">
        <v>0.4</v>
      </c>
      <c r="K57" s="211">
        <v>10</v>
      </c>
      <c r="L57" s="354">
        <v>25.85</v>
      </c>
      <c r="M57" s="355">
        <v>9.5249999999999986</v>
      </c>
      <c r="N57" s="355">
        <v>8.8450000000000006</v>
      </c>
      <c r="O57" s="346">
        <v>0.95</v>
      </c>
      <c r="P57" s="354">
        <v>17.8</v>
      </c>
      <c r="Q57" s="354">
        <v>11.25</v>
      </c>
      <c r="R57" s="355">
        <v>88.666666666666671</v>
      </c>
      <c r="S57" s="196">
        <v>3.0000000000000001E-6</v>
      </c>
      <c r="T57" s="211">
        <f t="shared" si="0"/>
        <v>103.7714</v>
      </c>
      <c r="V57" s="229">
        <v>0.88745549180395977</v>
      </c>
      <c r="W57" s="230">
        <v>36</v>
      </c>
      <c r="X57" s="231">
        <v>31.995790625071123</v>
      </c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</row>
    <row r="58" spans="1:53" x14ac:dyDescent="0.25">
      <c r="A58" s="196">
        <f t="shared" si="1"/>
        <v>49</v>
      </c>
      <c r="B58" s="196" t="s">
        <v>84</v>
      </c>
      <c r="C58" s="196" t="s">
        <v>238</v>
      </c>
      <c r="D58" s="235" t="s">
        <v>260</v>
      </c>
      <c r="E58" s="227" t="s">
        <v>243</v>
      </c>
      <c r="F58" s="207" t="s">
        <v>261</v>
      </c>
      <c r="G58" s="211">
        <v>12</v>
      </c>
      <c r="H58" s="234">
        <v>7.95</v>
      </c>
      <c r="I58" s="223">
        <v>30</v>
      </c>
      <c r="J58" s="351">
        <v>0.4</v>
      </c>
      <c r="K58" s="211">
        <v>10</v>
      </c>
      <c r="L58" s="356">
        <v>26.174999999999997</v>
      </c>
      <c r="M58" s="351">
        <v>9.375</v>
      </c>
      <c r="N58" s="351">
        <v>8.8699999999999992</v>
      </c>
      <c r="O58" s="234">
        <v>0.96500000000000008</v>
      </c>
      <c r="P58" s="356">
        <v>18.424999999999997</v>
      </c>
      <c r="Q58" s="356">
        <v>11</v>
      </c>
      <c r="R58" s="351">
        <v>92.933333333333337</v>
      </c>
      <c r="S58" s="196">
        <v>3.0000000000000001E-6</v>
      </c>
      <c r="T58" s="211">
        <f t="shared" si="0"/>
        <v>103.96522499999999</v>
      </c>
      <c r="V58" s="229">
        <v>0.5800020519077812</v>
      </c>
      <c r="W58" s="230">
        <v>30</v>
      </c>
      <c r="X58" s="231">
        <v>25.340922391126739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</row>
    <row r="59" spans="1:53" x14ac:dyDescent="0.25">
      <c r="A59" s="196">
        <f t="shared" si="1"/>
        <v>50</v>
      </c>
      <c r="B59" s="196" t="s">
        <v>84</v>
      </c>
      <c r="C59" s="196" t="s">
        <v>238</v>
      </c>
      <c r="D59" s="235" t="s">
        <v>262</v>
      </c>
      <c r="E59" s="227" t="s">
        <v>243</v>
      </c>
      <c r="F59" s="207" t="s">
        <v>249</v>
      </c>
      <c r="G59" s="211">
        <v>12</v>
      </c>
      <c r="H59" s="234">
        <v>7.9208333333333334</v>
      </c>
      <c r="I59" s="223">
        <v>32</v>
      </c>
      <c r="J59" s="351">
        <v>0.4</v>
      </c>
      <c r="K59" s="211">
        <v>10</v>
      </c>
      <c r="L59" s="356">
        <v>26.033333333333331</v>
      </c>
      <c r="M59" s="351">
        <v>9.4499999999999993</v>
      </c>
      <c r="N59" s="351">
        <v>8.8616666666666664</v>
      </c>
      <c r="O59" s="234">
        <v>0.96166666666666678</v>
      </c>
      <c r="P59" s="356">
        <v>18.058333333333334</v>
      </c>
      <c r="Q59" s="356">
        <v>11.075000000000001</v>
      </c>
      <c r="R59" s="351">
        <v>91.083333333333343</v>
      </c>
      <c r="S59" s="196">
        <v>3.0000000000000001E-6</v>
      </c>
      <c r="T59" s="211">
        <f t="shared" si="0"/>
        <v>103.92033333333333</v>
      </c>
      <c r="V59" s="217">
        <v>0.67760981754380634</v>
      </c>
      <c r="W59" s="218">
        <v>32</v>
      </c>
      <c r="X59" s="219">
        <v>27.574783680925595</v>
      </c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</row>
    <row r="60" spans="1:53" x14ac:dyDescent="0.25">
      <c r="A60" s="196">
        <f t="shared" si="1"/>
        <v>51</v>
      </c>
      <c r="B60" s="196" t="s">
        <v>78</v>
      </c>
      <c r="C60" s="236">
        <v>2012</v>
      </c>
      <c r="D60" s="237" t="s">
        <v>263</v>
      </c>
      <c r="E60" s="233" t="s">
        <v>243</v>
      </c>
      <c r="F60" s="207" t="s">
        <v>259</v>
      </c>
      <c r="G60" s="222">
        <v>15</v>
      </c>
      <c r="H60" s="234">
        <v>8.1</v>
      </c>
      <c r="I60" s="223">
        <v>1.44</v>
      </c>
      <c r="J60" s="214">
        <v>0.46</v>
      </c>
      <c r="K60" s="211">
        <v>10</v>
      </c>
      <c r="L60" s="356">
        <v>26</v>
      </c>
      <c r="M60" s="351">
        <v>8.9</v>
      </c>
      <c r="N60" s="351">
        <v>9</v>
      </c>
      <c r="O60" s="234">
        <v>0.9</v>
      </c>
      <c r="P60" s="356">
        <v>18</v>
      </c>
      <c r="Q60" s="356">
        <v>10</v>
      </c>
      <c r="R60" s="214">
        <v>95</v>
      </c>
      <c r="S60" s="196">
        <v>3.0000000000000001E-6</v>
      </c>
      <c r="T60" s="211">
        <f t="shared" si="0"/>
        <v>101.57220000000001</v>
      </c>
      <c r="V60" s="217">
        <v>3.8804130735364097E-3</v>
      </c>
      <c r="W60" s="218">
        <v>1.44</v>
      </c>
      <c r="X60" s="219">
        <v>0.80467555275426361</v>
      </c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</row>
    <row r="61" spans="1:53" x14ac:dyDescent="0.25">
      <c r="A61" s="196">
        <f t="shared" si="1"/>
        <v>52</v>
      </c>
      <c r="B61" s="196" t="s">
        <v>78</v>
      </c>
      <c r="C61" s="236">
        <v>2012</v>
      </c>
      <c r="D61" s="237" t="s">
        <v>264</v>
      </c>
      <c r="E61" s="233" t="s">
        <v>241</v>
      </c>
      <c r="F61" s="207" t="s">
        <v>265</v>
      </c>
      <c r="G61" s="222">
        <v>15</v>
      </c>
      <c r="H61" s="234">
        <v>8.1</v>
      </c>
      <c r="I61" s="223">
        <v>3.01</v>
      </c>
      <c r="J61" s="214">
        <v>0.46</v>
      </c>
      <c r="K61" s="211">
        <v>10</v>
      </c>
      <c r="L61" s="356">
        <v>26</v>
      </c>
      <c r="M61" s="351">
        <v>8.9</v>
      </c>
      <c r="N61" s="351">
        <v>9</v>
      </c>
      <c r="O61" s="234">
        <v>0.9</v>
      </c>
      <c r="P61" s="356">
        <v>18</v>
      </c>
      <c r="Q61" s="356">
        <v>10</v>
      </c>
      <c r="R61" s="214">
        <v>95</v>
      </c>
      <c r="S61" s="196">
        <v>3.0000000000000001E-6</v>
      </c>
      <c r="T61" s="211">
        <f t="shared" si="0"/>
        <v>101.57220000000001</v>
      </c>
      <c r="V61" s="217">
        <v>8.9386692964462493E-3</v>
      </c>
      <c r="W61" s="218">
        <v>3.01</v>
      </c>
      <c r="X61" s="219">
        <v>1.6578273784073001</v>
      </c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</row>
    <row r="62" spans="1:53" x14ac:dyDescent="0.25">
      <c r="A62" s="196">
        <f t="shared" si="1"/>
        <v>53</v>
      </c>
      <c r="B62" s="196" t="s">
        <v>78</v>
      </c>
      <c r="C62" s="196" t="s">
        <v>266</v>
      </c>
      <c r="D62" s="196" t="s">
        <v>267</v>
      </c>
      <c r="E62" s="233" t="s">
        <v>223</v>
      </c>
      <c r="F62" s="236" t="s">
        <v>265</v>
      </c>
      <c r="G62" s="233">
        <v>16.2</v>
      </c>
      <c r="H62" s="233">
        <v>7.6</v>
      </c>
      <c r="I62" s="214">
        <v>22</v>
      </c>
      <c r="J62" s="214">
        <v>2.2000000000000002</v>
      </c>
      <c r="K62" s="233">
        <v>10</v>
      </c>
      <c r="L62" s="233">
        <v>9.6</v>
      </c>
      <c r="M62" s="233">
        <v>7.8</v>
      </c>
      <c r="N62" s="233">
        <v>13</v>
      </c>
      <c r="O62" s="233">
        <v>1.5</v>
      </c>
      <c r="P62" s="233">
        <v>46</v>
      </c>
      <c r="Q62" s="233">
        <v>5.6</v>
      </c>
      <c r="R62" s="214">
        <v>40</v>
      </c>
      <c r="S62" s="196">
        <v>3.0000000000000001E-6</v>
      </c>
      <c r="T62" s="211">
        <f t="shared" si="0"/>
        <v>56.0916</v>
      </c>
      <c r="V62" s="217">
        <v>4.1069563912615584E-2</v>
      </c>
      <c r="W62" s="218">
        <v>22</v>
      </c>
      <c r="X62" s="219">
        <v>5.3448654251866481</v>
      </c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</row>
    <row r="63" spans="1:53" x14ac:dyDescent="0.25">
      <c r="A63" s="196">
        <f t="shared" si="1"/>
        <v>54</v>
      </c>
      <c r="B63" s="196" t="s">
        <v>78</v>
      </c>
      <c r="C63" s="196" t="s">
        <v>266</v>
      </c>
      <c r="D63" s="239" t="s">
        <v>268</v>
      </c>
      <c r="E63" s="233" t="s">
        <v>223</v>
      </c>
      <c r="F63" s="236" t="s">
        <v>265</v>
      </c>
      <c r="G63" s="233">
        <v>15.1</v>
      </c>
      <c r="H63" s="233">
        <v>7.7</v>
      </c>
      <c r="I63" s="214">
        <v>10</v>
      </c>
      <c r="J63" s="214">
        <v>1.6</v>
      </c>
      <c r="K63" s="233">
        <v>10</v>
      </c>
      <c r="L63" s="233">
        <v>12</v>
      </c>
      <c r="M63" s="233">
        <v>8.1</v>
      </c>
      <c r="N63" s="233">
        <v>14</v>
      </c>
      <c r="O63" s="233">
        <v>1.6</v>
      </c>
      <c r="P63" s="233">
        <v>45</v>
      </c>
      <c r="Q63" s="233">
        <v>8.6999999999999993</v>
      </c>
      <c r="R63" s="214">
        <v>38</v>
      </c>
      <c r="S63" s="196">
        <v>3.0000000000000001E-6</v>
      </c>
      <c r="T63" s="211">
        <f t="shared" si="0"/>
        <v>63.319800000000001</v>
      </c>
      <c r="V63" s="217">
        <v>1.7618874637215155E-2</v>
      </c>
      <c r="W63" s="218">
        <v>10</v>
      </c>
      <c r="X63" s="219">
        <v>2.8726997243736054</v>
      </c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</row>
    <row r="64" spans="1:53" x14ac:dyDescent="0.25">
      <c r="A64" s="196">
        <f t="shared" si="1"/>
        <v>55</v>
      </c>
      <c r="B64" s="196" t="s">
        <v>78</v>
      </c>
      <c r="C64" s="196" t="s">
        <v>266</v>
      </c>
      <c r="D64" s="239" t="s">
        <v>269</v>
      </c>
      <c r="E64" s="233" t="s">
        <v>223</v>
      </c>
      <c r="F64" s="236" t="s">
        <v>265</v>
      </c>
      <c r="G64" s="233">
        <v>15</v>
      </c>
      <c r="H64" s="233">
        <v>7.5</v>
      </c>
      <c r="I64" s="214">
        <v>9</v>
      </c>
      <c r="J64" s="214">
        <v>2.2000000000000002</v>
      </c>
      <c r="K64" s="233">
        <v>10</v>
      </c>
      <c r="L64" s="233">
        <v>9</v>
      </c>
      <c r="M64" s="233">
        <v>7.7</v>
      </c>
      <c r="N64" s="233">
        <v>12.7</v>
      </c>
      <c r="O64" s="233">
        <v>1.4</v>
      </c>
      <c r="P64" s="233">
        <v>41</v>
      </c>
      <c r="Q64" s="233">
        <v>5.5</v>
      </c>
      <c r="R64" s="214">
        <v>31</v>
      </c>
      <c r="S64" s="196">
        <v>3.0000000000000001E-6</v>
      </c>
      <c r="T64" s="211">
        <f t="shared" si="0"/>
        <v>54.181600000000003</v>
      </c>
      <c r="V64" s="217">
        <v>1.4138025821836807E-2</v>
      </c>
      <c r="W64" s="218">
        <v>9</v>
      </c>
      <c r="X64" s="219">
        <v>2.4150622196909421</v>
      </c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</row>
    <row r="65" spans="1:53" x14ac:dyDescent="0.25">
      <c r="A65" s="196">
        <f t="shared" si="1"/>
        <v>56</v>
      </c>
      <c r="B65" s="196" t="s">
        <v>78</v>
      </c>
      <c r="C65" s="196" t="s">
        <v>266</v>
      </c>
      <c r="D65" s="239" t="s">
        <v>270</v>
      </c>
      <c r="E65" s="233" t="s">
        <v>223</v>
      </c>
      <c r="F65" s="236" t="s">
        <v>265</v>
      </c>
      <c r="G65" s="233">
        <v>15.1</v>
      </c>
      <c r="H65" s="233">
        <v>7.2</v>
      </c>
      <c r="I65" s="214">
        <v>17</v>
      </c>
      <c r="J65" s="214">
        <v>2.2000000000000002</v>
      </c>
      <c r="K65" s="233">
        <v>10</v>
      </c>
      <c r="L65" s="233">
        <v>11</v>
      </c>
      <c r="M65" s="233">
        <v>8.1</v>
      </c>
      <c r="N65" s="233">
        <v>14</v>
      </c>
      <c r="O65" s="233">
        <v>1.7</v>
      </c>
      <c r="P65" s="233">
        <v>49</v>
      </c>
      <c r="Q65" s="233">
        <v>5.8</v>
      </c>
      <c r="R65" s="214">
        <v>37</v>
      </c>
      <c r="S65" s="196">
        <v>3.0000000000000001E-6</v>
      </c>
      <c r="T65" s="211">
        <f t="shared" si="0"/>
        <v>60.822800000000001</v>
      </c>
      <c r="V65" s="217">
        <v>5.877083505619881E-2</v>
      </c>
      <c r="W65" s="218">
        <v>17</v>
      </c>
      <c r="X65" s="219">
        <v>6.8065081623695942</v>
      </c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</row>
    <row r="66" spans="1:53" x14ac:dyDescent="0.25">
      <c r="A66" s="196">
        <f t="shared" si="1"/>
        <v>57</v>
      </c>
      <c r="B66" s="196" t="s">
        <v>78</v>
      </c>
      <c r="C66" s="196" t="s">
        <v>266</v>
      </c>
      <c r="D66" s="196" t="s">
        <v>271</v>
      </c>
      <c r="E66" s="233" t="s">
        <v>223</v>
      </c>
      <c r="F66" s="236" t="s">
        <v>265</v>
      </c>
      <c r="G66" s="233">
        <v>14.6</v>
      </c>
      <c r="H66" s="233">
        <v>7.5</v>
      </c>
      <c r="I66" s="214">
        <v>54</v>
      </c>
      <c r="J66" s="214">
        <v>2.2000000000000002</v>
      </c>
      <c r="K66" s="233">
        <v>10</v>
      </c>
      <c r="L66" s="233">
        <v>9</v>
      </c>
      <c r="M66" s="233">
        <v>7.8</v>
      </c>
      <c r="N66" s="233">
        <v>12.8</v>
      </c>
      <c r="O66" s="233">
        <v>1.4</v>
      </c>
      <c r="P66" s="233">
        <v>42</v>
      </c>
      <c r="Q66" s="233">
        <v>5.5</v>
      </c>
      <c r="R66" s="214">
        <v>31</v>
      </c>
      <c r="S66" s="196">
        <v>3.0000000000000001E-6</v>
      </c>
      <c r="T66" s="211">
        <f t="shared" si="0"/>
        <v>54.593400000000003</v>
      </c>
      <c r="V66" s="217">
        <v>0.24765000144289229</v>
      </c>
      <c r="W66" s="218">
        <v>54</v>
      </c>
      <c r="X66" s="219">
        <v>16.071511717629811</v>
      </c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</row>
    <row r="67" spans="1:53" s="220" customFormat="1" x14ac:dyDescent="0.25">
      <c r="H67" s="218"/>
      <c r="J67" s="218"/>
      <c r="K67" s="218"/>
      <c r="L67" s="218"/>
      <c r="M67" s="218"/>
      <c r="N67" s="218"/>
      <c r="O67" s="218"/>
      <c r="P67" s="218"/>
      <c r="Q67" s="218"/>
      <c r="R67" s="218"/>
      <c r="V67" s="217"/>
      <c r="W67" s="218"/>
      <c r="X67" s="218"/>
    </row>
    <row r="68" spans="1:53" s="220" customFormat="1" ht="23" x14ac:dyDescent="0.25">
      <c r="B68" s="197" t="s">
        <v>272</v>
      </c>
      <c r="C68" s="197" t="s">
        <v>273</v>
      </c>
      <c r="D68" s="254" t="s">
        <v>310</v>
      </c>
      <c r="E68" s="255"/>
      <c r="F68" s="256" t="s">
        <v>274</v>
      </c>
      <c r="G68" s="257">
        <v>20</v>
      </c>
      <c r="H68" s="259">
        <v>7.5</v>
      </c>
      <c r="I68" s="259">
        <v>1</v>
      </c>
      <c r="J68" s="259">
        <v>0.5</v>
      </c>
      <c r="K68" s="259">
        <v>10</v>
      </c>
      <c r="L68" s="259">
        <v>14</v>
      </c>
      <c r="M68" s="259">
        <v>12.1</v>
      </c>
      <c r="N68" s="357">
        <v>26.3</v>
      </c>
      <c r="O68" s="259">
        <v>2.1</v>
      </c>
      <c r="P68" s="259">
        <v>81.400000000000006</v>
      </c>
      <c r="Q68" s="357">
        <v>1.9</v>
      </c>
      <c r="R68" s="357">
        <v>65</v>
      </c>
      <c r="S68" s="257">
        <v>2.9999999999999997E-4</v>
      </c>
      <c r="T68" s="257"/>
      <c r="U68" s="257"/>
      <c r="V68" s="258"/>
      <c r="W68" s="259"/>
      <c r="X68" s="259"/>
    </row>
    <row r="69" spans="1:53" s="193" customFormat="1" ht="13" x14ac:dyDescent="0.3">
      <c r="C69" s="240" t="s">
        <v>275</v>
      </c>
      <c r="D69" s="232"/>
      <c r="V69" s="191"/>
      <c r="W69" s="192"/>
      <c r="X69" s="192"/>
    </row>
    <row r="70" spans="1:53" s="193" customFormat="1" x14ac:dyDescent="0.25">
      <c r="C70" s="358" t="s">
        <v>315</v>
      </c>
      <c r="D70" s="232"/>
      <c r="V70" s="191"/>
      <c r="W70" s="192"/>
      <c r="X70" s="192"/>
    </row>
    <row r="71" spans="1:53" s="193" customFormat="1" x14ac:dyDescent="0.25">
      <c r="C71" s="196" t="s">
        <v>316</v>
      </c>
      <c r="D71" s="232"/>
      <c r="V71" s="191"/>
      <c r="W71" s="192"/>
      <c r="X71" s="192"/>
    </row>
    <row r="72" spans="1:53" s="193" customFormat="1" x14ac:dyDescent="0.25">
      <c r="C72" s="196" t="s">
        <v>253</v>
      </c>
      <c r="D72" s="232"/>
      <c r="V72" s="191"/>
      <c r="W72" s="192"/>
      <c r="X72" s="192"/>
    </row>
    <row r="73" spans="1:53" s="193" customFormat="1" x14ac:dyDescent="0.25">
      <c r="C73" s="196" t="s">
        <v>266</v>
      </c>
      <c r="D73" s="232"/>
      <c r="V73" s="191"/>
      <c r="W73" s="192"/>
      <c r="X73" s="192"/>
    </row>
    <row r="74" spans="1:53" s="193" customFormat="1" ht="16.5" customHeight="1" x14ac:dyDescent="0.25">
      <c r="D74" s="232"/>
      <c r="V74" s="191"/>
      <c r="W74" s="192"/>
      <c r="X74" s="192"/>
    </row>
    <row r="75" spans="1:53" s="193" customFormat="1" x14ac:dyDescent="0.25">
      <c r="D75" s="232"/>
      <c r="V75" s="191"/>
      <c r="W75" s="192"/>
      <c r="X75" s="192"/>
    </row>
    <row r="76" spans="1:53" s="193" customFormat="1" x14ac:dyDescent="0.25">
      <c r="D76" s="232"/>
      <c r="V76" s="191"/>
      <c r="W76" s="192"/>
      <c r="X76" s="192"/>
    </row>
    <row r="77" spans="1:53" s="193" customFormat="1" x14ac:dyDescent="0.25">
      <c r="D77" s="232"/>
      <c r="V77" s="191"/>
      <c r="W77" s="192"/>
      <c r="X77" s="192"/>
    </row>
    <row r="78" spans="1:53" s="193" customFormat="1" x14ac:dyDescent="0.25">
      <c r="D78" s="232"/>
      <c r="V78" s="191"/>
      <c r="W78" s="192"/>
      <c r="X78" s="192"/>
    </row>
    <row r="79" spans="1:53" s="193" customFormat="1" x14ac:dyDescent="0.25">
      <c r="D79" s="232"/>
      <c r="V79" s="191"/>
      <c r="W79" s="192"/>
      <c r="X79" s="192"/>
    </row>
    <row r="80" spans="1:53" s="193" customFormat="1" x14ac:dyDescent="0.25">
      <c r="D80" s="232"/>
      <c r="V80" s="191"/>
      <c r="W80" s="192"/>
      <c r="X80" s="192"/>
    </row>
    <row r="81" spans="4:24" s="193" customFormat="1" x14ac:dyDescent="0.25">
      <c r="D81" s="232"/>
      <c r="V81" s="191"/>
      <c r="W81" s="192"/>
      <c r="X81" s="192"/>
    </row>
    <row r="82" spans="4:24" s="193" customFormat="1" x14ac:dyDescent="0.25">
      <c r="D82" s="232"/>
      <c r="V82" s="191"/>
      <c r="W82" s="192"/>
      <c r="X82" s="192"/>
    </row>
    <row r="83" spans="4:24" s="193" customFormat="1" x14ac:dyDescent="0.25">
      <c r="D83" s="232"/>
      <c r="V83" s="191"/>
      <c r="W83" s="192"/>
      <c r="X83" s="192"/>
    </row>
    <row r="84" spans="4:24" s="193" customFormat="1" x14ac:dyDescent="0.25">
      <c r="D84" s="232"/>
      <c r="V84" s="191"/>
      <c r="W84" s="192"/>
      <c r="X84" s="192"/>
    </row>
    <row r="85" spans="4:24" s="193" customFormat="1" x14ac:dyDescent="0.25">
      <c r="D85" s="232"/>
      <c r="V85" s="191"/>
      <c r="W85" s="192"/>
      <c r="X85" s="192"/>
    </row>
    <row r="86" spans="4:24" s="193" customFormat="1" x14ac:dyDescent="0.25">
      <c r="D86" s="232"/>
      <c r="V86" s="191"/>
      <c r="W86" s="192"/>
      <c r="X86" s="192"/>
    </row>
    <row r="87" spans="4:24" s="193" customFormat="1" x14ac:dyDescent="0.25">
      <c r="D87" s="232"/>
      <c r="V87" s="191"/>
      <c r="W87" s="192"/>
      <c r="X87" s="192"/>
    </row>
    <row r="88" spans="4:24" s="193" customFormat="1" x14ac:dyDescent="0.25">
      <c r="D88" s="232"/>
      <c r="V88" s="191"/>
      <c r="W88" s="192"/>
      <c r="X88" s="192"/>
    </row>
    <row r="89" spans="4:24" s="193" customFormat="1" x14ac:dyDescent="0.25">
      <c r="D89" s="232"/>
      <c r="V89" s="191"/>
      <c r="W89" s="192"/>
      <c r="X89" s="192"/>
    </row>
    <row r="90" spans="4:24" s="193" customFormat="1" x14ac:dyDescent="0.25">
      <c r="D90" s="232"/>
      <c r="V90" s="191"/>
      <c r="W90" s="192"/>
      <c r="X90" s="192"/>
    </row>
    <row r="91" spans="4:24" s="193" customFormat="1" x14ac:dyDescent="0.25">
      <c r="D91" s="232"/>
      <c r="V91" s="191"/>
      <c r="W91" s="192"/>
      <c r="X91" s="192"/>
    </row>
    <row r="92" spans="4:24" s="193" customFormat="1" x14ac:dyDescent="0.25">
      <c r="D92" s="232"/>
      <c r="V92" s="191"/>
      <c r="W92" s="192"/>
      <c r="X92" s="192"/>
    </row>
    <row r="93" spans="4:24" s="193" customFormat="1" x14ac:dyDescent="0.25">
      <c r="D93" s="232"/>
      <c r="V93" s="191"/>
      <c r="W93" s="192"/>
      <c r="X93" s="192"/>
    </row>
    <row r="94" spans="4:24" s="193" customFormat="1" x14ac:dyDescent="0.25">
      <c r="D94" s="232"/>
      <c r="V94" s="191"/>
      <c r="W94" s="192"/>
      <c r="X94" s="192"/>
    </row>
    <row r="95" spans="4:24" s="193" customFormat="1" x14ac:dyDescent="0.25">
      <c r="D95" s="232"/>
      <c r="V95" s="191"/>
      <c r="W95" s="192"/>
      <c r="X95" s="192"/>
    </row>
    <row r="96" spans="4:24" s="193" customFormat="1" x14ac:dyDescent="0.25">
      <c r="D96" s="232"/>
      <c r="V96" s="191"/>
      <c r="W96" s="192"/>
      <c r="X96" s="192"/>
    </row>
    <row r="97" spans="4:24" s="193" customFormat="1" x14ac:dyDescent="0.25">
      <c r="D97" s="232"/>
      <c r="V97" s="191"/>
      <c r="W97" s="192"/>
      <c r="X97" s="192"/>
    </row>
    <row r="98" spans="4:24" s="193" customFormat="1" x14ac:dyDescent="0.25">
      <c r="D98" s="232"/>
      <c r="V98" s="191"/>
      <c r="W98" s="192"/>
      <c r="X98" s="192"/>
    </row>
    <row r="99" spans="4:24" s="193" customFormat="1" x14ac:dyDescent="0.25">
      <c r="D99" s="232"/>
      <c r="V99" s="191"/>
      <c r="W99" s="192"/>
      <c r="X99" s="192"/>
    </row>
    <row r="100" spans="4:24" s="193" customFormat="1" x14ac:dyDescent="0.25">
      <c r="D100" s="232"/>
      <c r="V100" s="191"/>
      <c r="W100" s="192"/>
      <c r="X100" s="192"/>
    </row>
    <row r="101" spans="4:24" s="193" customFormat="1" x14ac:dyDescent="0.25">
      <c r="D101" s="232"/>
      <c r="V101" s="191"/>
      <c r="W101" s="192"/>
      <c r="X101" s="192"/>
    </row>
    <row r="102" spans="4:24" s="193" customFormat="1" x14ac:dyDescent="0.25">
      <c r="D102" s="232"/>
      <c r="V102" s="191"/>
      <c r="W102" s="192"/>
      <c r="X102" s="192"/>
    </row>
    <row r="103" spans="4:24" s="193" customFormat="1" x14ac:dyDescent="0.25">
      <c r="D103" s="232"/>
      <c r="V103" s="191"/>
      <c r="W103" s="192"/>
      <c r="X103" s="192"/>
    </row>
    <row r="104" spans="4:24" s="193" customFormat="1" x14ac:dyDescent="0.25">
      <c r="D104" s="232"/>
      <c r="V104" s="191"/>
      <c r="W104" s="192"/>
      <c r="X104" s="192"/>
    </row>
    <row r="105" spans="4:24" s="193" customFormat="1" x14ac:dyDescent="0.25">
      <c r="D105" s="232"/>
      <c r="V105" s="191"/>
      <c r="W105" s="192"/>
      <c r="X105" s="192"/>
    </row>
    <row r="106" spans="4:24" s="193" customFormat="1" x14ac:dyDescent="0.25">
      <c r="D106" s="232"/>
      <c r="V106" s="191"/>
      <c r="W106" s="192"/>
      <c r="X106" s="192"/>
    </row>
    <row r="107" spans="4:24" s="193" customFormat="1" x14ac:dyDescent="0.25">
      <c r="D107" s="232"/>
      <c r="V107" s="191"/>
      <c r="W107" s="192"/>
      <c r="X107" s="192"/>
    </row>
    <row r="108" spans="4:24" s="193" customFormat="1" x14ac:dyDescent="0.25">
      <c r="D108" s="232"/>
      <c r="V108" s="191"/>
      <c r="W108" s="192"/>
      <c r="X108" s="192"/>
    </row>
    <row r="109" spans="4:24" s="193" customFormat="1" x14ac:dyDescent="0.25">
      <c r="D109" s="232"/>
      <c r="V109" s="191"/>
      <c r="W109" s="192"/>
      <c r="X109" s="192"/>
    </row>
    <row r="110" spans="4:24" s="193" customFormat="1" x14ac:dyDescent="0.25">
      <c r="D110" s="232"/>
      <c r="V110" s="191"/>
      <c r="W110" s="192"/>
      <c r="X110" s="192"/>
    </row>
    <row r="111" spans="4:24" s="193" customFormat="1" x14ac:dyDescent="0.25">
      <c r="D111" s="232"/>
      <c r="V111" s="191"/>
      <c r="W111" s="192"/>
      <c r="X111" s="192"/>
    </row>
    <row r="112" spans="4:24" s="193" customFormat="1" x14ac:dyDescent="0.25">
      <c r="D112" s="232"/>
      <c r="V112" s="191"/>
      <c r="W112" s="192"/>
      <c r="X112" s="192"/>
    </row>
    <row r="113" spans="4:24" s="193" customFormat="1" x14ac:dyDescent="0.25">
      <c r="D113" s="232"/>
      <c r="V113" s="191"/>
      <c r="W113" s="192"/>
      <c r="X113" s="192"/>
    </row>
    <row r="114" spans="4:24" s="193" customFormat="1" x14ac:dyDescent="0.25">
      <c r="D114" s="232"/>
      <c r="V114" s="191"/>
      <c r="W114" s="192"/>
      <c r="X114" s="192"/>
    </row>
    <row r="115" spans="4:24" s="193" customFormat="1" x14ac:dyDescent="0.25">
      <c r="D115" s="232"/>
      <c r="V115" s="191"/>
      <c r="W115" s="192"/>
      <c r="X115" s="192"/>
    </row>
    <row r="116" spans="4:24" s="193" customFormat="1" x14ac:dyDescent="0.25">
      <c r="D116" s="232"/>
      <c r="V116" s="191"/>
      <c r="W116" s="192"/>
      <c r="X116" s="192"/>
    </row>
    <row r="117" spans="4:24" s="193" customFormat="1" x14ac:dyDescent="0.25">
      <c r="D117" s="232"/>
      <c r="V117" s="191"/>
      <c r="W117" s="192"/>
      <c r="X117" s="192"/>
    </row>
    <row r="118" spans="4:24" s="193" customFormat="1" x14ac:dyDescent="0.25">
      <c r="D118" s="232"/>
      <c r="V118" s="191"/>
      <c r="W118" s="192"/>
      <c r="X118" s="192"/>
    </row>
    <row r="119" spans="4:24" s="193" customFormat="1" x14ac:dyDescent="0.25">
      <c r="D119" s="232"/>
      <c r="V119" s="191"/>
      <c r="W119" s="192"/>
      <c r="X119" s="192"/>
    </row>
    <row r="120" spans="4:24" s="193" customFormat="1" x14ac:dyDescent="0.25">
      <c r="D120" s="232"/>
      <c r="V120" s="191"/>
      <c r="W120" s="192"/>
      <c r="X120" s="192"/>
    </row>
    <row r="121" spans="4:24" s="193" customFormat="1" x14ac:dyDescent="0.25">
      <c r="D121" s="232"/>
      <c r="V121" s="191"/>
      <c r="W121" s="192"/>
      <c r="X121" s="192"/>
    </row>
    <row r="122" spans="4:24" s="193" customFormat="1" x14ac:dyDescent="0.25">
      <c r="D122" s="232"/>
      <c r="V122" s="191"/>
      <c r="W122" s="192"/>
      <c r="X122" s="192"/>
    </row>
    <row r="123" spans="4:24" s="193" customFormat="1" x14ac:dyDescent="0.25">
      <c r="D123" s="232"/>
      <c r="V123" s="191"/>
      <c r="W123" s="192"/>
      <c r="X123" s="192"/>
    </row>
    <row r="124" spans="4:24" s="193" customFormat="1" x14ac:dyDescent="0.25">
      <c r="D124" s="232"/>
      <c r="V124" s="191"/>
      <c r="W124" s="192"/>
      <c r="X124" s="192"/>
    </row>
    <row r="125" spans="4:24" s="193" customFormat="1" x14ac:dyDescent="0.25">
      <c r="D125" s="232"/>
      <c r="V125" s="191"/>
      <c r="W125" s="192"/>
      <c r="X125" s="192"/>
    </row>
    <row r="126" spans="4:24" s="193" customFormat="1" x14ac:dyDescent="0.25">
      <c r="D126" s="232"/>
      <c r="V126" s="191"/>
      <c r="W126" s="192"/>
      <c r="X126" s="192"/>
    </row>
    <row r="127" spans="4:24" s="193" customFormat="1" x14ac:dyDescent="0.25">
      <c r="D127" s="232"/>
      <c r="V127" s="191"/>
      <c r="W127" s="192"/>
      <c r="X127" s="192"/>
    </row>
    <row r="128" spans="4:24" s="193" customFormat="1" x14ac:dyDescent="0.25">
      <c r="D128" s="232"/>
      <c r="V128" s="191"/>
      <c r="W128" s="192"/>
      <c r="X128" s="192"/>
    </row>
    <row r="129" spans="4:24" s="193" customFormat="1" x14ac:dyDescent="0.25">
      <c r="D129" s="232"/>
      <c r="V129" s="191"/>
      <c r="W129" s="192"/>
      <c r="X129" s="192"/>
    </row>
    <row r="130" spans="4:24" s="193" customFormat="1" x14ac:dyDescent="0.25">
      <c r="D130" s="232"/>
      <c r="V130" s="191"/>
      <c r="W130" s="192"/>
      <c r="X130" s="192"/>
    </row>
    <row r="131" spans="4:24" s="193" customFormat="1" x14ac:dyDescent="0.25">
      <c r="D131" s="232"/>
      <c r="V131" s="191"/>
      <c r="W131" s="192"/>
      <c r="X131" s="192"/>
    </row>
    <row r="132" spans="4:24" s="193" customFormat="1" x14ac:dyDescent="0.25">
      <c r="D132" s="232"/>
      <c r="V132" s="191"/>
      <c r="W132" s="192"/>
      <c r="X132" s="192"/>
    </row>
    <row r="133" spans="4:24" s="193" customFormat="1" x14ac:dyDescent="0.25">
      <c r="D133" s="232"/>
      <c r="V133" s="191"/>
      <c r="W133" s="192"/>
      <c r="X133" s="192"/>
    </row>
    <row r="134" spans="4:24" s="193" customFormat="1" x14ac:dyDescent="0.25">
      <c r="D134" s="232"/>
      <c r="V134" s="191"/>
      <c r="W134" s="192"/>
      <c r="X134" s="192"/>
    </row>
    <row r="135" spans="4:24" s="193" customFormat="1" x14ac:dyDescent="0.25">
      <c r="D135" s="232"/>
      <c r="V135" s="191"/>
      <c r="W135" s="192"/>
      <c r="X135" s="192"/>
    </row>
    <row r="136" spans="4:24" s="193" customFormat="1" x14ac:dyDescent="0.25">
      <c r="D136" s="232"/>
      <c r="V136" s="191"/>
      <c r="W136" s="192"/>
      <c r="X136" s="192"/>
    </row>
    <row r="137" spans="4:24" s="193" customFormat="1" x14ac:dyDescent="0.25">
      <c r="D137" s="232"/>
      <c r="V137" s="191"/>
      <c r="W137" s="192"/>
      <c r="X137" s="192"/>
    </row>
    <row r="138" spans="4:24" s="193" customFormat="1" x14ac:dyDescent="0.25">
      <c r="D138" s="232"/>
      <c r="V138" s="191"/>
      <c r="W138" s="192"/>
      <c r="X138" s="192"/>
    </row>
    <row r="139" spans="4:24" s="193" customFormat="1" x14ac:dyDescent="0.25">
      <c r="D139" s="232"/>
      <c r="V139" s="191"/>
      <c r="W139" s="192"/>
      <c r="X139" s="192"/>
    </row>
    <row r="140" spans="4:24" s="193" customFormat="1" x14ac:dyDescent="0.25">
      <c r="D140" s="232"/>
      <c r="V140" s="191"/>
      <c r="W140" s="192"/>
      <c r="X140" s="192"/>
    </row>
    <row r="141" spans="4:24" s="193" customFormat="1" x14ac:dyDescent="0.25">
      <c r="D141" s="232"/>
      <c r="V141" s="191"/>
      <c r="W141" s="192"/>
      <c r="X141" s="192"/>
    </row>
    <row r="142" spans="4:24" s="193" customFormat="1" x14ac:dyDescent="0.25">
      <c r="D142" s="232"/>
      <c r="V142" s="191"/>
      <c r="W142" s="192"/>
      <c r="X142" s="192"/>
    </row>
    <row r="143" spans="4:24" s="193" customFormat="1" x14ac:dyDescent="0.25">
      <c r="D143" s="232"/>
      <c r="V143" s="191"/>
      <c r="W143" s="192"/>
      <c r="X143" s="192"/>
    </row>
    <row r="144" spans="4:24" s="193" customFormat="1" x14ac:dyDescent="0.25">
      <c r="D144" s="232"/>
      <c r="V144" s="191"/>
      <c r="W144" s="192"/>
      <c r="X144" s="192"/>
    </row>
    <row r="145" spans="4:24" s="193" customFormat="1" x14ac:dyDescent="0.25">
      <c r="D145" s="232"/>
      <c r="V145" s="191"/>
      <c r="W145" s="192"/>
      <c r="X145" s="192"/>
    </row>
    <row r="146" spans="4:24" s="193" customFormat="1" x14ac:dyDescent="0.25">
      <c r="D146" s="232"/>
      <c r="V146" s="191"/>
      <c r="W146" s="192"/>
      <c r="X146" s="192"/>
    </row>
    <row r="147" spans="4:24" s="193" customFormat="1" x14ac:dyDescent="0.25">
      <c r="D147" s="232"/>
      <c r="V147" s="191"/>
      <c r="W147" s="192"/>
      <c r="X147" s="192"/>
    </row>
    <row r="148" spans="4:24" s="193" customFormat="1" x14ac:dyDescent="0.25">
      <c r="D148" s="232"/>
      <c r="V148" s="191"/>
      <c r="W148" s="192"/>
      <c r="X148" s="192"/>
    </row>
    <row r="149" spans="4:24" s="193" customFormat="1" x14ac:dyDescent="0.25">
      <c r="D149" s="232"/>
      <c r="V149" s="191"/>
      <c r="W149" s="192"/>
      <c r="X149" s="192"/>
    </row>
    <row r="150" spans="4:24" s="193" customFormat="1" x14ac:dyDescent="0.25">
      <c r="D150" s="232"/>
      <c r="V150" s="191"/>
      <c r="W150" s="192"/>
      <c r="X150" s="192"/>
    </row>
    <row r="151" spans="4:24" s="193" customFormat="1" x14ac:dyDescent="0.25">
      <c r="D151" s="232"/>
      <c r="V151" s="191"/>
      <c r="W151" s="192"/>
      <c r="X151" s="192"/>
    </row>
    <row r="152" spans="4:24" s="193" customFormat="1" x14ac:dyDescent="0.25">
      <c r="D152" s="232"/>
      <c r="V152" s="191"/>
      <c r="W152" s="192"/>
      <c r="X152" s="192"/>
    </row>
    <row r="153" spans="4:24" s="193" customFormat="1" x14ac:dyDescent="0.25">
      <c r="D153" s="232"/>
      <c r="V153" s="191"/>
      <c r="W153" s="192"/>
      <c r="X153" s="192"/>
    </row>
    <row r="154" spans="4:24" s="193" customFormat="1" x14ac:dyDescent="0.25">
      <c r="D154" s="232"/>
      <c r="V154" s="191"/>
      <c r="W154" s="192"/>
      <c r="X154" s="192"/>
    </row>
    <row r="155" spans="4:24" s="193" customFormat="1" x14ac:dyDescent="0.25">
      <c r="D155" s="232"/>
      <c r="V155" s="191"/>
      <c r="W155" s="192"/>
      <c r="X155" s="192"/>
    </row>
    <row r="156" spans="4:24" s="193" customFormat="1" x14ac:dyDescent="0.25">
      <c r="D156" s="232"/>
      <c r="V156" s="191"/>
      <c r="W156" s="192"/>
      <c r="X156" s="192"/>
    </row>
    <row r="157" spans="4:24" s="193" customFormat="1" x14ac:dyDescent="0.25">
      <c r="D157" s="232"/>
      <c r="V157" s="191"/>
      <c r="W157" s="192"/>
      <c r="X157" s="192"/>
    </row>
    <row r="158" spans="4:24" s="193" customFormat="1" x14ac:dyDescent="0.25">
      <c r="D158" s="232"/>
      <c r="V158" s="191"/>
      <c r="W158" s="192"/>
      <c r="X158" s="192"/>
    </row>
    <row r="159" spans="4:24" s="193" customFormat="1" x14ac:dyDescent="0.25">
      <c r="D159" s="232"/>
      <c r="V159" s="191"/>
      <c r="W159" s="192"/>
      <c r="X159" s="192"/>
    </row>
    <row r="160" spans="4:24" s="193" customFormat="1" x14ac:dyDescent="0.25">
      <c r="D160" s="232"/>
      <c r="V160" s="191"/>
      <c r="W160" s="192"/>
      <c r="X160" s="192"/>
    </row>
    <row r="161" spans="4:24" s="193" customFormat="1" x14ac:dyDescent="0.25">
      <c r="D161" s="232"/>
      <c r="V161" s="191"/>
      <c r="W161" s="192"/>
      <c r="X161" s="192"/>
    </row>
    <row r="162" spans="4:24" s="193" customFormat="1" x14ac:dyDescent="0.25">
      <c r="D162" s="232"/>
      <c r="V162" s="191"/>
      <c r="W162" s="192"/>
      <c r="X162" s="192"/>
    </row>
    <row r="163" spans="4:24" s="193" customFormat="1" x14ac:dyDescent="0.25">
      <c r="D163" s="232"/>
      <c r="V163" s="191"/>
      <c r="W163" s="192"/>
      <c r="X163" s="192"/>
    </row>
    <row r="164" spans="4:24" x14ac:dyDescent="0.25">
      <c r="F164" s="236"/>
      <c r="G164" s="233"/>
      <c r="H164" s="196"/>
      <c r="I164" s="214"/>
      <c r="J164" s="216"/>
      <c r="K164" s="196"/>
      <c r="L164" s="196"/>
      <c r="M164" s="196"/>
      <c r="N164" s="196"/>
      <c r="O164" s="196"/>
      <c r="P164" s="196"/>
      <c r="Q164" s="196"/>
    </row>
    <row r="165" spans="4:24" x14ac:dyDescent="0.25">
      <c r="F165" s="236"/>
      <c r="G165" s="233"/>
      <c r="H165" s="196"/>
      <c r="I165" s="214"/>
      <c r="J165" s="216"/>
      <c r="K165" s="196"/>
      <c r="L165" s="196"/>
      <c r="M165" s="196"/>
      <c r="N165" s="196"/>
      <c r="O165" s="196"/>
      <c r="P165" s="196"/>
      <c r="Q165" s="196"/>
    </row>
    <row r="166" spans="4:24" x14ac:dyDescent="0.25">
      <c r="F166" s="236"/>
      <c r="G166" s="233"/>
      <c r="H166" s="196"/>
      <c r="I166" s="214"/>
      <c r="J166" s="216"/>
      <c r="K166" s="196"/>
      <c r="L166" s="196"/>
      <c r="M166" s="196"/>
      <c r="N166" s="196"/>
      <c r="O166" s="196"/>
      <c r="P166" s="196"/>
      <c r="Q166" s="196"/>
    </row>
    <row r="167" spans="4:24" x14ac:dyDescent="0.25">
      <c r="F167" s="236"/>
      <c r="G167" s="233"/>
      <c r="H167" s="196"/>
      <c r="I167" s="214"/>
      <c r="J167" s="216"/>
      <c r="K167" s="196"/>
      <c r="L167" s="196"/>
      <c r="M167" s="196"/>
      <c r="N167" s="196"/>
      <c r="O167" s="196"/>
      <c r="P167" s="196"/>
      <c r="Q167" s="196"/>
    </row>
    <row r="168" spans="4:24" x14ac:dyDescent="0.25">
      <c r="F168" s="236"/>
      <c r="G168" s="233"/>
      <c r="H168" s="196"/>
      <c r="I168" s="214"/>
      <c r="J168" s="216"/>
      <c r="K168" s="196"/>
      <c r="L168" s="196"/>
      <c r="M168" s="196"/>
      <c r="N168" s="196"/>
      <c r="O168" s="196"/>
      <c r="P168" s="196"/>
      <c r="Q168" s="196"/>
    </row>
    <row r="169" spans="4:24" x14ac:dyDescent="0.25">
      <c r="F169" s="236"/>
      <c r="G169" s="233"/>
      <c r="H169" s="196"/>
      <c r="I169" s="214"/>
      <c r="J169" s="216"/>
      <c r="K169" s="196"/>
      <c r="L169" s="196"/>
      <c r="M169" s="196"/>
      <c r="N169" s="196"/>
      <c r="O169" s="196"/>
      <c r="P169" s="196"/>
      <c r="Q169" s="196"/>
    </row>
    <row r="170" spans="4:24" x14ac:dyDescent="0.25">
      <c r="F170" s="236"/>
      <c r="G170" s="233"/>
      <c r="H170" s="196"/>
      <c r="I170" s="214"/>
      <c r="J170" s="216"/>
      <c r="K170" s="196"/>
      <c r="L170" s="196"/>
      <c r="M170" s="196"/>
      <c r="N170" s="196"/>
      <c r="O170" s="196"/>
      <c r="P170" s="196"/>
      <c r="Q170" s="196"/>
    </row>
    <row r="171" spans="4:24" x14ac:dyDescent="0.25">
      <c r="F171" s="236"/>
      <c r="G171" s="233"/>
      <c r="H171" s="196"/>
      <c r="I171" s="214"/>
      <c r="J171" s="216"/>
      <c r="K171" s="196"/>
      <c r="L171" s="196"/>
      <c r="M171" s="196"/>
      <c r="N171" s="196"/>
      <c r="O171" s="196"/>
      <c r="P171" s="196"/>
      <c r="Q171" s="196"/>
    </row>
    <row r="172" spans="4:24" x14ac:dyDescent="0.25">
      <c r="F172" s="236"/>
      <c r="G172" s="233"/>
      <c r="H172" s="196"/>
      <c r="I172" s="214"/>
      <c r="J172" s="216"/>
      <c r="K172" s="196"/>
      <c r="L172" s="196"/>
      <c r="M172" s="196"/>
      <c r="N172" s="196"/>
      <c r="O172" s="196"/>
      <c r="P172" s="196"/>
      <c r="Q172" s="196"/>
    </row>
    <row r="173" spans="4:24" x14ac:dyDescent="0.25">
      <c r="F173" s="236"/>
      <c r="G173" s="233"/>
      <c r="H173" s="196"/>
      <c r="I173" s="214"/>
      <c r="J173" s="216"/>
      <c r="K173" s="196"/>
      <c r="L173" s="196"/>
      <c r="M173" s="196"/>
      <c r="N173" s="196"/>
      <c r="O173" s="196"/>
      <c r="P173" s="196"/>
      <c r="Q173" s="196"/>
    </row>
    <row r="174" spans="4:24" x14ac:dyDescent="0.25">
      <c r="F174" s="236"/>
      <c r="G174" s="233"/>
      <c r="H174" s="196"/>
      <c r="I174" s="214"/>
      <c r="J174" s="216"/>
      <c r="K174" s="196"/>
      <c r="L174" s="196"/>
      <c r="M174" s="196"/>
      <c r="N174" s="196"/>
      <c r="O174" s="196"/>
      <c r="P174" s="196"/>
      <c r="Q174" s="196"/>
    </row>
    <row r="175" spans="4:24" x14ac:dyDescent="0.25">
      <c r="F175" s="236"/>
      <c r="G175" s="233"/>
      <c r="H175" s="196"/>
      <c r="I175" s="214"/>
      <c r="J175" s="216"/>
      <c r="K175" s="196"/>
      <c r="L175" s="196"/>
      <c r="M175" s="196"/>
      <c r="N175" s="196"/>
      <c r="O175" s="196"/>
      <c r="P175" s="196"/>
      <c r="Q175" s="196"/>
    </row>
    <row r="176" spans="4:24" x14ac:dyDescent="0.25">
      <c r="F176" s="236"/>
      <c r="G176" s="233"/>
      <c r="H176" s="196"/>
      <c r="I176" s="214"/>
      <c r="J176" s="216"/>
      <c r="K176" s="196"/>
      <c r="L176" s="196"/>
      <c r="M176" s="196"/>
      <c r="N176" s="196"/>
      <c r="O176" s="196"/>
      <c r="P176" s="196"/>
      <c r="Q176" s="196"/>
    </row>
    <row r="177" spans="6:17" x14ac:dyDescent="0.25">
      <c r="F177" s="236"/>
      <c r="G177" s="233"/>
      <c r="H177" s="196"/>
      <c r="I177" s="214"/>
      <c r="J177" s="216"/>
      <c r="K177" s="196"/>
      <c r="L177" s="196"/>
      <c r="M177" s="196"/>
      <c r="N177" s="196"/>
      <c r="O177" s="196"/>
      <c r="P177" s="196"/>
      <c r="Q177" s="196"/>
    </row>
    <row r="178" spans="6:17" x14ac:dyDescent="0.25">
      <c r="F178" s="236"/>
      <c r="G178" s="233"/>
      <c r="H178" s="196"/>
      <c r="I178" s="214"/>
      <c r="J178" s="216"/>
      <c r="K178" s="196"/>
      <c r="L178" s="196"/>
      <c r="M178" s="196"/>
      <c r="N178" s="196"/>
      <c r="O178" s="196"/>
      <c r="P178" s="196"/>
      <c r="Q178" s="196"/>
    </row>
    <row r="179" spans="6:17" x14ac:dyDescent="0.25">
      <c r="F179" s="236"/>
      <c r="G179" s="233"/>
      <c r="H179" s="196"/>
      <c r="I179" s="214"/>
      <c r="J179" s="216"/>
      <c r="K179" s="196"/>
      <c r="L179" s="196"/>
      <c r="M179" s="196"/>
      <c r="N179" s="196"/>
      <c r="O179" s="196"/>
      <c r="P179" s="196"/>
      <c r="Q179" s="196"/>
    </row>
    <row r="180" spans="6:17" x14ac:dyDescent="0.25">
      <c r="F180" s="236"/>
      <c r="G180" s="233"/>
      <c r="H180" s="196"/>
      <c r="I180" s="214"/>
      <c r="J180" s="216"/>
      <c r="K180" s="196"/>
      <c r="L180" s="196"/>
      <c r="M180" s="196"/>
      <c r="N180" s="196"/>
      <c r="O180" s="196"/>
      <c r="P180" s="196"/>
      <c r="Q180" s="196"/>
    </row>
    <row r="181" spans="6:17" x14ac:dyDescent="0.25">
      <c r="F181" s="236"/>
      <c r="G181" s="233"/>
      <c r="H181" s="196"/>
      <c r="I181" s="214"/>
      <c r="J181" s="216"/>
      <c r="K181" s="196"/>
      <c r="L181" s="196"/>
      <c r="M181" s="196"/>
      <c r="N181" s="196"/>
      <c r="O181" s="196"/>
      <c r="P181" s="196"/>
      <c r="Q181" s="196"/>
    </row>
    <row r="182" spans="6:17" x14ac:dyDescent="0.25">
      <c r="F182" s="236"/>
      <c r="G182" s="233"/>
      <c r="H182" s="196"/>
      <c r="I182" s="214"/>
      <c r="J182" s="216"/>
      <c r="K182" s="196"/>
      <c r="L182" s="196"/>
      <c r="M182" s="196"/>
      <c r="N182" s="196"/>
      <c r="O182" s="196"/>
      <c r="P182" s="196"/>
      <c r="Q182" s="196"/>
    </row>
    <row r="183" spans="6:17" x14ac:dyDescent="0.25">
      <c r="F183" s="236"/>
      <c r="G183" s="233"/>
      <c r="H183" s="196"/>
      <c r="I183" s="214"/>
      <c r="J183" s="216"/>
      <c r="K183" s="196"/>
      <c r="L183" s="196"/>
      <c r="M183" s="196"/>
      <c r="N183" s="196"/>
      <c r="O183" s="196"/>
      <c r="P183" s="196"/>
      <c r="Q183" s="196"/>
    </row>
    <row r="184" spans="6:17" x14ac:dyDescent="0.25">
      <c r="F184" s="236"/>
      <c r="G184" s="233"/>
      <c r="H184" s="196"/>
      <c r="I184" s="214"/>
      <c r="J184" s="216"/>
      <c r="K184" s="196"/>
      <c r="L184" s="196"/>
      <c r="M184" s="196"/>
      <c r="N184" s="196"/>
      <c r="O184" s="196"/>
      <c r="P184" s="196"/>
      <c r="Q184" s="196"/>
    </row>
    <row r="185" spans="6:17" x14ac:dyDescent="0.25">
      <c r="F185" s="236"/>
      <c r="G185" s="233"/>
      <c r="H185" s="196"/>
      <c r="I185" s="214"/>
      <c r="J185" s="216"/>
      <c r="K185" s="196"/>
      <c r="L185" s="196"/>
      <c r="M185" s="196"/>
      <c r="N185" s="196"/>
      <c r="O185" s="196"/>
      <c r="P185" s="196"/>
      <c r="Q185" s="196"/>
    </row>
    <row r="186" spans="6:17" x14ac:dyDescent="0.25">
      <c r="F186" s="236"/>
      <c r="G186" s="233"/>
      <c r="H186" s="196"/>
      <c r="I186" s="214"/>
      <c r="J186" s="216"/>
      <c r="K186" s="196"/>
      <c r="L186" s="196"/>
      <c r="M186" s="196"/>
      <c r="N186" s="196"/>
      <c r="O186" s="196"/>
      <c r="P186" s="196"/>
      <c r="Q186" s="196"/>
    </row>
    <row r="187" spans="6:17" x14ac:dyDescent="0.25">
      <c r="F187" s="236"/>
      <c r="G187" s="233"/>
      <c r="H187" s="196"/>
      <c r="I187" s="214"/>
      <c r="J187" s="216"/>
      <c r="K187" s="196"/>
      <c r="L187" s="196"/>
      <c r="M187" s="196"/>
      <c r="N187" s="196"/>
      <c r="O187" s="196"/>
      <c r="P187" s="196"/>
      <c r="Q187" s="196"/>
    </row>
    <row r="188" spans="6:17" x14ac:dyDescent="0.25">
      <c r="F188" s="236"/>
      <c r="G188" s="233"/>
      <c r="H188" s="196"/>
      <c r="I188" s="214"/>
      <c r="J188" s="216"/>
      <c r="K188" s="196"/>
      <c r="L188" s="196"/>
      <c r="M188" s="196"/>
      <c r="N188" s="196"/>
      <c r="O188" s="196"/>
      <c r="P188" s="196"/>
      <c r="Q188" s="196"/>
    </row>
    <row r="189" spans="6:17" x14ac:dyDescent="0.25">
      <c r="F189" s="236"/>
      <c r="G189" s="233"/>
      <c r="H189" s="196"/>
      <c r="I189" s="214"/>
      <c r="J189" s="216"/>
      <c r="K189" s="196"/>
      <c r="L189" s="196"/>
      <c r="M189" s="196"/>
      <c r="N189" s="196"/>
      <c r="O189" s="196"/>
      <c r="P189" s="196"/>
      <c r="Q189" s="196"/>
    </row>
    <row r="190" spans="6:17" x14ac:dyDescent="0.25">
      <c r="F190" s="236"/>
      <c r="G190" s="233"/>
      <c r="H190" s="196"/>
      <c r="I190" s="214"/>
      <c r="J190" s="216"/>
      <c r="K190" s="196"/>
      <c r="L190" s="196"/>
      <c r="M190" s="196"/>
      <c r="N190" s="196"/>
      <c r="O190" s="196"/>
      <c r="P190" s="196"/>
      <c r="Q190" s="196"/>
    </row>
    <row r="191" spans="6:17" x14ac:dyDescent="0.25">
      <c r="F191" s="236"/>
      <c r="G191" s="233"/>
      <c r="H191" s="196"/>
      <c r="I191" s="214"/>
      <c r="J191" s="216"/>
      <c r="K191" s="196"/>
      <c r="L191" s="196"/>
      <c r="M191" s="196"/>
      <c r="N191" s="196"/>
      <c r="O191" s="196"/>
      <c r="P191" s="196"/>
      <c r="Q191" s="196"/>
    </row>
    <row r="192" spans="6:17" x14ac:dyDescent="0.25">
      <c r="F192" s="236"/>
      <c r="G192" s="233"/>
      <c r="H192" s="196"/>
      <c r="I192" s="214"/>
      <c r="J192" s="216"/>
      <c r="K192" s="196"/>
      <c r="L192" s="196"/>
      <c r="M192" s="196"/>
      <c r="N192" s="196"/>
      <c r="O192" s="196"/>
      <c r="P192" s="196"/>
      <c r="Q192" s="196"/>
    </row>
    <row r="193" spans="1:84" x14ac:dyDescent="0.25">
      <c r="F193" s="236"/>
      <c r="G193" s="233"/>
      <c r="H193" s="196"/>
      <c r="I193" s="214"/>
      <c r="J193" s="216"/>
      <c r="K193" s="196"/>
      <c r="L193" s="196"/>
      <c r="M193" s="196"/>
      <c r="N193" s="196"/>
      <c r="O193" s="196"/>
      <c r="P193" s="196"/>
      <c r="Q193" s="196"/>
    </row>
    <row r="194" spans="1:84" x14ac:dyDescent="0.25">
      <c r="F194" s="236"/>
      <c r="G194" s="233"/>
      <c r="H194" s="196"/>
      <c r="I194" s="214"/>
      <c r="J194" s="216"/>
      <c r="K194" s="196"/>
      <c r="L194" s="196"/>
      <c r="M194" s="196"/>
      <c r="N194" s="196"/>
      <c r="O194" s="196"/>
      <c r="P194" s="196"/>
      <c r="Q194" s="196"/>
    </row>
    <row r="195" spans="1:84" s="195" customFormat="1" x14ac:dyDescent="0.25">
      <c r="A195" s="196"/>
      <c r="B195" s="196"/>
      <c r="C195" s="196"/>
      <c r="D195" s="196"/>
      <c r="E195" s="233"/>
      <c r="F195" s="236"/>
      <c r="G195" s="233"/>
      <c r="H195" s="196"/>
      <c r="I195" s="214"/>
      <c r="J195" s="216"/>
      <c r="K195" s="196"/>
      <c r="L195" s="196"/>
      <c r="M195" s="196"/>
      <c r="N195" s="196"/>
      <c r="O195" s="196"/>
      <c r="P195" s="196"/>
      <c r="Q195" s="196"/>
      <c r="S195" s="196"/>
      <c r="T195" s="211"/>
      <c r="U195" s="196"/>
      <c r="V195" s="191"/>
      <c r="W195" s="192"/>
      <c r="X195" s="192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6"/>
      <c r="BC195" s="196"/>
      <c r="BD195" s="196"/>
      <c r="BE195" s="196"/>
      <c r="BF195" s="196"/>
      <c r="BG195" s="196"/>
      <c r="BH195" s="196"/>
      <c r="BI195" s="196"/>
      <c r="BJ195" s="196"/>
      <c r="BK195" s="196"/>
      <c r="BL195" s="196"/>
      <c r="BM195" s="196"/>
      <c r="BN195" s="196"/>
      <c r="BO195" s="196"/>
      <c r="BP195" s="196"/>
      <c r="BQ195" s="196"/>
      <c r="BR195" s="196"/>
      <c r="BS195" s="196"/>
      <c r="BT195" s="196"/>
      <c r="BU195" s="196"/>
      <c r="BV195" s="196"/>
      <c r="BW195" s="196"/>
      <c r="BX195" s="196"/>
      <c r="BY195" s="196"/>
      <c r="BZ195" s="196"/>
      <c r="CA195" s="196"/>
      <c r="CB195" s="196"/>
      <c r="CC195" s="196"/>
      <c r="CD195" s="196"/>
      <c r="CE195" s="196"/>
      <c r="CF195" s="196"/>
    </row>
    <row r="196" spans="1:84" s="195" customFormat="1" x14ac:dyDescent="0.25">
      <c r="A196" s="196"/>
      <c r="B196" s="196"/>
      <c r="C196" s="196"/>
      <c r="D196" s="196"/>
      <c r="E196" s="233"/>
      <c r="F196" s="236"/>
      <c r="G196" s="233"/>
      <c r="H196" s="196"/>
      <c r="I196" s="214"/>
      <c r="J196" s="216"/>
      <c r="K196" s="196"/>
      <c r="L196" s="196"/>
      <c r="M196" s="196"/>
      <c r="N196" s="196"/>
      <c r="O196" s="196"/>
      <c r="P196" s="196"/>
      <c r="Q196" s="196"/>
      <c r="S196" s="196"/>
      <c r="T196" s="211"/>
      <c r="U196" s="196"/>
      <c r="V196" s="191"/>
      <c r="W196" s="192"/>
      <c r="X196" s="192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  <c r="CF196" s="196"/>
    </row>
  </sheetData>
  <mergeCells count="1">
    <mergeCell ref="B2:X4"/>
  </mergeCells>
  <dataValidations count="1">
    <dataValidation type="list" allowBlank="1" showInputMessage="1" showErrorMessage="1" sqref="E35:E47 D8:D15 D41:D54 G53:H54 L53:Q54 I24 I28 D60:D61 D17 D19:D34">
      <formula1>Metal</formula1>
    </dataValidation>
  </dataValidations>
  <pageMargins left="0.25" right="0.25" top="0.75" bottom="0.75" header="0.3" footer="0.3"/>
  <pageSetup scale="43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selection sqref="A1:M1"/>
    </sheetView>
  </sheetViews>
  <sheetFormatPr defaultColWidth="9.1796875" defaultRowHeight="14" x14ac:dyDescent="0.3"/>
  <cols>
    <col min="1" max="1" width="8.81640625" style="15" customWidth="1"/>
    <col min="2" max="2" width="18.81640625" style="15" customWidth="1"/>
    <col min="3" max="3" width="4.1796875" style="55" customWidth="1"/>
    <col min="4" max="4" width="7.54296875" style="56" customWidth="1"/>
    <col min="5" max="5" width="5.1796875" style="56" customWidth="1"/>
    <col min="6" max="6" width="8.81640625" style="16" customWidth="1"/>
    <col min="7" max="7" width="4" style="16" customWidth="1"/>
    <col min="8" max="8" width="9.1796875" style="57" customWidth="1"/>
    <col min="9" max="9" width="4.54296875" style="58" customWidth="1"/>
    <col min="10" max="10" width="8.81640625" style="16" customWidth="1"/>
    <col min="11" max="11" width="4.81640625" style="16" customWidth="1"/>
    <col min="12" max="12" width="9.1796875" style="56" customWidth="1"/>
    <col min="13" max="13" width="6.1796875" style="56" customWidth="1"/>
    <col min="14" max="16384" width="9.1796875" style="15"/>
  </cols>
  <sheetData>
    <row r="1" spans="1:13" ht="77.5" customHeight="1" x14ac:dyDescent="0.3">
      <c r="A1" s="391" t="s">
        <v>318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46.5" customHeight="1" x14ac:dyDescent="0.4">
      <c r="A2" s="51"/>
      <c r="B2" s="51"/>
      <c r="C2" s="51"/>
      <c r="D2" s="392" t="s">
        <v>1</v>
      </c>
      <c r="E2" s="392"/>
      <c r="F2" s="393" t="s">
        <v>284</v>
      </c>
      <c r="G2" s="393"/>
      <c r="H2" s="393" t="s">
        <v>73</v>
      </c>
      <c r="I2" s="393"/>
      <c r="J2" s="393" t="s">
        <v>74</v>
      </c>
      <c r="K2" s="393"/>
      <c r="L2" s="392" t="s">
        <v>75</v>
      </c>
      <c r="M2" s="392"/>
    </row>
    <row r="3" spans="1:13" ht="15" x14ac:dyDescent="0.25">
      <c r="A3" s="52" t="s">
        <v>2</v>
      </c>
      <c r="B3" s="52" t="s">
        <v>76</v>
      </c>
      <c r="C3" s="52" t="s">
        <v>77</v>
      </c>
      <c r="D3" s="53" t="s">
        <v>3</v>
      </c>
      <c r="E3" s="53" t="s">
        <v>66</v>
      </c>
      <c r="F3" s="54" t="s">
        <v>3</v>
      </c>
      <c r="G3" s="54" t="s">
        <v>66</v>
      </c>
      <c r="H3" s="54" t="s">
        <v>3</v>
      </c>
      <c r="I3" s="54" t="s">
        <v>66</v>
      </c>
      <c r="J3" s="54" t="s">
        <v>3</v>
      </c>
      <c r="K3" s="54" t="s">
        <v>66</v>
      </c>
      <c r="L3" s="53" t="s">
        <v>3</v>
      </c>
      <c r="M3" s="53" t="s">
        <v>66</v>
      </c>
    </row>
    <row r="4" spans="1:13" ht="15" customHeight="1" x14ac:dyDescent="0.25">
      <c r="A4" s="390" t="s">
        <v>78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5" spans="1:13" ht="15" x14ac:dyDescent="0.25">
      <c r="A5" s="15" t="s">
        <v>44</v>
      </c>
      <c r="B5" s="15" t="s">
        <v>79</v>
      </c>
      <c r="C5" s="55">
        <v>2</v>
      </c>
      <c r="D5" s="56">
        <v>8.1999999999999993</v>
      </c>
      <c r="E5" s="56">
        <v>5.1854497287014058E-2</v>
      </c>
      <c r="F5" s="16">
        <v>243.83333333333334</v>
      </c>
      <c r="G5" s="16">
        <v>9.1923881554251174</v>
      </c>
      <c r="H5" s="57">
        <v>90.666666666666657</v>
      </c>
      <c r="I5" s="58">
        <v>1.88561808316413</v>
      </c>
      <c r="J5" s="16">
        <v>101.33333333333334</v>
      </c>
      <c r="K5" s="16">
        <v>1.88561808316413</v>
      </c>
      <c r="L5" s="56">
        <v>4.3866666666666665E-2</v>
      </c>
      <c r="M5" s="56">
        <v>9.6637926762161968E-3</v>
      </c>
    </row>
    <row r="6" spans="1:13" ht="15" x14ac:dyDescent="0.25">
      <c r="B6" s="15" t="s">
        <v>80</v>
      </c>
      <c r="C6" s="55">
        <v>4</v>
      </c>
      <c r="D6" s="56">
        <v>8.1308333333333334</v>
      </c>
      <c r="E6" s="56">
        <v>8.5391256382996439E-2</v>
      </c>
      <c r="F6" s="16">
        <v>246.5</v>
      </c>
      <c r="G6" s="16">
        <v>6.466437567533978</v>
      </c>
      <c r="H6" s="57">
        <v>90.499999999999986</v>
      </c>
      <c r="I6" s="58">
        <v>1.3743685418725553</v>
      </c>
      <c r="J6" s="16">
        <v>102.16666666666667</v>
      </c>
      <c r="K6" s="16">
        <v>2.3959842947608667</v>
      </c>
      <c r="L6" s="56">
        <v>5.9641666666666669E-2</v>
      </c>
      <c r="M6" s="56">
        <v>1.9877930718000553E-2</v>
      </c>
    </row>
    <row r="7" spans="1:13" ht="15" x14ac:dyDescent="0.25">
      <c r="B7" s="59" t="s">
        <v>81</v>
      </c>
      <c r="C7" s="55">
        <v>2</v>
      </c>
      <c r="D7" s="56">
        <v>8.0733333333333324</v>
      </c>
      <c r="E7" s="56">
        <v>2.3570226039550245E-2</v>
      </c>
      <c r="F7" s="16">
        <v>249.16666666666666</v>
      </c>
      <c r="G7" s="16">
        <v>3.5355339059327378</v>
      </c>
      <c r="H7" s="57">
        <v>91.666666666666657</v>
      </c>
      <c r="I7" s="58">
        <v>3.2998316455372252</v>
      </c>
      <c r="J7" s="16">
        <v>101.33333333333334</v>
      </c>
      <c r="K7" s="16">
        <v>0.94280904158206003</v>
      </c>
      <c r="L7" s="56">
        <v>8.4366666666666673E-2</v>
      </c>
      <c r="M7" s="56">
        <v>2.2485995641732211E-2</v>
      </c>
    </row>
    <row r="8" spans="1:13" ht="15" x14ac:dyDescent="0.25">
      <c r="B8" s="59" t="s">
        <v>82</v>
      </c>
      <c r="C8" s="55">
        <v>6</v>
      </c>
      <c r="D8" s="56">
        <v>7.9483333333333333</v>
      </c>
      <c r="E8" s="56">
        <v>0.11256109452204133</v>
      </c>
      <c r="F8" s="16">
        <v>253.7222222222222</v>
      </c>
      <c r="G8" s="16">
        <v>4.5383142571109341</v>
      </c>
      <c r="H8" s="57">
        <v>92.888888888888872</v>
      </c>
      <c r="I8" s="58">
        <v>4.0588266868732008</v>
      </c>
      <c r="J8" s="16">
        <v>101.22222222222223</v>
      </c>
      <c r="K8" s="16">
        <v>0.98130676292531649</v>
      </c>
      <c r="L8" s="56">
        <v>0.12724444444444444</v>
      </c>
      <c r="M8" s="56">
        <v>5.3631539918914117E-2</v>
      </c>
    </row>
    <row r="9" spans="1:13" ht="15" x14ac:dyDescent="0.25">
      <c r="B9" s="60" t="s">
        <v>83</v>
      </c>
      <c r="C9" s="55">
        <v>9</v>
      </c>
      <c r="D9" s="56">
        <v>8.0174074074074078</v>
      </c>
      <c r="E9" s="56">
        <v>0.14307901641495696</v>
      </c>
      <c r="F9" s="16">
        <v>250.74074074074076</v>
      </c>
      <c r="G9" s="16">
        <v>6.6411548898971606</v>
      </c>
      <c r="H9" s="57">
        <v>92.222222222222229</v>
      </c>
      <c r="I9" s="58">
        <v>3.4318767136623345</v>
      </c>
      <c r="J9" s="16">
        <v>101.70370370370371</v>
      </c>
      <c r="K9" s="16">
        <v>1.7033010796395422</v>
      </c>
      <c r="L9" s="56">
        <v>0.10372962962962963</v>
      </c>
      <c r="M9" s="56">
        <v>5.6365218896359912E-2</v>
      </c>
    </row>
    <row r="10" spans="1:13" ht="15" x14ac:dyDescent="0.25">
      <c r="A10" s="61" t="s">
        <v>42</v>
      </c>
      <c r="B10" s="15" t="s">
        <v>79</v>
      </c>
      <c r="C10" s="62">
        <v>2</v>
      </c>
      <c r="D10" s="63">
        <v>8.2316666666666656</v>
      </c>
      <c r="E10" s="63">
        <v>1.6499158227684919E-2</v>
      </c>
      <c r="F10" s="64">
        <v>245.5</v>
      </c>
      <c r="G10" s="64">
        <v>6.3639610306789276</v>
      </c>
      <c r="H10" s="65">
        <v>91.333333333333343</v>
      </c>
      <c r="I10" s="66">
        <v>1.88561808316413</v>
      </c>
      <c r="J10" s="64">
        <v>101</v>
      </c>
      <c r="K10" s="64">
        <v>0.47140452079102496</v>
      </c>
      <c r="L10" s="63">
        <v>4.7833333333333332E-2</v>
      </c>
      <c r="M10" s="63">
        <v>1.3529309746702601E-2</v>
      </c>
    </row>
    <row r="11" spans="1:13" ht="15" x14ac:dyDescent="0.25">
      <c r="A11" s="59"/>
      <c r="B11" s="15" t="s">
        <v>80</v>
      </c>
      <c r="C11" s="50">
        <v>4</v>
      </c>
      <c r="D11" s="67">
        <v>8.1558333333333319</v>
      </c>
      <c r="E11" s="67">
        <v>9.0118235093105653E-2</v>
      </c>
      <c r="F11" s="68">
        <v>246.08333333333331</v>
      </c>
      <c r="G11" s="68">
        <v>3.8236592905710571</v>
      </c>
      <c r="H11" s="69">
        <v>92</v>
      </c>
      <c r="I11" s="70">
        <v>1.7213259316477421</v>
      </c>
      <c r="J11" s="68">
        <v>101.16666666666666</v>
      </c>
      <c r="K11" s="68">
        <v>0.3333333333333286</v>
      </c>
      <c r="L11" s="67">
        <v>6.3433333333333342E-2</v>
      </c>
      <c r="M11" s="67">
        <v>1.9964895117105825E-2</v>
      </c>
    </row>
    <row r="12" spans="1:13" x14ac:dyDescent="0.3">
      <c r="A12" s="59"/>
      <c r="B12" s="59" t="s">
        <v>81</v>
      </c>
      <c r="C12" s="50">
        <v>2</v>
      </c>
      <c r="D12" s="67">
        <v>8.0833333333333321</v>
      </c>
      <c r="E12" s="67">
        <v>3.7712361663282151E-2</v>
      </c>
      <c r="F12" s="68">
        <v>248.16666666666666</v>
      </c>
      <c r="G12" s="68">
        <v>0.70710678118654757</v>
      </c>
      <c r="H12" s="69">
        <v>93</v>
      </c>
      <c r="I12" s="70">
        <v>1.4142135623730951</v>
      </c>
      <c r="J12" s="68">
        <v>101.66666666666666</v>
      </c>
      <c r="K12" s="68">
        <v>0.47140452079103501</v>
      </c>
      <c r="L12" s="67">
        <v>8.6400000000000005E-2</v>
      </c>
      <c r="M12" s="67">
        <v>1.6687720036002451E-2</v>
      </c>
    </row>
    <row r="13" spans="1:13" x14ac:dyDescent="0.3">
      <c r="A13" s="59"/>
      <c r="B13" s="15" t="s">
        <v>82</v>
      </c>
      <c r="C13" s="50">
        <v>6</v>
      </c>
      <c r="D13" s="67">
        <v>7.987222222222222</v>
      </c>
      <c r="E13" s="67">
        <v>0.10067365685811364</v>
      </c>
      <c r="F13" s="68">
        <v>252.94444444444443</v>
      </c>
      <c r="G13" s="68">
        <v>4.4989710757839632</v>
      </c>
      <c r="H13" s="69">
        <v>94.333333333333329</v>
      </c>
      <c r="I13" s="70">
        <v>4.0824829046386295</v>
      </c>
      <c r="J13" s="68">
        <v>101.1111111111111</v>
      </c>
      <c r="K13" s="68">
        <v>0.68853037265909478</v>
      </c>
      <c r="L13" s="67">
        <v>0.11082777777777779</v>
      </c>
      <c r="M13" s="67">
        <v>3.9070963453505789E-2</v>
      </c>
    </row>
    <row r="14" spans="1:13" x14ac:dyDescent="0.3">
      <c r="A14" s="60"/>
      <c r="B14" s="60" t="s">
        <v>83</v>
      </c>
      <c r="C14" s="71">
        <v>9</v>
      </c>
      <c r="D14" s="72">
        <v>8.0544444444444441</v>
      </c>
      <c r="E14" s="72">
        <v>0.13382202110763902</v>
      </c>
      <c r="F14" s="73">
        <v>250.4814814814815</v>
      </c>
      <c r="G14" s="73">
        <v>5.6003747670012354</v>
      </c>
      <c r="H14" s="74">
        <v>93.333333333333314</v>
      </c>
      <c r="I14" s="75">
        <v>3.6209268304000721</v>
      </c>
      <c r="J14" s="73">
        <v>101.11111111111111</v>
      </c>
      <c r="K14" s="73">
        <v>0.57735026918962373</v>
      </c>
      <c r="L14" s="72">
        <v>9.3788888888888908E-2</v>
      </c>
      <c r="M14" s="72">
        <v>4.1665423314782214E-2</v>
      </c>
    </row>
    <row r="15" spans="1:13" x14ac:dyDescent="0.3">
      <c r="A15" s="15" t="s">
        <v>141</v>
      </c>
      <c r="B15" s="15" t="s">
        <v>79</v>
      </c>
      <c r="C15" s="55">
        <v>2</v>
      </c>
      <c r="D15" s="56">
        <v>8.1999999999999993</v>
      </c>
      <c r="E15" s="56">
        <v>1.7763568394002505E-15</v>
      </c>
      <c r="F15" s="16">
        <v>245.33333333333331</v>
      </c>
      <c r="G15" s="16">
        <v>6.5996632910744504</v>
      </c>
      <c r="H15" s="57">
        <v>91.333333333333343</v>
      </c>
      <c r="I15" s="58">
        <v>1.88561808316413</v>
      </c>
      <c r="J15" s="16">
        <v>102.66666666666666</v>
      </c>
      <c r="K15" s="16">
        <v>1.88561808316413</v>
      </c>
      <c r="L15" s="56">
        <v>3.1683333333333334E-2</v>
      </c>
      <c r="M15" s="56">
        <v>1.2492219800962362E-3</v>
      </c>
    </row>
    <row r="16" spans="1:13" x14ac:dyDescent="0.3">
      <c r="B16" s="15" t="s">
        <v>80</v>
      </c>
      <c r="C16" s="55">
        <v>4</v>
      </c>
      <c r="D16" s="56">
        <v>8.1583333333333332</v>
      </c>
      <c r="E16" s="56">
        <v>4.8189440982669633E-2</v>
      </c>
      <c r="F16" s="16">
        <v>246.58333333333331</v>
      </c>
      <c r="G16" s="16">
        <v>4.4420132239201546</v>
      </c>
      <c r="H16" s="57">
        <v>91.166666666666671</v>
      </c>
      <c r="I16" s="58">
        <v>1.1385500851066233</v>
      </c>
      <c r="J16" s="16">
        <v>102.16666666666666</v>
      </c>
      <c r="K16" s="16">
        <v>1.8358568490953668</v>
      </c>
      <c r="L16" s="56">
        <v>0.11241666666666668</v>
      </c>
      <c r="M16" s="56">
        <v>0.13747868925764459</v>
      </c>
    </row>
    <row r="17" spans="1:13" x14ac:dyDescent="0.3">
      <c r="B17" s="59" t="s">
        <v>81</v>
      </c>
      <c r="C17" s="55">
        <v>2</v>
      </c>
      <c r="D17" s="56">
        <v>8.1183333333333323</v>
      </c>
      <c r="E17" s="56">
        <v>2.357022603954271E-3</v>
      </c>
      <c r="F17" s="16">
        <v>247</v>
      </c>
      <c r="G17" s="16">
        <v>4.2426406871192848</v>
      </c>
      <c r="H17" s="57">
        <v>90.333333333333343</v>
      </c>
      <c r="I17" s="58">
        <v>0.47140452079103501</v>
      </c>
      <c r="J17" s="16">
        <v>102.66666666666666</v>
      </c>
      <c r="K17" s="16">
        <v>3.7712361663282499</v>
      </c>
      <c r="L17" s="56">
        <v>7.5850000000000001E-2</v>
      </c>
      <c r="M17" s="56">
        <v>9.1216774773064599E-3</v>
      </c>
    </row>
    <row r="18" spans="1:13" x14ac:dyDescent="0.3">
      <c r="B18" s="15" t="s">
        <v>82</v>
      </c>
      <c r="C18" s="55">
        <v>6</v>
      </c>
      <c r="D18" s="56">
        <v>7.9377777777777787</v>
      </c>
      <c r="E18" s="56">
        <v>0.15268946942757369</v>
      </c>
      <c r="F18" s="16">
        <v>253.5</v>
      </c>
      <c r="G18" s="16">
        <v>5.8109092805400726</v>
      </c>
      <c r="H18" s="57">
        <v>93.555555555555557</v>
      </c>
      <c r="I18" s="58">
        <v>4.3136304208181064</v>
      </c>
      <c r="J18" s="16">
        <v>102</v>
      </c>
      <c r="K18" s="16">
        <v>1.9776529298921754</v>
      </c>
      <c r="L18" s="56">
        <v>0.13321111111111111</v>
      </c>
      <c r="M18" s="56">
        <v>6.8970288825991891E-2</v>
      </c>
    </row>
    <row r="19" spans="1:13" x14ac:dyDescent="0.3">
      <c r="B19" s="60" t="s">
        <v>83</v>
      </c>
      <c r="C19" s="55">
        <v>9</v>
      </c>
      <c r="D19" s="56">
        <v>8.0155555555555562</v>
      </c>
      <c r="E19" s="56">
        <v>0.16973017802775459</v>
      </c>
      <c r="F19" s="16">
        <v>250.81481481481484</v>
      </c>
      <c r="G19" s="16">
        <v>6.5407082336342581</v>
      </c>
      <c r="H19" s="57">
        <v>92.814814814814824</v>
      </c>
      <c r="I19" s="58">
        <v>3.6481011465293336</v>
      </c>
      <c r="J19" s="16">
        <v>102.29629629629629</v>
      </c>
      <c r="K19" s="16">
        <v>1.7673304133985399</v>
      </c>
      <c r="L19" s="56">
        <v>0.13105925925925926</v>
      </c>
      <c r="M19" s="56">
        <v>9.8806488453409919E-2</v>
      </c>
    </row>
    <row r="20" spans="1:13" x14ac:dyDescent="0.3">
      <c r="A20" s="61" t="s">
        <v>43</v>
      </c>
      <c r="B20" s="59" t="s">
        <v>79</v>
      </c>
      <c r="C20" s="62">
        <v>2</v>
      </c>
      <c r="D20" s="63">
        <v>8.1750000000000007</v>
      </c>
      <c r="E20" s="63">
        <v>4.0069384267238932E-2</v>
      </c>
      <c r="F20" s="64">
        <v>248.33333333333331</v>
      </c>
      <c r="G20" s="64">
        <v>5.1854497287013555</v>
      </c>
      <c r="H20" s="65">
        <v>91.666666666666671</v>
      </c>
      <c r="I20" s="66">
        <v>1.4142135623730951</v>
      </c>
      <c r="J20" s="64">
        <v>100.33333333333334</v>
      </c>
      <c r="K20" s="64">
        <v>0.47140452079103501</v>
      </c>
      <c r="L20" s="63">
        <v>3.4449999999999995E-2</v>
      </c>
      <c r="M20" s="63">
        <v>4.1247895569215239E-3</v>
      </c>
    </row>
    <row r="21" spans="1:13" x14ac:dyDescent="0.3">
      <c r="A21" s="59"/>
      <c r="B21" s="59" t="s">
        <v>80</v>
      </c>
      <c r="C21" s="50">
        <v>4</v>
      </c>
      <c r="D21" s="67">
        <v>8.1116666666666664</v>
      </c>
      <c r="E21" s="67">
        <v>7.8716556684705452E-2</v>
      </c>
      <c r="F21" s="68">
        <v>248.66666666666666</v>
      </c>
      <c r="G21" s="68">
        <v>3.4318767136623376</v>
      </c>
      <c r="H21" s="69">
        <v>91.166666666666671</v>
      </c>
      <c r="I21" s="70">
        <v>1.1385500851066233</v>
      </c>
      <c r="J21" s="68">
        <v>101.66666666666667</v>
      </c>
      <c r="K21" s="68">
        <v>2.9059326290271152</v>
      </c>
      <c r="L21" s="67">
        <v>6.7241666666666658E-2</v>
      </c>
      <c r="M21" s="67">
        <v>4.0835799245270081E-2</v>
      </c>
    </row>
    <row r="22" spans="1:13" x14ac:dyDescent="0.3">
      <c r="A22" s="59"/>
      <c r="B22" s="59" t="s">
        <v>81</v>
      </c>
      <c r="C22" s="50">
        <v>2</v>
      </c>
      <c r="D22" s="67">
        <v>8.0583333333333336</v>
      </c>
      <c r="E22" s="67">
        <v>4.4783429475149988E-2</v>
      </c>
      <c r="F22" s="68">
        <v>249.16666666666669</v>
      </c>
      <c r="G22" s="68">
        <v>2.5927248643506675</v>
      </c>
      <c r="H22" s="69">
        <v>90.666666666666657</v>
      </c>
      <c r="I22" s="70">
        <v>0.94280904158206003</v>
      </c>
      <c r="J22" s="68">
        <v>98.666666666666657</v>
      </c>
      <c r="K22" s="68">
        <v>1.88561808316413</v>
      </c>
      <c r="L22" s="67">
        <v>8.7383333333333341E-2</v>
      </c>
      <c r="M22" s="67">
        <v>8.2731493398826069E-3</v>
      </c>
    </row>
    <row r="23" spans="1:13" x14ac:dyDescent="0.3">
      <c r="A23" s="59"/>
      <c r="B23" s="59" t="s">
        <v>82</v>
      </c>
      <c r="C23" s="50">
        <v>6</v>
      </c>
      <c r="D23" s="67">
        <v>7.9016666666666673</v>
      </c>
      <c r="E23" s="67">
        <v>0.1695189271635078</v>
      </c>
      <c r="F23" s="68">
        <v>253.83333333333334</v>
      </c>
      <c r="G23" s="68">
        <v>4.4559573107869372</v>
      </c>
      <c r="H23" s="69">
        <v>92.777777777777771</v>
      </c>
      <c r="I23" s="70">
        <v>2.6471508093433975</v>
      </c>
      <c r="J23" s="68">
        <v>100.22222222222221</v>
      </c>
      <c r="K23" s="68">
        <v>1.7722135144335032</v>
      </c>
      <c r="L23" s="67">
        <v>0.13063888888888889</v>
      </c>
      <c r="M23" s="67">
        <v>3.7843498879033523E-2</v>
      </c>
    </row>
    <row r="24" spans="1:13" x14ac:dyDescent="0.3">
      <c r="A24" s="60"/>
      <c r="B24" s="60" t="s">
        <v>83</v>
      </c>
      <c r="C24" s="71">
        <v>9</v>
      </c>
      <c r="D24" s="72">
        <v>7.9811111111111126</v>
      </c>
      <c r="E24" s="72">
        <v>0.18242959067968004</v>
      </c>
      <c r="F24" s="73">
        <v>251.85185185185185</v>
      </c>
      <c r="G24" s="73">
        <v>4.9752473727195818</v>
      </c>
      <c r="H24" s="74">
        <v>92.222222222222229</v>
      </c>
      <c r="I24" s="75">
        <v>2.3570226039551581</v>
      </c>
      <c r="J24" s="73">
        <v>100.88888888888889</v>
      </c>
      <c r="K24" s="73">
        <v>2.380476142847618</v>
      </c>
      <c r="L24" s="72">
        <v>0.10791851851851851</v>
      </c>
      <c r="M24" s="72">
        <v>5.1457358590258226E-2</v>
      </c>
    </row>
    <row r="25" spans="1:13" ht="17.25" customHeight="1" x14ac:dyDescent="0.3">
      <c r="A25" s="390" t="s">
        <v>84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</row>
    <row r="26" spans="1:13" x14ac:dyDescent="0.3">
      <c r="A26" s="15" t="s">
        <v>44</v>
      </c>
      <c r="B26" s="59" t="s">
        <v>79</v>
      </c>
      <c r="C26" s="50">
        <v>2</v>
      </c>
      <c r="D26" s="67">
        <v>8.0966666666666676</v>
      </c>
      <c r="E26" s="67">
        <v>0.21684607956387392</v>
      </c>
      <c r="F26" s="68">
        <v>250.66666666666666</v>
      </c>
      <c r="G26" s="68">
        <v>0</v>
      </c>
      <c r="H26" s="69">
        <v>92</v>
      </c>
      <c r="I26" s="70">
        <v>4.7140452079103099</v>
      </c>
      <c r="J26" s="68">
        <v>105.33333333333334</v>
      </c>
      <c r="K26" s="68">
        <v>4.7140452079103206</v>
      </c>
      <c r="L26" s="67">
        <v>4.1083333333333333E-2</v>
      </c>
      <c r="M26" s="67">
        <v>5.421151989096905E-4</v>
      </c>
    </row>
    <row r="27" spans="1:13" x14ac:dyDescent="0.3">
      <c r="B27" s="59" t="s">
        <v>80</v>
      </c>
      <c r="C27" s="50">
        <v>4</v>
      </c>
      <c r="D27" s="67">
        <v>7.9850000000000003</v>
      </c>
      <c r="E27" s="67">
        <v>0.18558216708709044</v>
      </c>
      <c r="F27" s="68">
        <v>250.33333333333334</v>
      </c>
      <c r="G27" s="68">
        <v>0.66666666666665719</v>
      </c>
      <c r="H27" s="69">
        <v>90.333333333333343</v>
      </c>
      <c r="I27" s="70">
        <v>3.3333333333333286</v>
      </c>
      <c r="J27" s="68">
        <v>104.00000000000001</v>
      </c>
      <c r="K27" s="68">
        <v>3.5276684147527884</v>
      </c>
      <c r="L27" s="67">
        <v>5.2808333333333332E-2</v>
      </c>
      <c r="M27" s="67">
        <v>1.8222744741830908E-2</v>
      </c>
    </row>
    <row r="28" spans="1:13" x14ac:dyDescent="0.3">
      <c r="B28" s="59" t="s">
        <v>81</v>
      </c>
      <c r="C28" s="50">
        <v>2</v>
      </c>
      <c r="D28" s="67">
        <v>8.0683333333333334</v>
      </c>
      <c r="E28" s="67">
        <v>0.35591041319722933</v>
      </c>
      <c r="F28" s="68">
        <v>249.91666666666669</v>
      </c>
      <c r="G28" s="68">
        <v>0.82495791138429875</v>
      </c>
      <c r="H28" s="69">
        <v>89.333333333333343</v>
      </c>
      <c r="I28" s="70">
        <v>0.94280904158206003</v>
      </c>
      <c r="J28" s="68">
        <v>103.33333333333334</v>
      </c>
      <c r="K28" s="68">
        <v>3.7712361663282499</v>
      </c>
      <c r="L28" s="67">
        <v>7.8583333333333338E-2</v>
      </c>
      <c r="M28" s="67">
        <v>1.2492219800962435E-3</v>
      </c>
    </row>
    <row r="29" spans="1:13" x14ac:dyDescent="0.3">
      <c r="B29" s="59" t="s">
        <v>82</v>
      </c>
      <c r="C29" s="50">
        <v>5</v>
      </c>
      <c r="D29" s="67">
        <v>7.9786666666666664</v>
      </c>
      <c r="E29" s="67">
        <v>0.19680221317635427</v>
      </c>
      <c r="F29" s="68">
        <v>251.7</v>
      </c>
      <c r="G29" s="68">
        <v>4.2953463189828947</v>
      </c>
      <c r="H29" s="69">
        <v>92.4</v>
      </c>
      <c r="I29" s="70">
        <v>4.844240566555988</v>
      </c>
      <c r="J29" s="68">
        <v>105.6</v>
      </c>
      <c r="K29" s="68">
        <v>5.5095876030384998</v>
      </c>
      <c r="L29" s="67">
        <v>0.11293888888888888</v>
      </c>
      <c r="M29" s="67">
        <v>6.9487477422327804E-2</v>
      </c>
    </row>
    <row r="30" spans="1:13" x14ac:dyDescent="0.3">
      <c r="B30" s="60" t="s">
        <v>85</v>
      </c>
      <c r="C30" s="71">
        <v>8</v>
      </c>
      <c r="D30" s="72">
        <v>8.002083333333335</v>
      </c>
      <c r="E30" s="72">
        <v>0.18038703979771986</v>
      </c>
      <c r="F30" s="73">
        <v>251.3125</v>
      </c>
      <c r="G30" s="73">
        <v>3.2907246994574</v>
      </c>
      <c r="H30" s="74">
        <v>91.833333333333329</v>
      </c>
      <c r="I30" s="75">
        <v>4.2724662964110376</v>
      </c>
      <c r="J30" s="73">
        <v>105.41666666666667</v>
      </c>
      <c r="K30" s="73">
        <v>4.5416939710843698</v>
      </c>
      <c r="L30" s="72">
        <v>8.9933333333333337E-2</v>
      </c>
      <c r="M30" s="72">
        <v>6.4920911286135072E-2</v>
      </c>
    </row>
    <row r="31" spans="1:13" x14ac:dyDescent="0.3">
      <c r="A31" s="61" t="s">
        <v>42</v>
      </c>
      <c r="B31" s="59" t="s">
        <v>79</v>
      </c>
      <c r="C31" s="55">
        <v>2</v>
      </c>
      <c r="D31" s="56">
        <v>7.8383333333333329</v>
      </c>
      <c r="E31" s="56">
        <v>9.6637926762160903E-2</v>
      </c>
      <c r="F31" s="16">
        <v>244.83333333333331</v>
      </c>
      <c r="G31" s="16">
        <v>11.549410759380283</v>
      </c>
      <c r="H31" s="57">
        <v>87</v>
      </c>
      <c r="I31" s="58">
        <v>0.47140452079102496</v>
      </c>
      <c r="J31" s="16">
        <v>103.66666666666667</v>
      </c>
      <c r="K31" s="16">
        <v>4.2426406871192848</v>
      </c>
      <c r="L31" s="56">
        <v>3.8366666666666667E-2</v>
      </c>
      <c r="M31" s="56">
        <v>2.3570226039551932E-4</v>
      </c>
    </row>
    <row r="32" spans="1:13" x14ac:dyDescent="0.3">
      <c r="A32" s="59"/>
      <c r="B32" s="59" t="s">
        <v>80</v>
      </c>
      <c r="C32" s="55">
        <v>4</v>
      </c>
      <c r="D32" s="56">
        <v>7.8658333333333337</v>
      </c>
      <c r="E32" s="56">
        <v>7.4653520668138129E-2</v>
      </c>
      <c r="F32" s="16">
        <v>246.91666666666666</v>
      </c>
      <c r="G32" s="16">
        <v>7.1718327633308121</v>
      </c>
      <c r="H32" s="57">
        <v>88.666666666666671</v>
      </c>
      <c r="I32" s="58">
        <v>1.9626135258506336</v>
      </c>
      <c r="J32" s="16">
        <v>103.66666666666667</v>
      </c>
      <c r="K32" s="16">
        <v>3.8681989301176012</v>
      </c>
      <c r="L32" s="56">
        <v>4.9408333333333332E-2</v>
      </c>
      <c r="M32" s="56">
        <v>1.2781189158145509E-2</v>
      </c>
    </row>
    <row r="33" spans="1:13" x14ac:dyDescent="0.3">
      <c r="A33" s="59"/>
      <c r="B33" s="59" t="s">
        <v>81</v>
      </c>
      <c r="C33" s="55">
        <v>2</v>
      </c>
      <c r="D33" s="56">
        <v>8.0449999999999999</v>
      </c>
      <c r="E33" s="56">
        <v>0.28048568987066436</v>
      </c>
      <c r="F33" s="16">
        <v>247.83333333333331</v>
      </c>
      <c r="G33" s="16">
        <v>0.23570226039552256</v>
      </c>
      <c r="H33" s="57">
        <v>90.333333333333343</v>
      </c>
      <c r="I33" s="58">
        <v>0.47140452079103501</v>
      </c>
      <c r="J33" s="16">
        <v>100</v>
      </c>
      <c r="K33" s="16">
        <v>0</v>
      </c>
      <c r="L33" s="56">
        <v>6.6483333333333339E-2</v>
      </c>
      <c r="M33" s="56">
        <v>7.0003571337468196E-3</v>
      </c>
    </row>
    <row r="34" spans="1:13" x14ac:dyDescent="0.3">
      <c r="A34" s="59"/>
      <c r="B34" s="59" t="s">
        <v>82</v>
      </c>
      <c r="C34" s="55">
        <v>5</v>
      </c>
      <c r="D34" s="56">
        <v>7.95</v>
      </c>
      <c r="E34" s="56">
        <v>0.16500841729371815</v>
      </c>
      <c r="F34" s="16">
        <v>250.8</v>
      </c>
      <c r="G34" s="16">
        <v>4.3754364861627666</v>
      </c>
      <c r="H34" s="57">
        <v>92.933333333333337</v>
      </c>
      <c r="I34" s="58">
        <v>4.2843384034825673</v>
      </c>
      <c r="J34" s="16">
        <v>103.6</v>
      </c>
      <c r="K34" s="16">
        <v>4.9799598391954927</v>
      </c>
      <c r="L34" s="56">
        <v>0.11852222222222221</v>
      </c>
      <c r="M34" s="56">
        <v>8.3674110337312466E-2</v>
      </c>
    </row>
    <row r="35" spans="1:13" x14ac:dyDescent="0.3">
      <c r="A35" s="60"/>
      <c r="B35" s="60" t="s">
        <v>85</v>
      </c>
      <c r="C35" s="55">
        <v>8</v>
      </c>
      <c r="D35" s="56">
        <v>7.9208333333333334</v>
      </c>
      <c r="E35" s="56">
        <v>0.13963387500037044</v>
      </c>
      <c r="F35" s="16">
        <v>249.24999999999997</v>
      </c>
      <c r="G35" s="16">
        <v>6.119835042906054</v>
      </c>
      <c r="H35" s="57">
        <v>91.083333333333343</v>
      </c>
      <c r="I35" s="58">
        <v>4.2304639694512698</v>
      </c>
      <c r="J35" s="16">
        <v>104.08333333333334</v>
      </c>
      <c r="K35" s="16">
        <v>4.297470647747808</v>
      </c>
      <c r="L35" s="56">
        <v>9.4137037037037047E-2</v>
      </c>
      <c r="M35" s="56">
        <v>7.5832306667856925E-2</v>
      </c>
    </row>
    <row r="36" spans="1:13" x14ac:dyDescent="0.3">
      <c r="A36" s="15" t="s">
        <v>141</v>
      </c>
      <c r="B36" s="59" t="s">
        <v>79</v>
      </c>
      <c r="C36" s="62">
        <v>2</v>
      </c>
      <c r="D36" s="63">
        <v>8.06</v>
      </c>
      <c r="E36" s="63">
        <v>0.25927248643506839</v>
      </c>
      <c r="F36" s="64">
        <v>274.5</v>
      </c>
      <c r="G36" s="64">
        <v>38.890872965260115</v>
      </c>
      <c r="H36" s="65">
        <v>97.333333333333343</v>
      </c>
      <c r="I36" s="66">
        <v>12.25651754056682</v>
      </c>
      <c r="J36" s="64">
        <v>106.33333333333333</v>
      </c>
      <c r="K36" s="64">
        <v>7.0710678118654755</v>
      </c>
      <c r="L36" s="63">
        <v>5.4983333333333329E-2</v>
      </c>
      <c r="M36" s="63">
        <v>1.7795520659861463E-2</v>
      </c>
    </row>
    <row r="37" spans="1:13" x14ac:dyDescent="0.3">
      <c r="B37" s="59" t="s">
        <v>80</v>
      </c>
      <c r="C37" s="50">
        <v>4</v>
      </c>
      <c r="D37" s="67">
        <v>7.9891666666666667</v>
      </c>
      <c r="E37" s="67">
        <v>0.17571810336972107</v>
      </c>
      <c r="F37" s="68">
        <v>262.66666666666663</v>
      </c>
      <c r="G37" s="68">
        <v>26.301668726105152</v>
      </c>
      <c r="H37" s="69">
        <v>94.166666666666671</v>
      </c>
      <c r="I37" s="70">
        <v>8.0806123713674261</v>
      </c>
      <c r="J37" s="68">
        <v>104.66666666666666</v>
      </c>
      <c r="K37" s="68">
        <v>4.5866149867889527</v>
      </c>
      <c r="L37" s="67">
        <v>5.4333333333333331E-2</v>
      </c>
      <c r="M37" s="67">
        <v>1.5560610289850224E-2</v>
      </c>
    </row>
    <row r="38" spans="1:13" x14ac:dyDescent="0.3">
      <c r="B38" s="59" t="s">
        <v>81</v>
      </c>
      <c r="C38" s="50">
        <v>2</v>
      </c>
      <c r="D38" s="67">
        <v>8.0850000000000009</v>
      </c>
      <c r="E38" s="67">
        <v>0.30876996111812627</v>
      </c>
      <c r="F38" s="68">
        <v>250.5</v>
      </c>
      <c r="G38" s="68">
        <v>2.1213203435596424</v>
      </c>
      <c r="H38" s="69">
        <v>89.666666666666657</v>
      </c>
      <c r="I38" s="70">
        <v>0.47140452079103501</v>
      </c>
      <c r="J38" s="68">
        <v>101</v>
      </c>
      <c r="K38" s="68">
        <v>1.4142135623730951</v>
      </c>
      <c r="L38" s="67">
        <v>8.3400000000000002E-2</v>
      </c>
      <c r="M38" s="67">
        <v>2.1826029312624694E-2</v>
      </c>
    </row>
    <row r="39" spans="1:13" x14ac:dyDescent="0.3">
      <c r="B39" s="59" t="s">
        <v>82</v>
      </c>
      <c r="C39" s="50">
        <v>5</v>
      </c>
      <c r="D39" s="67">
        <v>8.0166666666666675</v>
      </c>
      <c r="E39" s="67">
        <v>0.19540556116276095</v>
      </c>
      <c r="F39" s="68">
        <v>252.2</v>
      </c>
      <c r="G39" s="68">
        <v>3.9623225512317899</v>
      </c>
      <c r="H39" s="69">
        <v>92.8</v>
      </c>
      <c r="I39" s="70">
        <v>4.7702783519995542</v>
      </c>
      <c r="J39" s="68">
        <v>103.73333333333332</v>
      </c>
      <c r="K39" s="68">
        <v>4.4372163446116639</v>
      </c>
      <c r="L39" s="67">
        <v>0.14895555555555556</v>
      </c>
      <c r="M39" s="67">
        <v>0.10195917410996019</v>
      </c>
    </row>
    <row r="40" spans="1:13" x14ac:dyDescent="0.3">
      <c r="B40" s="60" t="s">
        <v>85</v>
      </c>
      <c r="C40" s="71">
        <v>8</v>
      </c>
      <c r="D40" s="72">
        <v>8.0216666666666665</v>
      </c>
      <c r="E40" s="72">
        <v>0.17955854154361475</v>
      </c>
      <c r="F40" s="73">
        <v>257.45833333333331</v>
      </c>
      <c r="G40" s="73">
        <v>18.342367903775685</v>
      </c>
      <c r="H40" s="74">
        <v>93.916666666666671</v>
      </c>
      <c r="I40" s="75">
        <v>6.2380043613882172</v>
      </c>
      <c r="J40" s="73">
        <v>104.41666666666666</v>
      </c>
      <c r="K40" s="73">
        <v>4.4498974484348848</v>
      </c>
      <c r="L40" s="72">
        <v>0.11589999999999999</v>
      </c>
      <c r="M40" s="72">
        <v>9.4950642148668205E-2</v>
      </c>
    </row>
    <row r="41" spans="1:13" x14ac:dyDescent="0.3">
      <c r="A41" s="61" t="s">
        <v>43</v>
      </c>
      <c r="B41" s="59" t="s">
        <v>79</v>
      </c>
      <c r="C41" s="55">
        <v>2</v>
      </c>
      <c r="D41" s="56">
        <v>8.0916666666666668</v>
      </c>
      <c r="E41" s="56">
        <v>0.23334523779156011</v>
      </c>
      <c r="F41" s="16">
        <v>248.83333333333331</v>
      </c>
      <c r="G41" s="16">
        <v>8.2495791138430477</v>
      </c>
      <c r="H41" s="57">
        <v>91.333333333333343</v>
      </c>
      <c r="I41" s="58">
        <v>1.88561808316413</v>
      </c>
      <c r="J41" s="16">
        <v>106.33333333333333</v>
      </c>
      <c r="K41" s="16">
        <v>4.2426406871192848</v>
      </c>
      <c r="L41" s="56">
        <v>4.9833333333333341E-2</v>
      </c>
      <c r="M41" s="56">
        <v>4.7140452079103123E-3</v>
      </c>
    </row>
    <row r="42" spans="1:13" x14ac:dyDescent="0.3">
      <c r="A42" s="59"/>
      <c r="B42" s="59" t="s">
        <v>80</v>
      </c>
      <c r="C42" s="55">
        <v>4</v>
      </c>
      <c r="D42" s="56">
        <v>7.9866666666666672</v>
      </c>
      <c r="E42" s="56">
        <v>0.18739935570465116</v>
      </c>
      <c r="F42" s="16">
        <v>249.75</v>
      </c>
      <c r="G42" s="16">
        <v>4.9093636911367478</v>
      </c>
      <c r="H42" s="57">
        <v>90.333333333333343</v>
      </c>
      <c r="I42" s="58">
        <v>1.924500897298755</v>
      </c>
      <c r="J42" s="16">
        <v>104.83333333333333</v>
      </c>
      <c r="K42" s="16">
        <v>3.048982829780496</v>
      </c>
      <c r="L42" s="56">
        <v>5.0141666666666668E-2</v>
      </c>
      <c r="M42" s="56">
        <v>8.8853343587434672E-3</v>
      </c>
    </row>
    <row r="43" spans="1:13" x14ac:dyDescent="0.3">
      <c r="A43" s="59"/>
      <c r="B43" s="59" t="s">
        <v>81</v>
      </c>
      <c r="C43" s="50">
        <v>2</v>
      </c>
      <c r="D43" s="67">
        <v>8.0466666666666669</v>
      </c>
      <c r="E43" s="67">
        <v>0.31584102892999227</v>
      </c>
      <c r="F43" s="68">
        <v>250.33333333333331</v>
      </c>
      <c r="G43" s="68">
        <v>0.47140452079102496</v>
      </c>
      <c r="H43" s="69">
        <v>89</v>
      </c>
      <c r="I43" s="70">
        <v>1.4142135623730951</v>
      </c>
      <c r="J43" s="68">
        <v>101.33333333333334</v>
      </c>
      <c r="K43" s="68">
        <v>1.88561808316413</v>
      </c>
      <c r="L43" s="67">
        <v>7.9700000000000007E-2</v>
      </c>
      <c r="M43" s="67">
        <v>2.6728636328851502E-2</v>
      </c>
    </row>
    <row r="44" spans="1:13" x14ac:dyDescent="0.3">
      <c r="A44" s="59"/>
      <c r="B44" s="59" t="s">
        <v>82</v>
      </c>
      <c r="C44" s="55">
        <v>5</v>
      </c>
      <c r="D44" s="56">
        <v>7.995333333333333</v>
      </c>
      <c r="E44" s="56">
        <v>0.1810708885123912</v>
      </c>
      <c r="F44" s="16">
        <v>252.8</v>
      </c>
      <c r="G44" s="16">
        <v>3.610170817749951</v>
      </c>
      <c r="H44" s="57">
        <v>91.86666666666666</v>
      </c>
      <c r="I44" s="58">
        <v>3.7535168694024641</v>
      </c>
      <c r="J44" s="16">
        <v>103.46666666666667</v>
      </c>
      <c r="K44" s="16">
        <v>3.7237973450050519</v>
      </c>
      <c r="L44" s="56">
        <v>0.14879999999999999</v>
      </c>
      <c r="M44" s="56">
        <v>9.2202349933899891E-2</v>
      </c>
    </row>
    <row r="45" spans="1:13" x14ac:dyDescent="0.3">
      <c r="A45" s="60"/>
      <c r="B45" s="60" t="s">
        <v>85</v>
      </c>
      <c r="C45" s="71">
        <v>8</v>
      </c>
      <c r="D45" s="72">
        <v>8.0124999999999993</v>
      </c>
      <c r="E45" s="72">
        <v>0.17107271265714188</v>
      </c>
      <c r="F45" s="73">
        <v>251.62500000000003</v>
      </c>
      <c r="G45" s="73">
        <v>4.516064799118948</v>
      </c>
      <c r="H45" s="74">
        <v>91.583333333333343</v>
      </c>
      <c r="I45" s="75">
        <v>2.9587105728624841</v>
      </c>
      <c r="J45" s="73">
        <v>104.24999999999999</v>
      </c>
      <c r="K45" s="73">
        <v>3.4903495072183932</v>
      </c>
      <c r="L45" s="72">
        <v>0.11047083333333332</v>
      </c>
      <c r="M45" s="72">
        <v>8.7569407279425179E-2</v>
      </c>
    </row>
  </sheetData>
  <mergeCells count="8">
    <mergeCell ref="A4:M4"/>
    <mergeCell ref="A25:M25"/>
    <mergeCell ref="A1:M1"/>
    <mergeCell ref="D2:E2"/>
    <mergeCell ref="F2:G2"/>
    <mergeCell ref="H2:I2"/>
    <mergeCell ref="J2:K2"/>
    <mergeCell ref="L2:M2"/>
  </mergeCells>
  <pageMargins left="0.7" right="0.7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workbookViewId="0">
      <selection sqref="A1:S1"/>
    </sheetView>
  </sheetViews>
  <sheetFormatPr defaultColWidth="9.1796875" defaultRowHeight="14" x14ac:dyDescent="0.3"/>
  <cols>
    <col min="1" max="1" width="9.1796875" style="15" customWidth="1"/>
    <col min="2" max="2" width="18.81640625" style="56" customWidth="1"/>
    <col min="3" max="3" width="4.453125" style="81" customWidth="1"/>
    <col min="4" max="4" width="9" style="16" customWidth="1"/>
    <col min="5" max="5" width="6" style="82" customWidth="1"/>
    <col min="6" max="6" width="9.54296875" style="82" customWidth="1"/>
    <col min="7" max="7" width="5.81640625" style="82" customWidth="1"/>
    <col min="8" max="8" width="9.453125" style="82" customWidth="1"/>
    <col min="9" max="9" width="5.81640625" style="82" customWidth="1"/>
    <col min="10" max="10" width="9.81640625" style="82" customWidth="1"/>
    <col min="11" max="11" width="5.453125" style="82" customWidth="1"/>
    <col min="12" max="12" width="9.54296875" style="56" customWidth="1"/>
    <col min="13" max="13" width="5.81640625" style="56" customWidth="1"/>
    <col min="14" max="14" width="9.81640625" style="56" customWidth="1"/>
    <col min="15" max="15" width="6.453125" style="56" customWidth="1"/>
    <col min="16" max="16" width="9" style="16" customWidth="1"/>
    <col min="17" max="17" width="6.453125" style="82" customWidth="1"/>
    <col min="18" max="18" width="9" style="16" customWidth="1"/>
    <col min="19" max="19" width="5.81640625" style="82" customWidth="1"/>
    <col min="20" max="16384" width="9.1796875" style="15"/>
  </cols>
  <sheetData>
    <row r="1" spans="1:19" ht="48" customHeight="1" x14ac:dyDescent="0.25">
      <c r="A1" s="394" t="s">
        <v>319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19" ht="18.75" customHeight="1" x14ac:dyDescent="0.25">
      <c r="A2" s="51"/>
      <c r="B2" s="76"/>
      <c r="C2" s="77"/>
      <c r="D2" s="395" t="s">
        <v>285</v>
      </c>
      <c r="E2" s="395"/>
      <c r="F2" s="395" t="s">
        <v>291</v>
      </c>
      <c r="G2" s="396"/>
      <c r="H2" s="395" t="s">
        <v>286</v>
      </c>
      <c r="I2" s="396"/>
      <c r="J2" s="395" t="s">
        <v>292</v>
      </c>
      <c r="K2" s="396"/>
      <c r="L2" s="395" t="s">
        <v>290</v>
      </c>
      <c r="M2" s="396"/>
      <c r="N2" s="395" t="s">
        <v>289</v>
      </c>
      <c r="O2" s="396"/>
      <c r="P2" s="395" t="s">
        <v>288</v>
      </c>
      <c r="Q2" s="396"/>
      <c r="R2" s="395" t="s">
        <v>287</v>
      </c>
      <c r="S2" s="396"/>
    </row>
    <row r="3" spans="1:19" ht="15" customHeight="1" x14ac:dyDescent="0.25">
      <c r="A3" s="52" t="s">
        <v>2</v>
      </c>
      <c r="B3" s="52" t="s">
        <v>76</v>
      </c>
      <c r="C3" s="54" t="s">
        <v>77</v>
      </c>
      <c r="D3" s="78" t="s">
        <v>3</v>
      </c>
      <c r="E3" s="79" t="s">
        <v>66</v>
      </c>
      <c r="F3" s="79" t="s">
        <v>3</v>
      </c>
      <c r="G3" s="79" t="s">
        <v>66</v>
      </c>
      <c r="H3" s="79" t="s">
        <v>3</v>
      </c>
      <c r="I3" s="79" t="s">
        <v>66</v>
      </c>
      <c r="J3" s="79" t="s">
        <v>3</v>
      </c>
      <c r="K3" s="79" t="s">
        <v>66</v>
      </c>
      <c r="L3" s="80" t="s">
        <v>3</v>
      </c>
      <c r="M3" s="80" t="s">
        <v>66</v>
      </c>
      <c r="N3" s="78" t="s">
        <v>3</v>
      </c>
      <c r="O3" s="79" t="s">
        <v>66</v>
      </c>
      <c r="P3" s="79" t="s">
        <v>3</v>
      </c>
      <c r="Q3" s="79" t="s">
        <v>66</v>
      </c>
      <c r="R3" s="79" t="s">
        <v>3</v>
      </c>
      <c r="S3" s="79" t="s">
        <v>66</v>
      </c>
    </row>
    <row r="4" spans="1:19" ht="15" customHeight="1" x14ac:dyDescent="0.25">
      <c r="A4" s="390" t="s">
        <v>78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1:19" ht="15" customHeight="1" x14ac:dyDescent="0.25">
      <c r="A5" s="15" t="s">
        <v>44</v>
      </c>
      <c r="B5" s="59" t="s">
        <v>79</v>
      </c>
      <c r="C5" s="81">
        <v>2</v>
      </c>
      <c r="D5" s="16">
        <v>26.3</v>
      </c>
      <c r="E5" s="82">
        <v>0</v>
      </c>
      <c r="F5" s="82">
        <v>8.75</v>
      </c>
      <c r="G5" s="82">
        <v>7.0710678118655765E-2</v>
      </c>
      <c r="H5" s="82">
        <v>9.75</v>
      </c>
      <c r="I5" s="82">
        <v>0.21213203435596475</v>
      </c>
      <c r="J5" s="82">
        <v>0.96499999999999997</v>
      </c>
      <c r="K5" s="82">
        <v>3.5355339059327411E-2</v>
      </c>
      <c r="L5" s="56">
        <v>0.13</v>
      </c>
      <c r="M5" s="56">
        <v>0</v>
      </c>
      <c r="N5" s="56">
        <v>0.155</v>
      </c>
      <c r="O5" s="56">
        <v>6.3639610306789315E-2</v>
      </c>
      <c r="P5" s="16">
        <v>11.3</v>
      </c>
      <c r="Q5" s="82">
        <v>0</v>
      </c>
      <c r="R5" s="16">
        <v>16.8</v>
      </c>
      <c r="S5" s="82">
        <v>0</v>
      </c>
    </row>
    <row r="6" spans="1:19" ht="15" customHeight="1" x14ac:dyDescent="0.25">
      <c r="B6" s="59" t="s">
        <v>80</v>
      </c>
      <c r="C6" s="81">
        <v>4</v>
      </c>
      <c r="D6" s="16">
        <v>26.25</v>
      </c>
      <c r="E6" s="82">
        <v>5.77350269189634E-2</v>
      </c>
      <c r="F6" s="82">
        <v>8.7249999999999996</v>
      </c>
      <c r="G6" s="82">
        <v>5.0000000000000711E-2</v>
      </c>
      <c r="H6" s="82">
        <v>9.7249999999999996</v>
      </c>
      <c r="I6" s="82">
        <v>0.12583057392117952</v>
      </c>
      <c r="J6" s="82">
        <v>0.95750000000000002</v>
      </c>
      <c r="K6" s="82">
        <v>3.3040379335998335E-2</v>
      </c>
      <c r="L6" s="56">
        <v>0.13</v>
      </c>
      <c r="M6" s="56">
        <v>0</v>
      </c>
      <c r="N6" s="56">
        <v>0.13750000000000001</v>
      </c>
      <c r="O6" s="56">
        <v>4.1932485418030366E-2</v>
      </c>
      <c r="P6" s="16">
        <v>11.5</v>
      </c>
      <c r="Q6" s="82">
        <v>0.17320508075688709</v>
      </c>
      <c r="R6" s="16">
        <v>17</v>
      </c>
      <c r="S6" s="82">
        <v>0.26457513110645947</v>
      </c>
    </row>
    <row r="7" spans="1:19" ht="15" customHeight="1" x14ac:dyDescent="0.25">
      <c r="B7" s="59" t="s">
        <v>81</v>
      </c>
      <c r="C7" s="81">
        <v>2</v>
      </c>
      <c r="D7" s="16">
        <v>26.1</v>
      </c>
      <c r="E7" s="82">
        <v>0.141421356237309</v>
      </c>
      <c r="F7" s="82">
        <v>8.6499999999999986</v>
      </c>
      <c r="G7" s="82">
        <v>7.0710678118654502E-2</v>
      </c>
      <c r="H7" s="82">
        <v>9.6999999999999993</v>
      </c>
      <c r="I7" s="82">
        <v>0.42426406871192823</v>
      </c>
      <c r="J7" s="82">
        <v>0.95499999999999996</v>
      </c>
      <c r="K7" s="82">
        <v>7.0710678118654814E-3</v>
      </c>
      <c r="L7" s="56">
        <v>0.13</v>
      </c>
      <c r="M7" s="56">
        <v>0</v>
      </c>
      <c r="N7" s="56">
        <v>0.14000000000000001</v>
      </c>
      <c r="O7" s="56">
        <v>0</v>
      </c>
      <c r="P7" s="16">
        <v>10.350000000000001</v>
      </c>
      <c r="Q7" s="82">
        <v>7.0710678118654502E-2</v>
      </c>
      <c r="R7" s="16">
        <v>17.75</v>
      </c>
      <c r="S7" s="82">
        <v>7.0710678118655765E-2</v>
      </c>
    </row>
    <row r="8" spans="1:19" ht="15" customHeight="1" x14ac:dyDescent="0.25">
      <c r="A8" s="59"/>
      <c r="B8" s="59" t="s">
        <v>82</v>
      </c>
      <c r="C8" s="32">
        <v>4</v>
      </c>
      <c r="D8" s="68">
        <v>26.574999999999999</v>
      </c>
      <c r="E8" s="83">
        <v>0.56789083458002698</v>
      </c>
      <c r="F8" s="83">
        <v>9.3000000000000007</v>
      </c>
      <c r="G8" s="83">
        <v>0.76157731058639122</v>
      </c>
      <c r="H8" s="83">
        <v>8.9499999999999993</v>
      </c>
      <c r="I8" s="83">
        <v>0.90369611411506401</v>
      </c>
      <c r="J8" s="83">
        <v>0.8274999999999999</v>
      </c>
      <c r="K8" s="83">
        <v>0.14728091073410274</v>
      </c>
      <c r="L8" s="67">
        <v>0.1275</v>
      </c>
      <c r="M8" s="67">
        <v>5.0000000000000044E-3</v>
      </c>
      <c r="N8" s="67">
        <v>0.16250000000000001</v>
      </c>
      <c r="O8" s="67">
        <v>2.6299556396765705E-2</v>
      </c>
      <c r="P8" s="68">
        <v>10.375</v>
      </c>
      <c r="Q8" s="83">
        <v>4.9999999999999822E-2</v>
      </c>
      <c r="R8" s="68">
        <v>18.825000000000003</v>
      </c>
      <c r="S8" s="83">
        <v>1.6337584480781318</v>
      </c>
    </row>
    <row r="9" spans="1:19" ht="15" customHeight="1" x14ac:dyDescent="0.25">
      <c r="A9" s="60"/>
      <c r="B9" s="59" t="s">
        <v>83</v>
      </c>
      <c r="C9" s="84">
        <v>6</v>
      </c>
      <c r="D9" s="73">
        <v>26.266666666666666</v>
      </c>
      <c r="E9" s="85">
        <v>0.3829708431025351</v>
      </c>
      <c r="F9" s="85">
        <v>8.8666666666666671</v>
      </c>
      <c r="G9" s="85">
        <v>0.41311822359545769</v>
      </c>
      <c r="H9" s="85">
        <v>9.4</v>
      </c>
      <c r="I9" s="85">
        <v>0.61967733539318692</v>
      </c>
      <c r="J9" s="85">
        <v>0.93</v>
      </c>
      <c r="K9" s="85">
        <v>6.8702256149270655E-2</v>
      </c>
      <c r="L9" s="72">
        <v>0.13</v>
      </c>
      <c r="M9" s="72">
        <v>0</v>
      </c>
      <c r="N9" s="72">
        <v>0.1466666666666667</v>
      </c>
      <c r="O9" s="72">
        <v>3.8815804341358971E-2</v>
      </c>
      <c r="P9" s="73">
        <v>11.080000000000002</v>
      </c>
      <c r="Q9" s="85">
        <v>0.61400325732035033</v>
      </c>
      <c r="R9" s="73">
        <v>17.419999999999998</v>
      </c>
      <c r="S9" s="85">
        <v>0.68337398253079573</v>
      </c>
    </row>
    <row r="10" spans="1:19" ht="15" customHeight="1" x14ac:dyDescent="0.25">
      <c r="A10" s="15" t="s">
        <v>42</v>
      </c>
      <c r="B10" s="61" t="s">
        <v>79</v>
      </c>
      <c r="C10" s="81">
        <v>2</v>
      </c>
      <c r="D10" s="16">
        <v>26.1</v>
      </c>
      <c r="E10" s="82">
        <v>0</v>
      </c>
      <c r="F10" s="82">
        <v>8.6999999999999993</v>
      </c>
      <c r="G10" s="82">
        <v>0</v>
      </c>
      <c r="H10" s="82">
        <v>9.8000000000000007</v>
      </c>
      <c r="I10" s="82">
        <v>0.14142135623731025</v>
      </c>
      <c r="J10" s="82">
        <v>0.94499999999999995</v>
      </c>
      <c r="K10" s="82">
        <v>7.0710678118654814E-3</v>
      </c>
      <c r="L10" s="56">
        <v>0.13</v>
      </c>
      <c r="M10" s="56">
        <v>0</v>
      </c>
      <c r="N10" s="56">
        <v>0.12</v>
      </c>
      <c r="O10" s="56">
        <v>0</v>
      </c>
      <c r="P10" s="16">
        <v>11.3</v>
      </c>
      <c r="Q10" s="82">
        <v>0</v>
      </c>
      <c r="R10" s="16">
        <v>16.850000000000001</v>
      </c>
      <c r="S10" s="82">
        <v>7.0710678118653253E-2</v>
      </c>
    </row>
    <row r="11" spans="1:19" ht="15" customHeight="1" x14ac:dyDescent="0.25">
      <c r="B11" s="59" t="s">
        <v>80</v>
      </c>
      <c r="C11" s="81">
        <v>4</v>
      </c>
      <c r="D11" s="16">
        <v>26.1</v>
      </c>
      <c r="E11" s="82">
        <v>0</v>
      </c>
      <c r="F11" s="82">
        <v>8.7249999999999996</v>
      </c>
      <c r="G11" s="82">
        <v>5.0000000000000711E-2</v>
      </c>
      <c r="H11" s="82">
        <v>9.65</v>
      </c>
      <c r="I11" s="82">
        <v>0.20816659994661324</v>
      </c>
      <c r="J11" s="82">
        <v>0.96499999999999986</v>
      </c>
      <c r="K11" s="82">
        <v>2.6457513110645932E-2</v>
      </c>
      <c r="L11" s="56">
        <v>0.13</v>
      </c>
      <c r="M11" s="56">
        <v>0</v>
      </c>
      <c r="N11" s="56">
        <v>0.1225</v>
      </c>
      <c r="O11" s="56">
        <v>5.0000000000000044E-3</v>
      </c>
      <c r="P11" s="16">
        <v>11.450000000000001</v>
      </c>
      <c r="Q11" s="82">
        <v>0.17320508075688712</v>
      </c>
      <c r="R11" s="16">
        <v>16.925000000000001</v>
      </c>
      <c r="S11" s="82">
        <v>9.5742710775633635E-2</v>
      </c>
    </row>
    <row r="12" spans="1:19" ht="15" customHeight="1" x14ac:dyDescent="0.25">
      <c r="B12" s="59" t="s">
        <v>81</v>
      </c>
      <c r="C12" s="81">
        <v>2</v>
      </c>
      <c r="D12" s="16">
        <v>26</v>
      </c>
      <c r="E12" s="82">
        <v>0.14142135623731153</v>
      </c>
      <c r="F12" s="82">
        <v>8.5500000000000007</v>
      </c>
      <c r="G12" s="82">
        <v>0.21213203435596351</v>
      </c>
      <c r="H12" s="82">
        <v>9.6999999999999993</v>
      </c>
      <c r="I12" s="82">
        <v>0.42426406871192823</v>
      </c>
      <c r="J12" s="82">
        <v>0.98499999999999999</v>
      </c>
      <c r="K12" s="82">
        <v>2.1213203435596444E-2</v>
      </c>
      <c r="L12" s="56">
        <v>0.13</v>
      </c>
      <c r="M12" s="56">
        <v>0</v>
      </c>
      <c r="N12" s="56">
        <v>0.14000000000000001</v>
      </c>
      <c r="O12" s="56">
        <v>0</v>
      </c>
      <c r="P12" s="16">
        <v>10.25</v>
      </c>
      <c r="Q12" s="82">
        <v>7.0710678118655765E-2</v>
      </c>
      <c r="R12" s="16">
        <v>17.700000000000003</v>
      </c>
      <c r="S12" s="82">
        <v>0.141421356237309</v>
      </c>
    </row>
    <row r="13" spans="1:19" ht="15" customHeight="1" x14ac:dyDescent="0.25">
      <c r="B13" s="59" t="s">
        <v>82</v>
      </c>
      <c r="C13" s="81">
        <v>4</v>
      </c>
      <c r="D13" s="16">
        <v>26.5</v>
      </c>
      <c r="E13" s="82">
        <v>0.58309518948453021</v>
      </c>
      <c r="F13" s="82">
        <v>9.2250000000000014</v>
      </c>
      <c r="G13" s="82">
        <v>0.79320026895271978</v>
      </c>
      <c r="H13" s="82">
        <v>8.9499999999999993</v>
      </c>
      <c r="I13" s="82">
        <v>0.90000000000000047</v>
      </c>
      <c r="J13" s="82">
        <v>0.84250000000000003</v>
      </c>
      <c r="K13" s="82">
        <v>0.16499999999999926</v>
      </c>
      <c r="L13" s="56">
        <v>0.13</v>
      </c>
      <c r="M13" s="56">
        <v>0</v>
      </c>
      <c r="N13" s="56">
        <v>0.16500000000000001</v>
      </c>
      <c r="O13" s="56">
        <v>2.8867513459481221E-2</v>
      </c>
      <c r="P13" s="16">
        <v>10.6</v>
      </c>
      <c r="Q13" s="82">
        <v>0.60553007081949839</v>
      </c>
      <c r="R13" s="16">
        <v>18.25</v>
      </c>
      <c r="S13" s="82">
        <v>0.68556546004010444</v>
      </c>
    </row>
    <row r="14" spans="1:19" ht="15" customHeight="1" x14ac:dyDescent="0.25">
      <c r="B14" s="60" t="s">
        <v>83</v>
      </c>
      <c r="C14" s="81">
        <v>6</v>
      </c>
      <c r="D14" s="16">
        <v>26.3</v>
      </c>
      <c r="E14" s="82">
        <v>0.48989794855663532</v>
      </c>
      <c r="F14" s="82">
        <v>8.9166666666666661</v>
      </c>
      <c r="G14" s="82">
        <v>0.48339080118126676</v>
      </c>
      <c r="H14" s="82">
        <v>9.35</v>
      </c>
      <c r="I14" s="82">
        <v>0.56833088953531263</v>
      </c>
      <c r="J14" s="82">
        <v>0.92499999999999982</v>
      </c>
      <c r="K14" s="82">
        <v>7.1203932475671569E-2</v>
      </c>
      <c r="L14" s="56">
        <v>0.13</v>
      </c>
      <c r="M14" s="56">
        <v>0</v>
      </c>
      <c r="N14" s="56">
        <v>0.13500000000000001</v>
      </c>
      <c r="O14" s="56">
        <v>2.34520787991171E-2</v>
      </c>
      <c r="P14" s="16">
        <v>10.983333333333334</v>
      </c>
      <c r="Q14" s="82">
        <v>0.73598007219398731</v>
      </c>
      <c r="R14" s="16">
        <v>17.2</v>
      </c>
      <c r="S14" s="82">
        <v>0.48579831205964519</v>
      </c>
    </row>
    <row r="15" spans="1:19" ht="15" customHeight="1" x14ac:dyDescent="0.25">
      <c r="A15" s="61" t="s">
        <v>141</v>
      </c>
      <c r="B15" s="59" t="s">
        <v>79</v>
      </c>
      <c r="C15" s="86">
        <v>2</v>
      </c>
      <c r="D15" s="64">
        <v>26.5</v>
      </c>
      <c r="E15" s="87">
        <v>0</v>
      </c>
      <c r="F15" s="87">
        <v>8.75</v>
      </c>
      <c r="G15" s="87">
        <v>7.0710678118655765E-2</v>
      </c>
      <c r="H15" s="87">
        <v>9.9</v>
      </c>
      <c r="I15" s="87">
        <v>0</v>
      </c>
      <c r="J15" s="87">
        <v>0.93500000000000005</v>
      </c>
      <c r="K15" s="87">
        <v>2.1213203435596368E-2</v>
      </c>
      <c r="L15" s="63">
        <v>0.13</v>
      </c>
      <c r="M15" s="63">
        <v>0</v>
      </c>
      <c r="N15" s="63">
        <v>0.12</v>
      </c>
      <c r="O15" s="63">
        <v>0</v>
      </c>
      <c r="P15" s="64">
        <v>11.350000000000001</v>
      </c>
      <c r="Q15" s="87">
        <v>7.0710678118654502E-2</v>
      </c>
      <c r="R15" s="64">
        <v>16.8</v>
      </c>
      <c r="S15" s="87">
        <v>0</v>
      </c>
    </row>
    <row r="16" spans="1:19" ht="15" customHeight="1" x14ac:dyDescent="0.3">
      <c r="A16" s="59"/>
      <c r="B16" s="59" t="s">
        <v>80</v>
      </c>
      <c r="C16" s="32">
        <v>4</v>
      </c>
      <c r="D16" s="68">
        <v>26.274999999999999</v>
      </c>
      <c r="E16" s="83">
        <v>0.28722813232690214</v>
      </c>
      <c r="F16" s="83">
        <v>8.7249999999999996</v>
      </c>
      <c r="G16" s="83">
        <v>5.0000000000000711E-2</v>
      </c>
      <c r="H16" s="83">
        <v>9.7750000000000004</v>
      </c>
      <c r="I16" s="83">
        <v>0.18929694486000931</v>
      </c>
      <c r="J16" s="83">
        <v>0.99250000000000005</v>
      </c>
      <c r="K16" s="83">
        <v>7.8898669190297532E-2</v>
      </c>
      <c r="L16" s="67">
        <v>0.13</v>
      </c>
      <c r="M16" s="67">
        <v>0</v>
      </c>
      <c r="N16" s="67">
        <v>0.1225</v>
      </c>
      <c r="O16" s="67">
        <v>5.0000000000000044E-3</v>
      </c>
      <c r="P16" s="68">
        <v>11.525</v>
      </c>
      <c r="Q16" s="83">
        <v>0.22173557826083445</v>
      </c>
      <c r="R16" s="68">
        <v>16.875</v>
      </c>
      <c r="S16" s="83">
        <v>9.5742710775633316E-2</v>
      </c>
    </row>
    <row r="17" spans="1:19" ht="15" customHeight="1" x14ac:dyDescent="0.3">
      <c r="A17" s="59"/>
      <c r="B17" s="59" t="s">
        <v>81</v>
      </c>
      <c r="C17" s="32">
        <v>2</v>
      </c>
      <c r="D17" s="68">
        <v>26.2</v>
      </c>
      <c r="E17" s="83">
        <v>0.70710678118654757</v>
      </c>
      <c r="F17" s="83">
        <v>8.9499999999999993</v>
      </c>
      <c r="G17" s="83">
        <v>0.63639610306789296</v>
      </c>
      <c r="H17" s="83">
        <v>8.85</v>
      </c>
      <c r="I17" s="83">
        <v>0.9192388155425123</v>
      </c>
      <c r="J17" s="83">
        <v>0.81499999999999995</v>
      </c>
      <c r="K17" s="83">
        <v>0.16263455967290619</v>
      </c>
      <c r="L17" s="67">
        <v>0.13</v>
      </c>
      <c r="M17" s="67">
        <v>0</v>
      </c>
      <c r="N17" s="67">
        <v>0.14000000000000001</v>
      </c>
      <c r="O17" s="67">
        <v>0</v>
      </c>
      <c r="P17" s="68">
        <v>10.350000000000001</v>
      </c>
      <c r="Q17" s="83">
        <v>7.0710678118654502E-2</v>
      </c>
      <c r="R17" s="68">
        <v>17.75</v>
      </c>
      <c r="S17" s="83">
        <v>7.0710678118655765E-2</v>
      </c>
    </row>
    <row r="18" spans="1:19" ht="15" customHeight="1" x14ac:dyDescent="0.3">
      <c r="A18" s="59"/>
      <c r="B18" s="59" t="s">
        <v>82</v>
      </c>
      <c r="C18" s="32">
        <v>4</v>
      </c>
      <c r="D18" s="68">
        <v>26.724999999999998</v>
      </c>
      <c r="E18" s="83">
        <v>0.73200637519992529</v>
      </c>
      <c r="F18" s="83">
        <v>9.4749999999999996</v>
      </c>
      <c r="G18" s="83">
        <v>0.72743842809317305</v>
      </c>
      <c r="H18" s="83">
        <v>8.5500000000000007</v>
      </c>
      <c r="I18" s="83">
        <v>0.63508529610858855</v>
      </c>
      <c r="J18" s="83">
        <v>0.75750000000000006</v>
      </c>
      <c r="K18" s="83">
        <v>0.11499999999999921</v>
      </c>
      <c r="L18" s="67">
        <v>0.13</v>
      </c>
      <c r="M18" s="67">
        <v>0</v>
      </c>
      <c r="N18" s="67">
        <v>0.16500000000000001</v>
      </c>
      <c r="O18" s="67">
        <v>2.8867513459481221E-2</v>
      </c>
      <c r="P18" s="68">
        <v>10.4</v>
      </c>
      <c r="Q18" s="83">
        <v>8.1649658092772318E-2</v>
      </c>
      <c r="R18" s="68">
        <v>18.175000000000001</v>
      </c>
      <c r="S18" s="83">
        <v>0.49916597106239768</v>
      </c>
    </row>
    <row r="19" spans="1:19" ht="15" customHeight="1" x14ac:dyDescent="0.3">
      <c r="A19" s="60"/>
      <c r="B19" s="59" t="s">
        <v>83</v>
      </c>
      <c r="C19" s="84">
        <v>6</v>
      </c>
      <c r="D19" s="73">
        <v>26.349999999999998</v>
      </c>
      <c r="E19" s="85">
        <v>0.356370593624109</v>
      </c>
      <c r="F19" s="85">
        <v>8.8833333333333346</v>
      </c>
      <c r="G19" s="85">
        <v>0.35449494589721114</v>
      </c>
      <c r="H19" s="85">
        <v>9.5</v>
      </c>
      <c r="I19" s="85">
        <v>0.65421708935184542</v>
      </c>
      <c r="J19" s="85">
        <v>0.94166666666666676</v>
      </c>
      <c r="K19" s="85">
        <v>0.10284292229738839</v>
      </c>
      <c r="L19" s="72">
        <v>0.13</v>
      </c>
      <c r="M19" s="72">
        <v>0</v>
      </c>
      <c r="N19" s="72">
        <v>0.13500000000000001</v>
      </c>
      <c r="O19" s="72">
        <v>2.34520787991171E-2</v>
      </c>
      <c r="P19" s="73">
        <v>11.1</v>
      </c>
      <c r="Q19" s="85">
        <v>0.6811754546370562</v>
      </c>
      <c r="R19" s="73">
        <v>17.633333333333333</v>
      </c>
      <c r="S19" s="85">
        <v>1.5731073284002803</v>
      </c>
    </row>
    <row r="20" spans="1:19" ht="15" customHeight="1" x14ac:dyDescent="0.3">
      <c r="A20" s="61" t="s">
        <v>43</v>
      </c>
      <c r="B20" s="61" t="s">
        <v>79</v>
      </c>
      <c r="C20" s="86">
        <v>2</v>
      </c>
      <c r="D20" s="64">
        <v>26.45</v>
      </c>
      <c r="E20" s="87">
        <v>7.0710678118655765E-2</v>
      </c>
      <c r="F20" s="87">
        <v>8.8000000000000007</v>
      </c>
      <c r="G20" s="87">
        <v>0</v>
      </c>
      <c r="H20" s="87">
        <v>9.75</v>
      </c>
      <c r="I20" s="87">
        <v>7.0710678118655765E-2</v>
      </c>
      <c r="J20" s="87">
        <v>0.97499999999999998</v>
      </c>
      <c r="K20" s="87">
        <v>3.5355339059327411E-2</v>
      </c>
      <c r="L20" s="63">
        <v>0.13</v>
      </c>
      <c r="M20" s="63">
        <v>0</v>
      </c>
      <c r="N20" s="63">
        <v>0.125</v>
      </c>
      <c r="O20" s="63">
        <v>7.0710678118654814E-3</v>
      </c>
      <c r="P20" s="64">
        <v>11.45</v>
      </c>
      <c r="Q20" s="87">
        <v>7.0710678118654502E-2</v>
      </c>
      <c r="R20" s="64">
        <v>16.8</v>
      </c>
      <c r="S20" s="87">
        <v>0</v>
      </c>
    </row>
    <row r="21" spans="1:19" ht="15" customHeight="1" x14ac:dyDescent="0.3">
      <c r="A21" s="59"/>
      <c r="B21" s="59" t="s">
        <v>80</v>
      </c>
      <c r="C21" s="32">
        <v>4</v>
      </c>
      <c r="D21" s="68">
        <v>26.25</v>
      </c>
      <c r="E21" s="83">
        <v>0.26457513110645947</v>
      </c>
      <c r="F21" s="83">
        <v>8.7250000000000014</v>
      </c>
      <c r="G21" s="83">
        <v>9.5742710775634399E-2</v>
      </c>
      <c r="H21" s="83">
        <v>9.5749999999999993</v>
      </c>
      <c r="I21" s="83">
        <v>0.26299556396765877</v>
      </c>
      <c r="J21" s="83">
        <v>0.95750000000000002</v>
      </c>
      <c r="K21" s="83">
        <v>5.6789083458002737E-2</v>
      </c>
      <c r="L21" s="67">
        <v>0.13</v>
      </c>
      <c r="M21" s="67">
        <v>0</v>
      </c>
      <c r="N21" s="67">
        <v>0.1225</v>
      </c>
      <c r="O21" s="67">
        <v>5.0000000000000044E-3</v>
      </c>
      <c r="P21" s="68">
        <v>11.55</v>
      </c>
      <c r="Q21" s="83">
        <v>0.1290994448735801</v>
      </c>
      <c r="R21" s="68">
        <v>16.850000000000001</v>
      </c>
      <c r="S21" s="83">
        <v>5.7735026918961353E-2</v>
      </c>
    </row>
    <row r="22" spans="1:19" ht="15" customHeight="1" x14ac:dyDescent="0.3">
      <c r="A22" s="59"/>
      <c r="B22" s="59" t="s">
        <v>81</v>
      </c>
      <c r="C22" s="32">
        <v>2</v>
      </c>
      <c r="D22" s="68">
        <v>26</v>
      </c>
      <c r="E22" s="83">
        <v>0.14142135623731153</v>
      </c>
      <c r="F22" s="83">
        <v>8.6</v>
      </c>
      <c r="G22" s="83">
        <v>0.141421356237309</v>
      </c>
      <c r="H22" s="83">
        <v>9.75</v>
      </c>
      <c r="I22" s="83">
        <v>0.35355339059327379</v>
      </c>
      <c r="J22" s="83">
        <v>0.98</v>
      </c>
      <c r="K22" s="83">
        <v>1.4142135623730963E-2</v>
      </c>
      <c r="L22" s="67">
        <v>0.13</v>
      </c>
      <c r="M22" s="67">
        <v>0</v>
      </c>
      <c r="N22" s="67">
        <v>0.14000000000000001</v>
      </c>
      <c r="O22" s="67">
        <v>0</v>
      </c>
      <c r="P22" s="68">
        <v>10.45</v>
      </c>
      <c r="Q22" s="83">
        <v>7.0710678118654502E-2</v>
      </c>
      <c r="R22" s="68">
        <v>17.8</v>
      </c>
      <c r="S22" s="83">
        <v>0</v>
      </c>
    </row>
    <row r="23" spans="1:19" ht="15" customHeight="1" x14ac:dyDescent="0.3">
      <c r="A23" s="59"/>
      <c r="B23" s="59" t="s">
        <v>82</v>
      </c>
      <c r="C23" s="32">
        <v>4</v>
      </c>
      <c r="D23" s="68">
        <v>26.524999999999999</v>
      </c>
      <c r="E23" s="83">
        <v>0.61305247192498469</v>
      </c>
      <c r="F23" s="83">
        <v>9.25</v>
      </c>
      <c r="G23" s="83">
        <v>0.75938571665963484</v>
      </c>
      <c r="H23" s="83">
        <v>8.9499999999999993</v>
      </c>
      <c r="I23" s="83">
        <v>0.94692484742278638</v>
      </c>
      <c r="J23" s="83">
        <v>0.84000000000000008</v>
      </c>
      <c r="K23" s="83">
        <v>0.16186414056238532</v>
      </c>
      <c r="L23" s="67">
        <v>0.13</v>
      </c>
      <c r="M23" s="67">
        <v>0</v>
      </c>
      <c r="N23" s="67">
        <v>0.16500000000000001</v>
      </c>
      <c r="O23" s="67">
        <v>2.8867513459481221E-2</v>
      </c>
      <c r="P23" s="68">
        <v>10.425000000000001</v>
      </c>
      <c r="Q23" s="83">
        <v>9.5742710775633483E-2</v>
      </c>
      <c r="R23" s="68">
        <v>18.149999999999999</v>
      </c>
      <c r="S23" s="83">
        <v>0.41231056256176585</v>
      </c>
    </row>
    <row r="24" spans="1:19" ht="15" customHeight="1" x14ac:dyDescent="0.3">
      <c r="A24" s="60"/>
      <c r="B24" s="60" t="s">
        <v>83</v>
      </c>
      <c r="C24" s="84">
        <v>6</v>
      </c>
      <c r="D24" s="73">
        <v>26.350000000000005</v>
      </c>
      <c r="E24" s="85">
        <v>0.53944415837044746</v>
      </c>
      <c r="F24" s="85">
        <v>8.8666666666666671</v>
      </c>
      <c r="G24" s="85">
        <v>0.41793141383086591</v>
      </c>
      <c r="H24" s="85">
        <v>9.3666666666666671</v>
      </c>
      <c r="I24" s="85">
        <v>0.56095157247900318</v>
      </c>
      <c r="J24" s="85">
        <v>0.93833333333333335</v>
      </c>
      <c r="K24" s="85">
        <v>8.2563107176672215E-2</v>
      </c>
      <c r="L24" s="72">
        <v>0.13</v>
      </c>
      <c r="M24" s="72">
        <v>0</v>
      </c>
      <c r="N24" s="72">
        <v>0.13666666666666669</v>
      </c>
      <c r="O24" s="72">
        <v>2.7325202042558897E-2</v>
      </c>
      <c r="P24" s="73">
        <v>11.300000000000002</v>
      </c>
      <c r="Q24" s="85">
        <v>0.551361950083609</v>
      </c>
      <c r="R24" s="73">
        <v>17.400000000000002</v>
      </c>
      <c r="S24" s="85">
        <v>1.0256705123966463</v>
      </c>
    </row>
    <row r="25" spans="1:19" ht="15" customHeight="1" x14ac:dyDescent="0.3">
      <c r="A25" s="390" t="s">
        <v>84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</row>
    <row r="26" spans="1:19" ht="15" customHeight="1" x14ac:dyDescent="0.3">
      <c r="A26" s="15" t="s">
        <v>44</v>
      </c>
      <c r="B26" s="59" t="s">
        <v>79</v>
      </c>
      <c r="C26" s="32">
        <v>1</v>
      </c>
      <c r="D26" s="68">
        <v>25.8</v>
      </c>
      <c r="E26" s="88" t="s">
        <v>63</v>
      </c>
      <c r="F26" s="88">
        <v>8.76</v>
      </c>
      <c r="G26" s="88" t="s">
        <v>63</v>
      </c>
      <c r="H26" s="88">
        <v>9.3000000000000007</v>
      </c>
      <c r="I26" s="88" t="s">
        <v>63</v>
      </c>
      <c r="J26" s="88">
        <v>0.94</v>
      </c>
      <c r="K26" s="88" t="s">
        <v>63</v>
      </c>
      <c r="L26" s="89">
        <v>0.13</v>
      </c>
      <c r="M26" s="88" t="s">
        <v>63</v>
      </c>
      <c r="N26" s="89">
        <v>0.18</v>
      </c>
      <c r="O26" s="88" t="s">
        <v>63</v>
      </c>
      <c r="P26" s="70">
        <v>11</v>
      </c>
      <c r="Q26" s="88" t="s">
        <v>63</v>
      </c>
      <c r="R26" s="70">
        <v>17.8</v>
      </c>
      <c r="S26" s="88" t="s">
        <v>63</v>
      </c>
    </row>
    <row r="27" spans="1:19" ht="15" customHeight="1" x14ac:dyDescent="0.3">
      <c r="B27" s="59" t="s">
        <v>80</v>
      </c>
      <c r="C27" s="32">
        <v>2</v>
      </c>
      <c r="D27" s="68">
        <v>25.8</v>
      </c>
      <c r="E27" s="88">
        <v>0</v>
      </c>
      <c r="F27" s="88">
        <v>8.86</v>
      </c>
      <c r="G27" s="88">
        <v>0.14142135623731025</v>
      </c>
      <c r="H27" s="88">
        <v>9.4499999999999993</v>
      </c>
      <c r="I27" s="88">
        <v>0.21213203435596351</v>
      </c>
      <c r="J27" s="88">
        <v>0.96</v>
      </c>
      <c r="K27" s="88">
        <v>2.8284271247461926E-2</v>
      </c>
      <c r="L27" s="89">
        <v>0.13150000000000001</v>
      </c>
      <c r="M27" s="89">
        <v>2.1213203435596446E-3</v>
      </c>
      <c r="N27" s="89">
        <v>0.185</v>
      </c>
      <c r="O27" s="89">
        <v>7.0710678118654814E-3</v>
      </c>
      <c r="P27" s="70">
        <v>11.3</v>
      </c>
      <c r="Q27" s="88">
        <v>0.42426406871192823</v>
      </c>
      <c r="R27" s="70">
        <v>17.950000000000003</v>
      </c>
      <c r="S27" s="88">
        <v>0.21213203435596475</v>
      </c>
    </row>
    <row r="28" spans="1:19" ht="15" customHeight="1" x14ac:dyDescent="0.3">
      <c r="B28" s="59" t="s">
        <v>89</v>
      </c>
      <c r="C28" s="32">
        <v>1</v>
      </c>
      <c r="D28" s="68">
        <v>25.9</v>
      </c>
      <c r="E28" s="88" t="s">
        <v>63</v>
      </c>
      <c r="F28" s="88">
        <v>8.7799999999999994</v>
      </c>
      <c r="G28" s="88" t="s">
        <v>63</v>
      </c>
      <c r="H28" s="88">
        <v>9.4</v>
      </c>
      <c r="I28" s="88" t="s">
        <v>63</v>
      </c>
      <c r="J28" s="88">
        <v>0.94</v>
      </c>
      <c r="K28" s="88" t="s">
        <v>63</v>
      </c>
      <c r="L28" s="89">
        <v>0.13200000000000001</v>
      </c>
      <c r="M28" s="89" t="s">
        <v>63</v>
      </c>
      <c r="N28" s="89">
        <v>0.17</v>
      </c>
      <c r="O28" s="89" t="s">
        <v>63</v>
      </c>
      <c r="P28" s="70">
        <v>11.3</v>
      </c>
      <c r="Q28" s="88" t="s">
        <v>63</v>
      </c>
      <c r="R28" s="70">
        <v>18.8</v>
      </c>
      <c r="S28" s="88" t="s">
        <v>63</v>
      </c>
    </row>
    <row r="29" spans="1:19" ht="15" customHeight="1" x14ac:dyDescent="0.3">
      <c r="A29" s="59"/>
      <c r="B29" s="59" t="s">
        <v>90</v>
      </c>
      <c r="C29" s="32">
        <v>2</v>
      </c>
      <c r="D29" s="68">
        <v>25.6</v>
      </c>
      <c r="E29" s="88">
        <v>0.42426406871192701</v>
      </c>
      <c r="F29" s="88">
        <v>8.7650000000000006</v>
      </c>
      <c r="G29" s="88">
        <v>2.1213203435595972E-2</v>
      </c>
      <c r="H29" s="88">
        <v>9.1999999999999993</v>
      </c>
      <c r="I29" s="88">
        <v>0.28284271247461928</v>
      </c>
      <c r="J29" s="88">
        <v>0.97</v>
      </c>
      <c r="K29" s="88">
        <v>4.2426406871192889E-2</v>
      </c>
      <c r="L29" s="89">
        <v>0.13100000000000001</v>
      </c>
      <c r="M29" s="89">
        <v>1.4142135623730963E-3</v>
      </c>
      <c r="N29" s="89">
        <v>0.17</v>
      </c>
      <c r="O29" s="89">
        <v>0</v>
      </c>
      <c r="P29" s="70">
        <v>10.9</v>
      </c>
      <c r="Q29" s="88">
        <v>0.56568542494923857</v>
      </c>
      <c r="R29" s="70">
        <v>18.5</v>
      </c>
      <c r="S29" s="88">
        <v>0.42426406871192951</v>
      </c>
    </row>
    <row r="30" spans="1:19" ht="15" customHeight="1" x14ac:dyDescent="0.3">
      <c r="A30" s="60"/>
      <c r="B30" s="60" t="s">
        <v>91</v>
      </c>
      <c r="C30" s="84">
        <v>4</v>
      </c>
      <c r="D30" s="73">
        <v>25.7</v>
      </c>
      <c r="E30" s="90">
        <v>0.27080128015453148</v>
      </c>
      <c r="F30" s="90">
        <v>8.8125</v>
      </c>
      <c r="G30" s="90">
        <v>9.9121138007995574E-2</v>
      </c>
      <c r="H30" s="90">
        <v>9.3249999999999993</v>
      </c>
      <c r="I30" s="90">
        <v>0.24999999999999989</v>
      </c>
      <c r="J30" s="90">
        <v>0.96499999999999997</v>
      </c>
      <c r="K30" s="90">
        <v>3.0000000000000023E-2</v>
      </c>
      <c r="L30" s="91">
        <v>0.13125000000000001</v>
      </c>
      <c r="M30" s="91">
        <v>1.5000000000000013E-3</v>
      </c>
      <c r="N30" s="91">
        <v>0.17750000000000002</v>
      </c>
      <c r="O30" s="91">
        <v>9.5742710775633746E-3</v>
      </c>
      <c r="P30" s="75">
        <v>11.100000000000001</v>
      </c>
      <c r="Q30" s="90">
        <v>0.46904157598234292</v>
      </c>
      <c r="R30" s="75">
        <v>18.225000000000001</v>
      </c>
      <c r="S30" s="90">
        <v>0.41932485418030407</v>
      </c>
    </row>
    <row r="31" spans="1:19" ht="15" customHeight="1" x14ac:dyDescent="0.3">
      <c r="A31" s="15" t="s">
        <v>42</v>
      </c>
      <c r="B31" s="59" t="s">
        <v>79</v>
      </c>
      <c r="C31" s="81">
        <v>2</v>
      </c>
      <c r="D31" s="16">
        <v>25.85</v>
      </c>
      <c r="E31" s="92">
        <v>7.0710678118653253E-2</v>
      </c>
      <c r="F31" s="92">
        <v>8.7650000000000006</v>
      </c>
      <c r="G31" s="92">
        <v>7.0710678118653244E-3</v>
      </c>
      <c r="H31" s="92">
        <v>9.4</v>
      </c>
      <c r="I31" s="92">
        <v>0</v>
      </c>
      <c r="J31" s="92">
        <v>0.94499999999999995</v>
      </c>
      <c r="K31" s="92">
        <v>7.0710678118654814E-3</v>
      </c>
      <c r="L31" s="93">
        <v>0.13</v>
      </c>
      <c r="M31" s="93">
        <v>0</v>
      </c>
      <c r="N31" s="93">
        <v>0.185</v>
      </c>
      <c r="O31" s="93">
        <v>7.0710678118654814E-3</v>
      </c>
      <c r="P31" s="58">
        <v>10.95</v>
      </c>
      <c r="Q31" s="92">
        <v>7.0710678118654502E-2</v>
      </c>
      <c r="R31" s="58">
        <v>17.600000000000001</v>
      </c>
      <c r="S31" s="92">
        <v>0</v>
      </c>
    </row>
    <row r="32" spans="1:19" ht="15" customHeight="1" x14ac:dyDescent="0.3">
      <c r="B32" s="59" t="s">
        <v>80</v>
      </c>
      <c r="C32" s="81">
        <v>4</v>
      </c>
      <c r="D32" s="16">
        <v>25.85</v>
      </c>
      <c r="E32" s="92">
        <v>0.2081665999466131</v>
      </c>
      <c r="F32" s="92">
        <v>8.8450000000000006</v>
      </c>
      <c r="G32" s="92">
        <v>0.11561430130683088</v>
      </c>
      <c r="H32" s="92">
        <v>9.5249999999999986</v>
      </c>
      <c r="I32" s="92">
        <v>0.14999999999999947</v>
      </c>
      <c r="J32" s="92">
        <v>0.95</v>
      </c>
      <c r="K32" s="92">
        <v>8.1649658092772682E-3</v>
      </c>
      <c r="L32" s="93">
        <v>0.13150000000000001</v>
      </c>
      <c r="M32" s="93">
        <v>1.9148542155126779E-3</v>
      </c>
      <c r="N32" s="93">
        <v>0.185</v>
      </c>
      <c r="O32" s="93">
        <v>5.7735026918962632E-3</v>
      </c>
      <c r="P32" s="58">
        <v>11.25</v>
      </c>
      <c r="Q32" s="92">
        <v>0.35118845842842439</v>
      </c>
      <c r="R32" s="58">
        <v>17.8</v>
      </c>
      <c r="S32" s="92">
        <v>0.24494897427831741</v>
      </c>
    </row>
    <row r="33" spans="1:19" ht="15" customHeight="1" x14ac:dyDescent="0.3">
      <c r="B33" s="59" t="s">
        <v>89</v>
      </c>
      <c r="C33" s="81">
        <v>2</v>
      </c>
      <c r="D33" s="16">
        <v>26.5</v>
      </c>
      <c r="E33" s="92">
        <v>0</v>
      </c>
      <c r="F33" s="92">
        <v>8.875</v>
      </c>
      <c r="G33" s="92">
        <v>2.1213203435597228E-2</v>
      </c>
      <c r="H33" s="92">
        <v>9.5500000000000007</v>
      </c>
      <c r="I33" s="92">
        <v>7.0710678118654502E-2</v>
      </c>
      <c r="J33" s="92">
        <v>0.94</v>
      </c>
      <c r="K33" s="92">
        <v>4.2426406871192812E-2</v>
      </c>
      <c r="L33" s="93">
        <v>0.13300000000000001</v>
      </c>
      <c r="M33" s="93">
        <v>1.4142135623730963E-3</v>
      </c>
      <c r="N33" s="93">
        <v>0.16500000000000001</v>
      </c>
      <c r="O33" s="93">
        <v>7.0710678118654814E-3</v>
      </c>
      <c r="P33" s="58">
        <v>11.5</v>
      </c>
      <c r="Q33" s="92">
        <v>0.28284271247461801</v>
      </c>
      <c r="R33" s="58">
        <v>18.799999999999997</v>
      </c>
      <c r="S33" s="92">
        <v>0.141421356237309</v>
      </c>
    </row>
    <row r="34" spans="1:19" ht="15" customHeight="1" x14ac:dyDescent="0.3">
      <c r="B34" s="59" t="s">
        <v>90</v>
      </c>
      <c r="C34" s="81">
        <v>4</v>
      </c>
      <c r="D34" s="16">
        <v>26.174999999999997</v>
      </c>
      <c r="E34" s="92">
        <v>0.42720018726587583</v>
      </c>
      <c r="F34" s="92">
        <v>8.8699999999999992</v>
      </c>
      <c r="G34" s="92">
        <v>8.6794777108610652E-2</v>
      </c>
      <c r="H34" s="92">
        <v>9.375</v>
      </c>
      <c r="I34" s="92">
        <v>0.22173557826083445</v>
      </c>
      <c r="J34" s="92">
        <v>0.96500000000000008</v>
      </c>
      <c r="K34" s="92">
        <v>3.7859388972001806E-2</v>
      </c>
      <c r="L34" s="93">
        <v>0.13250000000000001</v>
      </c>
      <c r="M34" s="93">
        <v>1.2909944487358067E-3</v>
      </c>
      <c r="N34" s="93">
        <v>0.16749999999999998</v>
      </c>
      <c r="O34" s="93">
        <v>9.5742710775633781E-3</v>
      </c>
      <c r="P34" s="58">
        <v>11</v>
      </c>
      <c r="Q34" s="92">
        <v>0.59999999999999987</v>
      </c>
      <c r="R34" s="58">
        <v>18.424999999999997</v>
      </c>
      <c r="S34" s="92">
        <v>0.4425306015783908</v>
      </c>
    </row>
    <row r="35" spans="1:19" ht="15" customHeight="1" x14ac:dyDescent="0.3">
      <c r="B35" s="60" t="s">
        <v>91</v>
      </c>
      <c r="C35" s="81">
        <v>4</v>
      </c>
      <c r="D35" s="16">
        <v>26.074999999999999</v>
      </c>
      <c r="E35" s="92">
        <v>0.56789083458002698</v>
      </c>
      <c r="F35" s="92">
        <v>8.8699999999999992</v>
      </c>
      <c r="G35" s="92">
        <v>0.10295630140986953</v>
      </c>
      <c r="H35" s="92">
        <v>9.4499999999999993</v>
      </c>
      <c r="I35" s="92">
        <v>0.25166114784235827</v>
      </c>
      <c r="J35" s="92">
        <v>0.97</v>
      </c>
      <c r="K35" s="92">
        <v>4.7609522856952323E-2</v>
      </c>
      <c r="L35" s="93">
        <v>0.13275000000000001</v>
      </c>
      <c r="M35" s="93">
        <v>2.0615528128088323E-3</v>
      </c>
      <c r="N35" s="93">
        <v>0.17250000000000001</v>
      </c>
      <c r="O35" s="93">
        <v>2.2173557826083275E-2</v>
      </c>
      <c r="P35" s="58">
        <v>10.975000000000001</v>
      </c>
      <c r="Q35" s="92">
        <v>0.49916597106239757</v>
      </c>
      <c r="R35" s="58">
        <v>17.95</v>
      </c>
      <c r="S35" s="92">
        <v>0.36968455021364671</v>
      </c>
    </row>
    <row r="36" spans="1:19" ht="15" customHeight="1" x14ac:dyDescent="0.3">
      <c r="A36" s="61" t="s">
        <v>141</v>
      </c>
      <c r="B36" s="59" t="s">
        <v>79</v>
      </c>
      <c r="C36" s="86">
        <v>1</v>
      </c>
      <c r="D36" s="64">
        <v>25.9</v>
      </c>
      <c r="E36" s="94" t="s">
        <v>63</v>
      </c>
      <c r="F36" s="94">
        <v>8.7899999999999991</v>
      </c>
      <c r="G36" s="94" t="s">
        <v>63</v>
      </c>
      <c r="H36" s="94">
        <v>9.4</v>
      </c>
      <c r="I36" s="94" t="s">
        <v>63</v>
      </c>
      <c r="J36" s="94">
        <v>0.95</v>
      </c>
      <c r="K36" s="94" t="s">
        <v>63</v>
      </c>
      <c r="L36" s="95">
        <v>0.13200000000000001</v>
      </c>
      <c r="M36" s="95" t="s">
        <v>63</v>
      </c>
      <c r="N36" s="95">
        <v>0.2</v>
      </c>
      <c r="O36" s="95" t="s">
        <v>63</v>
      </c>
      <c r="P36" s="66">
        <v>11.1</v>
      </c>
      <c r="Q36" s="94" t="s">
        <v>63</v>
      </c>
      <c r="R36" s="66">
        <v>17.7</v>
      </c>
      <c r="S36" s="94" t="s">
        <v>63</v>
      </c>
    </row>
    <row r="37" spans="1:19" ht="15" customHeight="1" x14ac:dyDescent="0.3">
      <c r="A37" s="59"/>
      <c r="B37" s="59" t="s">
        <v>80</v>
      </c>
      <c r="C37" s="32">
        <v>2</v>
      </c>
      <c r="D37" s="68">
        <v>25.9</v>
      </c>
      <c r="E37" s="88">
        <v>0</v>
      </c>
      <c r="F37" s="88">
        <v>8.8699999999999992</v>
      </c>
      <c r="G37" s="88">
        <v>0.1131370849898477</v>
      </c>
      <c r="H37" s="88">
        <v>9.5500000000000007</v>
      </c>
      <c r="I37" s="88">
        <v>0.21213203435596351</v>
      </c>
      <c r="J37" s="88">
        <v>0.96499999999999997</v>
      </c>
      <c r="K37" s="88">
        <v>2.1213203435596444E-2</v>
      </c>
      <c r="L37" s="89">
        <v>0.13200000000000001</v>
      </c>
      <c r="M37" s="89">
        <v>0</v>
      </c>
      <c r="N37" s="89">
        <v>0.19500000000000001</v>
      </c>
      <c r="O37" s="89">
        <v>7.0710678118654814E-3</v>
      </c>
      <c r="P37" s="70">
        <v>11.25</v>
      </c>
      <c r="Q37" s="88">
        <v>0.21213203435596475</v>
      </c>
      <c r="R37" s="70">
        <v>17.75</v>
      </c>
      <c r="S37" s="88">
        <v>7.0710678118655765E-2</v>
      </c>
    </row>
    <row r="38" spans="1:19" ht="15" customHeight="1" x14ac:dyDescent="0.3">
      <c r="A38" s="59"/>
      <c r="B38" s="59" t="s">
        <v>89</v>
      </c>
      <c r="C38" s="32">
        <v>1</v>
      </c>
      <c r="D38" s="68">
        <v>26</v>
      </c>
      <c r="E38" s="88" t="s">
        <v>63</v>
      </c>
      <c r="F38" s="88">
        <v>8.91</v>
      </c>
      <c r="G38" s="88" t="s">
        <v>63</v>
      </c>
      <c r="H38" s="88">
        <v>9.4</v>
      </c>
      <c r="I38" s="88" t="s">
        <v>63</v>
      </c>
      <c r="J38" s="88">
        <v>0.97</v>
      </c>
      <c r="K38" s="88" t="s">
        <v>63</v>
      </c>
      <c r="L38" s="89">
        <v>0.13200000000000001</v>
      </c>
      <c r="M38" s="89" t="s">
        <v>63</v>
      </c>
      <c r="N38" s="89">
        <v>0.17</v>
      </c>
      <c r="O38" s="89" t="s">
        <v>63</v>
      </c>
      <c r="P38" s="70">
        <v>11.4</v>
      </c>
      <c r="Q38" s="88" t="s">
        <v>63</v>
      </c>
      <c r="R38" s="70">
        <v>18.899999999999999</v>
      </c>
      <c r="S38" s="88" t="s">
        <v>63</v>
      </c>
    </row>
    <row r="39" spans="1:19" ht="15" customHeight="1" x14ac:dyDescent="0.3">
      <c r="A39" s="59"/>
      <c r="B39" s="59" t="s">
        <v>90</v>
      </c>
      <c r="C39" s="32">
        <v>2</v>
      </c>
      <c r="D39" s="68">
        <v>25.7</v>
      </c>
      <c r="E39" s="88">
        <v>0.42426406871192951</v>
      </c>
      <c r="F39" s="88">
        <v>8.83</v>
      </c>
      <c r="G39" s="88">
        <v>0.1131370849898477</v>
      </c>
      <c r="H39" s="88">
        <v>9.1999999999999993</v>
      </c>
      <c r="I39" s="88">
        <v>0.28284271247461928</v>
      </c>
      <c r="J39" s="88">
        <v>0.97</v>
      </c>
      <c r="K39" s="88">
        <v>0</v>
      </c>
      <c r="L39" s="89">
        <v>0.13100000000000001</v>
      </c>
      <c r="M39" s="89">
        <v>1.4142135623730963E-3</v>
      </c>
      <c r="N39" s="89">
        <v>0.16500000000000001</v>
      </c>
      <c r="O39" s="89">
        <v>7.0710678118654814E-3</v>
      </c>
      <c r="P39" s="70">
        <v>10.95</v>
      </c>
      <c r="Q39" s="88">
        <v>0.63639610306789296</v>
      </c>
      <c r="R39" s="70">
        <v>18.600000000000001</v>
      </c>
      <c r="S39" s="88">
        <v>0.42426406871192701</v>
      </c>
    </row>
    <row r="40" spans="1:19" ht="15" customHeight="1" x14ac:dyDescent="0.3">
      <c r="A40" s="60"/>
      <c r="B40" s="60" t="s">
        <v>91</v>
      </c>
      <c r="C40" s="84">
        <v>4</v>
      </c>
      <c r="D40" s="73">
        <v>25.799999999999997</v>
      </c>
      <c r="E40" s="90">
        <v>0.27080128015453236</v>
      </c>
      <c r="F40" s="90">
        <v>8.85</v>
      </c>
      <c r="G40" s="90">
        <v>9.5219045713904618E-2</v>
      </c>
      <c r="H40" s="90">
        <v>9.375</v>
      </c>
      <c r="I40" s="90">
        <v>0.2872281323269012</v>
      </c>
      <c r="J40" s="90">
        <v>0.96750000000000003</v>
      </c>
      <c r="K40" s="90">
        <v>1.2583057392117928E-2</v>
      </c>
      <c r="L40" s="91">
        <v>0.13150000000000001</v>
      </c>
      <c r="M40" s="91">
        <v>1.0000000000000009E-3</v>
      </c>
      <c r="N40" s="91">
        <v>0.18000000000000002</v>
      </c>
      <c r="O40" s="91">
        <v>1.8257418583505537E-2</v>
      </c>
      <c r="P40" s="75">
        <v>11.1</v>
      </c>
      <c r="Q40" s="90">
        <v>0.42426406871192868</v>
      </c>
      <c r="R40" s="75">
        <v>18.175000000000001</v>
      </c>
      <c r="S40" s="90">
        <v>0.54999999999999949</v>
      </c>
    </row>
    <row r="41" spans="1:19" ht="15" customHeight="1" x14ac:dyDescent="0.3">
      <c r="A41" s="61" t="s">
        <v>43</v>
      </c>
      <c r="B41" s="59" t="s">
        <v>79</v>
      </c>
      <c r="C41" s="81">
        <v>1</v>
      </c>
      <c r="D41" s="16">
        <v>26</v>
      </c>
      <c r="E41" s="92" t="s">
        <v>63</v>
      </c>
      <c r="F41" s="92">
        <v>8.89</v>
      </c>
      <c r="G41" s="92" t="s">
        <v>63</v>
      </c>
      <c r="H41" s="92">
        <v>9.4</v>
      </c>
      <c r="I41" s="92" t="s">
        <v>63</v>
      </c>
      <c r="J41" s="92">
        <v>0.94</v>
      </c>
      <c r="K41" s="92" t="s">
        <v>63</v>
      </c>
      <c r="L41" s="93">
        <v>0.13300000000000001</v>
      </c>
      <c r="M41" s="93" t="s">
        <v>63</v>
      </c>
      <c r="N41" s="93">
        <v>0.2</v>
      </c>
      <c r="O41" s="93" t="s">
        <v>63</v>
      </c>
      <c r="P41" s="58">
        <v>11.1</v>
      </c>
      <c r="Q41" s="92" t="s">
        <v>63</v>
      </c>
      <c r="R41" s="58">
        <v>17.8</v>
      </c>
      <c r="S41" s="92" t="s">
        <v>63</v>
      </c>
    </row>
    <row r="42" spans="1:19" ht="15" customHeight="1" x14ac:dyDescent="0.3">
      <c r="A42" s="59"/>
      <c r="B42" s="59" t="s">
        <v>80</v>
      </c>
      <c r="C42" s="81">
        <v>2</v>
      </c>
      <c r="D42" s="16">
        <v>25.9</v>
      </c>
      <c r="E42" s="92">
        <v>0.141421356237309</v>
      </c>
      <c r="F42" s="92">
        <v>8.8949999999999996</v>
      </c>
      <c r="G42" s="92">
        <v>7.0710678118653244E-3</v>
      </c>
      <c r="H42" s="92">
        <v>9.5</v>
      </c>
      <c r="I42" s="92">
        <v>0.141421356237309</v>
      </c>
      <c r="J42" s="92">
        <v>0.96</v>
      </c>
      <c r="K42" s="92">
        <v>2.8284271247461926E-2</v>
      </c>
      <c r="L42" s="93">
        <v>0.13300000000000001</v>
      </c>
      <c r="M42" s="93">
        <v>0</v>
      </c>
      <c r="N42" s="93">
        <v>0.20500000000000002</v>
      </c>
      <c r="O42" s="93">
        <v>7.0710678118654623E-3</v>
      </c>
      <c r="P42" s="58">
        <v>11.5</v>
      </c>
      <c r="Q42" s="92">
        <v>0.56568542494923857</v>
      </c>
      <c r="R42" s="58">
        <v>18</v>
      </c>
      <c r="S42" s="92">
        <v>0.28284271247461801</v>
      </c>
    </row>
    <row r="43" spans="1:19" ht="15" customHeight="1" x14ac:dyDescent="0.3">
      <c r="A43" s="59"/>
      <c r="B43" s="59" t="s">
        <v>89</v>
      </c>
      <c r="C43" s="81">
        <v>1</v>
      </c>
      <c r="D43" s="16">
        <v>26.6</v>
      </c>
      <c r="E43" s="92" t="s">
        <v>63</v>
      </c>
      <c r="F43" s="92">
        <v>8.98</v>
      </c>
      <c r="G43" s="92" t="s">
        <v>63</v>
      </c>
      <c r="H43" s="92">
        <v>9.6</v>
      </c>
      <c r="I43" s="92" t="s">
        <v>63</v>
      </c>
      <c r="J43" s="92">
        <v>0.95</v>
      </c>
      <c r="K43" s="92" t="s">
        <v>63</v>
      </c>
      <c r="L43" s="93">
        <v>0.13400000000000001</v>
      </c>
      <c r="M43" s="93" t="s">
        <v>63</v>
      </c>
      <c r="N43" s="93">
        <v>0.18</v>
      </c>
      <c r="O43" s="93" t="s">
        <v>63</v>
      </c>
      <c r="P43" s="58">
        <v>11.4</v>
      </c>
      <c r="Q43" s="92" t="s">
        <v>63</v>
      </c>
      <c r="R43" s="58">
        <v>18.899999999999999</v>
      </c>
      <c r="S43" s="92" t="s">
        <v>63</v>
      </c>
    </row>
    <row r="44" spans="1:19" ht="15" customHeight="1" x14ac:dyDescent="0.3">
      <c r="A44" s="59"/>
      <c r="B44" s="59" t="s">
        <v>90</v>
      </c>
      <c r="C44" s="81">
        <v>2</v>
      </c>
      <c r="D44" s="16">
        <v>26.25</v>
      </c>
      <c r="E44" s="92">
        <v>0.49497474683058529</v>
      </c>
      <c r="F44" s="92">
        <v>8.9450000000000003</v>
      </c>
      <c r="G44" s="92">
        <v>4.9497474683058526E-2</v>
      </c>
      <c r="H44" s="92">
        <v>9.35</v>
      </c>
      <c r="I44" s="92">
        <v>0.35355339059327379</v>
      </c>
      <c r="J44" s="92">
        <v>0.96</v>
      </c>
      <c r="K44" s="92">
        <v>1.4142135623730963E-2</v>
      </c>
      <c r="L44" s="93">
        <v>0.13250000000000001</v>
      </c>
      <c r="M44" s="93">
        <v>2.1213203435596446E-3</v>
      </c>
      <c r="N44" s="93">
        <v>0.16999999999999998</v>
      </c>
      <c r="O44" s="93">
        <v>1.4142135623730944E-2</v>
      </c>
      <c r="P44" s="58">
        <v>11</v>
      </c>
      <c r="Q44" s="92">
        <v>0.56568542494923857</v>
      </c>
      <c r="R44" s="58">
        <v>18.649999999999999</v>
      </c>
      <c r="S44" s="92">
        <v>0.35355339059327379</v>
      </c>
    </row>
    <row r="45" spans="1:19" ht="15" customHeight="1" x14ac:dyDescent="0.3">
      <c r="A45" s="60"/>
      <c r="B45" s="60" t="s">
        <v>91</v>
      </c>
      <c r="C45" s="84">
        <v>4</v>
      </c>
      <c r="D45" s="73">
        <v>26.075000000000003</v>
      </c>
      <c r="E45" s="90">
        <v>0.35939764421413117</v>
      </c>
      <c r="F45" s="90">
        <v>8.92</v>
      </c>
      <c r="G45" s="90">
        <v>4.0824829046386304E-2</v>
      </c>
      <c r="H45" s="90">
        <v>9.4250000000000007</v>
      </c>
      <c r="I45" s="90">
        <v>0.2362907813126304</v>
      </c>
      <c r="J45" s="90">
        <v>0.96</v>
      </c>
      <c r="K45" s="90">
        <v>1.8257418583505554E-2</v>
      </c>
      <c r="L45" s="91">
        <v>0.13275000000000001</v>
      </c>
      <c r="M45" s="91">
        <v>1.2583057392117928E-3</v>
      </c>
      <c r="N45" s="91">
        <v>0.18750000000000003</v>
      </c>
      <c r="O45" s="91">
        <v>2.2173557826083063E-2</v>
      </c>
      <c r="P45" s="75">
        <v>11.25</v>
      </c>
      <c r="Q45" s="90">
        <v>0.54467115461227344</v>
      </c>
      <c r="R45" s="75">
        <v>18.324999999999999</v>
      </c>
      <c r="S45" s="90">
        <v>0.45734742446707388</v>
      </c>
    </row>
  </sheetData>
  <mergeCells count="11">
    <mergeCell ref="A4:S4"/>
    <mergeCell ref="A25:S25"/>
    <mergeCell ref="A1:S1"/>
    <mergeCell ref="D2:E2"/>
    <mergeCell ref="F2:G2"/>
    <mergeCell ref="H2:I2"/>
    <mergeCell ref="J2:K2"/>
    <mergeCell ref="L2:M2"/>
    <mergeCell ref="N2:O2"/>
    <mergeCell ref="P2:Q2"/>
    <mergeCell ref="R2:S2"/>
  </mergeCells>
  <pageMargins left="0.7" right="0.7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8FF31C657EAA43AEBC6F9DDC769400" ma:contentTypeVersion="0" ma:contentTypeDescription="Create a new document." ma:contentTypeScope="" ma:versionID="a4ac0cb1c3dec96d6ccfff444d7936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EABFA1-1913-4934-B867-0DD8563E35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AAB734-3B52-44BC-BAC0-C96056E42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20F74A-1E9D-4B16-9C3A-8F3332256168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A1-1Beh cklist</vt:lpstr>
      <vt:lpstr>A1-2WQ</vt:lpstr>
      <vt:lpstr>A1-3Cations</vt:lpstr>
      <vt:lpstr>A1-4Anions</vt:lpstr>
      <vt:lpstr>A1-5RBT metals</vt:lpstr>
      <vt:lpstr>A1-6WS metals</vt:lpstr>
      <vt:lpstr>A1-7 BLM inputs</vt:lpstr>
      <vt:lpstr>A2-1</vt:lpstr>
      <vt:lpstr>A2-2</vt:lpstr>
      <vt:lpstr>A2-3</vt:lpstr>
      <vt:lpstr>A2-4</vt:lpstr>
      <vt:lpstr>A2-5</vt:lpstr>
      <vt:lpstr>A2-6</vt:lpstr>
      <vt:lpstr>A2-7</vt:lpstr>
      <vt:lpstr>A2-8</vt:lpstr>
      <vt:lpstr>'A1-7 BLM inputs'!Print_Area</vt:lpstr>
      <vt:lpstr>'A2-6'!Print_Area</vt:lpstr>
      <vt:lpstr>'A2-7'!Print_Area</vt:lpstr>
      <vt:lpstr>'A2-8'!Print_Area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2013-07-02T15:09:17Z</dcterms:created>
  <dcterms:modified xsi:type="dcterms:W3CDTF">2014-02-21T22:47:59Z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0x0101001C8FF31C657EAA43AEBC6F9DDC769400</vt:lpwstr>
  </property>
</Properties>
</file>