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autoCompressPictures="0"/>
  <bookViews>
    <workbookView xWindow="420" yWindow="260" windowWidth="36280" windowHeight="21900" activeTab="10"/>
  </bookViews>
  <sheets>
    <sheet name="B1" sheetId="13" r:id="rId1"/>
    <sheet name="B2" sheetId="2" r:id="rId2"/>
    <sheet name="B3" sheetId="3" r:id="rId3"/>
    <sheet name="B4" sheetId="11" r:id="rId4"/>
    <sheet name="B5" sheetId="4" r:id="rId5"/>
    <sheet name="B6" sheetId="6" r:id="rId6"/>
    <sheet name="B7" sheetId="7" r:id="rId7"/>
    <sheet name="B8" sheetId="8" r:id="rId8"/>
    <sheet name="B9" sheetId="12" r:id="rId9"/>
    <sheet name="B10" sheetId="9" r:id="rId10"/>
    <sheet name="B11" sheetId="10" r:id="rId11"/>
  </sheets>
  <definedNames>
    <definedName name="COMMITTED" hidden="1">"TRUE"</definedName>
    <definedName name="OriginalName" hidden="1">"cus_contr_all.xlt"</definedName>
    <definedName name="_xlnm.Print_Titles" localSheetId="0">'B1'!#REF!,'B1'!#REF!</definedName>
    <definedName name="_xlnm.Print_Titles" localSheetId="1">'B2'!#REF!,'B2'!#REF!</definedName>
    <definedName name="_xlnm.Print_Titles" localSheetId="2">'B3'!#REF!,'B3'!#REF!</definedName>
    <definedName name="_xlnm.Print_Titles" localSheetId="4">'B5'!#REF!,'B5'!#REF!</definedName>
    <definedName name="_xlnm.Print_Titles" localSheetId="5">'B6'!#REF!,'B6'!#REF!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6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4" i="6"/>
  <c r="H7" i="10"/>
  <c r="CR7" i="3"/>
  <c r="CR6" i="3"/>
  <c r="CS8" i="3"/>
  <c r="CR8" i="3"/>
  <c r="CS7" i="3"/>
  <c r="CS6" i="3"/>
  <c r="P9" i="10"/>
  <c r="P8" i="10"/>
  <c r="P7" i="10"/>
  <c r="H9" i="10"/>
  <c r="H8" i="10"/>
  <c r="P52" i="10"/>
  <c r="R52" i="10"/>
  <c r="H52" i="10"/>
  <c r="J52" i="10"/>
  <c r="P51" i="10"/>
  <c r="R51" i="10"/>
  <c r="H51" i="10"/>
  <c r="I51" i="10"/>
  <c r="J51" i="10"/>
  <c r="P50" i="10"/>
  <c r="R50" i="10"/>
  <c r="H50" i="10"/>
  <c r="J50" i="10"/>
  <c r="P49" i="10"/>
  <c r="R49" i="10"/>
  <c r="H49" i="10"/>
  <c r="I49" i="10"/>
  <c r="J49" i="10"/>
  <c r="P48" i="10"/>
  <c r="R48" i="10"/>
  <c r="H48" i="10"/>
  <c r="P47" i="10"/>
  <c r="H47" i="10"/>
  <c r="P46" i="10"/>
  <c r="R46" i="10"/>
  <c r="H46" i="10"/>
  <c r="J46" i="10"/>
  <c r="P45" i="10"/>
  <c r="P44" i="10"/>
  <c r="Q44" i="10"/>
  <c r="R44" i="10"/>
  <c r="H44" i="10"/>
  <c r="J44" i="10"/>
  <c r="P43" i="10"/>
  <c r="Q43" i="10"/>
  <c r="H43" i="10"/>
  <c r="J43" i="10"/>
  <c r="P42" i="10"/>
  <c r="Q42" i="10"/>
  <c r="R42" i="10"/>
  <c r="H42" i="10"/>
  <c r="J42" i="10"/>
  <c r="P41" i="10"/>
  <c r="Q41" i="10"/>
  <c r="H41" i="10"/>
  <c r="J41" i="10"/>
  <c r="P40" i="10"/>
  <c r="Q40" i="10"/>
  <c r="R40" i="10"/>
  <c r="H40" i="10"/>
  <c r="J40" i="10"/>
  <c r="P39" i="10"/>
  <c r="H39" i="10"/>
  <c r="J39" i="10"/>
  <c r="P38" i="10"/>
  <c r="Q38" i="10"/>
  <c r="H38" i="10"/>
  <c r="J38" i="10"/>
  <c r="P37" i="10"/>
  <c r="H37" i="10"/>
  <c r="P36" i="10"/>
  <c r="Q36" i="10"/>
  <c r="R36" i="10"/>
  <c r="H36" i="10"/>
  <c r="J36" i="10"/>
  <c r="P35" i="10"/>
  <c r="Q35" i="10"/>
  <c r="H35" i="10"/>
  <c r="J35" i="10"/>
  <c r="P34" i="10"/>
  <c r="Q34" i="10"/>
  <c r="R34" i="10"/>
  <c r="H34" i="10"/>
  <c r="J34" i="10"/>
  <c r="P33" i="10"/>
  <c r="Q33" i="10"/>
  <c r="H33" i="10"/>
  <c r="J33" i="10"/>
  <c r="P32" i="10"/>
  <c r="Q32" i="10"/>
  <c r="R32" i="10"/>
  <c r="H32" i="10"/>
  <c r="J32" i="10"/>
  <c r="P31" i="10"/>
  <c r="Q31" i="10"/>
  <c r="H31" i="10"/>
  <c r="J31" i="10"/>
  <c r="P30" i="10"/>
  <c r="H30" i="10"/>
  <c r="P29" i="10"/>
  <c r="Q29" i="10"/>
  <c r="R29" i="10"/>
  <c r="H29" i="10"/>
  <c r="J29" i="10"/>
  <c r="P28" i="10"/>
  <c r="Q28" i="10"/>
  <c r="H28" i="10"/>
  <c r="J28" i="10"/>
  <c r="P27" i="10"/>
  <c r="Q27" i="10"/>
  <c r="R27" i="10"/>
  <c r="H27" i="10"/>
  <c r="J27" i="10"/>
  <c r="P26" i="10"/>
  <c r="R26" i="10"/>
  <c r="H26" i="10"/>
  <c r="J26" i="10"/>
  <c r="P25" i="10"/>
  <c r="Q25" i="10"/>
  <c r="R25" i="10"/>
  <c r="H25" i="10"/>
  <c r="J25" i="10"/>
  <c r="P24" i="10"/>
  <c r="Q24" i="10"/>
  <c r="H24" i="10"/>
  <c r="J24" i="10"/>
  <c r="P23" i="10"/>
  <c r="Q23" i="10"/>
  <c r="R23" i="10"/>
  <c r="H23" i="10"/>
  <c r="P22" i="10"/>
  <c r="H22" i="10"/>
  <c r="J22" i="10"/>
  <c r="P21" i="10"/>
  <c r="H21" i="10"/>
  <c r="I21" i="10"/>
  <c r="P20" i="10"/>
  <c r="Q20" i="10"/>
  <c r="H20" i="10"/>
  <c r="J20" i="10"/>
  <c r="P19" i="10"/>
  <c r="Q19" i="10"/>
  <c r="R19" i="10"/>
  <c r="H19" i="10"/>
  <c r="I19" i="10"/>
  <c r="P17" i="10"/>
  <c r="H17" i="10"/>
  <c r="P16" i="10"/>
  <c r="Q16" i="10"/>
  <c r="H16" i="10"/>
  <c r="I16" i="10"/>
  <c r="P15" i="10"/>
  <c r="H15" i="10"/>
  <c r="P14" i="10"/>
  <c r="H14" i="10"/>
  <c r="P13" i="10"/>
  <c r="H13" i="10"/>
  <c r="P12" i="10"/>
  <c r="H12" i="10"/>
  <c r="P11" i="10"/>
  <c r="H11" i="10"/>
  <c r="P10" i="10"/>
  <c r="H10" i="10"/>
  <c r="I20" i="10"/>
  <c r="I22" i="10"/>
  <c r="I24" i="10"/>
  <c r="I25" i="10"/>
  <c r="I26" i="10"/>
  <c r="I27" i="10"/>
  <c r="I28" i="10"/>
  <c r="I29" i="10"/>
  <c r="I31" i="10"/>
  <c r="I32" i="10"/>
  <c r="I33" i="10"/>
  <c r="I34" i="10"/>
  <c r="I35" i="10"/>
  <c r="I36" i="10"/>
  <c r="I38" i="10"/>
  <c r="I39" i="10"/>
  <c r="I40" i="10"/>
  <c r="I41" i="10"/>
  <c r="I42" i="10"/>
  <c r="I43" i="10"/>
  <c r="I44" i="10"/>
  <c r="Q46" i="10"/>
  <c r="Q48" i="10"/>
  <c r="Q49" i="10"/>
  <c r="Q50" i="10"/>
  <c r="Q51" i="10"/>
  <c r="Q52" i="10"/>
  <c r="J19" i="10"/>
  <c r="J21" i="10"/>
  <c r="R16" i="10"/>
  <c r="R20" i="10"/>
  <c r="R24" i="10"/>
  <c r="R28" i="10"/>
  <c r="R31" i="10"/>
  <c r="R33" i="10"/>
  <c r="R35" i="10"/>
  <c r="R38" i="10"/>
  <c r="R41" i="10"/>
  <c r="R43" i="10"/>
  <c r="Q26" i="10"/>
  <c r="I46" i="10"/>
  <c r="I50" i="10"/>
  <c r="I52" i="10"/>
  <c r="J16" i="10"/>
</calcChain>
</file>

<file path=xl/sharedStrings.xml><?xml version="1.0" encoding="utf-8"?>
<sst xmlns="http://schemas.openxmlformats.org/spreadsheetml/2006/main" count="1630" uniqueCount="404">
  <si>
    <t>ppm</t>
  </si>
  <si>
    <t>%</t>
  </si>
  <si>
    <t>&lt;1</t>
  </si>
  <si>
    <t>&lt;5</t>
  </si>
  <si>
    <t>TZG04 (53-56 cm)</t>
  </si>
  <si>
    <t>TZG04 (6-8 cm)</t>
  </si>
  <si>
    <t>TZG02 (20-22 cm)</t>
  </si>
  <si>
    <t>TZG03 (10-12 cm)</t>
  </si>
  <si>
    <t>TZG09 (10-12 cm)</t>
  </si>
  <si>
    <t>TZG10 (10-12 cm)</t>
  </si>
  <si>
    <t>Element</t>
  </si>
  <si>
    <t>Aluminum (Al)</t>
  </si>
  <si>
    <t>Units</t>
  </si>
  <si>
    <t>Calcium (Ca)</t>
  </si>
  <si>
    <t>Iron (Fe)</t>
  </si>
  <si>
    <t>Potassium (K)</t>
  </si>
  <si>
    <t>Magnesium (Mg)</t>
  </si>
  <si>
    <t>Sodium (Na)</t>
  </si>
  <si>
    <t>Sulfur (S)</t>
  </si>
  <si>
    <t>Titanium (Ti)</t>
  </si>
  <si>
    <t>Silver (Ag)</t>
  </si>
  <si>
    <t>Arsenic (As)</t>
  </si>
  <si>
    <t>Barium (Ba)</t>
  </si>
  <si>
    <t>Beryllium (Be)</t>
  </si>
  <si>
    <t>Bismuth (Bi)</t>
  </si>
  <si>
    <t>Cadmium (Cd)</t>
  </si>
  <si>
    <t>Cerium (Ce)</t>
  </si>
  <si>
    <t>Cobalt (Co)</t>
  </si>
  <si>
    <t>Chromium (Cr)</t>
  </si>
  <si>
    <t>Cesium (Cs)</t>
  </si>
  <si>
    <t>Copper (Cu)</t>
  </si>
  <si>
    <t>Gallium (Ga)</t>
  </si>
  <si>
    <t>Indium (In)</t>
  </si>
  <si>
    <t>Lanthanum (La)</t>
  </si>
  <si>
    <t>Lithium (Li)</t>
  </si>
  <si>
    <t>Manganese (Mn)</t>
  </si>
  <si>
    <t>Molybdenum (Mo)</t>
  </si>
  <si>
    <t>Niobium (Nb)</t>
  </si>
  <si>
    <t>Nickel (Ni)</t>
  </si>
  <si>
    <t>Phosphorus (P)</t>
  </si>
  <si>
    <t>Lead (Pb)</t>
  </si>
  <si>
    <t>Rubidium (Rb)</t>
  </si>
  <si>
    <t>Antimony (Sb)</t>
  </si>
  <si>
    <t>Scandium (Sc)</t>
  </si>
  <si>
    <t>Tin (Sn)</t>
  </si>
  <si>
    <t>Strontium (Sr)</t>
  </si>
  <si>
    <t>Tellurium (Te)</t>
  </si>
  <si>
    <t>Thorium (Th)</t>
  </si>
  <si>
    <t>Thallium (Tl)</t>
  </si>
  <si>
    <t>Uranium (U)</t>
  </si>
  <si>
    <t>Vanadium (V)</t>
  </si>
  <si>
    <t>Tungsten (W)</t>
  </si>
  <si>
    <t>Yttrium (Y)</t>
  </si>
  <si>
    <t>Zinc (Zn)</t>
  </si>
  <si>
    <t>Selenium (Se)</t>
  </si>
  <si>
    <t>TZG01</t>
  </si>
  <si>
    <t>&lt;0.2</t>
  </si>
  <si>
    <t>Fall 10</t>
  </si>
  <si>
    <t>&lt;0.1</t>
  </si>
  <si>
    <t>TZG04</t>
  </si>
  <si>
    <t>TZG05</t>
  </si>
  <si>
    <t>TZG06</t>
  </si>
  <si>
    <t>Shea Spring (TZG07)</t>
  </si>
  <si>
    <t>TZG08</t>
  </si>
  <si>
    <t>Spring 12</t>
  </si>
  <si>
    <t>TZG02 (0-2 cm)</t>
  </si>
  <si>
    <t>TZG02 (2-4 cm)</t>
  </si>
  <si>
    <t>TZG02 (4-6 cm)</t>
  </si>
  <si>
    <t>TZG02 (6-8 cm)</t>
  </si>
  <si>
    <t>TZG02 (8-10 cm)</t>
  </si>
  <si>
    <t>TZG02 (10-12 cm)</t>
  </si>
  <si>
    <t>TZG02 (14-16 cm)</t>
  </si>
  <si>
    <t>TZG02 (16-18 cm)</t>
  </si>
  <si>
    <t>TZG02 (18-20 cm)</t>
  </si>
  <si>
    <t>TZG02 (22-24 cm)</t>
  </si>
  <si>
    <t>TZG03 (0-2 cm)</t>
  </si>
  <si>
    <t>TZG03 (2-4 cm)</t>
  </si>
  <si>
    <t>TZG03 (4-6 cm)</t>
  </si>
  <si>
    <t>TZG03 (6-8 cm)</t>
  </si>
  <si>
    <t>TZG03 (8-10 cm)</t>
  </si>
  <si>
    <t>TZG03 (12-14 cm)</t>
  </si>
  <si>
    <t>TZG03 (14-16 cm)</t>
  </si>
  <si>
    <t>TZG03 (16-18 cm)</t>
  </si>
  <si>
    <t>TZG03 (20-22 cm)</t>
  </si>
  <si>
    <t>TZG03 (22-24 cm)</t>
  </si>
  <si>
    <t>TZG03 (24-26 cm)</t>
  </si>
  <si>
    <t>TZG03 (26-28 cm)</t>
  </si>
  <si>
    <t>TZG04 (0-2 cm)</t>
  </si>
  <si>
    <t>TZG04 (2-4 cm)</t>
  </si>
  <si>
    <t>TZG04 (4-6 cm)</t>
  </si>
  <si>
    <t>TZG04 (8-10 cm)</t>
  </si>
  <si>
    <t>TZG04 (12-14 cm)</t>
  </si>
  <si>
    <t>TZG04 (14-16 cm)</t>
  </si>
  <si>
    <t>TZG04 (16-18 cm)</t>
  </si>
  <si>
    <t>TZG04 (18-20 cm)</t>
  </si>
  <si>
    <t>TZG04 (20-23 cm)</t>
  </si>
  <si>
    <t>TZG04 (23-26 cm)</t>
  </si>
  <si>
    <t>TZG04 (29-32 cm)</t>
  </si>
  <si>
    <t>TZG04 (32-35 cm)</t>
  </si>
  <si>
    <t>TZG04 (35-38 cm)</t>
  </si>
  <si>
    <t>TZG04 (38-41 cm)</t>
  </si>
  <si>
    <t>TZG04 (41-44 cm)</t>
  </si>
  <si>
    <t>TZG04 (44-47 cm)</t>
  </si>
  <si>
    <t>TZG04 (47-50 cm)</t>
  </si>
  <si>
    <t>TZG04 (50-53 cm)</t>
  </si>
  <si>
    <t>TZG04 (56-58 cm)</t>
  </si>
  <si>
    <t>TZG08 (0-2 cm)</t>
  </si>
  <si>
    <t>TZG08 (2-4 cm)</t>
  </si>
  <si>
    <t>TZG08 (4-6 cm)</t>
  </si>
  <si>
    <t>TZG08 (10-12 cm)</t>
  </si>
  <si>
    <t>TZG08 (12-14 cm)</t>
  </si>
  <si>
    <t>TZG08 (14-16 cm)</t>
  </si>
  <si>
    <t>TZG08 (16-18 cm)</t>
  </si>
  <si>
    <t>TZG08 (18-20 cm)</t>
  </si>
  <si>
    <t>TZG08 (20-22 cm)</t>
  </si>
  <si>
    <t>TZG08 (22-23 cm)</t>
  </si>
  <si>
    <t>TZG09 (0-2 cm)</t>
  </si>
  <si>
    <t>TZG09 (2-4 cm)</t>
  </si>
  <si>
    <t>TZG09 (4-6 cm)</t>
  </si>
  <si>
    <t>TZG09 (6-8 cm)</t>
  </si>
  <si>
    <t>TZG09 (8-10 cm)</t>
  </si>
  <si>
    <t>TZG09 (12-14 cm)</t>
  </si>
  <si>
    <t>TZG09 (14-17 cm)</t>
  </si>
  <si>
    <t>TZG09 (17-20 cm)</t>
  </si>
  <si>
    <t>TZG09 (20-23 cm)</t>
  </si>
  <si>
    <t>TZG09 (23-26 cm)</t>
  </si>
  <si>
    <t>TZG09 (26-29 cm)</t>
  </si>
  <si>
    <t>TZG09 (29-32 cm)</t>
  </si>
  <si>
    <t>TZG09 (32-35 cm)</t>
  </si>
  <si>
    <t>TZG10 (0-2 cm)</t>
  </si>
  <si>
    <t>TZG10 (2-4 cm)</t>
  </si>
  <si>
    <t>TZG10 (4-6 cm)</t>
  </si>
  <si>
    <t>TZG10 (6-8 cm)</t>
  </si>
  <si>
    <t>TZG10 (8-10 cm)</t>
  </si>
  <si>
    <t>TZG10 (12-14 cm)</t>
  </si>
  <si>
    <t>TZG10 (14-16 cm)</t>
  </si>
  <si>
    <t>TZG10 (16-18 cm)</t>
  </si>
  <si>
    <t>TZG10 (18-22 cm)</t>
  </si>
  <si>
    <t>Mercury (Hg)</t>
  </si>
  <si>
    <t>&gt;63 micron</t>
  </si>
  <si>
    <t>&lt;63 micron</t>
  </si>
  <si>
    <t>composite</t>
  </si>
  <si>
    <t>Inflow</t>
  </si>
  <si>
    <t>ppb</t>
  </si>
  <si>
    <t>Methyl Mercury</t>
  </si>
  <si>
    <t>Analyte</t>
  </si>
  <si>
    <t>TZG02 (12-14 cm)</t>
  </si>
  <si>
    <t>dpm/g</t>
  </si>
  <si>
    <t>&lt;0.3</t>
  </si>
  <si>
    <t>TZG03 (18-20 cm)</t>
  </si>
  <si>
    <t>TZG04 (10-12 cm)</t>
  </si>
  <si>
    <t>TZG04 (26-29 cm)</t>
  </si>
  <si>
    <t>TZG08 (6-8 cm)</t>
  </si>
  <si>
    <t>TZG08 (8-10 cm)</t>
  </si>
  <si>
    <t>pCi/g</t>
  </si>
  <si>
    <t>calendar year</t>
  </si>
  <si>
    <t>year</t>
  </si>
  <si>
    <t>date is unreliable due to large uncertainty</t>
  </si>
  <si>
    <t>root mass removed from interval prior to weighing</t>
  </si>
  <si>
    <t>Achnanthes</t>
  </si>
  <si>
    <t>Achnanthes brevipes</t>
  </si>
  <si>
    <t>Achnanthes conspicua</t>
  </si>
  <si>
    <t>Achnanthes exigua</t>
  </si>
  <si>
    <t>Achnanthes lanceolata</t>
  </si>
  <si>
    <t>Achnanthes marginulata</t>
  </si>
  <si>
    <t>Achnanthes minutissima</t>
  </si>
  <si>
    <t>Achnanthes subhudsonis</t>
  </si>
  <si>
    <t>Amphora</t>
  </si>
  <si>
    <t>Amphora inariensis</t>
  </si>
  <si>
    <t>Amphora ovalis</t>
  </si>
  <si>
    <t>Amphora pediculus</t>
  </si>
  <si>
    <t>Amphora veneta</t>
  </si>
  <si>
    <t>Asterionella</t>
  </si>
  <si>
    <t>Asterionella formosa</t>
  </si>
  <si>
    <t>Aulacoseira</t>
  </si>
  <si>
    <t>Aulacoseira granulata</t>
  </si>
  <si>
    <t>Bacillaria</t>
  </si>
  <si>
    <t>Bacillaria paradoxa</t>
  </si>
  <si>
    <t>Caloneis</t>
  </si>
  <si>
    <t>Caloneis bacillum</t>
  </si>
  <si>
    <t>Cocconeis</t>
  </si>
  <si>
    <t>Cocconeis pediculus</t>
  </si>
  <si>
    <t>Cymbella</t>
  </si>
  <si>
    <t>Diatoma</t>
  </si>
  <si>
    <t>Diatoma moniliformis</t>
  </si>
  <si>
    <t>Epithemia</t>
  </si>
  <si>
    <t>Epithemia adnata</t>
  </si>
  <si>
    <t>Eunotia</t>
  </si>
  <si>
    <t>Eunotia curvata</t>
  </si>
  <si>
    <t>Fragilaria</t>
  </si>
  <si>
    <t>Fragilaria capucina</t>
  </si>
  <si>
    <t>Fragilaria construens</t>
  </si>
  <si>
    <t>Fragilaria famelica</t>
  </si>
  <si>
    <t>Fragilaria leptostauron</t>
  </si>
  <si>
    <t>Fragilaria virescens</t>
  </si>
  <si>
    <t>Gomphonema</t>
  </si>
  <si>
    <t>Gomphonema affine</t>
  </si>
  <si>
    <t>Gomphonema angustatum</t>
  </si>
  <si>
    <t>Gomphonema kobayasii</t>
  </si>
  <si>
    <t>Gomphonema micropus</t>
  </si>
  <si>
    <t>Gomphonema parvulum</t>
  </si>
  <si>
    <t>Gyrosigma</t>
  </si>
  <si>
    <t>Gyrosigma attenuatum</t>
  </si>
  <si>
    <t>Hantzschia</t>
  </si>
  <si>
    <t>Hantzschia amphioxys</t>
  </si>
  <si>
    <t>Melosira</t>
  </si>
  <si>
    <t>Melosira varians</t>
  </si>
  <si>
    <t>Navicula</t>
  </si>
  <si>
    <t>Navicula angusta</t>
  </si>
  <si>
    <t>Navicula cari</t>
  </si>
  <si>
    <t>Navicula cincta</t>
  </si>
  <si>
    <t>Navicula cryptocephala</t>
  </si>
  <si>
    <t>Navicula cryptotenella</t>
  </si>
  <si>
    <t>Navicula girdle sp.</t>
  </si>
  <si>
    <t>Navicula lanceolata</t>
  </si>
  <si>
    <t>Navicula mutica</t>
  </si>
  <si>
    <t>Navicula pupula</t>
  </si>
  <si>
    <t>Navicula radiosa</t>
  </si>
  <si>
    <t>Navicula rhynchocephala</t>
  </si>
  <si>
    <t>Navicula subminuscula</t>
  </si>
  <si>
    <t>Navicula symmetrica</t>
  </si>
  <si>
    <t>Navicula tenelloides</t>
  </si>
  <si>
    <t>Navicula trivialis</t>
  </si>
  <si>
    <t>Navicula veneta</t>
  </si>
  <si>
    <t>Nitzschia</t>
  </si>
  <si>
    <t>Nitzschia acicularis</t>
  </si>
  <si>
    <t>Nitzschia amphibia</t>
  </si>
  <si>
    <t>Nitzschia apiculata</t>
  </si>
  <si>
    <t>Nitzschia calida</t>
  </si>
  <si>
    <t>Nitzschia clausii</t>
  </si>
  <si>
    <t>Nitzschia closterium</t>
  </si>
  <si>
    <t>Nitzschia dissipata</t>
  </si>
  <si>
    <t>Nitzschia frustulum</t>
  </si>
  <si>
    <t>Nitzschia girdle sp.</t>
  </si>
  <si>
    <t>Nitzschia gracilis</t>
  </si>
  <si>
    <t>Nitzschia hungarica</t>
  </si>
  <si>
    <t>Nitzschia inconspicua</t>
  </si>
  <si>
    <t>Nitzschia linearis</t>
  </si>
  <si>
    <t>Nitzschia palea</t>
  </si>
  <si>
    <t>Nitzschia perminuta</t>
  </si>
  <si>
    <t>Nitzschia vermicularis</t>
  </si>
  <si>
    <t>Other</t>
  </si>
  <si>
    <t>Unknown Centric girdle sp.</t>
  </si>
  <si>
    <t>Pinnularia</t>
  </si>
  <si>
    <t>Planothidium</t>
  </si>
  <si>
    <t>Planothidium frequentissimum</t>
  </si>
  <si>
    <t>Rhoicosphenia</t>
  </si>
  <si>
    <t>Rhoicosphenia abbreviata</t>
  </si>
  <si>
    <t>Rhopalodia</t>
  </si>
  <si>
    <t>Surirella</t>
  </si>
  <si>
    <t>Surirella brebissonii</t>
  </si>
  <si>
    <t>Surirella ovata</t>
  </si>
  <si>
    <t>Synedra</t>
  </si>
  <si>
    <t>Synedra acus</t>
  </si>
  <si>
    <t>Synedra fasciculata</t>
  </si>
  <si>
    <t>Synedra ulna</t>
  </si>
  <si>
    <t>TOTAL</t>
  </si>
  <si>
    <t>Genus</t>
  </si>
  <si>
    <t>bold indicates samples were analyzed at the USGS Wisconsin Mercury Laboratory</t>
  </si>
  <si>
    <t>&lt;0.08</t>
  </si>
  <si>
    <t>[%, percent; ppm, parts per million]</t>
  </si>
  <si>
    <t>[%, percent; ppm, parts per million; ppb, parts per billion]</t>
  </si>
  <si>
    <r>
      <t>g (dry)/cm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(wet sediment)</t>
    </r>
  </si>
  <si>
    <r>
      <t>g/cm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</si>
  <si>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>137</t>
    </r>
    <r>
      <rPr>
        <sz val="11"/>
        <rFont val="Times New Roman"/>
        <family val="1"/>
      </rPr>
      <t>Cs</t>
    </r>
  </si>
  <si>
    <r>
      <rPr>
        <vertAlign val="superscript"/>
        <sz val="11"/>
        <rFont val="Times New Roman"/>
        <family val="1"/>
      </rPr>
      <t>137</t>
    </r>
    <r>
      <rPr>
        <sz val="11"/>
        <rFont val="Times New Roman"/>
        <family val="1"/>
      </rPr>
      <t>Cs error ± s1</t>
    </r>
  </si>
  <si>
    <r>
      <t xml:space="preserve">Total </t>
    </r>
    <r>
      <rPr>
        <vertAlign val="superscript"/>
        <sz val="11"/>
        <rFont val="Times New Roman"/>
        <family val="1"/>
      </rPr>
      <t>210</t>
    </r>
    <r>
      <rPr>
        <sz val="11"/>
        <rFont val="Times New Roman"/>
        <family val="1"/>
      </rPr>
      <t>Pb</t>
    </r>
  </si>
  <si>
    <r>
      <rPr>
        <vertAlign val="superscript"/>
        <sz val="11"/>
        <rFont val="Times New Roman"/>
        <family val="1"/>
      </rPr>
      <t>226</t>
    </r>
    <r>
      <rPr>
        <sz val="11"/>
        <rFont val="Times New Roman"/>
        <family val="1"/>
      </rPr>
      <t>Ra</t>
    </r>
  </si>
  <si>
    <r>
      <t xml:space="preserve">Unsupported </t>
    </r>
    <r>
      <rPr>
        <vertAlign val="superscript"/>
        <sz val="11"/>
        <rFont val="Times New Roman"/>
        <family val="1"/>
      </rPr>
      <t>210</t>
    </r>
    <r>
      <rPr>
        <sz val="11"/>
        <rFont val="Times New Roman"/>
        <family val="1"/>
      </rPr>
      <t xml:space="preserve">Pb </t>
    </r>
  </si>
  <si>
    <t>[cm, centimeters]</t>
  </si>
  <si>
    <t>Core Section</t>
  </si>
  <si>
    <r>
      <t>Absorbance at 254 nm (cm</t>
    </r>
    <r>
      <rPr>
        <vertAlign val="superscript"/>
        <sz val="11"/>
        <rFont val="Arial Narrow"/>
        <family val="2"/>
      </rPr>
      <t>-1</t>
    </r>
    <r>
      <rPr>
        <sz val="11"/>
        <rFont val="Arial Narrow"/>
        <family val="2"/>
      </rPr>
      <t>)</t>
    </r>
  </si>
  <si>
    <t>TZG05 Surface Sediment</t>
  </si>
  <si>
    <t>Environmental</t>
  </si>
  <si>
    <t>Replicate</t>
  </si>
  <si>
    <t>Sample</t>
  </si>
  <si>
    <t>USGS Wisconsin Mercury Lab</t>
  </si>
  <si>
    <t>USGS Central Region Mineral Resources Lab</t>
  </si>
  <si>
    <t xml:space="preserve">TZG02 (22-24 cm) </t>
  </si>
  <si>
    <t xml:space="preserve">TZG03 (16-18 cm) </t>
  </si>
  <si>
    <t xml:space="preserve">TZG03 (26-28 cm) </t>
  </si>
  <si>
    <t xml:space="preserve">TZG04 (0-2 cm) </t>
  </si>
  <si>
    <t xml:space="preserve">TZG04 (4-6 cm) </t>
  </si>
  <si>
    <t xml:space="preserve">TZG04 (8-10 cm) </t>
  </si>
  <si>
    <t xml:space="preserve">TZG04 (29-32 cm) </t>
  </si>
  <si>
    <t xml:space="preserve">TZG04 (53-56 cm) </t>
  </si>
  <si>
    <t xml:space="preserve">TZG08 (0-2 cm) </t>
  </si>
  <si>
    <t xml:space="preserve">TZG08 (14-16 cm) </t>
  </si>
  <si>
    <t xml:space="preserve">TZG09 (32-35 cm) </t>
  </si>
  <si>
    <t xml:space="preserve">TZG10 (4-6 cm) </t>
  </si>
  <si>
    <t>Reported</t>
  </si>
  <si>
    <t>Averages</t>
  </si>
  <si>
    <t>Unit</t>
  </si>
  <si>
    <t>Concentration</t>
  </si>
  <si>
    <t>A</t>
  </si>
  <si>
    <t>B</t>
  </si>
  <si>
    <t>C</t>
  </si>
  <si>
    <t>NA</t>
  </si>
  <si>
    <t>Percent finer than 16 mm; coarse/medium gravel</t>
  </si>
  <si>
    <t>Percent finer than 8 mm; medium/fine gravel</t>
  </si>
  <si>
    <t>Percent finer than 2 mm; very fine gravel/very coarse sand</t>
  </si>
  <si>
    <t>Percent finer than 0.5 mm; coarse/medium sand</t>
  </si>
  <si>
    <t>Percent finer than 0.25 mm; medium/fine sand</t>
  </si>
  <si>
    <t>Percent finer than 0.125 mm; fine/very fine sand</t>
  </si>
  <si>
    <t>Percent finer than 0.063 mm; very fine sand/silt and clay</t>
  </si>
  <si>
    <t>--</t>
  </si>
  <si>
    <t>10YR 6/2</t>
  </si>
  <si>
    <t>10YR 7/1</t>
  </si>
  <si>
    <t>10YR 7/2</t>
  </si>
  <si>
    <t>10YR 4/3</t>
  </si>
  <si>
    <t>10YR 5/3</t>
  </si>
  <si>
    <t>7.5YR 5/3</t>
  </si>
  <si>
    <t>7.5YR 6/3</t>
  </si>
  <si>
    <t>10YR 6/3</t>
  </si>
  <si>
    <t>7.5YR 7/2</t>
  </si>
  <si>
    <t>7.5YR 6/4</t>
  </si>
  <si>
    <t>7.5YR 6/2</t>
  </si>
  <si>
    <t>brown</t>
  </si>
  <si>
    <t>light brown</t>
  </si>
  <si>
    <t>pinkish gray</t>
  </si>
  <si>
    <t>light brownish gray</t>
  </si>
  <si>
    <t>light gray</t>
  </si>
  <si>
    <t>pale brown</t>
  </si>
  <si>
    <t>TZG03</t>
  </si>
  <si>
    <t>[cm, centimeters; mm, millimeters]</t>
  </si>
  <si>
    <t>Total Carbon (C)</t>
  </si>
  <si>
    <t>Carbonate Carbon (C)</t>
  </si>
  <si>
    <t>Organic Carbon (C)</t>
  </si>
  <si>
    <t>&lt;0.003</t>
  </si>
  <si>
    <t>[%, percent]</t>
  </si>
  <si>
    <t xml:space="preserve">Interval age range </t>
  </si>
  <si>
    <t>Lower Reporting Limit</t>
  </si>
  <si>
    <t>Upper Reporting Limit</t>
  </si>
  <si>
    <t>0.3*</t>
  </si>
  <si>
    <t>* ng/ analytical aliquot</t>
  </si>
  <si>
    <t>Unknown Pennate girdle sp.</t>
  </si>
  <si>
    <t xml:space="preserve">Appendix B1.  Laboratory reporting limits for sediment samples.
</t>
  </si>
  <si>
    <t>Appendix B3.  Sediment core elemental concentrations for samples collected from Tavasci Marsh</t>
  </si>
  <si>
    <t>Appendix B4. Sediment core particle size and color distribution for samples collected from Tavasci Marsh.</t>
  </si>
  <si>
    <t xml:space="preserve">Appendix B5. Sediment core physical properties and and radioisotope data for samples collected from Tavasci Marsh.
</t>
  </si>
  <si>
    <t xml:space="preserve">Appendix B6.  Sediment core diatom data for sections from core TZG04 collected from Tavasci Marsh; numbers indicate the count of each genus species.
</t>
  </si>
  <si>
    <t>Appendix B7. Sediment core organic material data for sediment core extracts from Tavasci Marsh.</t>
  </si>
  <si>
    <t xml:space="preserve">Appendix B8. Replicate sediment data for samples collected from Tavasci Marsh.
</t>
  </si>
  <si>
    <t xml:space="preserve">Appendix B9. Replicate carbon sediment data for samples collected from Tavasci Marsh.
</t>
  </si>
  <si>
    <t xml:space="preserve">Appendix B10. Sediment mercury laboratory comparison for select samples collected from Tavasci Marsh; all values reported in ppb, parts per billion.
</t>
  </si>
  <si>
    <t xml:space="preserve">Appendix B11. Sediment standard reference sample results.
</t>
  </si>
  <si>
    <t>Cody Shale SCo-1</t>
  </si>
  <si>
    <t>Green River Shale SGR-1b</t>
  </si>
  <si>
    <t>October 2010</t>
  </si>
  <si>
    <t>April 2012</t>
  </si>
  <si>
    <t>October 2011</t>
  </si>
  <si>
    <t>Verde Reference fines</t>
  </si>
  <si>
    <t>Verde Reference coarse</t>
  </si>
  <si>
    <r>
      <t xml:space="preserve">Total </t>
    </r>
    <r>
      <rPr>
        <vertAlign val="superscript"/>
        <sz val="11"/>
        <rFont val="Times New Roman"/>
        <family val="1"/>
      </rPr>
      <t>210</t>
    </r>
    <r>
      <rPr>
        <sz val="11"/>
        <rFont val="Times New Roman"/>
        <family val="1"/>
      </rPr>
      <t>Pb error ± s1</t>
    </r>
  </si>
  <si>
    <r>
      <rPr>
        <vertAlign val="superscript"/>
        <sz val="11"/>
        <rFont val="Times New Roman"/>
        <family val="1"/>
      </rPr>
      <t>226</t>
    </r>
    <r>
      <rPr>
        <sz val="11"/>
        <rFont val="Times New Roman"/>
        <family val="1"/>
      </rPr>
      <t>Ra error ± s1</t>
    </r>
  </si>
  <si>
    <r>
      <t xml:space="preserve">Unsupported </t>
    </r>
    <r>
      <rPr>
        <vertAlign val="superscript"/>
        <sz val="11"/>
        <rFont val="Times New Roman"/>
        <family val="1"/>
      </rPr>
      <t>210</t>
    </r>
    <r>
      <rPr>
        <sz val="11"/>
        <rFont val="Times New Roman"/>
        <family val="1"/>
      </rPr>
      <t>Pb error ± s1</t>
    </r>
  </si>
  <si>
    <t>Total</t>
  </si>
  <si>
    <t xml:space="preserve">Appendix B2.  Surface sediment elemental concentrations for samples collected from Tavasci Marsh and Verde River reference site; all samples were wet sieved through 63-um mesh, except for TZG01 composite and Verde River coarse.
</t>
  </si>
  <si>
    <t>Munsell color definition</t>
  </si>
  <si>
    <t>Munsell color name</t>
  </si>
  <si>
    <t>[cm, centimeter; %, percent; g, grams; pCi, picocuries; dpm, disintegrations per minute; s1, one standard deviation; NA, not analyzed]</t>
  </si>
  <si>
    <t>Water content</t>
  </si>
  <si>
    <t>Cumulative dry mass</t>
  </si>
  <si>
    <t>Dry mass  (total dry weight/ interval volume)</t>
  </si>
  <si>
    <t>CRS modeled date (vs mass recovered)</t>
  </si>
  <si>
    <r>
      <rPr>
        <i/>
        <sz val="11"/>
        <rFont val="Times New Roman"/>
      </rPr>
      <t>Achnanthes girdle</t>
    </r>
    <r>
      <rPr>
        <sz val="11"/>
        <rFont val="Times New Roman"/>
        <family val="1"/>
      </rPr>
      <t xml:space="preserve"> sp.</t>
    </r>
  </si>
  <si>
    <r>
      <rPr>
        <i/>
        <sz val="11"/>
        <rFont val="Times New Roman"/>
      </rPr>
      <t>Achnanthes hauckiana</t>
    </r>
    <r>
      <rPr>
        <sz val="11"/>
        <rFont val="Times New Roman"/>
        <family val="1"/>
      </rPr>
      <t xml:space="preserve"> var.</t>
    </r>
    <r>
      <rPr>
        <i/>
        <sz val="11"/>
        <rFont val="Times New Roman"/>
      </rPr>
      <t xml:space="preserve"> rostrata</t>
    </r>
  </si>
  <si>
    <r>
      <rPr>
        <i/>
        <sz val="11"/>
        <rFont val="Times New Roman"/>
      </rPr>
      <t>Achnanthes lanceolata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</rPr>
      <t>dubia</t>
    </r>
  </si>
  <si>
    <r>
      <rPr>
        <i/>
        <sz val="11"/>
        <rFont val="Times New Roman"/>
      </rPr>
      <t>Synedra girdle</t>
    </r>
    <r>
      <rPr>
        <sz val="11"/>
        <rFont val="Times New Roman"/>
        <family val="1"/>
      </rPr>
      <t xml:space="preserve"> sp.</t>
    </r>
  </si>
  <si>
    <r>
      <rPr>
        <i/>
        <sz val="11"/>
        <rFont val="Times New Roman"/>
      </rPr>
      <t xml:space="preserve">Surirella girdle </t>
    </r>
    <r>
      <rPr>
        <sz val="11"/>
        <rFont val="Times New Roman"/>
        <family val="1"/>
      </rPr>
      <t>sp.</t>
    </r>
  </si>
  <si>
    <r>
      <rPr>
        <i/>
        <sz val="11"/>
        <rFont val="Times New Roman"/>
      </rPr>
      <t>Rhopalodia girdle</t>
    </r>
    <r>
      <rPr>
        <sz val="11"/>
        <rFont val="Times New Roman"/>
        <family val="1"/>
      </rPr>
      <t xml:space="preserve"> sp.</t>
    </r>
  </si>
  <si>
    <r>
      <rPr>
        <i/>
        <sz val="11"/>
        <rFont val="Times New Roman"/>
      </rPr>
      <t>Pinnularia girdle</t>
    </r>
    <r>
      <rPr>
        <sz val="11"/>
        <rFont val="Times New Roman"/>
        <family val="1"/>
      </rPr>
      <t xml:space="preserve"> sp.</t>
    </r>
  </si>
  <si>
    <r>
      <rPr>
        <i/>
        <sz val="11"/>
        <rFont val="Times New Roman"/>
      </rPr>
      <t>Nitzschia levidensis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</rPr>
      <t>victoriae</t>
    </r>
  </si>
  <si>
    <r>
      <rPr>
        <i/>
        <sz val="11"/>
        <rFont val="Times New Roman"/>
      </rPr>
      <t>Gyrosigma girdle</t>
    </r>
    <r>
      <rPr>
        <sz val="11"/>
        <rFont val="Times New Roman"/>
        <family val="1"/>
      </rPr>
      <t xml:space="preserve"> sp.</t>
    </r>
  </si>
  <si>
    <r>
      <rPr>
        <i/>
        <sz val="11"/>
        <rFont val="Times New Roman"/>
      </rPr>
      <t>Gomphonema girdle</t>
    </r>
    <r>
      <rPr>
        <sz val="11"/>
        <rFont val="Times New Roman"/>
        <family val="1"/>
      </rPr>
      <t xml:space="preserve"> sp.</t>
    </r>
  </si>
  <si>
    <r>
      <rPr>
        <i/>
        <sz val="11"/>
        <rFont val="Times New Roman"/>
      </rPr>
      <t>Fragilaria construens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</rPr>
      <t>venter</t>
    </r>
  </si>
  <si>
    <r>
      <rPr>
        <i/>
        <sz val="11"/>
        <rFont val="Times New Roman"/>
      </rPr>
      <t>Fragilaria girdle</t>
    </r>
    <r>
      <rPr>
        <sz val="11"/>
        <rFont val="Times New Roman"/>
        <family val="1"/>
      </rPr>
      <t xml:space="preserve"> sp.</t>
    </r>
  </si>
  <si>
    <r>
      <rPr>
        <i/>
        <sz val="11"/>
        <rFont val="Times New Roman"/>
      </rPr>
      <t>Fragilaria capucina</t>
    </r>
    <r>
      <rPr>
        <sz val="11"/>
        <rFont val="Times New Roman"/>
        <family val="1"/>
      </rPr>
      <t xml:space="preserve"> var.</t>
    </r>
    <r>
      <rPr>
        <i/>
        <sz val="11"/>
        <rFont val="Times New Roman"/>
      </rPr>
      <t xml:space="preserve"> mesolepta</t>
    </r>
  </si>
  <si>
    <r>
      <rPr>
        <i/>
        <sz val="11"/>
        <rFont val="Times New Roman"/>
      </rPr>
      <t>Fragilaria brevistriata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</rPr>
      <t>inflata</t>
    </r>
  </si>
  <si>
    <r>
      <rPr>
        <i/>
        <sz val="11"/>
        <rFont val="Times New Roman"/>
      </rPr>
      <t>Eunotia girdle</t>
    </r>
    <r>
      <rPr>
        <sz val="11"/>
        <rFont val="Times New Roman"/>
        <family val="1"/>
      </rPr>
      <t xml:space="preserve"> sp.</t>
    </r>
  </si>
  <si>
    <r>
      <rPr>
        <i/>
        <sz val="11"/>
        <rFont val="Times New Roman"/>
      </rPr>
      <t>Epithemia girdle</t>
    </r>
    <r>
      <rPr>
        <sz val="11"/>
        <rFont val="Times New Roman"/>
        <family val="1"/>
      </rPr>
      <t xml:space="preserve"> sp.</t>
    </r>
  </si>
  <si>
    <r>
      <rPr>
        <i/>
        <sz val="11"/>
        <rFont val="Times New Roman"/>
      </rPr>
      <t>Diatoma girdle</t>
    </r>
    <r>
      <rPr>
        <sz val="11"/>
        <rFont val="Times New Roman"/>
        <family val="1"/>
      </rPr>
      <t xml:space="preserve"> sp.</t>
    </r>
  </si>
  <si>
    <r>
      <rPr>
        <i/>
        <sz val="11"/>
        <rFont val="Times New Roman"/>
      </rPr>
      <t>Cymbella girdle</t>
    </r>
    <r>
      <rPr>
        <sz val="11"/>
        <rFont val="Times New Roman"/>
        <family val="1"/>
      </rPr>
      <t xml:space="preserve"> sp.</t>
    </r>
  </si>
  <si>
    <r>
      <rPr>
        <i/>
        <sz val="11"/>
        <rFont val="Times New Roman"/>
      </rPr>
      <t>Cocconeis placentula</t>
    </r>
    <r>
      <rPr>
        <sz val="11"/>
        <rFont val="Times New Roman"/>
        <family val="1"/>
      </rPr>
      <t xml:space="preserve"> var.</t>
    </r>
    <r>
      <rPr>
        <i/>
        <sz val="11"/>
        <rFont val="Times New Roman"/>
      </rPr>
      <t xml:space="preserve"> euglypta</t>
    </r>
  </si>
  <si>
    <r>
      <rPr>
        <i/>
        <sz val="11"/>
        <rFont val="Times New Roman"/>
      </rPr>
      <t>Cocconeis girdle</t>
    </r>
    <r>
      <rPr>
        <sz val="11"/>
        <rFont val="Times New Roman"/>
        <family val="1"/>
      </rPr>
      <t xml:space="preserve"> sp.</t>
    </r>
  </si>
  <si>
    <r>
      <rPr>
        <i/>
        <sz val="11"/>
        <rFont val="Times New Roman"/>
      </rPr>
      <t>Caloneis girdle</t>
    </r>
    <r>
      <rPr>
        <sz val="11"/>
        <rFont val="Times New Roman"/>
        <family val="1"/>
      </rPr>
      <t xml:space="preserve"> sp.</t>
    </r>
  </si>
  <si>
    <r>
      <rPr>
        <i/>
        <sz val="11"/>
        <rFont val="Times New Roman"/>
      </rPr>
      <t>Aulacoseira granulata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</rPr>
      <t>angustissima</t>
    </r>
  </si>
  <si>
    <r>
      <rPr>
        <i/>
        <sz val="11"/>
        <rFont val="Times New Roman"/>
      </rPr>
      <t>Aulacoseira girdle</t>
    </r>
    <r>
      <rPr>
        <sz val="11"/>
        <rFont val="Times New Roman"/>
        <family val="1"/>
      </rPr>
      <t xml:space="preserve"> sp.</t>
    </r>
  </si>
  <si>
    <r>
      <rPr>
        <i/>
        <sz val="11"/>
        <rFont val="Times New Roman"/>
      </rPr>
      <t>Amphora girdle</t>
    </r>
    <r>
      <rPr>
        <sz val="11"/>
        <rFont val="Times New Roman"/>
        <family val="1"/>
      </rPr>
      <t xml:space="preserve"> sp.</t>
    </r>
  </si>
  <si>
    <t>Genus species</t>
  </si>
  <si>
    <t>Core section</t>
  </si>
  <si>
    <t>Fluorescence index (FI)</t>
  </si>
  <si>
    <t>Total carbon (C) %</t>
  </si>
  <si>
    <t>Carbonate carbon (C) %</t>
  </si>
  <si>
    <t>Organic carbon (C) %</t>
  </si>
  <si>
    <t>Total carbon (C)</t>
  </si>
  <si>
    <t>Carbonate carbon (C)</t>
  </si>
  <si>
    <t>Organic carbon (C)</t>
  </si>
  <si>
    <t>NA - Not applicable</t>
  </si>
  <si>
    <t>Standard deviation</t>
  </si>
  <si>
    <t>Lab results</t>
  </si>
  <si>
    <t>Lab concentration</t>
  </si>
  <si>
    <t>Concentration difference</t>
  </si>
  <si>
    <t>Percent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</si>
</sst>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"/>
    <numFmt numFmtId="165" formatCode="0.0"/>
    <numFmt numFmtId="166" formatCode="0_)"/>
    <numFmt numFmtId="167" formatCode="_(* #,##0_);_(* \(#,##0\);_(* &quot;-&quot;??_);_(@_)"/>
  </numFmts>
  <fonts count="18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11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1"/>
      <color rgb="FFFF0000"/>
      <name val="Arial Narrow"/>
      <family val="2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  <font>
      <i/>
      <sz val="11"/>
      <name val="Times New Roman"/>
    </font>
    <font>
      <b/>
      <i/>
      <sz val="1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2" fontId="3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wrapText="1"/>
    </xf>
    <xf numFmtId="2" fontId="11" fillId="0" borderId="0" xfId="0" applyNumberFormat="1" applyFont="1"/>
    <xf numFmtId="0" fontId="4" fillId="0" borderId="0" xfId="0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6" fillId="0" borderId="0" xfId="0" applyFont="1"/>
    <xf numFmtId="165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7" fillId="0" borderId="0" xfId="0" applyFont="1"/>
    <xf numFmtId="0" fontId="4" fillId="0" borderId="0" xfId="0" applyNumberFormat="1" applyFont="1" applyAlignment="1"/>
    <xf numFmtId="0" fontId="6" fillId="0" borderId="0" xfId="0" applyNumberFormat="1" applyFont="1" applyAlignment="1"/>
    <xf numFmtId="2" fontId="6" fillId="0" borderId="0" xfId="0" applyNumberFormat="1" applyFont="1"/>
    <xf numFmtId="1" fontId="8" fillId="0" borderId="0" xfId="0" applyNumberFormat="1" applyFont="1"/>
    <xf numFmtId="165" fontId="6" fillId="0" borderId="0" xfId="0" applyNumberFormat="1" applyFont="1"/>
    <xf numFmtId="1" fontId="6" fillId="0" borderId="0" xfId="0" applyNumberFormat="1" applyFont="1"/>
    <xf numFmtId="165" fontId="8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/>
    <xf numFmtId="2" fontId="6" fillId="0" borderId="0" xfId="0" applyNumberFormat="1" applyFont="1" applyAlignment="1">
      <alignment wrapText="1"/>
    </xf>
    <xf numFmtId="2" fontId="6" fillId="2" borderId="0" xfId="0" applyNumberFormat="1" applyFont="1" applyFill="1"/>
    <xf numFmtId="164" fontId="6" fillId="0" borderId="0" xfId="0" applyNumberFormat="1" applyFont="1"/>
    <xf numFmtId="164" fontId="6" fillId="0" borderId="0" xfId="0" applyNumberFormat="1" applyFont="1" applyBorder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wrapText="1"/>
    </xf>
    <xf numFmtId="1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2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" fontId="6" fillId="3" borderId="0" xfId="0" applyNumberFormat="1" applyFont="1" applyFill="1"/>
    <xf numFmtId="165" fontId="6" fillId="0" borderId="0" xfId="0" applyNumberFormat="1" applyFont="1" applyBorder="1" applyAlignment="1">
      <alignment horizontal="right"/>
    </xf>
    <xf numFmtId="165" fontId="6" fillId="3" borderId="0" xfId="0" applyNumberFormat="1" applyFont="1" applyFill="1"/>
    <xf numFmtId="0" fontId="6" fillId="0" borderId="0" xfId="0" applyFont="1" applyBorder="1" applyAlignment="1">
      <alignment horizontal="left"/>
    </xf>
    <xf numFmtId="0" fontId="6" fillId="4" borderId="0" xfId="0" applyFont="1" applyFill="1"/>
    <xf numFmtId="0" fontId="6" fillId="3" borderId="0" xfId="0" applyFont="1" applyFill="1"/>
    <xf numFmtId="0" fontId="4" fillId="0" borderId="0" xfId="0" applyFont="1" applyBorder="1"/>
    <xf numFmtId="0" fontId="8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166" fontId="6" fillId="0" borderId="0" xfId="0" applyNumberFormat="1" applyFont="1" applyBorder="1" applyProtection="1"/>
    <xf numFmtId="166" fontId="6" fillId="0" borderId="0" xfId="0" applyNumberFormat="1" applyFont="1" applyProtection="1"/>
    <xf numFmtId="0" fontId="8" fillId="0" borderId="0" xfId="0" applyFont="1" applyAlignment="1">
      <alignment horizontal="right"/>
    </xf>
    <xf numFmtId="166" fontId="8" fillId="0" borderId="0" xfId="0" applyNumberFormat="1" applyFont="1" applyProtection="1"/>
    <xf numFmtId="0" fontId="6" fillId="0" borderId="0" xfId="0" applyFont="1" applyFill="1" applyAlignment="1">
      <alignment horizontal="left"/>
    </xf>
    <xf numFmtId="0" fontId="6" fillId="0" borderId="0" xfId="0" quotePrefix="1" applyFont="1" applyFill="1" applyAlignment="1">
      <alignment horizontal="left"/>
    </xf>
    <xf numFmtId="16" fontId="6" fillId="0" borderId="0" xfId="0" quotePrefix="1" applyNumberFormat="1" applyFont="1" applyFill="1" applyAlignment="1">
      <alignment horizontal="left"/>
    </xf>
    <xf numFmtId="2" fontId="6" fillId="0" borderId="0" xfId="0" applyNumberFormat="1" applyFont="1" applyFill="1" applyAlignment="1">
      <alignment horizontal="left"/>
    </xf>
    <xf numFmtId="2" fontId="6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3" borderId="0" xfId="0" applyFont="1" applyFill="1" applyAlignment="1">
      <alignment horizontal="left"/>
    </xf>
    <xf numFmtId="2" fontId="6" fillId="3" borderId="0" xfId="0" applyNumberFormat="1" applyFont="1" applyFill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/>
    <xf numFmtId="9" fontId="3" fillId="0" borderId="0" xfId="2" applyFont="1"/>
    <xf numFmtId="2" fontId="5" fillId="0" borderId="0" xfId="0" applyNumberFormat="1" applyFont="1"/>
    <xf numFmtId="2" fontId="4" fillId="0" borderId="0" xfId="0" applyNumberFormat="1" applyFont="1"/>
    <xf numFmtId="9" fontId="4" fillId="0" borderId="0" xfId="2" applyFont="1"/>
    <xf numFmtId="0" fontId="4" fillId="0" borderId="1" xfId="0" applyFont="1" applyBorder="1"/>
    <xf numFmtId="0" fontId="4" fillId="0" borderId="2" xfId="0" applyFont="1" applyBorder="1"/>
    <xf numFmtId="2" fontId="4" fillId="0" borderId="2" xfId="0" applyNumberFormat="1" applyFont="1" applyBorder="1"/>
    <xf numFmtId="9" fontId="4" fillId="0" borderId="3" xfId="2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9" fontId="4" fillId="0" borderId="6" xfId="2" applyFont="1" applyBorder="1" applyAlignment="1">
      <alignment horizontal="center" wrapText="1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 wrapText="1"/>
    </xf>
    <xf numFmtId="9" fontId="6" fillId="0" borderId="4" xfId="2" applyFont="1" applyFill="1" applyBorder="1" applyAlignment="1">
      <alignment horizontal="center" wrapText="1"/>
    </xf>
    <xf numFmtId="2" fontId="6" fillId="0" borderId="4" xfId="0" applyNumberFormat="1" applyFont="1" applyFill="1" applyBorder="1" applyAlignment="1">
      <alignment horizontal="center" wrapText="1"/>
    </xf>
    <xf numFmtId="1" fontId="6" fillId="0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2" fontId="7" fillId="0" borderId="0" xfId="0" applyNumberFormat="1" applyFont="1"/>
    <xf numFmtId="0" fontId="0" fillId="3" borderId="0" xfId="0" applyFill="1"/>
    <xf numFmtId="0" fontId="6" fillId="0" borderId="4" xfId="0" applyFont="1" applyBorder="1" applyAlignment="1">
      <alignment horizontal="center"/>
    </xf>
    <xf numFmtId="0" fontId="6" fillId="0" borderId="0" xfId="0" applyFont="1" applyFill="1" applyBorder="1"/>
    <xf numFmtId="0" fontId="2" fillId="0" borderId="0" xfId="1"/>
    <xf numFmtId="0" fontId="6" fillId="0" borderId="0" xfId="1" applyFont="1"/>
    <xf numFmtId="0" fontId="6" fillId="0" borderId="4" xfId="0" applyFont="1" applyBorder="1"/>
    <xf numFmtId="0" fontId="6" fillId="0" borderId="4" xfId="1" applyFont="1" applyBorder="1"/>
    <xf numFmtId="0" fontId="2" fillId="0" borderId="0" xfId="0" applyFont="1"/>
    <xf numFmtId="0" fontId="6" fillId="0" borderId="0" xfId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/>
    <xf numFmtId="1" fontId="0" fillId="0" borderId="0" xfId="0" applyNumberFormat="1"/>
    <xf numFmtId="9" fontId="12" fillId="0" borderId="0" xfId="2" applyFont="1"/>
    <xf numFmtId="0" fontId="13" fillId="0" borderId="0" xfId="0" applyFont="1"/>
    <xf numFmtId="0" fontId="14" fillId="0" borderId="0" xfId="0" applyFont="1"/>
    <xf numFmtId="0" fontId="4" fillId="0" borderId="8" xfId="0" applyFont="1" applyBorder="1" applyAlignment="1">
      <alignment wrapText="1"/>
    </xf>
    <xf numFmtId="1" fontId="6" fillId="0" borderId="8" xfId="0" applyNumberFormat="1" applyFont="1" applyBorder="1"/>
    <xf numFmtId="2" fontId="6" fillId="0" borderId="8" xfId="0" applyNumberFormat="1" applyFont="1" applyBorder="1"/>
    <xf numFmtId="164" fontId="6" fillId="0" borderId="8" xfId="0" applyNumberFormat="1" applyFont="1" applyBorder="1" applyAlignment="1">
      <alignment wrapText="1"/>
    </xf>
    <xf numFmtId="0" fontId="7" fillId="0" borderId="8" xfId="0" applyFont="1" applyBorder="1"/>
    <xf numFmtId="0" fontId="6" fillId="0" borderId="8" xfId="0" applyFont="1" applyBorder="1"/>
    <xf numFmtId="0" fontId="0" fillId="0" borderId="8" xfId="0" applyBorder="1"/>
    <xf numFmtId="17" fontId="7" fillId="0" borderId="0" xfId="0" applyNumberFormat="1" applyFont="1"/>
    <xf numFmtId="0" fontId="5" fillId="0" borderId="8" xfId="0" applyFont="1" applyBorder="1"/>
    <xf numFmtId="0" fontId="5" fillId="0" borderId="0" xfId="0" applyFont="1" applyBorder="1"/>
    <xf numFmtId="0" fontId="4" fillId="0" borderId="0" xfId="0" applyFont="1" applyBorder="1" applyAlignment="1">
      <alignment wrapText="1"/>
    </xf>
    <xf numFmtId="1" fontId="6" fillId="0" borderId="0" xfId="0" applyNumberFormat="1" applyFont="1" applyBorder="1"/>
    <xf numFmtId="2" fontId="6" fillId="0" borderId="0" xfId="0" applyNumberFormat="1" applyFont="1" applyBorder="1"/>
    <xf numFmtId="164" fontId="6" fillId="0" borderId="8" xfId="0" applyNumberFormat="1" applyFont="1" applyBorder="1"/>
    <xf numFmtId="164" fontId="6" fillId="0" borderId="0" xfId="0" applyNumberFormat="1" applyFont="1" applyBorder="1" applyAlignment="1">
      <alignment wrapText="1"/>
    </xf>
    <xf numFmtId="0" fontId="7" fillId="0" borderId="0" xfId="0" applyFont="1" applyBorder="1"/>
    <xf numFmtId="0" fontId="6" fillId="0" borderId="0" xfId="0" applyFont="1" applyBorder="1"/>
    <xf numFmtId="166" fontId="7" fillId="0" borderId="0" xfId="0" applyNumberFormat="1" applyFont="1"/>
    <xf numFmtId="166" fontId="0" fillId="0" borderId="0" xfId="0" applyNumberFormat="1"/>
    <xf numFmtId="0" fontId="6" fillId="0" borderId="0" xfId="0" applyFont="1" applyFill="1"/>
    <xf numFmtId="1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3" fillId="0" borderId="0" xfId="0" applyFont="1" applyFill="1"/>
    <xf numFmtId="0" fontId="0" fillId="0" borderId="0" xfId="0" applyFill="1"/>
    <xf numFmtId="2" fontId="6" fillId="0" borderId="0" xfId="0" applyNumberFormat="1" applyFont="1" applyFill="1" applyAlignment="1">
      <alignment horizontal="right"/>
    </xf>
    <xf numFmtId="0" fontId="6" fillId="0" borderId="0" xfId="1" applyFont="1" applyBorder="1"/>
    <xf numFmtId="10" fontId="15" fillId="0" borderId="0" xfId="0" applyNumberFormat="1" applyFont="1" applyBorder="1" applyAlignment="1">
      <alignment horizontal="center" vertical="center" wrapText="1"/>
    </xf>
    <xf numFmtId="9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3" fontId="6" fillId="0" borderId="0" xfId="0" applyNumberFormat="1" applyFont="1"/>
    <xf numFmtId="3" fontId="6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1" applyFont="1" applyFill="1"/>
    <xf numFmtId="0" fontId="7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wrapText="1"/>
    </xf>
    <xf numFmtId="166" fontId="6" fillId="0" borderId="0" xfId="0" applyNumberFormat="1" applyFont="1" applyFill="1" applyProtection="1"/>
    <xf numFmtId="166" fontId="8" fillId="0" borderId="0" xfId="0" applyNumberFormat="1" applyFont="1" applyFill="1" applyProtection="1"/>
    <xf numFmtId="165" fontId="7" fillId="0" borderId="0" xfId="0" applyNumberFormat="1" applyFont="1"/>
    <xf numFmtId="49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right" wrapText="1"/>
    </xf>
    <xf numFmtId="49" fontId="4" fillId="0" borderId="0" xfId="0" applyNumberFormat="1" applyFont="1" applyAlignment="1">
      <alignment horizontal="right"/>
    </xf>
    <xf numFmtId="2" fontId="6" fillId="0" borderId="0" xfId="0" applyNumberFormat="1" applyFont="1" applyFill="1"/>
    <xf numFmtId="164" fontId="6" fillId="0" borderId="0" xfId="0" applyNumberFormat="1" applyFont="1" applyFill="1"/>
    <xf numFmtId="2" fontId="6" fillId="0" borderId="0" xfId="0" applyNumberFormat="1" applyFont="1" applyAlignment="1">
      <alignment horizontal="center"/>
    </xf>
    <xf numFmtId="167" fontId="6" fillId="0" borderId="0" xfId="3" applyNumberFormat="1" applyFont="1" applyFill="1" applyAlignment="1">
      <alignment horizontal="right"/>
    </xf>
    <xf numFmtId="167" fontId="6" fillId="0" borderId="0" xfId="3" applyNumberFormat="1" applyFont="1" applyAlignment="1">
      <alignment horizontal="right"/>
    </xf>
    <xf numFmtId="2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6" fillId="0" borderId="0" xfId="0" applyFont="1" applyBorder="1" applyAlignment="1" applyProtection="1">
      <alignment horizontal="left"/>
    </xf>
    <xf numFmtId="0" fontId="17" fillId="0" borderId="0" xfId="0" applyFont="1" applyAlignment="1" applyProtection="1">
      <alignment horizontal="right"/>
    </xf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G7" sqref="G7"/>
    </sheetView>
  </sheetViews>
  <sheetFormatPr baseColWidth="10" defaultColWidth="8.83203125" defaultRowHeight="13" x14ac:dyDescent="0"/>
  <cols>
    <col min="1" max="1" width="19.83203125" style="21" customWidth="1"/>
    <col min="2" max="2" width="5.33203125" style="21" bestFit="1" customWidth="1"/>
    <col min="3" max="6" width="8.83203125" style="17"/>
  </cols>
  <sheetData>
    <row r="1" spans="1:12" s="12" customFormat="1">
      <c r="A1" s="10" t="s">
        <v>336</v>
      </c>
      <c r="B1" s="11"/>
      <c r="C1" s="17"/>
      <c r="D1" s="17"/>
      <c r="E1" s="17"/>
      <c r="F1" s="17"/>
      <c r="G1" s="11"/>
      <c r="H1" s="11"/>
      <c r="I1" s="11"/>
      <c r="J1" s="11"/>
      <c r="K1" s="11"/>
      <c r="L1" s="11"/>
    </row>
    <row r="2" spans="1:12" s="12" customFormat="1">
      <c r="A2" s="17" t="s">
        <v>260</v>
      </c>
      <c r="B2" s="11"/>
      <c r="C2" s="17"/>
      <c r="D2" s="17"/>
      <c r="E2" s="17"/>
      <c r="F2" s="17"/>
      <c r="G2" s="11"/>
      <c r="H2" s="11"/>
      <c r="I2" s="11"/>
      <c r="J2" s="11"/>
      <c r="K2" s="11"/>
      <c r="L2" s="11"/>
    </row>
    <row r="3" spans="1:12" s="15" customFormat="1">
      <c r="A3" s="13"/>
      <c r="B3" s="13"/>
      <c r="C3" s="31"/>
      <c r="D3" s="31"/>
      <c r="E3" s="31"/>
      <c r="F3" s="31"/>
      <c r="G3" s="13"/>
      <c r="H3" s="13"/>
      <c r="I3" s="13"/>
      <c r="J3" s="13"/>
      <c r="K3" s="13"/>
      <c r="L3" s="13"/>
    </row>
    <row r="4" spans="1:12" s="12" customFormat="1" ht="39">
      <c r="A4" s="11" t="s">
        <v>10</v>
      </c>
      <c r="B4" s="11" t="s">
        <v>12</v>
      </c>
      <c r="C4" s="13" t="s">
        <v>331</v>
      </c>
      <c r="D4" s="13" t="s">
        <v>332</v>
      </c>
      <c r="E4" s="101"/>
      <c r="F4" s="101"/>
      <c r="G4" s="11"/>
      <c r="H4" s="11"/>
      <c r="I4" s="11"/>
      <c r="J4" s="11"/>
      <c r="K4" s="11"/>
      <c r="L4" s="11"/>
    </row>
    <row r="5" spans="1:12" s="17" customFormat="1">
      <c r="A5" s="99" t="s">
        <v>325</v>
      </c>
      <c r="B5" s="99" t="s">
        <v>1</v>
      </c>
      <c r="C5" s="17">
        <v>0.05</v>
      </c>
      <c r="D5" s="101">
        <v>30</v>
      </c>
      <c r="E5" s="101"/>
      <c r="F5" s="101"/>
    </row>
    <row r="6" spans="1:12" s="17" customFormat="1">
      <c r="A6" s="99" t="s">
        <v>326</v>
      </c>
      <c r="B6" s="99" t="s">
        <v>1</v>
      </c>
      <c r="C6" s="17">
        <v>0.01</v>
      </c>
      <c r="D6" s="101">
        <v>50</v>
      </c>
      <c r="E6" s="101"/>
    </row>
    <row r="7" spans="1:12" s="17" customFormat="1">
      <c r="A7" s="99" t="s">
        <v>327</v>
      </c>
      <c r="B7" s="99" t="s">
        <v>1</v>
      </c>
      <c r="C7" s="128">
        <v>0.05</v>
      </c>
      <c r="D7" s="137">
        <v>30</v>
      </c>
      <c r="E7" s="137"/>
      <c r="F7" s="128"/>
    </row>
    <row r="8" spans="1:12" ht="14">
      <c r="A8" s="17" t="s">
        <v>11</v>
      </c>
      <c r="B8" s="17" t="s">
        <v>1</v>
      </c>
      <c r="C8" s="128">
        <v>0.01</v>
      </c>
      <c r="D8" s="17">
        <v>15</v>
      </c>
      <c r="E8" s="138"/>
      <c r="F8" s="139"/>
      <c r="H8" s="1"/>
      <c r="I8" s="1"/>
      <c r="J8" s="1"/>
      <c r="K8" s="1"/>
    </row>
    <row r="9" spans="1:12" ht="14">
      <c r="A9" s="17" t="s">
        <v>13</v>
      </c>
      <c r="B9" s="17" t="s">
        <v>1</v>
      </c>
      <c r="C9" s="128">
        <v>0.01</v>
      </c>
      <c r="D9" s="17">
        <v>40</v>
      </c>
      <c r="E9" s="138"/>
      <c r="F9" s="139"/>
      <c r="H9" s="1"/>
      <c r="I9" s="1"/>
      <c r="J9" s="1"/>
      <c r="K9" s="1"/>
    </row>
    <row r="10" spans="1:12" ht="14">
      <c r="A10" s="17" t="s">
        <v>14</v>
      </c>
      <c r="B10" s="17" t="s">
        <v>1</v>
      </c>
      <c r="C10" s="128">
        <v>0.01</v>
      </c>
      <c r="D10" s="17">
        <v>50</v>
      </c>
      <c r="E10" s="138"/>
      <c r="F10" s="139"/>
      <c r="H10" s="1"/>
      <c r="I10" s="1"/>
      <c r="J10" s="1"/>
      <c r="K10" s="1"/>
    </row>
    <row r="11" spans="1:12" ht="14">
      <c r="A11" s="17" t="s">
        <v>15</v>
      </c>
      <c r="B11" s="17" t="s">
        <v>1</v>
      </c>
      <c r="C11" s="128">
        <v>0.01</v>
      </c>
      <c r="D11" s="17">
        <v>15</v>
      </c>
      <c r="E11" s="138"/>
      <c r="F11" s="139"/>
      <c r="H11" s="1"/>
      <c r="I11" s="1"/>
      <c r="J11" s="1"/>
      <c r="K11" s="1"/>
    </row>
    <row r="12" spans="1:12" ht="14">
      <c r="A12" s="17" t="s">
        <v>16</v>
      </c>
      <c r="B12" s="17" t="s">
        <v>1</v>
      </c>
      <c r="C12" s="128">
        <v>0.01</v>
      </c>
      <c r="D12" s="17">
        <v>15</v>
      </c>
      <c r="E12" s="138"/>
      <c r="F12" s="139"/>
      <c r="H12" s="1"/>
      <c r="I12" s="1"/>
      <c r="J12" s="1"/>
      <c r="K12" s="1"/>
    </row>
    <row r="13" spans="1:12" ht="14">
      <c r="A13" s="17" t="s">
        <v>17</v>
      </c>
      <c r="B13" s="17" t="s">
        <v>1</v>
      </c>
      <c r="C13" s="128">
        <v>0.01</v>
      </c>
      <c r="D13" s="17">
        <v>15</v>
      </c>
      <c r="E13" s="138"/>
      <c r="F13" s="139"/>
      <c r="H13" s="1"/>
      <c r="I13" s="1"/>
      <c r="J13" s="1"/>
      <c r="K13" s="1"/>
    </row>
    <row r="14" spans="1:12" ht="14">
      <c r="A14" s="17" t="s">
        <v>18</v>
      </c>
      <c r="B14" s="17" t="s">
        <v>1</v>
      </c>
      <c r="C14" s="128">
        <v>0.01</v>
      </c>
      <c r="D14" s="17">
        <v>5</v>
      </c>
      <c r="E14" s="138"/>
      <c r="F14" s="139"/>
      <c r="J14" s="1"/>
      <c r="K14" s="1"/>
    </row>
    <row r="15" spans="1:12" ht="14">
      <c r="A15" s="17" t="s">
        <v>19</v>
      </c>
      <c r="B15" s="17" t="s">
        <v>1</v>
      </c>
      <c r="C15" s="128">
        <v>0.01</v>
      </c>
      <c r="D15" s="17">
        <v>15</v>
      </c>
      <c r="E15" s="138"/>
      <c r="F15" s="139"/>
      <c r="H15" s="1"/>
      <c r="I15" s="1"/>
      <c r="J15" s="1"/>
      <c r="K15" s="1"/>
    </row>
    <row r="16" spans="1:12" ht="14">
      <c r="A16" s="17" t="s">
        <v>20</v>
      </c>
      <c r="B16" s="17" t="s">
        <v>0</v>
      </c>
      <c r="C16" s="128">
        <v>1</v>
      </c>
      <c r="D16" s="141">
        <v>10000</v>
      </c>
      <c r="E16" s="140"/>
      <c r="F16" s="139"/>
      <c r="H16" s="1"/>
      <c r="I16" s="1"/>
      <c r="J16" s="1"/>
      <c r="K16" s="1"/>
    </row>
    <row r="17" spans="1:11" s="135" customFormat="1" ht="14">
      <c r="A17" s="131" t="s">
        <v>21</v>
      </c>
      <c r="B17" s="131" t="s">
        <v>0</v>
      </c>
      <c r="C17" s="99">
        <v>1</v>
      </c>
      <c r="D17" s="141">
        <v>10000</v>
      </c>
      <c r="E17" s="140"/>
      <c r="F17" s="139"/>
      <c r="H17" s="134"/>
      <c r="I17" s="134"/>
      <c r="J17" s="134"/>
      <c r="K17" s="134"/>
    </row>
    <row r="18" spans="1:11" s="135" customFormat="1" ht="14">
      <c r="A18" s="131" t="s">
        <v>22</v>
      </c>
      <c r="B18" s="131" t="s">
        <v>0</v>
      </c>
      <c r="C18" s="99">
        <v>5</v>
      </c>
      <c r="D18" s="142">
        <v>10000</v>
      </c>
      <c r="E18" s="140"/>
      <c r="F18" s="139"/>
      <c r="H18" s="134"/>
      <c r="I18" s="134"/>
      <c r="J18" s="134"/>
      <c r="K18" s="134"/>
    </row>
    <row r="19" spans="1:11" s="135" customFormat="1" ht="14">
      <c r="A19" s="131" t="s">
        <v>23</v>
      </c>
      <c r="B19" s="131" t="s">
        <v>0</v>
      </c>
      <c r="C19" s="99">
        <v>0.1</v>
      </c>
      <c r="D19" s="131">
        <v>100</v>
      </c>
      <c r="E19" s="140"/>
      <c r="F19" s="140"/>
      <c r="H19" s="134"/>
      <c r="I19" s="134"/>
      <c r="J19" s="134"/>
      <c r="K19" s="134"/>
    </row>
    <row r="20" spans="1:11" s="135" customFormat="1" ht="14">
      <c r="A20" s="131" t="s">
        <v>24</v>
      </c>
      <c r="B20" s="131" t="s">
        <v>0</v>
      </c>
      <c r="C20" s="99">
        <v>0.04</v>
      </c>
      <c r="D20" s="141">
        <v>10000</v>
      </c>
      <c r="E20" s="140"/>
      <c r="F20" s="139"/>
      <c r="H20" s="134"/>
      <c r="I20" s="134"/>
      <c r="J20" s="134"/>
      <c r="K20" s="134"/>
    </row>
    <row r="21" spans="1:11" s="135" customFormat="1" ht="14">
      <c r="A21" s="131" t="s">
        <v>25</v>
      </c>
      <c r="B21" s="131" t="s">
        <v>0</v>
      </c>
      <c r="C21" s="99">
        <v>0.1</v>
      </c>
      <c r="D21" s="141">
        <v>10000</v>
      </c>
      <c r="E21" s="140"/>
      <c r="F21" s="139"/>
      <c r="H21" s="134"/>
      <c r="I21" s="134"/>
      <c r="J21" s="134"/>
      <c r="K21" s="134"/>
    </row>
    <row r="22" spans="1:11" s="135" customFormat="1" ht="14">
      <c r="A22" s="131" t="s">
        <v>26</v>
      </c>
      <c r="B22" s="131" t="s">
        <v>0</v>
      </c>
      <c r="C22" s="99">
        <v>0.05</v>
      </c>
      <c r="D22" s="142">
        <v>1000</v>
      </c>
      <c r="E22" s="140"/>
      <c r="F22" s="138"/>
      <c r="H22" s="134"/>
      <c r="I22" s="134"/>
      <c r="J22" s="134"/>
      <c r="K22" s="134"/>
    </row>
    <row r="23" spans="1:11" s="135" customFormat="1" ht="14">
      <c r="A23" s="131" t="s">
        <v>27</v>
      </c>
      <c r="B23" s="131" t="s">
        <v>0</v>
      </c>
      <c r="C23" s="99">
        <v>0.1</v>
      </c>
      <c r="D23" s="141">
        <v>10000</v>
      </c>
      <c r="E23" s="140"/>
      <c r="F23" s="139"/>
      <c r="H23" s="134"/>
      <c r="I23" s="134"/>
      <c r="J23" s="134"/>
      <c r="K23" s="134"/>
    </row>
    <row r="24" spans="1:11" s="135" customFormat="1" ht="14">
      <c r="A24" s="131" t="s">
        <v>28</v>
      </c>
      <c r="B24" s="131" t="s">
        <v>0</v>
      </c>
      <c r="C24" s="99">
        <v>1</v>
      </c>
      <c r="D24" s="141">
        <v>10000</v>
      </c>
      <c r="E24" s="140"/>
      <c r="F24" s="139"/>
      <c r="H24" s="134"/>
      <c r="I24" s="134"/>
      <c r="J24" s="134"/>
      <c r="K24" s="134"/>
    </row>
    <row r="25" spans="1:11" s="135" customFormat="1" ht="14">
      <c r="A25" s="131" t="s">
        <v>29</v>
      </c>
      <c r="B25" s="131" t="s">
        <v>0</v>
      </c>
      <c r="C25" s="99">
        <v>0.05</v>
      </c>
      <c r="D25" s="142">
        <v>1000</v>
      </c>
      <c r="E25" s="140"/>
      <c r="F25" s="138"/>
      <c r="H25" s="134"/>
      <c r="I25" s="134"/>
      <c r="J25" s="134"/>
      <c r="K25" s="134"/>
    </row>
    <row r="26" spans="1:11" s="135" customFormat="1" ht="14">
      <c r="A26" s="131" t="s">
        <v>30</v>
      </c>
      <c r="B26" s="131" t="s">
        <v>0</v>
      </c>
      <c r="C26" s="99">
        <v>0.5</v>
      </c>
      <c r="D26" s="141">
        <v>50000</v>
      </c>
      <c r="E26" s="140"/>
      <c r="F26" s="139"/>
      <c r="H26" s="134"/>
      <c r="I26" s="134"/>
      <c r="J26" s="134"/>
      <c r="K26" s="134"/>
    </row>
    <row r="27" spans="1:11" s="135" customFormat="1" ht="14">
      <c r="A27" s="131" t="s">
        <v>31</v>
      </c>
      <c r="B27" s="131" t="s">
        <v>0</v>
      </c>
      <c r="C27" s="99">
        <v>0.05</v>
      </c>
      <c r="D27" s="131">
        <v>500</v>
      </c>
      <c r="E27" s="140"/>
      <c r="F27" s="140"/>
      <c r="H27" s="134"/>
      <c r="I27" s="134"/>
      <c r="J27" s="134"/>
      <c r="K27" s="134"/>
    </row>
    <row r="28" spans="1:11" s="135" customFormat="1" ht="14">
      <c r="A28" s="131" t="s">
        <v>32</v>
      </c>
      <c r="B28" s="131" t="s">
        <v>0</v>
      </c>
      <c r="C28" s="99">
        <v>0.02</v>
      </c>
      <c r="D28" s="131">
        <v>500</v>
      </c>
      <c r="E28" s="140"/>
      <c r="F28" s="138"/>
      <c r="H28" s="134"/>
      <c r="I28" s="134"/>
      <c r="J28" s="134"/>
      <c r="K28" s="134"/>
    </row>
    <row r="29" spans="1:11" s="135" customFormat="1" ht="14">
      <c r="A29" s="131" t="s">
        <v>33</v>
      </c>
      <c r="B29" s="131" t="s">
        <v>0</v>
      </c>
      <c r="C29" s="99">
        <v>0.5</v>
      </c>
      <c r="D29" s="142">
        <v>1000</v>
      </c>
      <c r="E29" s="140"/>
      <c r="F29" s="138"/>
      <c r="H29" s="134"/>
      <c r="I29" s="134"/>
      <c r="J29" s="134"/>
      <c r="K29" s="134"/>
    </row>
    <row r="30" spans="1:11" s="135" customFormat="1" ht="14">
      <c r="A30" s="131" t="s">
        <v>34</v>
      </c>
      <c r="B30" s="131" t="s">
        <v>0</v>
      </c>
      <c r="C30" s="99">
        <v>1</v>
      </c>
      <c r="D30" s="142">
        <v>50000</v>
      </c>
      <c r="E30" s="140"/>
      <c r="F30" s="139"/>
      <c r="H30" s="134"/>
      <c r="I30" s="134"/>
      <c r="J30" s="134"/>
      <c r="K30" s="134"/>
    </row>
    <row r="31" spans="1:11" s="135" customFormat="1" ht="14">
      <c r="A31" s="131" t="s">
        <v>35</v>
      </c>
      <c r="B31" s="131" t="s">
        <v>0</v>
      </c>
      <c r="C31" s="99">
        <v>5</v>
      </c>
      <c r="D31" s="142">
        <v>50000</v>
      </c>
      <c r="E31" s="140"/>
      <c r="F31" s="139"/>
      <c r="H31" s="134"/>
      <c r="I31" s="134"/>
      <c r="J31" s="134"/>
      <c r="K31" s="134"/>
    </row>
    <row r="32" spans="1:11" s="135" customFormat="1" ht="14">
      <c r="A32" s="131" t="s">
        <v>36</v>
      </c>
      <c r="B32" s="131" t="s">
        <v>0</v>
      </c>
      <c r="C32" s="99">
        <v>0.05</v>
      </c>
      <c r="D32" s="142">
        <v>10000</v>
      </c>
      <c r="E32" s="140"/>
      <c r="F32" s="139"/>
      <c r="H32" s="134"/>
      <c r="I32" s="134"/>
      <c r="J32" s="134"/>
      <c r="K32" s="134"/>
    </row>
    <row r="33" spans="1:11" s="135" customFormat="1" ht="14">
      <c r="A33" s="131" t="s">
        <v>37</v>
      </c>
      <c r="B33" s="131" t="s">
        <v>0</v>
      </c>
      <c r="C33" s="99">
        <v>0.1</v>
      </c>
      <c r="D33" s="142">
        <v>1000</v>
      </c>
      <c r="E33" s="140"/>
      <c r="F33" s="138"/>
      <c r="H33" s="134"/>
      <c r="I33" s="134"/>
      <c r="J33" s="134"/>
      <c r="K33" s="134"/>
    </row>
    <row r="34" spans="1:11" s="135" customFormat="1" ht="14">
      <c r="A34" s="131" t="s">
        <v>38</v>
      </c>
      <c r="B34" s="131" t="s">
        <v>0</v>
      </c>
      <c r="C34" s="99">
        <v>0.5</v>
      </c>
      <c r="D34" s="141">
        <v>10000</v>
      </c>
      <c r="E34" s="140"/>
      <c r="F34" s="139"/>
      <c r="H34" s="134"/>
      <c r="I34" s="134"/>
      <c r="J34" s="134"/>
      <c r="K34" s="134"/>
    </row>
    <row r="35" spans="1:11" s="135" customFormat="1" ht="14">
      <c r="A35" s="131" t="s">
        <v>39</v>
      </c>
      <c r="B35" s="131" t="s">
        <v>0</v>
      </c>
      <c r="C35" s="99">
        <v>50</v>
      </c>
      <c r="D35" s="141">
        <v>10000</v>
      </c>
      <c r="E35" s="140"/>
      <c r="F35" s="139"/>
      <c r="J35" s="134"/>
      <c r="K35" s="134"/>
    </row>
    <row r="36" spans="1:11" s="135" customFormat="1" ht="14">
      <c r="A36" s="131" t="s">
        <v>40</v>
      </c>
      <c r="B36" s="131" t="s">
        <v>0</v>
      </c>
      <c r="C36" s="99">
        <v>0.5</v>
      </c>
      <c r="D36" s="141">
        <v>50000</v>
      </c>
      <c r="E36" s="140"/>
      <c r="F36" s="139"/>
      <c r="I36" s="134"/>
      <c r="J36" s="134"/>
      <c r="K36" s="134"/>
    </row>
    <row r="37" spans="1:11" s="135" customFormat="1" ht="14">
      <c r="A37" s="131" t="s">
        <v>41</v>
      </c>
      <c r="B37" s="131" t="s">
        <v>0</v>
      </c>
      <c r="C37" s="99">
        <v>0.2</v>
      </c>
      <c r="D37" s="141">
        <v>10000</v>
      </c>
      <c r="E37" s="140"/>
      <c r="F37" s="139"/>
      <c r="H37" s="134"/>
      <c r="I37" s="134"/>
      <c r="J37" s="134"/>
      <c r="K37" s="134"/>
    </row>
    <row r="38" spans="1:11" s="135" customFormat="1" ht="14">
      <c r="A38" s="131" t="s">
        <v>42</v>
      </c>
      <c r="B38" s="131" t="s">
        <v>0</v>
      </c>
      <c r="C38" s="99">
        <v>0.05</v>
      </c>
      <c r="D38" s="141">
        <v>10000</v>
      </c>
      <c r="E38" s="140"/>
      <c r="F38" s="139"/>
      <c r="H38" s="134"/>
      <c r="I38" s="134"/>
      <c r="J38" s="134"/>
      <c r="K38" s="134"/>
    </row>
    <row r="39" spans="1:11" s="135" customFormat="1" ht="14">
      <c r="A39" s="131" t="s">
        <v>43</v>
      </c>
      <c r="B39" s="131" t="s">
        <v>0</v>
      </c>
      <c r="C39" s="99">
        <v>0.5</v>
      </c>
      <c r="D39" s="142">
        <v>1000</v>
      </c>
      <c r="E39" s="140"/>
      <c r="F39" s="138"/>
      <c r="H39" s="134"/>
      <c r="I39" s="134"/>
      <c r="J39" s="134"/>
      <c r="K39" s="134"/>
    </row>
    <row r="40" spans="1:11" s="135" customFormat="1" ht="14">
      <c r="A40" s="131" t="s">
        <v>44</v>
      </c>
      <c r="B40" s="131" t="s">
        <v>0</v>
      </c>
      <c r="C40" s="99">
        <v>0.1</v>
      </c>
      <c r="D40" s="142">
        <v>1000</v>
      </c>
      <c r="E40" s="140"/>
      <c r="F40" s="138"/>
      <c r="H40" s="134"/>
      <c r="I40" s="134"/>
      <c r="J40" s="134"/>
      <c r="K40" s="134"/>
    </row>
    <row r="41" spans="1:11" s="135" customFormat="1" ht="14">
      <c r="A41" s="131" t="s">
        <v>45</v>
      </c>
      <c r="B41" s="131" t="s">
        <v>0</v>
      </c>
      <c r="C41" s="99">
        <v>0.5</v>
      </c>
      <c r="D41" s="141">
        <v>10000</v>
      </c>
      <c r="E41" s="140"/>
      <c r="F41" s="139"/>
      <c r="H41" s="134"/>
      <c r="I41" s="134"/>
      <c r="J41" s="134"/>
      <c r="K41" s="134"/>
    </row>
    <row r="42" spans="1:11" s="135" customFormat="1" ht="14">
      <c r="A42" s="131" t="s">
        <v>46</v>
      </c>
      <c r="B42" s="131" t="s">
        <v>0</v>
      </c>
      <c r="C42" s="99">
        <v>0.1</v>
      </c>
      <c r="D42" s="142">
        <v>500</v>
      </c>
      <c r="E42" s="140"/>
      <c r="F42" s="138"/>
      <c r="H42" s="134"/>
      <c r="I42" s="134"/>
      <c r="J42" s="134"/>
      <c r="K42" s="134"/>
    </row>
    <row r="43" spans="1:11" s="135" customFormat="1" ht="14">
      <c r="A43" s="131" t="s">
        <v>47</v>
      </c>
      <c r="B43" s="131" t="s">
        <v>0</v>
      </c>
      <c r="C43" s="99">
        <v>0.1</v>
      </c>
      <c r="D43" s="141">
        <v>10000</v>
      </c>
      <c r="E43" s="140"/>
      <c r="F43" s="139"/>
      <c r="H43" s="134"/>
      <c r="I43" s="134"/>
      <c r="J43" s="134"/>
      <c r="K43" s="134"/>
    </row>
    <row r="44" spans="1:11" s="135" customFormat="1" ht="14">
      <c r="A44" s="131" t="s">
        <v>48</v>
      </c>
      <c r="B44" s="131" t="s">
        <v>0</v>
      </c>
      <c r="C44" s="99">
        <v>0.2</v>
      </c>
      <c r="D44" s="141">
        <v>10000</v>
      </c>
      <c r="E44" s="140"/>
      <c r="F44" s="139"/>
      <c r="H44" s="134"/>
      <c r="I44" s="134"/>
      <c r="J44" s="134"/>
      <c r="K44" s="134"/>
    </row>
    <row r="45" spans="1:11" s="135" customFormat="1" ht="14">
      <c r="A45" s="131" t="s">
        <v>49</v>
      </c>
      <c r="B45" s="131" t="s">
        <v>0</v>
      </c>
      <c r="C45" s="99">
        <v>0.1</v>
      </c>
      <c r="D45" s="141">
        <v>10000</v>
      </c>
      <c r="E45" s="140"/>
      <c r="F45" s="139"/>
      <c r="H45" s="134"/>
      <c r="I45" s="134"/>
      <c r="J45" s="134"/>
      <c r="K45" s="134"/>
    </row>
    <row r="46" spans="1:11" s="135" customFormat="1" ht="14">
      <c r="A46" s="131" t="s">
        <v>50</v>
      </c>
      <c r="B46" s="131" t="s">
        <v>0</v>
      </c>
      <c r="C46" s="99">
        <v>1</v>
      </c>
      <c r="D46" s="141">
        <v>10000</v>
      </c>
      <c r="E46" s="140"/>
      <c r="F46" s="139"/>
      <c r="H46" s="134"/>
      <c r="I46" s="134"/>
      <c r="J46" s="134"/>
      <c r="K46" s="134"/>
    </row>
    <row r="47" spans="1:11" s="135" customFormat="1" ht="14">
      <c r="A47" s="131" t="s">
        <v>51</v>
      </c>
      <c r="B47" s="131" t="s">
        <v>0</v>
      </c>
      <c r="C47" s="99">
        <v>0.1</v>
      </c>
      <c r="D47" s="141">
        <v>10000</v>
      </c>
      <c r="E47" s="140"/>
      <c r="F47" s="139"/>
      <c r="H47" s="134"/>
      <c r="I47" s="134"/>
      <c r="J47" s="134"/>
      <c r="K47" s="134"/>
    </row>
    <row r="48" spans="1:11" s="135" customFormat="1" ht="14">
      <c r="A48" s="131" t="s">
        <v>52</v>
      </c>
      <c r="B48" s="131" t="s">
        <v>0</v>
      </c>
      <c r="C48" s="99">
        <v>0.1</v>
      </c>
      <c r="D48" s="141">
        <v>10000</v>
      </c>
      <c r="E48" s="140"/>
      <c r="F48" s="139"/>
      <c r="H48" s="134"/>
      <c r="I48" s="134"/>
      <c r="J48" s="134"/>
      <c r="K48" s="134"/>
    </row>
    <row r="49" spans="1:15" s="135" customFormat="1" ht="14">
      <c r="A49" s="131" t="s">
        <v>53</v>
      </c>
      <c r="B49" s="131" t="s">
        <v>0</v>
      </c>
      <c r="C49" s="99">
        <v>1</v>
      </c>
      <c r="D49" s="141">
        <v>50000</v>
      </c>
      <c r="E49" s="140"/>
      <c r="F49" s="139"/>
      <c r="H49" s="134"/>
      <c r="I49" s="134"/>
      <c r="J49" s="134"/>
      <c r="K49" s="134"/>
    </row>
    <row r="50" spans="1:15" ht="14">
      <c r="A50" s="17" t="s">
        <v>54</v>
      </c>
      <c r="B50" s="17" t="s">
        <v>0</v>
      </c>
      <c r="C50" s="128">
        <v>0.2</v>
      </c>
      <c r="D50" s="128">
        <v>4</v>
      </c>
      <c r="E50" s="128"/>
      <c r="F50" s="128"/>
      <c r="G50" s="1"/>
      <c r="H50" s="1"/>
      <c r="I50" s="1"/>
      <c r="J50" s="1"/>
      <c r="K50" s="1"/>
      <c r="L50" s="1"/>
    </row>
    <row r="51" spans="1:15" ht="14">
      <c r="A51" s="24" t="s">
        <v>138</v>
      </c>
      <c r="B51" s="24" t="s">
        <v>143</v>
      </c>
      <c r="C51" s="44" t="s">
        <v>333</v>
      </c>
      <c r="G51" s="1"/>
      <c r="H51" s="1"/>
      <c r="I51" s="1"/>
      <c r="J51" s="1"/>
      <c r="K51" s="1"/>
      <c r="L51" s="1"/>
    </row>
    <row r="52" spans="1:15" ht="14">
      <c r="A52" s="24" t="s">
        <v>144</v>
      </c>
      <c r="B52" s="24" t="s">
        <v>143</v>
      </c>
      <c r="C52" s="17">
        <v>0.08</v>
      </c>
      <c r="G52" s="1"/>
      <c r="H52" s="1"/>
      <c r="I52" s="1"/>
      <c r="J52" s="1"/>
      <c r="K52" s="1"/>
      <c r="L52" s="1"/>
      <c r="M52" s="1"/>
      <c r="N52" s="1"/>
      <c r="O52" s="1"/>
    </row>
    <row r="53" spans="1:15" ht="14">
      <c r="A53" s="17"/>
      <c r="B53" s="17"/>
      <c r="G53" s="1"/>
      <c r="H53" s="1"/>
      <c r="I53" s="1"/>
      <c r="J53" s="1"/>
      <c r="K53" s="1"/>
      <c r="L53" s="1"/>
      <c r="M53" s="1"/>
      <c r="N53" s="1"/>
      <c r="O53" s="1"/>
    </row>
    <row r="54" spans="1:15" ht="14">
      <c r="A54" s="17" t="s">
        <v>334</v>
      </c>
      <c r="B54" s="17"/>
      <c r="G54" s="1"/>
      <c r="H54" s="1"/>
      <c r="I54" s="1"/>
      <c r="J54" s="1"/>
      <c r="K54" s="1"/>
      <c r="L54" s="1"/>
      <c r="M54" s="1"/>
      <c r="N54" s="1"/>
      <c r="O54" s="1"/>
    </row>
    <row r="55" spans="1:15" ht="14">
      <c r="A55" s="17"/>
      <c r="B55" s="17"/>
      <c r="G55" s="1"/>
      <c r="H55" s="1"/>
      <c r="I55" s="1"/>
      <c r="J55" s="1"/>
      <c r="K55" s="1"/>
      <c r="L55" s="1"/>
      <c r="M55" s="1"/>
      <c r="N55" s="1"/>
      <c r="O55" s="1"/>
    </row>
    <row r="56" spans="1:15" ht="14">
      <c r="A56" s="17"/>
      <c r="B56" s="17"/>
      <c r="G56" s="1"/>
      <c r="H56" s="1"/>
      <c r="I56" s="1"/>
      <c r="J56" s="1"/>
      <c r="K56" s="1"/>
      <c r="L56" s="1"/>
      <c r="M56" s="1"/>
      <c r="N56" s="1"/>
      <c r="O56" s="1"/>
    </row>
    <row r="57" spans="1:15" ht="14">
      <c r="A57" s="17"/>
      <c r="B57" s="17"/>
      <c r="G57" s="1"/>
      <c r="H57" s="1"/>
      <c r="I57" s="1"/>
      <c r="J57" s="1"/>
      <c r="K57" s="1"/>
      <c r="L57" s="1"/>
      <c r="M57" s="1"/>
      <c r="N57" s="1"/>
      <c r="O57" s="1"/>
    </row>
    <row r="58" spans="1:15" ht="14">
      <c r="A58" s="17"/>
      <c r="B58" s="17"/>
      <c r="G58" s="1"/>
      <c r="H58" s="1"/>
      <c r="I58" s="1"/>
      <c r="J58" s="1"/>
      <c r="K58" s="1"/>
      <c r="L58" s="1"/>
      <c r="M58" s="1"/>
      <c r="N58" s="1"/>
      <c r="O58" s="1"/>
    </row>
  </sheetData>
  <pageMargins left="0.75" right="0.75" top="1.18" bottom="1" header="0.25" footer="0.5"/>
  <pageSetup paperSize="5" orientation="landscape" horizontalDpi="300" verticalDpi="300"/>
  <headerFooter alignWithMargins="0">
    <oddHeader>&amp;L
&amp;"Arial,Bold"&amp;11&amp;UMineral Resource Program&amp;C&amp;"Arial,Bold"&amp;12Laboratory Report
U.S. Geological Survey
Lakewood,Colorado&amp;RReported Date: &amp;D
&amp;"Arial,Bold"&amp;11&amp;UEnergy Resource Program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H14" sqref="H14"/>
    </sheetView>
  </sheetViews>
  <sheetFormatPr baseColWidth="10" defaultColWidth="8.83203125" defaultRowHeight="12" x14ac:dyDescent="0"/>
  <cols>
    <col min="1" max="1" width="17.5" customWidth="1"/>
    <col min="2" max="2" width="12" customWidth="1"/>
    <col min="3" max="3" width="14.5" customWidth="1"/>
  </cols>
  <sheetData>
    <row r="1" spans="1:3" ht="13">
      <c r="A1" s="10" t="s">
        <v>344</v>
      </c>
      <c r="B1" s="10"/>
      <c r="C1" s="10"/>
    </row>
    <row r="2" spans="1:3" ht="13">
      <c r="A2" s="11"/>
      <c r="B2" s="11"/>
      <c r="C2" s="11"/>
    </row>
    <row r="3" spans="1:3" ht="39">
      <c r="A3" s="13" t="s">
        <v>275</v>
      </c>
      <c r="B3" s="13" t="s">
        <v>276</v>
      </c>
      <c r="C3" s="13" t="s">
        <v>277</v>
      </c>
    </row>
    <row r="4" spans="1:3" ht="13">
      <c r="A4" s="49" t="s">
        <v>72</v>
      </c>
      <c r="B4" s="19">
        <v>117.65</v>
      </c>
      <c r="C4" s="17">
        <v>110</v>
      </c>
    </row>
    <row r="5" spans="1:3" ht="13">
      <c r="A5" s="49" t="s">
        <v>278</v>
      </c>
      <c r="B5" s="19">
        <v>239.44</v>
      </c>
      <c r="C5" s="17">
        <v>200</v>
      </c>
    </row>
    <row r="6" spans="1:3" ht="13">
      <c r="A6" s="17" t="s">
        <v>279</v>
      </c>
      <c r="B6" s="17">
        <v>49.4</v>
      </c>
      <c r="C6" s="17">
        <v>60</v>
      </c>
    </row>
    <row r="7" spans="1:3" ht="13">
      <c r="A7" s="49" t="s">
        <v>280</v>
      </c>
      <c r="B7" s="39">
        <v>107.76</v>
      </c>
      <c r="C7" s="17">
        <v>90</v>
      </c>
    </row>
    <row r="8" spans="1:3" ht="13">
      <c r="A8" s="17" t="s">
        <v>281</v>
      </c>
      <c r="B8" s="17">
        <v>55.6</v>
      </c>
      <c r="C8" s="17">
        <v>50</v>
      </c>
    </row>
    <row r="9" spans="1:3" ht="13">
      <c r="A9" s="17" t="s">
        <v>282</v>
      </c>
      <c r="B9" s="17">
        <v>48.7</v>
      </c>
      <c r="C9" s="17">
        <v>50</v>
      </c>
    </row>
    <row r="10" spans="1:3" ht="13">
      <c r="A10" s="17" t="s">
        <v>283</v>
      </c>
      <c r="B10" s="17">
        <v>61</v>
      </c>
      <c r="C10" s="17">
        <v>50</v>
      </c>
    </row>
    <row r="11" spans="1:3" ht="13">
      <c r="A11" s="49" t="s">
        <v>284</v>
      </c>
      <c r="B11" s="18">
        <v>74.069999999999993</v>
      </c>
      <c r="C11" s="17">
        <v>60</v>
      </c>
    </row>
    <row r="12" spans="1:3" ht="13">
      <c r="A12" s="17" t="s">
        <v>285</v>
      </c>
      <c r="B12" s="17">
        <v>278</v>
      </c>
      <c r="C12" s="17">
        <v>190</v>
      </c>
    </row>
    <row r="13" spans="1:3" ht="13">
      <c r="A13" s="49" t="s">
        <v>105</v>
      </c>
      <c r="B13" s="19">
        <v>295.7</v>
      </c>
      <c r="C13" s="17">
        <v>280</v>
      </c>
    </row>
    <row r="14" spans="1:3" ht="13">
      <c r="A14" s="17" t="s">
        <v>286</v>
      </c>
      <c r="B14" s="17">
        <v>94.7</v>
      </c>
      <c r="C14" s="17">
        <v>100</v>
      </c>
    </row>
    <row r="15" spans="1:3" ht="13">
      <c r="A15" s="17" t="s">
        <v>287</v>
      </c>
      <c r="B15" s="17">
        <v>65.099999999999994</v>
      </c>
      <c r="C15" s="17">
        <v>70</v>
      </c>
    </row>
    <row r="16" spans="1:3" ht="13">
      <c r="A16" s="49" t="s">
        <v>115</v>
      </c>
      <c r="B16" s="18">
        <v>19.510000000000002</v>
      </c>
      <c r="C16" s="17">
        <v>20</v>
      </c>
    </row>
    <row r="17" spans="1:3" ht="13">
      <c r="A17" s="17" t="s">
        <v>288</v>
      </c>
      <c r="B17" s="17">
        <v>49.3</v>
      </c>
      <c r="C17" s="17">
        <v>60</v>
      </c>
    </row>
    <row r="18" spans="1:3" ht="13">
      <c r="A18" s="17" t="s">
        <v>289</v>
      </c>
      <c r="B18" s="17">
        <v>39.799999999999997</v>
      </c>
      <c r="C18" s="17">
        <v>50</v>
      </c>
    </row>
    <row r="20" spans="1:3">
      <c r="C20" s="107"/>
    </row>
    <row r="21" spans="1:3">
      <c r="C21" s="10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54"/>
  <sheetViews>
    <sheetView tabSelected="1" zoomScale="150" zoomScaleNormal="150" zoomScalePageLayoutView="150" workbookViewId="0">
      <selection activeCell="U9" sqref="U9"/>
    </sheetView>
  </sheetViews>
  <sheetFormatPr baseColWidth="10" defaultColWidth="8.83203125" defaultRowHeight="12" x14ac:dyDescent="0"/>
  <cols>
    <col min="1" max="1" width="19.83203125" customWidth="1"/>
    <col min="2" max="2" width="6.33203125" customWidth="1"/>
    <col min="3" max="3" width="12.6640625" customWidth="1"/>
    <col min="5" max="7" width="5" bestFit="1" customWidth="1"/>
    <col min="8" max="8" width="12.6640625" customWidth="1"/>
    <col min="9" max="9" width="12.1640625" customWidth="1"/>
    <col min="11" max="11" width="12.6640625" customWidth="1"/>
    <col min="13" max="15" width="5" bestFit="1" customWidth="1"/>
    <col min="16" max="17" width="12.6640625" customWidth="1"/>
  </cols>
  <sheetData>
    <row r="1" spans="1:20" ht="13">
      <c r="A1" s="10" t="s">
        <v>345</v>
      </c>
      <c r="B1" s="12"/>
      <c r="C1" s="12"/>
      <c r="D1" s="12"/>
      <c r="E1" s="12"/>
      <c r="F1" s="12"/>
      <c r="G1" s="12"/>
      <c r="H1" s="72"/>
      <c r="I1" s="12"/>
      <c r="J1" s="109"/>
      <c r="K1" s="12"/>
      <c r="L1" s="12"/>
      <c r="M1" s="12"/>
      <c r="N1" s="12"/>
      <c r="O1" s="12"/>
      <c r="P1" s="72"/>
      <c r="Q1" s="12"/>
      <c r="R1" s="12"/>
    </row>
    <row r="2" spans="1:20" ht="13">
      <c r="A2" s="70" t="s">
        <v>260</v>
      </c>
      <c r="B2" s="12"/>
      <c r="C2" s="12"/>
      <c r="D2" s="12"/>
      <c r="E2" s="12"/>
      <c r="F2" s="12"/>
      <c r="G2" s="12"/>
      <c r="H2" s="72"/>
      <c r="I2" s="12"/>
      <c r="J2" s="109"/>
      <c r="K2" s="12"/>
      <c r="L2" s="12"/>
      <c r="M2" s="12"/>
      <c r="N2" s="12"/>
      <c r="O2" s="12"/>
      <c r="P2" s="72"/>
      <c r="Q2" s="12"/>
      <c r="R2" s="12"/>
    </row>
    <row r="3" spans="1:20" ht="13">
      <c r="A3" s="11"/>
      <c r="B3" s="11"/>
      <c r="C3" s="11"/>
      <c r="D3" s="11"/>
      <c r="E3" s="11"/>
      <c r="F3" s="11"/>
      <c r="G3" s="11"/>
      <c r="H3" s="73"/>
      <c r="I3" s="11"/>
      <c r="J3" s="74"/>
      <c r="K3" s="11"/>
      <c r="L3" s="11"/>
      <c r="M3" s="11"/>
      <c r="N3" s="11"/>
      <c r="O3" s="11"/>
      <c r="P3" s="73"/>
      <c r="Q3" s="11"/>
      <c r="R3" s="11"/>
    </row>
    <row r="4" spans="1:20" ht="13">
      <c r="A4" s="11"/>
      <c r="B4" s="11"/>
      <c r="C4" s="75" t="s">
        <v>346</v>
      </c>
      <c r="D4" s="76"/>
      <c r="E4" s="76"/>
      <c r="F4" s="76"/>
      <c r="G4" s="76"/>
      <c r="H4" s="77"/>
      <c r="I4" s="76"/>
      <c r="J4" s="78"/>
      <c r="K4" s="75" t="s">
        <v>347</v>
      </c>
      <c r="L4" s="76"/>
      <c r="M4" s="76"/>
      <c r="N4" s="76"/>
      <c r="O4" s="76"/>
      <c r="P4" s="77"/>
      <c r="Q4" s="76"/>
      <c r="R4" s="79"/>
    </row>
    <row r="5" spans="1:20" ht="13">
      <c r="A5" s="11"/>
      <c r="B5" s="11"/>
      <c r="C5" s="165" t="s">
        <v>290</v>
      </c>
      <c r="D5" s="164"/>
      <c r="E5" s="165" t="s">
        <v>400</v>
      </c>
      <c r="F5" s="163"/>
      <c r="G5" s="164"/>
      <c r="H5" s="162" t="s">
        <v>291</v>
      </c>
      <c r="I5" s="163"/>
      <c r="J5" s="164"/>
      <c r="K5" s="165" t="s">
        <v>290</v>
      </c>
      <c r="L5" s="164"/>
      <c r="M5" s="165" t="s">
        <v>400</v>
      </c>
      <c r="N5" s="163"/>
      <c r="O5" s="164"/>
      <c r="P5" s="162" t="s">
        <v>291</v>
      </c>
      <c r="Q5" s="163"/>
      <c r="R5" s="164"/>
      <c r="S5" s="104"/>
      <c r="T5" s="104"/>
    </row>
    <row r="6" spans="1:20" ht="26">
      <c r="A6" s="80" t="s">
        <v>10</v>
      </c>
      <c r="B6" s="80" t="s">
        <v>292</v>
      </c>
      <c r="C6" s="81" t="s">
        <v>293</v>
      </c>
      <c r="D6" s="82" t="s">
        <v>399</v>
      </c>
      <c r="E6" s="83" t="s">
        <v>294</v>
      </c>
      <c r="F6" s="84" t="s">
        <v>295</v>
      </c>
      <c r="G6" s="85" t="s">
        <v>296</v>
      </c>
      <c r="H6" s="86" t="s">
        <v>401</v>
      </c>
      <c r="I6" s="87" t="s">
        <v>402</v>
      </c>
      <c r="J6" s="88" t="s">
        <v>403</v>
      </c>
      <c r="K6" s="81" t="s">
        <v>293</v>
      </c>
      <c r="L6" s="82" t="s">
        <v>399</v>
      </c>
      <c r="M6" s="83" t="s">
        <v>294</v>
      </c>
      <c r="N6" s="84" t="s">
        <v>295</v>
      </c>
      <c r="O6" s="85" t="s">
        <v>296</v>
      </c>
      <c r="P6" s="86" t="s">
        <v>401</v>
      </c>
      <c r="Q6" s="87" t="s">
        <v>402</v>
      </c>
      <c r="R6" s="82" t="s">
        <v>403</v>
      </c>
      <c r="S6" s="104"/>
      <c r="T6" s="104"/>
    </row>
    <row r="7" spans="1:20" s="21" customFormat="1" ht="13">
      <c r="A7" s="89" t="s">
        <v>395</v>
      </c>
      <c r="B7" s="89" t="s">
        <v>1</v>
      </c>
      <c r="C7" s="90" t="s">
        <v>297</v>
      </c>
      <c r="D7" s="90" t="s">
        <v>297</v>
      </c>
      <c r="E7" s="98">
        <v>1.06</v>
      </c>
      <c r="F7" s="98">
        <v>1.03</v>
      </c>
      <c r="G7" s="102">
        <v>1.1100000000000001</v>
      </c>
      <c r="H7" s="93">
        <f>AVERAGE(E7:G7)</f>
        <v>1.0666666666666667</v>
      </c>
      <c r="I7" s="92" t="s">
        <v>297</v>
      </c>
      <c r="J7" s="92" t="s">
        <v>297</v>
      </c>
      <c r="K7" s="90" t="s">
        <v>297</v>
      </c>
      <c r="L7" s="90" t="s">
        <v>297</v>
      </c>
      <c r="M7" s="98">
        <v>27.3</v>
      </c>
      <c r="N7" s="98">
        <v>27.5</v>
      </c>
      <c r="O7" s="103">
        <v>27.3</v>
      </c>
      <c r="P7" s="93">
        <f>AVERAGE(M7:O7)</f>
        <v>27.366666666666664</v>
      </c>
      <c r="Q7" s="92" t="s">
        <v>297</v>
      </c>
      <c r="R7" s="92" t="s">
        <v>297</v>
      </c>
    </row>
    <row r="8" spans="1:20" s="21" customFormat="1" ht="13">
      <c r="A8" s="89" t="s">
        <v>396</v>
      </c>
      <c r="B8" s="89" t="s">
        <v>1</v>
      </c>
      <c r="C8" s="90" t="s">
        <v>297</v>
      </c>
      <c r="D8" s="90" t="s">
        <v>297</v>
      </c>
      <c r="E8" s="98">
        <v>0.71</v>
      </c>
      <c r="F8" s="98">
        <v>0.66</v>
      </c>
      <c r="G8" s="102">
        <v>0.7</v>
      </c>
      <c r="H8" s="93">
        <f>AVERAGE(E8:G8)</f>
        <v>0.69000000000000006</v>
      </c>
      <c r="I8" s="92" t="s">
        <v>297</v>
      </c>
      <c r="J8" s="92" t="s">
        <v>297</v>
      </c>
      <c r="K8" s="90" t="s">
        <v>297</v>
      </c>
      <c r="L8" s="90" t="s">
        <v>297</v>
      </c>
      <c r="M8" s="98">
        <v>1.91</v>
      </c>
      <c r="N8" s="98">
        <v>2.81</v>
      </c>
      <c r="O8" s="103">
        <v>2.25</v>
      </c>
      <c r="P8" s="93">
        <f>AVERAGE(M8:O8)</f>
        <v>2.3233333333333333</v>
      </c>
      <c r="Q8" s="92" t="s">
        <v>297</v>
      </c>
      <c r="R8" s="92" t="s">
        <v>297</v>
      </c>
    </row>
    <row r="9" spans="1:20" s="21" customFormat="1" ht="13">
      <c r="A9" s="89" t="s">
        <v>397</v>
      </c>
      <c r="B9" s="89" t="s">
        <v>1</v>
      </c>
      <c r="C9" s="90" t="s">
        <v>297</v>
      </c>
      <c r="D9" s="90" t="s">
        <v>297</v>
      </c>
      <c r="E9" s="98">
        <v>0.35</v>
      </c>
      <c r="F9" s="98">
        <v>0.37</v>
      </c>
      <c r="G9" s="102">
        <v>0.41</v>
      </c>
      <c r="H9" s="93">
        <f>AVERAGE(E9:G9)</f>
        <v>0.37666666666666665</v>
      </c>
      <c r="I9" s="92" t="s">
        <v>297</v>
      </c>
      <c r="J9" s="92" t="s">
        <v>297</v>
      </c>
      <c r="K9" s="90" t="s">
        <v>297</v>
      </c>
      <c r="L9" s="90" t="s">
        <v>297</v>
      </c>
      <c r="M9" s="98">
        <v>25.39</v>
      </c>
      <c r="N9" s="98">
        <v>24.69</v>
      </c>
      <c r="O9" s="103">
        <v>25.05</v>
      </c>
      <c r="P9" s="93">
        <f>AVERAGE(M9:O9)</f>
        <v>25.043333333333333</v>
      </c>
      <c r="Q9" s="92" t="s">
        <v>297</v>
      </c>
      <c r="R9" s="92" t="s">
        <v>297</v>
      </c>
    </row>
    <row r="10" spans="1:20" ht="13">
      <c r="A10" s="89" t="s">
        <v>11</v>
      </c>
      <c r="B10" s="89" t="s">
        <v>1</v>
      </c>
      <c r="C10" s="90" t="s">
        <v>297</v>
      </c>
      <c r="D10" s="90" t="s">
        <v>297</v>
      </c>
      <c r="E10" s="90">
        <v>6.82</v>
      </c>
      <c r="F10" s="90">
        <v>7.14</v>
      </c>
      <c r="G10" s="90">
        <v>7.08</v>
      </c>
      <c r="H10" s="93">
        <f>AVERAGE(E10:G10)</f>
        <v>7.0133333333333328</v>
      </c>
      <c r="I10" s="92" t="s">
        <v>297</v>
      </c>
      <c r="J10" s="92" t="s">
        <v>297</v>
      </c>
      <c r="K10" s="90" t="s">
        <v>297</v>
      </c>
      <c r="L10" s="90" t="s">
        <v>297</v>
      </c>
      <c r="M10" s="90">
        <v>3.3</v>
      </c>
      <c r="N10" s="90">
        <v>3.44</v>
      </c>
      <c r="O10" s="90">
        <v>3.38</v>
      </c>
      <c r="P10" s="93">
        <f>AVERAGE(M10:O10)</f>
        <v>3.3733333333333335</v>
      </c>
      <c r="Q10" s="92" t="s">
        <v>297</v>
      </c>
      <c r="R10" s="92" t="s">
        <v>297</v>
      </c>
      <c r="S10" s="21"/>
    </row>
    <row r="11" spans="1:20" ht="13">
      <c r="A11" s="89" t="s">
        <v>13</v>
      </c>
      <c r="B11" s="89" t="s">
        <v>1</v>
      </c>
      <c r="C11" s="90" t="s">
        <v>297</v>
      </c>
      <c r="D11" s="90" t="s">
        <v>297</v>
      </c>
      <c r="E11" s="90">
        <v>1.76</v>
      </c>
      <c r="F11" s="90">
        <v>2.02</v>
      </c>
      <c r="G11" s="90">
        <v>1.8</v>
      </c>
      <c r="H11" s="93">
        <f t="shared" ref="H11:H52" si="0">AVERAGE(E11:G11)</f>
        <v>1.86</v>
      </c>
      <c r="I11" s="92" t="s">
        <v>297</v>
      </c>
      <c r="J11" s="92" t="s">
        <v>297</v>
      </c>
      <c r="K11" s="90" t="s">
        <v>297</v>
      </c>
      <c r="L11" s="90" t="s">
        <v>297</v>
      </c>
      <c r="M11" s="90">
        <v>5.59</v>
      </c>
      <c r="N11" s="90">
        <v>6.34</v>
      </c>
      <c r="O11" s="90">
        <v>5.6</v>
      </c>
      <c r="P11" s="93">
        <f t="shared" ref="P11:P52" si="1">AVERAGE(M11:O11)</f>
        <v>5.8433333333333337</v>
      </c>
      <c r="Q11" s="92" t="s">
        <v>297</v>
      </c>
      <c r="R11" s="92" t="s">
        <v>297</v>
      </c>
      <c r="S11" s="21"/>
    </row>
    <row r="12" spans="1:20" ht="13">
      <c r="A12" s="89" t="s">
        <v>14</v>
      </c>
      <c r="B12" s="89" t="s">
        <v>1</v>
      </c>
      <c r="C12" s="90" t="s">
        <v>297</v>
      </c>
      <c r="D12" s="90" t="s">
        <v>297</v>
      </c>
      <c r="E12" s="90">
        <v>3.45</v>
      </c>
      <c r="F12" s="90">
        <v>3.65</v>
      </c>
      <c r="G12" s="90">
        <v>3.65</v>
      </c>
      <c r="H12" s="93">
        <f t="shared" si="0"/>
        <v>3.5833333333333335</v>
      </c>
      <c r="I12" s="92" t="s">
        <v>297</v>
      </c>
      <c r="J12" s="92" t="s">
        <v>297</v>
      </c>
      <c r="K12" s="90" t="s">
        <v>297</v>
      </c>
      <c r="L12" s="90" t="s">
        <v>297</v>
      </c>
      <c r="M12" s="90">
        <v>1.98</v>
      </c>
      <c r="N12" s="90">
        <v>2.0699999999999998</v>
      </c>
      <c r="O12" s="90">
        <v>2.08</v>
      </c>
      <c r="P12" s="93">
        <f t="shared" si="1"/>
        <v>2.0433333333333334</v>
      </c>
      <c r="Q12" s="92" t="s">
        <v>297</v>
      </c>
      <c r="R12" s="92" t="s">
        <v>297</v>
      </c>
      <c r="S12" s="21"/>
    </row>
    <row r="13" spans="1:20" ht="13">
      <c r="A13" s="89" t="s">
        <v>15</v>
      </c>
      <c r="B13" s="89" t="s">
        <v>1</v>
      </c>
      <c r="C13" s="90" t="s">
        <v>297</v>
      </c>
      <c r="D13" s="90" t="s">
        <v>297</v>
      </c>
      <c r="E13" s="90">
        <v>2.2000000000000002</v>
      </c>
      <c r="F13" s="90">
        <v>2.2400000000000002</v>
      </c>
      <c r="G13" s="90">
        <v>2.16</v>
      </c>
      <c r="H13" s="93">
        <f t="shared" si="0"/>
        <v>2.2000000000000002</v>
      </c>
      <c r="I13" s="92" t="s">
        <v>297</v>
      </c>
      <c r="J13" s="92" t="s">
        <v>297</v>
      </c>
      <c r="K13" s="90" t="s">
        <v>297</v>
      </c>
      <c r="L13" s="90" t="s">
        <v>297</v>
      </c>
      <c r="M13" s="90">
        <v>1.32</v>
      </c>
      <c r="N13" s="90">
        <v>1.34</v>
      </c>
      <c r="O13" s="90">
        <v>1.29</v>
      </c>
      <c r="P13" s="93">
        <f t="shared" si="1"/>
        <v>1.3166666666666667</v>
      </c>
      <c r="Q13" s="92" t="s">
        <v>297</v>
      </c>
      <c r="R13" s="92" t="s">
        <v>297</v>
      </c>
      <c r="S13" s="21"/>
    </row>
    <row r="14" spans="1:20" ht="13">
      <c r="A14" s="89" t="s">
        <v>16</v>
      </c>
      <c r="B14" s="89" t="s">
        <v>1</v>
      </c>
      <c r="C14" s="90" t="s">
        <v>297</v>
      </c>
      <c r="D14" s="90" t="s">
        <v>297</v>
      </c>
      <c r="E14" s="90">
        <v>1.53</v>
      </c>
      <c r="F14" s="90">
        <v>1.72</v>
      </c>
      <c r="G14" s="90">
        <v>1.55</v>
      </c>
      <c r="H14" s="93">
        <f t="shared" si="0"/>
        <v>1.5999999999999999</v>
      </c>
      <c r="I14" s="92" t="s">
        <v>297</v>
      </c>
      <c r="J14" s="92" t="s">
        <v>297</v>
      </c>
      <c r="K14" s="90" t="s">
        <v>297</v>
      </c>
      <c r="L14" s="90" t="s">
        <v>297</v>
      </c>
      <c r="M14" s="90">
        <v>2.5099999999999998</v>
      </c>
      <c r="N14" s="90">
        <v>2.72</v>
      </c>
      <c r="O14" s="90">
        <v>2.4900000000000002</v>
      </c>
      <c r="P14" s="93">
        <f t="shared" si="1"/>
        <v>2.5733333333333337</v>
      </c>
      <c r="Q14" s="92" t="s">
        <v>297</v>
      </c>
      <c r="R14" s="92" t="s">
        <v>297</v>
      </c>
      <c r="S14" s="21"/>
    </row>
    <row r="15" spans="1:20" ht="13">
      <c r="A15" s="89" t="s">
        <v>17</v>
      </c>
      <c r="B15" s="89" t="s">
        <v>1</v>
      </c>
      <c r="C15" s="90" t="s">
        <v>297</v>
      </c>
      <c r="D15" s="90" t="s">
        <v>297</v>
      </c>
      <c r="E15" s="90">
        <v>0.64</v>
      </c>
      <c r="F15" s="90">
        <v>0.64</v>
      </c>
      <c r="G15" s="90">
        <v>0.66</v>
      </c>
      <c r="H15" s="93">
        <f t="shared" si="0"/>
        <v>0.64666666666666661</v>
      </c>
      <c r="I15" s="92" t="s">
        <v>297</v>
      </c>
      <c r="J15" s="92" t="s">
        <v>297</v>
      </c>
      <c r="K15" s="90" t="s">
        <v>297</v>
      </c>
      <c r="L15" s="90" t="s">
        <v>297</v>
      </c>
      <c r="M15" s="90">
        <v>2.1800000000000002</v>
      </c>
      <c r="N15" s="90">
        <v>2.19</v>
      </c>
      <c r="O15" s="90">
        <v>2.2799999999999998</v>
      </c>
      <c r="P15" s="93">
        <f t="shared" si="1"/>
        <v>2.2166666666666668</v>
      </c>
      <c r="Q15" s="92" t="s">
        <v>297</v>
      </c>
      <c r="R15" s="92" t="s">
        <v>297</v>
      </c>
      <c r="S15" s="21"/>
    </row>
    <row r="16" spans="1:20" ht="13">
      <c r="A16" s="89" t="s">
        <v>18</v>
      </c>
      <c r="B16" s="89" t="s">
        <v>1</v>
      </c>
      <c r="C16" s="90">
        <v>6.3E-2</v>
      </c>
      <c r="D16" s="90">
        <v>8.9999999999999993E-3</v>
      </c>
      <c r="E16" s="90">
        <v>0.08</v>
      </c>
      <c r="F16" s="90">
        <v>0.09</v>
      </c>
      <c r="G16" s="90">
        <v>7.0000000000000007E-2</v>
      </c>
      <c r="H16" s="93">
        <f t="shared" si="0"/>
        <v>0.08</v>
      </c>
      <c r="I16" s="93">
        <f>H16-C16</f>
        <v>1.7000000000000001E-2</v>
      </c>
      <c r="J16" s="92">
        <f>H16/C16</f>
        <v>1.2698412698412698</v>
      </c>
      <c r="K16" s="90">
        <v>1.53</v>
      </c>
      <c r="L16" s="90">
        <v>0.11</v>
      </c>
      <c r="M16" s="90">
        <v>1.56</v>
      </c>
      <c r="N16" s="90">
        <v>1.66</v>
      </c>
      <c r="O16" s="90">
        <v>1.58</v>
      </c>
      <c r="P16" s="93">
        <f t="shared" si="1"/>
        <v>1.5999999999999999</v>
      </c>
      <c r="Q16" s="93">
        <f t="shared" ref="Q16:Q52" si="2">P16-K16</f>
        <v>6.999999999999984E-2</v>
      </c>
      <c r="R16" s="92">
        <f>P16/K16</f>
        <v>1.0457516339869279</v>
      </c>
      <c r="S16" s="21"/>
    </row>
    <row r="17" spans="1:19" ht="13">
      <c r="A17" s="89" t="s">
        <v>19</v>
      </c>
      <c r="B17" s="89" t="s">
        <v>1</v>
      </c>
      <c r="C17" s="90" t="s">
        <v>297</v>
      </c>
      <c r="D17" s="90" t="s">
        <v>297</v>
      </c>
      <c r="E17" s="90">
        <v>0.32</v>
      </c>
      <c r="F17" s="90">
        <v>0.31</v>
      </c>
      <c r="G17" s="90">
        <v>0.31</v>
      </c>
      <c r="H17" s="93">
        <f t="shared" si="0"/>
        <v>0.3133333333333333</v>
      </c>
      <c r="I17" s="92" t="s">
        <v>297</v>
      </c>
      <c r="J17" s="92" t="s">
        <v>297</v>
      </c>
      <c r="K17" s="90" t="s">
        <v>297</v>
      </c>
      <c r="L17" s="90" t="s">
        <v>297</v>
      </c>
      <c r="M17" s="90">
        <v>0.13</v>
      </c>
      <c r="N17" s="90">
        <v>0.13</v>
      </c>
      <c r="O17" s="90">
        <v>0.13</v>
      </c>
      <c r="P17" s="93">
        <f t="shared" si="1"/>
        <v>0.13</v>
      </c>
      <c r="Q17" s="92" t="s">
        <v>297</v>
      </c>
      <c r="R17" s="92" t="s">
        <v>297</v>
      </c>
      <c r="S17" s="21"/>
    </row>
    <row r="18" spans="1:19" ht="13">
      <c r="A18" s="89" t="s">
        <v>20</v>
      </c>
      <c r="B18" s="89" t="s">
        <v>0</v>
      </c>
      <c r="C18" s="90" t="s">
        <v>297</v>
      </c>
      <c r="D18" s="90" t="s">
        <v>297</v>
      </c>
      <c r="E18" s="90" t="s">
        <v>2</v>
      </c>
      <c r="F18" s="90" t="s">
        <v>2</v>
      </c>
      <c r="G18" s="90" t="s">
        <v>2</v>
      </c>
      <c r="H18" s="93" t="s">
        <v>2</v>
      </c>
      <c r="I18" s="92" t="s">
        <v>297</v>
      </c>
      <c r="J18" s="92" t="s">
        <v>297</v>
      </c>
      <c r="K18" s="90" t="s">
        <v>297</v>
      </c>
      <c r="L18" s="90" t="s">
        <v>297</v>
      </c>
      <c r="M18" s="90" t="s">
        <v>2</v>
      </c>
      <c r="N18" s="90" t="s">
        <v>2</v>
      </c>
      <c r="O18" s="90" t="s">
        <v>2</v>
      </c>
      <c r="P18" s="93" t="s">
        <v>2</v>
      </c>
      <c r="Q18" s="92" t="s">
        <v>297</v>
      </c>
      <c r="R18" s="92" t="s">
        <v>297</v>
      </c>
      <c r="S18" s="21"/>
    </row>
    <row r="19" spans="1:19" ht="13">
      <c r="A19" s="89" t="s">
        <v>21</v>
      </c>
      <c r="B19" s="89" t="s">
        <v>0</v>
      </c>
      <c r="C19" s="90">
        <v>12</v>
      </c>
      <c r="D19" s="90">
        <v>1</v>
      </c>
      <c r="E19" s="90">
        <v>18</v>
      </c>
      <c r="F19" s="90">
        <v>16</v>
      </c>
      <c r="G19" s="90">
        <v>13</v>
      </c>
      <c r="H19" s="94">
        <f t="shared" si="0"/>
        <v>15.666666666666666</v>
      </c>
      <c r="I19" s="93">
        <f t="shared" ref="I19:I52" si="3">H19-C19</f>
        <v>3.6666666666666661</v>
      </c>
      <c r="J19" s="92">
        <f>H19/C19</f>
        <v>1.3055555555555556</v>
      </c>
      <c r="K19" s="90">
        <v>67</v>
      </c>
      <c r="L19" s="90">
        <v>5</v>
      </c>
      <c r="M19" s="90">
        <v>67</v>
      </c>
      <c r="N19" s="90">
        <v>65</v>
      </c>
      <c r="O19" s="90">
        <v>67</v>
      </c>
      <c r="P19" s="94">
        <f t="shared" si="1"/>
        <v>66.333333333333329</v>
      </c>
      <c r="Q19" s="93">
        <f t="shared" si="2"/>
        <v>-0.6666666666666714</v>
      </c>
      <c r="R19" s="92">
        <f>P19/K19</f>
        <v>0.99004975124378103</v>
      </c>
      <c r="S19" s="21"/>
    </row>
    <row r="20" spans="1:19" ht="13">
      <c r="A20" s="89" t="s">
        <v>22</v>
      </c>
      <c r="B20" s="89" t="s">
        <v>0</v>
      </c>
      <c r="C20" s="90">
        <v>570</v>
      </c>
      <c r="D20" s="90">
        <v>30</v>
      </c>
      <c r="E20" s="90">
        <v>576</v>
      </c>
      <c r="F20" s="90">
        <v>585</v>
      </c>
      <c r="G20" s="90">
        <v>573</v>
      </c>
      <c r="H20" s="94">
        <f t="shared" si="0"/>
        <v>578</v>
      </c>
      <c r="I20" s="93">
        <f t="shared" si="3"/>
        <v>8</v>
      </c>
      <c r="J20" s="92">
        <f>H20/C20</f>
        <v>1.0140350877192983</v>
      </c>
      <c r="K20" s="90">
        <v>290</v>
      </c>
      <c r="L20" s="90">
        <v>40</v>
      </c>
      <c r="M20" s="90">
        <v>276</v>
      </c>
      <c r="N20" s="90">
        <v>269</v>
      </c>
      <c r="O20" s="90">
        <v>274</v>
      </c>
      <c r="P20" s="94">
        <f t="shared" si="1"/>
        <v>273</v>
      </c>
      <c r="Q20" s="93">
        <f t="shared" si="2"/>
        <v>-17</v>
      </c>
      <c r="R20" s="92">
        <f>P20/K20</f>
        <v>0.94137931034482758</v>
      </c>
      <c r="S20" s="21"/>
    </row>
    <row r="21" spans="1:19" ht="13">
      <c r="A21" s="89" t="s">
        <v>23</v>
      </c>
      <c r="B21" s="89" t="s">
        <v>0</v>
      </c>
      <c r="C21" s="90">
        <v>1.8</v>
      </c>
      <c r="D21" s="90">
        <v>0.2</v>
      </c>
      <c r="E21" s="90">
        <v>1.8</v>
      </c>
      <c r="F21" s="90">
        <v>2.2000000000000002</v>
      </c>
      <c r="G21" s="90">
        <v>1.9</v>
      </c>
      <c r="H21" s="91">
        <f t="shared" si="0"/>
        <v>1.9666666666666668</v>
      </c>
      <c r="I21" s="93">
        <f t="shared" si="3"/>
        <v>0.16666666666666674</v>
      </c>
      <c r="J21" s="92">
        <f>H21/C21</f>
        <v>1.0925925925925926</v>
      </c>
      <c r="K21" s="90" t="s">
        <v>297</v>
      </c>
      <c r="L21" s="90" t="s">
        <v>297</v>
      </c>
      <c r="M21" s="90">
        <v>1</v>
      </c>
      <c r="N21" s="90">
        <v>1.5</v>
      </c>
      <c r="O21" s="90">
        <v>1.2</v>
      </c>
      <c r="P21" s="91">
        <f t="shared" si="1"/>
        <v>1.2333333333333334</v>
      </c>
      <c r="Q21" s="92" t="s">
        <v>297</v>
      </c>
      <c r="R21" s="92" t="s">
        <v>297</v>
      </c>
      <c r="S21" s="21"/>
    </row>
    <row r="22" spans="1:19" ht="13">
      <c r="A22" s="89" t="s">
        <v>24</v>
      </c>
      <c r="B22" s="89" t="s">
        <v>0</v>
      </c>
      <c r="C22" s="90">
        <v>0.37</v>
      </c>
      <c r="D22" s="90" t="s">
        <v>297</v>
      </c>
      <c r="E22" s="90">
        <v>0.38</v>
      </c>
      <c r="F22" s="90">
        <v>0.4</v>
      </c>
      <c r="G22" s="90">
        <v>0.39</v>
      </c>
      <c r="H22" s="93">
        <f t="shared" si="0"/>
        <v>0.38999999999999996</v>
      </c>
      <c r="I22" s="93">
        <f t="shared" si="3"/>
        <v>1.9999999999999962E-2</v>
      </c>
      <c r="J22" s="92">
        <f>H22/C22</f>
        <v>1.0540540540540539</v>
      </c>
      <c r="K22" s="90" t="s">
        <v>297</v>
      </c>
      <c r="L22" s="90" t="s">
        <v>297</v>
      </c>
      <c r="M22" s="90">
        <v>0.82</v>
      </c>
      <c r="N22" s="90">
        <v>0.83</v>
      </c>
      <c r="O22" s="90">
        <v>0.82</v>
      </c>
      <c r="P22" s="93">
        <f t="shared" si="1"/>
        <v>0.82333333333333325</v>
      </c>
      <c r="Q22" s="92" t="s">
        <v>297</v>
      </c>
      <c r="R22" s="92" t="s">
        <v>297</v>
      </c>
      <c r="S22" s="21"/>
    </row>
    <row r="23" spans="1:19" ht="13">
      <c r="A23" s="89" t="s">
        <v>25</v>
      </c>
      <c r="B23" s="89" t="s">
        <v>0</v>
      </c>
      <c r="C23" s="90" t="s">
        <v>297</v>
      </c>
      <c r="D23" s="90" t="s">
        <v>297</v>
      </c>
      <c r="E23" s="90">
        <v>0.2</v>
      </c>
      <c r="F23" s="90">
        <v>0.2</v>
      </c>
      <c r="G23" s="90">
        <v>0.2</v>
      </c>
      <c r="H23" s="93">
        <f t="shared" si="0"/>
        <v>0.20000000000000004</v>
      </c>
      <c r="I23" s="92" t="s">
        <v>297</v>
      </c>
      <c r="J23" s="92" t="s">
        <v>297</v>
      </c>
      <c r="K23" s="90">
        <v>0.9</v>
      </c>
      <c r="L23" s="90" t="s">
        <v>297</v>
      </c>
      <c r="M23" s="90">
        <v>1.2</v>
      </c>
      <c r="N23" s="90">
        <v>1</v>
      </c>
      <c r="O23" s="90">
        <v>1.1000000000000001</v>
      </c>
      <c r="P23" s="91">
        <f t="shared" si="1"/>
        <v>1.1000000000000001</v>
      </c>
      <c r="Q23" s="93">
        <f t="shared" si="2"/>
        <v>0.20000000000000007</v>
      </c>
      <c r="R23" s="92">
        <f t="shared" ref="R23:R29" si="4">P23/K23</f>
        <v>1.2222222222222223</v>
      </c>
      <c r="S23" s="21"/>
    </row>
    <row r="24" spans="1:19" ht="13">
      <c r="A24" s="89" t="s">
        <v>26</v>
      </c>
      <c r="B24" s="89" t="s">
        <v>0</v>
      </c>
      <c r="C24" s="90">
        <v>62</v>
      </c>
      <c r="D24" s="90">
        <v>6</v>
      </c>
      <c r="E24" s="90">
        <v>53.6</v>
      </c>
      <c r="F24" s="90">
        <v>54.3</v>
      </c>
      <c r="G24" s="90">
        <v>54</v>
      </c>
      <c r="H24" s="94">
        <f t="shared" si="0"/>
        <v>53.966666666666669</v>
      </c>
      <c r="I24" s="93">
        <f t="shared" si="3"/>
        <v>-8.0333333333333314</v>
      </c>
      <c r="J24" s="92">
        <f t="shared" ref="J24:J29" si="5">H24/C24</f>
        <v>0.87043010752688177</v>
      </c>
      <c r="K24" s="90">
        <v>36</v>
      </c>
      <c r="L24" s="90">
        <v>4</v>
      </c>
      <c r="M24" s="90">
        <v>35.799999999999997</v>
      </c>
      <c r="N24" s="90">
        <v>32.9</v>
      </c>
      <c r="O24" s="90">
        <v>34.1</v>
      </c>
      <c r="P24" s="94">
        <f t="shared" si="1"/>
        <v>34.266666666666659</v>
      </c>
      <c r="Q24" s="93">
        <f t="shared" si="2"/>
        <v>-1.7333333333333414</v>
      </c>
      <c r="R24" s="92">
        <f t="shared" si="4"/>
        <v>0.95185185185185162</v>
      </c>
      <c r="S24" s="21"/>
    </row>
    <row r="25" spans="1:19" ht="13">
      <c r="A25" s="89" t="s">
        <v>27</v>
      </c>
      <c r="B25" s="89" t="s">
        <v>0</v>
      </c>
      <c r="C25" s="90">
        <v>11</v>
      </c>
      <c r="D25" s="90">
        <v>0.8</v>
      </c>
      <c r="E25" s="90">
        <v>11.3</v>
      </c>
      <c r="F25" s="90">
        <v>11.8</v>
      </c>
      <c r="G25" s="90">
        <v>11.5</v>
      </c>
      <c r="H25" s="91">
        <f t="shared" si="0"/>
        <v>11.533333333333333</v>
      </c>
      <c r="I25" s="93">
        <f t="shared" si="3"/>
        <v>0.53333333333333321</v>
      </c>
      <c r="J25" s="92">
        <f t="shared" si="5"/>
        <v>1.0484848484848486</v>
      </c>
      <c r="K25" s="90">
        <v>12</v>
      </c>
      <c r="L25" s="90">
        <v>1.5</v>
      </c>
      <c r="M25" s="90">
        <v>11.8</v>
      </c>
      <c r="N25" s="90">
        <v>12.4</v>
      </c>
      <c r="O25" s="90">
        <v>11.8</v>
      </c>
      <c r="P25" s="94">
        <f t="shared" si="1"/>
        <v>12</v>
      </c>
      <c r="Q25" s="93">
        <f t="shared" si="2"/>
        <v>0</v>
      </c>
      <c r="R25" s="92">
        <f t="shared" si="4"/>
        <v>1</v>
      </c>
      <c r="S25" s="21"/>
    </row>
    <row r="26" spans="1:19" ht="13">
      <c r="A26" s="89" t="s">
        <v>28</v>
      </c>
      <c r="B26" s="89" t="s">
        <v>0</v>
      </c>
      <c r="C26" s="90">
        <v>68</v>
      </c>
      <c r="D26" s="90">
        <v>5</v>
      </c>
      <c r="E26" s="90">
        <v>61</v>
      </c>
      <c r="F26" s="90">
        <v>52</v>
      </c>
      <c r="G26" s="90">
        <v>49</v>
      </c>
      <c r="H26" s="94">
        <f t="shared" si="0"/>
        <v>54</v>
      </c>
      <c r="I26" s="93">
        <f t="shared" si="3"/>
        <v>-14</v>
      </c>
      <c r="J26" s="92">
        <f t="shared" si="5"/>
        <v>0.79411764705882348</v>
      </c>
      <c r="K26" s="90">
        <v>30</v>
      </c>
      <c r="L26" s="90">
        <v>3</v>
      </c>
      <c r="M26" s="90">
        <v>42</v>
      </c>
      <c r="N26" s="90">
        <v>34</v>
      </c>
      <c r="O26" s="90">
        <v>34</v>
      </c>
      <c r="P26" s="94">
        <f t="shared" si="1"/>
        <v>36.666666666666664</v>
      </c>
      <c r="Q26" s="93">
        <f t="shared" si="2"/>
        <v>6.6666666666666643</v>
      </c>
      <c r="R26" s="92">
        <f t="shared" si="4"/>
        <v>1.2222222222222221</v>
      </c>
      <c r="S26" s="21"/>
    </row>
    <row r="27" spans="1:19" ht="13">
      <c r="A27" s="89" t="s">
        <v>29</v>
      </c>
      <c r="B27" s="89" t="s">
        <v>0</v>
      </c>
      <c r="C27" s="90">
        <v>7.8</v>
      </c>
      <c r="D27" s="90">
        <v>0.7</v>
      </c>
      <c r="E27" s="90">
        <v>8</v>
      </c>
      <c r="F27" s="90">
        <v>9</v>
      </c>
      <c r="G27" s="90">
        <v>8</v>
      </c>
      <c r="H27" s="91">
        <f t="shared" si="0"/>
        <v>8.3333333333333339</v>
      </c>
      <c r="I27" s="93">
        <f t="shared" si="3"/>
        <v>0.5333333333333341</v>
      </c>
      <c r="J27" s="92">
        <f t="shared" si="5"/>
        <v>1.0683760683760686</v>
      </c>
      <c r="K27" s="90">
        <v>5.2</v>
      </c>
      <c r="L27" s="90">
        <v>0.3</v>
      </c>
      <c r="M27" s="90">
        <v>5</v>
      </c>
      <c r="N27" s="90">
        <v>6</v>
      </c>
      <c r="O27" s="90">
        <v>5</v>
      </c>
      <c r="P27" s="91">
        <f t="shared" si="1"/>
        <v>5.333333333333333</v>
      </c>
      <c r="Q27" s="93">
        <f t="shared" si="2"/>
        <v>0.13333333333333286</v>
      </c>
      <c r="R27" s="92">
        <f t="shared" si="4"/>
        <v>1.0256410256410255</v>
      </c>
      <c r="S27" s="21"/>
    </row>
    <row r="28" spans="1:19" ht="13">
      <c r="A28" s="89" t="s">
        <v>30</v>
      </c>
      <c r="B28" s="89" t="s">
        <v>0</v>
      </c>
      <c r="C28" s="90">
        <v>29</v>
      </c>
      <c r="D28" s="90">
        <v>2</v>
      </c>
      <c r="E28" s="90">
        <v>27.6</v>
      </c>
      <c r="F28" s="90">
        <v>26.6</v>
      </c>
      <c r="G28" s="90">
        <v>30.4</v>
      </c>
      <c r="H28" s="94">
        <f t="shared" si="0"/>
        <v>28.2</v>
      </c>
      <c r="I28" s="93">
        <f t="shared" si="3"/>
        <v>-0.80000000000000071</v>
      </c>
      <c r="J28" s="92">
        <f t="shared" si="5"/>
        <v>0.97241379310344822</v>
      </c>
      <c r="K28" s="90">
        <v>66</v>
      </c>
      <c r="L28" s="90">
        <v>9</v>
      </c>
      <c r="M28" s="90">
        <v>70.8</v>
      </c>
      <c r="N28" s="90">
        <v>58.7</v>
      </c>
      <c r="O28" s="90">
        <v>65.3</v>
      </c>
      <c r="P28" s="94">
        <f t="shared" si="1"/>
        <v>64.933333333333337</v>
      </c>
      <c r="Q28" s="93">
        <f t="shared" si="2"/>
        <v>-1.0666666666666629</v>
      </c>
      <c r="R28" s="92">
        <f t="shared" si="4"/>
        <v>0.98383838383838385</v>
      </c>
      <c r="S28" s="21"/>
    </row>
    <row r="29" spans="1:19" ht="13">
      <c r="A29" s="89" t="s">
        <v>31</v>
      </c>
      <c r="B29" s="89" t="s">
        <v>0</v>
      </c>
      <c r="C29" s="90">
        <v>15</v>
      </c>
      <c r="D29" s="90" t="s">
        <v>297</v>
      </c>
      <c r="E29" s="90">
        <v>16.399999999999999</v>
      </c>
      <c r="F29" s="90">
        <v>15.6</v>
      </c>
      <c r="G29" s="90">
        <v>16.8</v>
      </c>
      <c r="H29" s="94">
        <f t="shared" si="0"/>
        <v>16.266666666666666</v>
      </c>
      <c r="I29" s="93">
        <f t="shared" si="3"/>
        <v>1.2666666666666657</v>
      </c>
      <c r="J29" s="92">
        <f t="shared" si="5"/>
        <v>1.0844444444444443</v>
      </c>
      <c r="K29" s="90">
        <v>12</v>
      </c>
      <c r="L29" s="90" t="s">
        <v>297</v>
      </c>
      <c r="M29" s="90">
        <v>8.3800000000000008</v>
      </c>
      <c r="N29" s="90">
        <v>7.72</v>
      </c>
      <c r="O29" s="90">
        <v>8.61</v>
      </c>
      <c r="P29" s="91">
        <f t="shared" si="1"/>
        <v>8.2366666666666664</v>
      </c>
      <c r="Q29" s="93">
        <f t="shared" si="2"/>
        <v>-3.7633333333333336</v>
      </c>
      <c r="R29" s="92">
        <f t="shared" si="4"/>
        <v>0.68638888888888883</v>
      </c>
      <c r="S29" s="21"/>
    </row>
    <row r="30" spans="1:19" ht="13">
      <c r="A30" s="89" t="s">
        <v>32</v>
      </c>
      <c r="B30" s="89" t="s">
        <v>0</v>
      </c>
      <c r="C30" s="90" t="s">
        <v>297</v>
      </c>
      <c r="D30" s="90" t="s">
        <v>297</v>
      </c>
      <c r="E30" s="90">
        <v>0.06</v>
      </c>
      <c r="F30" s="90">
        <v>0.06</v>
      </c>
      <c r="G30" s="90">
        <v>0.06</v>
      </c>
      <c r="H30" s="93">
        <f t="shared" si="0"/>
        <v>0.06</v>
      </c>
      <c r="I30" s="92" t="s">
        <v>297</v>
      </c>
      <c r="J30" s="92" t="s">
        <v>297</v>
      </c>
      <c r="K30" s="90" t="s">
        <v>297</v>
      </c>
      <c r="L30" s="90" t="s">
        <v>297</v>
      </c>
      <c r="M30" s="90">
        <v>0.04</v>
      </c>
      <c r="N30" s="90">
        <v>0.03</v>
      </c>
      <c r="O30" s="90">
        <v>0.04</v>
      </c>
      <c r="P30" s="93">
        <f t="shared" si="1"/>
        <v>3.6666666666666674E-2</v>
      </c>
      <c r="Q30" s="92" t="s">
        <v>297</v>
      </c>
      <c r="R30" s="92" t="s">
        <v>297</v>
      </c>
      <c r="S30" s="21"/>
    </row>
    <row r="31" spans="1:19" ht="13">
      <c r="A31" s="89" t="s">
        <v>33</v>
      </c>
      <c r="B31" s="89" t="s">
        <v>0</v>
      </c>
      <c r="C31" s="90">
        <v>30</v>
      </c>
      <c r="D31" s="90">
        <v>1</v>
      </c>
      <c r="E31" s="90">
        <v>30.7</v>
      </c>
      <c r="F31" s="90">
        <v>26.2</v>
      </c>
      <c r="G31" s="90">
        <v>27.5</v>
      </c>
      <c r="H31" s="94">
        <f t="shared" si="0"/>
        <v>28.133333333333336</v>
      </c>
      <c r="I31" s="93">
        <f t="shared" si="3"/>
        <v>-1.8666666666666636</v>
      </c>
      <c r="J31" s="92">
        <f t="shared" ref="J31:J36" si="6">H31/C31</f>
        <v>0.93777777777777793</v>
      </c>
      <c r="K31" s="90">
        <v>20</v>
      </c>
      <c r="L31" s="90">
        <v>1.8</v>
      </c>
      <c r="M31" s="90">
        <v>19.7</v>
      </c>
      <c r="N31" s="90">
        <v>16.3</v>
      </c>
      <c r="O31" s="90">
        <v>17.600000000000001</v>
      </c>
      <c r="P31" s="91">
        <f t="shared" si="1"/>
        <v>17.866666666666667</v>
      </c>
      <c r="Q31" s="93">
        <f t="shared" si="2"/>
        <v>-2.1333333333333329</v>
      </c>
      <c r="R31" s="92">
        <f t="shared" ref="R31:R36" si="7">P31/K31</f>
        <v>0.89333333333333331</v>
      </c>
      <c r="S31" s="21"/>
    </row>
    <row r="32" spans="1:19" ht="13">
      <c r="A32" s="89" t="s">
        <v>34</v>
      </c>
      <c r="B32" s="89" t="s">
        <v>0</v>
      </c>
      <c r="C32" s="90">
        <v>45</v>
      </c>
      <c r="D32" s="90">
        <v>3</v>
      </c>
      <c r="E32" s="90">
        <v>45</v>
      </c>
      <c r="F32" s="90">
        <v>43</v>
      </c>
      <c r="G32" s="90">
        <v>45</v>
      </c>
      <c r="H32" s="94">
        <f t="shared" si="0"/>
        <v>44.333333333333336</v>
      </c>
      <c r="I32" s="93">
        <f t="shared" si="3"/>
        <v>-0.6666666666666643</v>
      </c>
      <c r="J32" s="92">
        <f t="shared" si="6"/>
        <v>0.98518518518518527</v>
      </c>
      <c r="K32" s="90">
        <v>147</v>
      </c>
      <c r="L32" s="90">
        <v>26</v>
      </c>
      <c r="M32" s="90">
        <v>133</v>
      </c>
      <c r="N32" s="90">
        <v>128</v>
      </c>
      <c r="O32" s="90">
        <v>134</v>
      </c>
      <c r="P32" s="94">
        <f t="shared" si="1"/>
        <v>131.66666666666666</v>
      </c>
      <c r="Q32" s="93">
        <f t="shared" si="2"/>
        <v>-15.333333333333343</v>
      </c>
      <c r="R32" s="92">
        <f t="shared" si="7"/>
        <v>0.89569160997732422</v>
      </c>
      <c r="S32" s="21"/>
    </row>
    <row r="33" spans="1:19" ht="13">
      <c r="A33" s="89" t="s">
        <v>35</v>
      </c>
      <c r="B33" s="89" t="s">
        <v>0</v>
      </c>
      <c r="C33" s="90">
        <v>410</v>
      </c>
      <c r="D33" s="90">
        <v>30</v>
      </c>
      <c r="E33" s="90">
        <v>368</v>
      </c>
      <c r="F33" s="90">
        <v>386</v>
      </c>
      <c r="G33" s="90">
        <v>379</v>
      </c>
      <c r="H33" s="94">
        <f t="shared" si="0"/>
        <v>377.66666666666669</v>
      </c>
      <c r="I33" s="93">
        <f t="shared" si="3"/>
        <v>-32.333333333333314</v>
      </c>
      <c r="J33" s="92">
        <f t="shared" si="6"/>
        <v>0.92113821138211383</v>
      </c>
      <c r="K33" s="90">
        <v>267</v>
      </c>
      <c r="L33" s="90">
        <v>34</v>
      </c>
      <c r="M33" s="90">
        <v>229</v>
      </c>
      <c r="N33" s="90">
        <v>236</v>
      </c>
      <c r="O33" s="90">
        <v>238</v>
      </c>
      <c r="P33" s="94">
        <f t="shared" si="1"/>
        <v>234.33333333333334</v>
      </c>
      <c r="Q33" s="93">
        <f t="shared" si="2"/>
        <v>-32.666666666666657</v>
      </c>
      <c r="R33" s="92">
        <f t="shared" si="7"/>
        <v>0.87765293383270915</v>
      </c>
      <c r="S33" s="21"/>
    </row>
    <row r="34" spans="1:19" ht="13">
      <c r="A34" s="89" t="s">
        <v>36</v>
      </c>
      <c r="B34" s="89" t="s">
        <v>0</v>
      </c>
      <c r="C34" s="90">
        <v>1.4</v>
      </c>
      <c r="D34" s="90">
        <v>0.2</v>
      </c>
      <c r="E34" s="90">
        <v>1.24</v>
      </c>
      <c r="F34" s="90">
        <v>1.32</v>
      </c>
      <c r="G34" s="90">
        <v>1.26</v>
      </c>
      <c r="H34" s="91">
        <f t="shared" si="0"/>
        <v>1.2733333333333334</v>
      </c>
      <c r="I34" s="93">
        <f t="shared" si="3"/>
        <v>-0.12666666666666648</v>
      </c>
      <c r="J34" s="92">
        <f t="shared" si="6"/>
        <v>0.90952380952380962</v>
      </c>
      <c r="K34" s="90">
        <v>35</v>
      </c>
      <c r="L34" s="90">
        <v>0.9</v>
      </c>
      <c r="M34" s="90">
        <v>36.299999999999997</v>
      </c>
      <c r="N34" s="90">
        <v>34.299999999999997</v>
      </c>
      <c r="O34" s="90">
        <v>34.200000000000003</v>
      </c>
      <c r="P34" s="94">
        <f t="shared" si="1"/>
        <v>34.93333333333333</v>
      </c>
      <c r="Q34" s="93">
        <f t="shared" si="2"/>
        <v>-6.6666666666669983E-2</v>
      </c>
      <c r="R34" s="92">
        <f t="shared" si="7"/>
        <v>0.99809523809523804</v>
      </c>
      <c r="S34" s="21"/>
    </row>
    <row r="35" spans="1:19" ht="13">
      <c r="A35" s="89" t="s">
        <v>37</v>
      </c>
      <c r="B35" s="89" t="s">
        <v>0</v>
      </c>
      <c r="C35" s="90">
        <v>11</v>
      </c>
      <c r="D35" s="90" t="s">
        <v>297</v>
      </c>
      <c r="E35" s="90">
        <v>15.1</v>
      </c>
      <c r="F35" s="90">
        <v>11</v>
      </c>
      <c r="G35" s="90">
        <v>11</v>
      </c>
      <c r="H35" s="94">
        <f t="shared" si="0"/>
        <v>12.366666666666667</v>
      </c>
      <c r="I35" s="93">
        <f t="shared" si="3"/>
        <v>1.3666666666666671</v>
      </c>
      <c r="J35" s="92">
        <f t="shared" si="6"/>
        <v>1.1242424242424243</v>
      </c>
      <c r="K35" s="90">
        <v>5.2</v>
      </c>
      <c r="L35" s="90" t="s">
        <v>297</v>
      </c>
      <c r="M35" s="90">
        <v>9.3000000000000007</v>
      </c>
      <c r="N35" s="90">
        <v>6</v>
      </c>
      <c r="O35" s="90">
        <v>6.4</v>
      </c>
      <c r="P35" s="91">
        <f t="shared" si="1"/>
        <v>7.2333333333333343</v>
      </c>
      <c r="Q35" s="93">
        <f t="shared" si="2"/>
        <v>2.0333333333333341</v>
      </c>
      <c r="R35" s="92">
        <f t="shared" si="7"/>
        <v>1.3910256410256412</v>
      </c>
      <c r="S35" s="21"/>
    </row>
    <row r="36" spans="1:19" ht="13">
      <c r="A36" s="89" t="s">
        <v>38</v>
      </c>
      <c r="B36" s="89" t="s">
        <v>0</v>
      </c>
      <c r="C36" s="90">
        <v>27</v>
      </c>
      <c r="D36" s="90">
        <v>4</v>
      </c>
      <c r="E36" s="90">
        <v>23.8</v>
      </c>
      <c r="F36" s="90">
        <v>26.7</v>
      </c>
      <c r="G36" s="90">
        <v>26.4</v>
      </c>
      <c r="H36" s="94">
        <f t="shared" si="0"/>
        <v>25.633333333333336</v>
      </c>
      <c r="I36" s="93">
        <f t="shared" si="3"/>
        <v>-1.3666666666666636</v>
      </c>
      <c r="J36" s="92">
        <f t="shared" si="6"/>
        <v>0.94938271604938285</v>
      </c>
      <c r="K36" s="90">
        <v>29</v>
      </c>
      <c r="L36" s="90" t="s">
        <v>297</v>
      </c>
      <c r="M36" s="90">
        <v>28.2</v>
      </c>
      <c r="N36" s="90">
        <v>29.1</v>
      </c>
      <c r="O36" s="90">
        <v>27.5</v>
      </c>
      <c r="P36" s="94">
        <f t="shared" si="1"/>
        <v>28.266666666666666</v>
      </c>
      <c r="Q36" s="93">
        <f t="shared" si="2"/>
        <v>-0.73333333333333428</v>
      </c>
      <c r="R36" s="92">
        <f t="shared" si="7"/>
        <v>0.97471264367816091</v>
      </c>
      <c r="S36" s="21"/>
    </row>
    <row r="37" spans="1:19" ht="13">
      <c r="A37" s="89" t="s">
        <v>39</v>
      </c>
      <c r="B37" s="89" t="s">
        <v>0</v>
      </c>
      <c r="C37" s="90" t="s">
        <v>297</v>
      </c>
      <c r="D37" s="90" t="s">
        <v>297</v>
      </c>
      <c r="E37" s="90">
        <v>840</v>
      </c>
      <c r="F37" s="90">
        <v>920</v>
      </c>
      <c r="G37" s="90">
        <v>910</v>
      </c>
      <c r="H37" s="94">
        <f t="shared" si="0"/>
        <v>890</v>
      </c>
      <c r="I37" s="92" t="s">
        <v>297</v>
      </c>
      <c r="J37" s="92" t="s">
        <v>297</v>
      </c>
      <c r="K37" s="90" t="s">
        <v>297</v>
      </c>
      <c r="L37" s="90" t="s">
        <v>297</v>
      </c>
      <c r="M37" s="90">
        <v>1170</v>
      </c>
      <c r="N37" s="90">
        <v>1250</v>
      </c>
      <c r="O37" s="90">
        <v>1210</v>
      </c>
      <c r="P37" s="94">
        <f t="shared" si="1"/>
        <v>1210</v>
      </c>
      <c r="Q37" s="92" t="s">
        <v>297</v>
      </c>
      <c r="R37" s="92" t="s">
        <v>297</v>
      </c>
      <c r="S37" s="21"/>
    </row>
    <row r="38" spans="1:19" ht="13">
      <c r="A38" s="89" t="s">
        <v>40</v>
      </c>
      <c r="B38" s="89" t="s">
        <v>0</v>
      </c>
      <c r="C38" s="90">
        <v>31</v>
      </c>
      <c r="D38" s="90">
        <v>3</v>
      </c>
      <c r="E38" s="90">
        <v>28.9</v>
      </c>
      <c r="F38" s="90">
        <v>30</v>
      </c>
      <c r="G38" s="90">
        <v>30.2</v>
      </c>
      <c r="H38" s="94">
        <f t="shared" si="0"/>
        <v>29.7</v>
      </c>
      <c r="I38" s="93">
        <f t="shared" si="3"/>
        <v>-1.3000000000000007</v>
      </c>
      <c r="J38" s="92">
        <f t="shared" ref="J38:J44" si="8">H38/C38</f>
        <v>0.95806451612903221</v>
      </c>
      <c r="K38" s="90">
        <v>38</v>
      </c>
      <c r="L38" s="90">
        <v>4</v>
      </c>
      <c r="M38" s="90">
        <v>38.9</v>
      </c>
      <c r="N38" s="90">
        <v>40.6</v>
      </c>
      <c r="O38" s="90">
        <v>40.700000000000003</v>
      </c>
      <c r="P38" s="94">
        <f t="shared" si="1"/>
        <v>40.06666666666667</v>
      </c>
      <c r="Q38" s="93">
        <f t="shared" si="2"/>
        <v>2.06666666666667</v>
      </c>
      <c r="R38" s="92">
        <f>P38/K38</f>
        <v>1.0543859649122809</v>
      </c>
      <c r="S38" s="21"/>
    </row>
    <row r="39" spans="1:19" ht="13">
      <c r="A39" s="89" t="s">
        <v>41</v>
      </c>
      <c r="B39" s="89" t="s">
        <v>0</v>
      </c>
      <c r="C39" s="90">
        <v>110</v>
      </c>
      <c r="D39" s="90">
        <v>4</v>
      </c>
      <c r="E39" s="90">
        <v>101</v>
      </c>
      <c r="F39" s="90">
        <v>112</v>
      </c>
      <c r="G39" s="90">
        <v>113</v>
      </c>
      <c r="H39" s="94">
        <f t="shared" si="0"/>
        <v>108.66666666666667</v>
      </c>
      <c r="I39" s="93">
        <f t="shared" si="3"/>
        <v>-1.3333333333333286</v>
      </c>
      <c r="J39" s="92">
        <f t="shared" si="8"/>
        <v>0.98787878787878791</v>
      </c>
      <c r="K39" s="90" t="s">
        <v>297</v>
      </c>
      <c r="L39" s="90" t="s">
        <v>297</v>
      </c>
      <c r="M39" s="90">
        <v>75</v>
      </c>
      <c r="N39" s="90">
        <v>79.7</v>
      </c>
      <c r="O39" s="90">
        <v>79.3</v>
      </c>
      <c r="P39" s="94">
        <f t="shared" si="1"/>
        <v>78</v>
      </c>
      <c r="Q39" s="92" t="s">
        <v>297</v>
      </c>
      <c r="R39" s="92" t="s">
        <v>297</v>
      </c>
      <c r="S39" s="21"/>
    </row>
    <row r="40" spans="1:19" ht="13">
      <c r="A40" s="89" t="s">
        <v>42</v>
      </c>
      <c r="B40" s="89" t="s">
        <v>0</v>
      </c>
      <c r="C40" s="90">
        <v>2.5</v>
      </c>
      <c r="D40" s="90">
        <v>0.1</v>
      </c>
      <c r="E40" s="90">
        <v>2.91</v>
      </c>
      <c r="F40" s="90">
        <v>2.5</v>
      </c>
      <c r="G40" s="90">
        <v>2.4300000000000002</v>
      </c>
      <c r="H40" s="91">
        <f t="shared" si="0"/>
        <v>2.6133333333333333</v>
      </c>
      <c r="I40" s="93">
        <f t="shared" si="3"/>
        <v>0.11333333333333329</v>
      </c>
      <c r="J40" s="92">
        <f t="shared" si="8"/>
        <v>1.0453333333333332</v>
      </c>
      <c r="K40" s="90">
        <v>3.4</v>
      </c>
      <c r="L40" s="90">
        <v>0.5</v>
      </c>
      <c r="M40" s="90">
        <v>3.89</v>
      </c>
      <c r="N40" s="90">
        <v>3.26</v>
      </c>
      <c r="O40" s="90">
        <v>3.42</v>
      </c>
      <c r="P40" s="91">
        <f t="shared" si="1"/>
        <v>3.5233333333333334</v>
      </c>
      <c r="Q40" s="93">
        <f t="shared" si="2"/>
        <v>0.12333333333333352</v>
      </c>
      <c r="R40" s="92">
        <f>P40/K40</f>
        <v>1.0362745098039217</v>
      </c>
      <c r="S40" s="21"/>
    </row>
    <row r="41" spans="1:19" ht="13">
      <c r="A41" s="89" t="s">
        <v>43</v>
      </c>
      <c r="B41" s="89" t="s">
        <v>0</v>
      </c>
      <c r="C41" s="90">
        <v>11</v>
      </c>
      <c r="D41" s="90">
        <v>1</v>
      </c>
      <c r="E41" s="90">
        <v>12.7</v>
      </c>
      <c r="F41" s="90">
        <v>11</v>
      </c>
      <c r="G41" s="90">
        <v>11.3</v>
      </c>
      <c r="H41" s="91">
        <f t="shared" si="0"/>
        <v>11.666666666666666</v>
      </c>
      <c r="I41" s="93">
        <f t="shared" si="3"/>
        <v>0.66666666666666607</v>
      </c>
      <c r="J41" s="92">
        <f t="shared" si="8"/>
        <v>1.0606060606060606</v>
      </c>
      <c r="K41" s="90">
        <v>4.5999999999999996</v>
      </c>
      <c r="L41" s="90">
        <v>0.7</v>
      </c>
      <c r="M41" s="90">
        <v>5.2</v>
      </c>
      <c r="N41" s="90">
        <v>4.7</v>
      </c>
      <c r="O41" s="90">
        <v>4.8</v>
      </c>
      <c r="P41" s="91">
        <f t="shared" si="1"/>
        <v>4.8999999999999995</v>
      </c>
      <c r="Q41" s="93">
        <f t="shared" si="2"/>
        <v>0.29999999999999982</v>
      </c>
      <c r="R41" s="92">
        <f>P41/K41</f>
        <v>1.0652173913043479</v>
      </c>
      <c r="S41" s="21"/>
    </row>
    <row r="42" spans="1:19" ht="13">
      <c r="A42" s="89" t="s">
        <v>54</v>
      </c>
      <c r="B42" s="89" t="s">
        <v>0</v>
      </c>
      <c r="C42" s="90">
        <v>0.89</v>
      </c>
      <c r="D42" s="90" t="s">
        <v>297</v>
      </c>
      <c r="E42" s="90">
        <v>0.8</v>
      </c>
      <c r="F42" s="90">
        <v>0.8</v>
      </c>
      <c r="G42" s="90">
        <v>0.9</v>
      </c>
      <c r="H42" s="93">
        <f>AVERAGE(E42:G42)</f>
        <v>0.83333333333333337</v>
      </c>
      <c r="I42" s="93">
        <f>H42-C42</f>
        <v>-5.6666666666666643E-2</v>
      </c>
      <c r="J42" s="92">
        <f t="shared" si="8"/>
        <v>0.93632958801498134</v>
      </c>
      <c r="K42" s="90">
        <v>3.5</v>
      </c>
      <c r="L42" s="90" t="s">
        <v>297</v>
      </c>
      <c r="M42" s="90">
        <v>3.2</v>
      </c>
      <c r="N42" s="90">
        <v>3.5</v>
      </c>
      <c r="O42" s="90">
        <v>3.2</v>
      </c>
      <c r="P42" s="91">
        <f>AVERAGE(M42:O42)</f>
        <v>3.3000000000000003</v>
      </c>
      <c r="Q42" s="93">
        <f>P42-K42</f>
        <v>-0.19999999999999973</v>
      </c>
      <c r="R42" s="92">
        <f>P42/K42</f>
        <v>0.94285714285714295</v>
      </c>
      <c r="S42" s="21"/>
    </row>
    <row r="43" spans="1:19" ht="13">
      <c r="A43" s="89" t="s">
        <v>44</v>
      </c>
      <c r="B43" s="89" t="s">
        <v>0</v>
      </c>
      <c r="C43" s="90">
        <v>3.7</v>
      </c>
      <c r="D43" s="90" t="s">
        <v>297</v>
      </c>
      <c r="E43" s="90">
        <v>3.6</v>
      </c>
      <c r="F43" s="90">
        <v>3</v>
      </c>
      <c r="G43" s="90">
        <v>3.1</v>
      </c>
      <c r="H43" s="91">
        <f t="shared" si="0"/>
        <v>3.2333333333333329</v>
      </c>
      <c r="I43" s="93">
        <f t="shared" si="3"/>
        <v>-0.46666666666666723</v>
      </c>
      <c r="J43" s="92">
        <f t="shared" si="8"/>
        <v>0.87387387387387372</v>
      </c>
      <c r="K43" s="90">
        <v>1.9</v>
      </c>
      <c r="L43" s="90" t="s">
        <v>297</v>
      </c>
      <c r="M43" s="90">
        <v>1.7</v>
      </c>
      <c r="N43" s="90">
        <v>1.5</v>
      </c>
      <c r="O43" s="90">
        <v>1.8</v>
      </c>
      <c r="P43" s="91">
        <f t="shared" si="1"/>
        <v>1.6666666666666667</v>
      </c>
      <c r="Q43" s="93">
        <f t="shared" si="2"/>
        <v>-0.23333333333333317</v>
      </c>
      <c r="R43" s="92">
        <f>P43/K43</f>
        <v>0.87719298245614041</v>
      </c>
      <c r="S43" s="21"/>
    </row>
    <row r="44" spans="1:19" ht="13">
      <c r="A44" s="89" t="s">
        <v>45</v>
      </c>
      <c r="B44" s="89" t="s">
        <v>0</v>
      </c>
      <c r="C44" s="90">
        <v>170</v>
      </c>
      <c r="D44" s="90">
        <v>16</v>
      </c>
      <c r="E44" s="90">
        <v>170</v>
      </c>
      <c r="F44" s="90">
        <v>166</v>
      </c>
      <c r="G44" s="90">
        <v>171</v>
      </c>
      <c r="H44" s="94">
        <f t="shared" si="0"/>
        <v>169</v>
      </c>
      <c r="I44" s="93">
        <f t="shared" si="3"/>
        <v>-1</v>
      </c>
      <c r="J44" s="92">
        <f t="shared" si="8"/>
        <v>0.99411764705882355</v>
      </c>
      <c r="K44" s="90">
        <v>420</v>
      </c>
      <c r="L44" s="90">
        <v>30</v>
      </c>
      <c r="M44" s="90">
        <v>395</v>
      </c>
      <c r="N44" s="90">
        <v>377</v>
      </c>
      <c r="O44" s="90">
        <v>390</v>
      </c>
      <c r="P44" s="94">
        <f t="shared" si="1"/>
        <v>387.33333333333331</v>
      </c>
      <c r="Q44" s="93">
        <f t="shared" si="2"/>
        <v>-32.666666666666686</v>
      </c>
      <c r="R44" s="92">
        <f>P44/K44</f>
        <v>0.92222222222222217</v>
      </c>
      <c r="S44" s="21"/>
    </row>
    <row r="45" spans="1:19" ht="13">
      <c r="A45" s="89" t="s">
        <v>46</v>
      </c>
      <c r="B45" s="89" t="s">
        <v>0</v>
      </c>
      <c r="C45" s="90" t="s">
        <v>297</v>
      </c>
      <c r="D45" s="90" t="s">
        <v>297</v>
      </c>
      <c r="E45" s="90" t="s">
        <v>58</v>
      </c>
      <c r="F45" s="90" t="s">
        <v>58</v>
      </c>
      <c r="G45" s="90" t="s">
        <v>58</v>
      </c>
      <c r="H45" s="93" t="s">
        <v>58</v>
      </c>
      <c r="I45" s="92" t="s">
        <v>297</v>
      </c>
      <c r="J45" s="92" t="s">
        <v>297</v>
      </c>
      <c r="K45" s="90" t="s">
        <v>297</v>
      </c>
      <c r="L45" s="90" t="s">
        <v>297</v>
      </c>
      <c r="M45" s="90">
        <v>0.2</v>
      </c>
      <c r="N45" s="90">
        <v>0.2</v>
      </c>
      <c r="O45" s="90">
        <v>0.2</v>
      </c>
      <c r="P45" s="93">
        <f t="shared" si="1"/>
        <v>0.20000000000000004</v>
      </c>
      <c r="Q45" s="92" t="s">
        <v>297</v>
      </c>
      <c r="R45" s="92" t="s">
        <v>297</v>
      </c>
      <c r="S45" s="21"/>
    </row>
    <row r="46" spans="1:19" ht="13">
      <c r="A46" s="89" t="s">
        <v>47</v>
      </c>
      <c r="B46" s="89" t="s">
        <v>0</v>
      </c>
      <c r="C46" s="90">
        <v>9.6999999999999993</v>
      </c>
      <c r="D46" s="90">
        <v>0.5</v>
      </c>
      <c r="E46" s="90">
        <v>9.4</v>
      </c>
      <c r="F46" s="90">
        <v>9</v>
      </c>
      <c r="G46" s="90">
        <v>9.5</v>
      </c>
      <c r="H46" s="91">
        <f t="shared" si="0"/>
        <v>9.2999999999999989</v>
      </c>
      <c r="I46" s="93">
        <f>H46-C46</f>
        <v>-0.40000000000000036</v>
      </c>
      <c r="J46" s="92">
        <f>H46/C46</f>
        <v>0.95876288659793807</v>
      </c>
      <c r="K46" s="90">
        <v>4.8</v>
      </c>
      <c r="L46" s="90">
        <v>0.21</v>
      </c>
      <c r="M46" s="90">
        <v>4.8</v>
      </c>
      <c r="N46" s="90">
        <v>4.4000000000000004</v>
      </c>
      <c r="O46" s="90">
        <v>4.8</v>
      </c>
      <c r="P46" s="91">
        <f t="shared" si="1"/>
        <v>4.666666666666667</v>
      </c>
      <c r="Q46" s="93">
        <f>P46-K46</f>
        <v>-0.13333333333333286</v>
      </c>
      <c r="R46" s="92">
        <f>P46/K46</f>
        <v>0.97222222222222232</v>
      </c>
      <c r="S46" s="21"/>
    </row>
    <row r="47" spans="1:19" ht="13">
      <c r="A47" s="89" t="s">
        <v>48</v>
      </c>
      <c r="B47" s="89" t="s">
        <v>0</v>
      </c>
      <c r="C47" s="90" t="s">
        <v>297</v>
      </c>
      <c r="D47" s="90" t="s">
        <v>297</v>
      </c>
      <c r="E47" s="90">
        <v>0.7</v>
      </c>
      <c r="F47" s="90">
        <v>0.6</v>
      </c>
      <c r="G47" s="90">
        <v>0.7</v>
      </c>
      <c r="H47" s="93">
        <f t="shared" si="0"/>
        <v>0.66666666666666663</v>
      </c>
      <c r="I47" s="92" t="s">
        <v>297</v>
      </c>
      <c r="J47" s="92" t="s">
        <v>297</v>
      </c>
      <c r="K47" s="90" t="s">
        <v>297</v>
      </c>
      <c r="L47" s="90" t="s">
        <v>297</v>
      </c>
      <c r="M47" s="90">
        <v>0.6</v>
      </c>
      <c r="N47" s="90">
        <v>0.5</v>
      </c>
      <c r="O47" s="90">
        <v>0.6</v>
      </c>
      <c r="P47" s="93">
        <f t="shared" si="1"/>
        <v>0.56666666666666676</v>
      </c>
      <c r="Q47" s="92" t="s">
        <v>297</v>
      </c>
      <c r="R47" s="92" t="s">
        <v>297</v>
      </c>
      <c r="S47" s="21"/>
    </row>
    <row r="48" spans="1:19" ht="13">
      <c r="A48" s="89" t="s">
        <v>49</v>
      </c>
      <c r="B48" s="89" t="s">
        <v>0</v>
      </c>
      <c r="C48" s="90" t="s">
        <v>297</v>
      </c>
      <c r="D48" s="90" t="s">
        <v>297</v>
      </c>
      <c r="E48" s="90">
        <v>2.9</v>
      </c>
      <c r="F48" s="90">
        <v>2.7</v>
      </c>
      <c r="G48" s="90">
        <v>2.9</v>
      </c>
      <c r="H48" s="91">
        <f t="shared" si="0"/>
        <v>2.8333333333333335</v>
      </c>
      <c r="I48" s="92" t="s">
        <v>297</v>
      </c>
      <c r="J48" s="92" t="s">
        <v>297</v>
      </c>
      <c r="K48" s="90">
        <v>5.4</v>
      </c>
      <c r="L48" s="90">
        <v>0.4</v>
      </c>
      <c r="M48" s="90">
        <v>5.5</v>
      </c>
      <c r="N48" s="90">
        <v>5</v>
      </c>
      <c r="O48" s="90">
        <v>5.2</v>
      </c>
      <c r="P48" s="91">
        <f t="shared" si="1"/>
        <v>5.2333333333333334</v>
      </c>
      <c r="Q48" s="93">
        <f t="shared" si="2"/>
        <v>-0.16666666666666696</v>
      </c>
      <c r="R48" s="92">
        <f>P48/K48</f>
        <v>0.96913580246913578</v>
      </c>
      <c r="S48" s="21"/>
    </row>
    <row r="49" spans="1:19" ht="13">
      <c r="A49" s="89" t="s">
        <v>50</v>
      </c>
      <c r="B49" s="89" t="s">
        <v>0</v>
      </c>
      <c r="C49" s="90">
        <v>130</v>
      </c>
      <c r="D49" s="90">
        <v>13</v>
      </c>
      <c r="E49" s="90">
        <v>122</v>
      </c>
      <c r="F49" s="90">
        <v>130</v>
      </c>
      <c r="G49" s="90">
        <v>120</v>
      </c>
      <c r="H49" s="94">
        <f t="shared" si="0"/>
        <v>124</v>
      </c>
      <c r="I49" s="93">
        <f t="shared" si="3"/>
        <v>-6</v>
      </c>
      <c r="J49" s="92">
        <f>H49/C49</f>
        <v>0.9538461538461539</v>
      </c>
      <c r="K49" s="90">
        <v>130</v>
      </c>
      <c r="L49" s="90">
        <v>6</v>
      </c>
      <c r="M49" s="90">
        <v>114</v>
      </c>
      <c r="N49" s="90">
        <v>107</v>
      </c>
      <c r="O49" s="90">
        <v>105</v>
      </c>
      <c r="P49" s="94">
        <f t="shared" si="1"/>
        <v>108.66666666666667</v>
      </c>
      <c r="Q49" s="93">
        <f t="shared" si="2"/>
        <v>-21.333333333333329</v>
      </c>
      <c r="R49" s="92">
        <f>P49/K49</f>
        <v>0.83589743589743593</v>
      </c>
      <c r="S49" s="21"/>
    </row>
    <row r="50" spans="1:19" ht="13">
      <c r="A50" s="89" t="s">
        <v>51</v>
      </c>
      <c r="B50" s="89" t="s">
        <v>0</v>
      </c>
      <c r="C50" s="90">
        <v>1.4</v>
      </c>
      <c r="D50" s="90" t="s">
        <v>297</v>
      </c>
      <c r="E50" s="90">
        <v>1.5</v>
      </c>
      <c r="F50" s="90">
        <v>1.4</v>
      </c>
      <c r="G50" s="90">
        <v>1.4</v>
      </c>
      <c r="H50" s="91">
        <f t="shared" si="0"/>
        <v>1.4333333333333333</v>
      </c>
      <c r="I50" s="93">
        <f t="shared" si="3"/>
        <v>3.3333333333333437E-2</v>
      </c>
      <c r="J50" s="92">
        <f>H50/C50</f>
        <v>1.0238095238095239</v>
      </c>
      <c r="K50" s="90">
        <v>2.6</v>
      </c>
      <c r="L50" s="90">
        <v>0.06</v>
      </c>
      <c r="M50" s="90">
        <v>2.6</v>
      </c>
      <c r="N50" s="90">
        <v>2.2999999999999998</v>
      </c>
      <c r="O50" s="90">
        <v>2.4</v>
      </c>
      <c r="P50" s="91">
        <f t="shared" si="1"/>
        <v>2.4333333333333336</v>
      </c>
      <c r="Q50" s="93">
        <f t="shared" si="2"/>
        <v>-0.16666666666666652</v>
      </c>
      <c r="R50" s="92">
        <f>P50/K50</f>
        <v>0.9358974358974359</v>
      </c>
      <c r="S50" s="21"/>
    </row>
    <row r="51" spans="1:19" ht="13">
      <c r="A51" s="89" t="s">
        <v>52</v>
      </c>
      <c r="B51" s="89" t="s">
        <v>0</v>
      </c>
      <c r="C51" s="90">
        <v>26</v>
      </c>
      <c r="D51" s="90">
        <v>4</v>
      </c>
      <c r="E51" s="90">
        <v>20.2</v>
      </c>
      <c r="F51" s="90">
        <v>17</v>
      </c>
      <c r="G51" s="90">
        <v>17.899999999999999</v>
      </c>
      <c r="H51" s="94">
        <f t="shared" si="0"/>
        <v>18.366666666666667</v>
      </c>
      <c r="I51" s="93">
        <f t="shared" si="3"/>
        <v>-7.6333333333333329</v>
      </c>
      <c r="J51" s="92">
        <f>H51/C51</f>
        <v>0.70641025641025645</v>
      </c>
      <c r="K51" s="90">
        <v>13</v>
      </c>
      <c r="L51" s="90" t="s">
        <v>297</v>
      </c>
      <c r="M51" s="90">
        <v>10.5</v>
      </c>
      <c r="N51" s="90">
        <v>8.6</v>
      </c>
      <c r="O51" s="90">
        <v>9.5</v>
      </c>
      <c r="P51" s="91">
        <f t="shared" si="1"/>
        <v>9.5333333333333332</v>
      </c>
      <c r="Q51" s="93">
        <f t="shared" si="2"/>
        <v>-3.4666666666666668</v>
      </c>
      <c r="R51" s="92">
        <f>P51/K51</f>
        <v>0.73333333333333328</v>
      </c>
      <c r="S51" s="21"/>
    </row>
    <row r="52" spans="1:19" ht="13">
      <c r="A52" s="89" t="s">
        <v>53</v>
      </c>
      <c r="B52" s="89" t="s">
        <v>0</v>
      </c>
      <c r="C52" s="90">
        <v>100</v>
      </c>
      <c r="D52" s="90">
        <v>8</v>
      </c>
      <c r="E52" s="90">
        <v>102</v>
      </c>
      <c r="F52" s="90">
        <v>110</v>
      </c>
      <c r="G52" s="90">
        <v>103</v>
      </c>
      <c r="H52" s="94">
        <f t="shared" si="0"/>
        <v>105</v>
      </c>
      <c r="I52" s="93">
        <f t="shared" si="3"/>
        <v>5</v>
      </c>
      <c r="J52" s="92">
        <f>H52/C52</f>
        <v>1.05</v>
      </c>
      <c r="K52" s="90">
        <v>74</v>
      </c>
      <c r="L52" s="90">
        <v>9</v>
      </c>
      <c r="M52" s="90">
        <v>75</v>
      </c>
      <c r="N52" s="90">
        <v>77</v>
      </c>
      <c r="O52" s="90">
        <v>74</v>
      </c>
      <c r="P52" s="94">
        <f t="shared" si="1"/>
        <v>75.333333333333329</v>
      </c>
      <c r="Q52" s="93">
        <f t="shared" si="2"/>
        <v>1.3333333333333286</v>
      </c>
      <c r="R52" s="92">
        <f>P52/K52</f>
        <v>1.0180180180180181</v>
      </c>
      <c r="S52" s="21"/>
    </row>
    <row r="53" spans="1:19" ht="14">
      <c r="A53" s="1"/>
      <c r="B53" s="1"/>
      <c r="C53" s="1"/>
      <c r="D53" s="1"/>
      <c r="E53" s="1"/>
      <c r="F53" s="1"/>
      <c r="G53" s="1"/>
      <c r="H53" s="4"/>
      <c r="I53" s="1"/>
      <c r="J53" s="71"/>
      <c r="K53" s="1"/>
      <c r="L53" s="1"/>
      <c r="M53" s="1"/>
      <c r="N53" s="1"/>
      <c r="O53" s="1"/>
      <c r="P53" s="4"/>
      <c r="Q53" s="1"/>
      <c r="R53" s="1"/>
    </row>
    <row r="54" spans="1:19" ht="14">
      <c r="A54" s="17" t="s">
        <v>398</v>
      </c>
      <c r="B54" s="1"/>
      <c r="C54" s="1"/>
      <c r="D54" s="1"/>
      <c r="E54" s="1"/>
      <c r="F54" s="1"/>
      <c r="G54" s="1"/>
      <c r="H54" s="4"/>
      <c r="I54" s="1"/>
      <c r="J54" s="71"/>
      <c r="K54" s="1"/>
      <c r="L54" s="1"/>
      <c r="M54" s="1"/>
      <c r="N54" s="1"/>
      <c r="O54" s="1"/>
      <c r="P54" s="4"/>
      <c r="Q54" s="1"/>
      <c r="R54" s="1"/>
    </row>
  </sheetData>
  <mergeCells count="6">
    <mergeCell ref="P5:R5"/>
    <mergeCell ref="C5:D5"/>
    <mergeCell ref="E5:G5"/>
    <mergeCell ref="H5:J5"/>
    <mergeCell ref="K5:L5"/>
    <mergeCell ref="M5:O5"/>
  </mergeCells>
  <pageMargins left="0.7" right="0.7" top="0.75" bottom="0.75" header="0.3" footer="0.3"/>
  <pageSetup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8.83203125" defaultRowHeight="12" x14ac:dyDescent="0"/>
  <cols>
    <col min="1" max="1" width="19.83203125" style="21" customWidth="1"/>
    <col min="2" max="2" width="5.33203125" style="21" bestFit="1" customWidth="1"/>
    <col min="3" max="4" width="12.33203125" style="21" customWidth="1"/>
    <col min="5" max="12" width="12.33203125" style="148" customWidth="1"/>
    <col min="13" max="15" width="12.33203125" style="21" customWidth="1"/>
  </cols>
  <sheetData>
    <row r="1" spans="1:25" s="12" customFormat="1" ht="13">
      <c r="A1" s="10" t="s">
        <v>357</v>
      </c>
      <c r="B1" s="11"/>
      <c r="C1" s="11"/>
      <c r="D1" s="11"/>
      <c r="E1" s="143"/>
      <c r="F1" s="143"/>
      <c r="G1" s="143"/>
      <c r="H1" s="143"/>
      <c r="I1" s="143"/>
      <c r="J1" s="143"/>
      <c r="K1" s="143"/>
      <c r="L1" s="143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s="12" customFormat="1" ht="13">
      <c r="A2" s="17" t="s">
        <v>260</v>
      </c>
      <c r="B2" s="11"/>
      <c r="C2" s="11"/>
      <c r="D2" s="11"/>
      <c r="E2" s="143"/>
      <c r="F2" s="143"/>
      <c r="G2" s="143"/>
      <c r="H2" s="143"/>
      <c r="I2" s="143"/>
      <c r="J2" s="143"/>
      <c r="K2" s="143"/>
      <c r="L2" s="143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s="12" customFormat="1" ht="13">
      <c r="A3" s="11"/>
      <c r="B3" s="11"/>
      <c r="C3" s="11"/>
      <c r="D3" s="11"/>
      <c r="E3" s="143"/>
      <c r="F3" s="143"/>
      <c r="G3" s="143"/>
      <c r="H3" s="143"/>
      <c r="I3" s="143"/>
      <c r="J3" s="143"/>
      <c r="K3" s="143"/>
      <c r="L3" s="143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s="15" customFormat="1" ht="39">
      <c r="A4" s="13"/>
      <c r="B4" s="13"/>
      <c r="C4" s="14" t="s">
        <v>55</v>
      </c>
      <c r="D4" s="14" t="s">
        <v>55</v>
      </c>
      <c r="E4" s="144" t="s">
        <v>323</v>
      </c>
      <c r="F4" s="144" t="s">
        <v>323</v>
      </c>
      <c r="G4" s="144" t="s">
        <v>59</v>
      </c>
      <c r="H4" s="144" t="s">
        <v>60</v>
      </c>
      <c r="I4" s="144" t="s">
        <v>61</v>
      </c>
      <c r="J4" s="144" t="s">
        <v>62</v>
      </c>
      <c r="K4" s="144" t="s">
        <v>63</v>
      </c>
      <c r="L4" s="144" t="s">
        <v>63</v>
      </c>
      <c r="M4" s="14" t="s">
        <v>142</v>
      </c>
      <c r="N4" s="14" t="s">
        <v>351</v>
      </c>
      <c r="O4" s="14" t="s">
        <v>352</v>
      </c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s="15" customFormat="1" ht="13">
      <c r="A5" s="13"/>
      <c r="B5" s="13"/>
      <c r="C5" s="14" t="s">
        <v>141</v>
      </c>
      <c r="D5" s="14" t="s">
        <v>140</v>
      </c>
      <c r="E5" s="144" t="s">
        <v>140</v>
      </c>
      <c r="F5" s="144" t="s">
        <v>140</v>
      </c>
      <c r="G5" s="144" t="s">
        <v>140</v>
      </c>
      <c r="H5" s="144" t="s">
        <v>140</v>
      </c>
      <c r="I5" s="144" t="s">
        <v>140</v>
      </c>
      <c r="J5" s="144" t="s">
        <v>140</v>
      </c>
      <c r="K5" s="144" t="s">
        <v>140</v>
      </c>
      <c r="L5" s="144" t="s">
        <v>140</v>
      </c>
      <c r="M5" s="14" t="s">
        <v>140</v>
      </c>
      <c r="N5" s="14" t="s">
        <v>140</v>
      </c>
      <c r="O5" s="14" t="s">
        <v>139</v>
      </c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s="12" customFormat="1" ht="13">
      <c r="A6" s="11" t="s">
        <v>10</v>
      </c>
      <c r="B6" s="11" t="s">
        <v>12</v>
      </c>
      <c r="C6" s="16" t="s">
        <v>57</v>
      </c>
      <c r="D6" s="16" t="s">
        <v>57</v>
      </c>
      <c r="E6" s="145" t="s">
        <v>57</v>
      </c>
      <c r="F6" s="144" t="s">
        <v>64</v>
      </c>
      <c r="G6" s="145" t="s">
        <v>57</v>
      </c>
      <c r="H6" s="145" t="s">
        <v>57</v>
      </c>
      <c r="I6" s="145" t="s">
        <v>57</v>
      </c>
      <c r="J6" s="154" t="s">
        <v>348</v>
      </c>
      <c r="K6" s="154" t="s">
        <v>348</v>
      </c>
      <c r="L6" s="155" t="s">
        <v>349</v>
      </c>
      <c r="M6" s="155" t="s">
        <v>349</v>
      </c>
      <c r="N6" s="156" t="s">
        <v>350</v>
      </c>
      <c r="O6" s="156" t="s">
        <v>350</v>
      </c>
      <c r="P6" s="110"/>
      <c r="Q6" s="11"/>
      <c r="R6" s="100"/>
      <c r="S6" s="100"/>
      <c r="T6" s="11"/>
      <c r="U6" s="11"/>
      <c r="V6" s="11"/>
      <c r="W6" s="11"/>
      <c r="X6" s="11"/>
      <c r="Y6" s="11"/>
    </row>
    <row r="7" spans="1:25" s="17" customFormat="1" ht="13">
      <c r="A7" s="99" t="s">
        <v>325</v>
      </c>
      <c r="B7" s="99" t="s">
        <v>1</v>
      </c>
      <c r="C7" s="43">
        <v>19.100000000000001</v>
      </c>
      <c r="D7" s="43">
        <v>5.72</v>
      </c>
      <c r="E7" s="146">
        <v>7.18</v>
      </c>
      <c r="F7" s="147">
        <v>9.02</v>
      </c>
      <c r="G7" s="146">
        <v>4.0199999999999996</v>
      </c>
      <c r="H7" s="146">
        <v>5.32</v>
      </c>
      <c r="I7" s="146">
        <v>5.8</v>
      </c>
      <c r="J7" s="146">
        <v>6.23</v>
      </c>
      <c r="K7" s="146">
        <v>6.58</v>
      </c>
      <c r="L7" s="147">
        <v>6.23</v>
      </c>
      <c r="M7" s="101">
        <v>6.98</v>
      </c>
      <c r="N7" s="101">
        <v>4.3899999999999997</v>
      </c>
      <c r="O7" s="101">
        <v>3.5</v>
      </c>
      <c r="Q7" s="101"/>
      <c r="R7" s="101"/>
      <c r="S7" s="101"/>
    </row>
    <row r="8" spans="1:25" s="17" customFormat="1" ht="13">
      <c r="A8" s="99" t="s">
        <v>326</v>
      </c>
      <c r="B8" s="99" t="s">
        <v>1</v>
      </c>
      <c r="C8" s="43" t="s">
        <v>328</v>
      </c>
      <c r="D8" s="43">
        <v>0.3</v>
      </c>
      <c r="E8" s="146">
        <v>3.85</v>
      </c>
      <c r="F8" s="147">
        <v>3.88</v>
      </c>
      <c r="G8" s="146">
        <v>1.93</v>
      </c>
      <c r="H8" s="146">
        <v>2.73</v>
      </c>
      <c r="I8" s="146">
        <v>3.33</v>
      </c>
      <c r="J8" s="146">
        <v>3.74</v>
      </c>
      <c r="K8" s="146">
        <v>3.47</v>
      </c>
      <c r="L8" s="147">
        <v>3.52</v>
      </c>
      <c r="M8" s="101">
        <v>4.12</v>
      </c>
      <c r="N8" s="101">
        <v>2.08</v>
      </c>
      <c r="O8" s="101">
        <v>2.21</v>
      </c>
      <c r="Q8" s="101"/>
      <c r="R8" s="101"/>
    </row>
    <row r="9" spans="1:25" s="17" customFormat="1" ht="13">
      <c r="A9" s="99" t="s">
        <v>327</v>
      </c>
      <c r="B9" s="99" t="s">
        <v>1</v>
      </c>
      <c r="C9" s="43">
        <v>19.100000000000001</v>
      </c>
      <c r="D9" s="43">
        <v>5.42</v>
      </c>
      <c r="E9" s="146">
        <v>3.33</v>
      </c>
      <c r="F9" s="147">
        <v>5.14</v>
      </c>
      <c r="G9" s="146">
        <v>2.09</v>
      </c>
      <c r="H9" s="146">
        <v>2.59</v>
      </c>
      <c r="I9" s="146">
        <v>2.4700000000000002</v>
      </c>
      <c r="J9" s="146">
        <v>2.4900000000000002</v>
      </c>
      <c r="K9" s="146">
        <v>3.11</v>
      </c>
      <c r="L9" s="147">
        <v>2.71</v>
      </c>
      <c r="M9" s="101">
        <v>2.86</v>
      </c>
      <c r="N9" s="101">
        <v>2.31</v>
      </c>
      <c r="O9" s="101">
        <v>1.29</v>
      </c>
      <c r="Q9" s="101"/>
      <c r="R9" s="101"/>
    </row>
    <row r="10" spans="1:25" ht="14">
      <c r="A10" s="17" t="s">
        <v>11</v>
      </c>
      <c r="B10" s="17" t="s">
        <v>1</v>
      </c>
      <c r="C10" s="18">
        <v>3.79</v>
      </c>
      <c r="D10" s="18">
        <v>5.35</v>
      </c>
      <c r="E10" s="133">
        <v>4.3600000000000003</v>
      </c>
      <c r="F10" s="133">
        <v>3.85</v>
      </c>
      <c r="G10" s="133">
        <v>4.4400000000000004</v>
      </c>
      <c r="H10" s="133">
        <v>4.3899999999999997</v>
      </c>
      <c r="I10" s="133">
        <v>3.92</v>
      </c>
      <c r="J10" s="133">
        <v>4.55</v>
      </c>
      <c r="K10" s="133">
        <v>4.3099999999999996</v>
      </c>
      <c r="L10" s="133">
        <v>4.05</v>
      </c>
      <c r="M10" s="18">
        <v>4.01</v>
      </c>
      <c r="N10" s="18">
        <v>4.5999999999999996</v>
      </c>
      <c r="O10" s="18">
        <v>3.33</v>
      </c>
      <c r="P10" s="1"/>
      <c r="T10" s="1"/>
      <c r="U10" s="1"/>
      <c r="V10" s="1"/>
      <c r="W10" s="1"/>
      <c r="X10" s="1"/>
      <c r="Y10" s="1"/>
    </row>
    <row r="11" spans="1:25" ht="14">
      <c r="A11" s="17" t="s">
        <v>13</v>
      </c>
      <c r="B11" s="17" t="s">
        <v>1</v>
      </c>
      <c r="C11" s="18">
        <v>2.99</v>
      </c>
      <c r="D11" s="18">
        <v>2.34</v>
      </c>
      <c r="E11" s="132">
        <v>13.4</v>
      </c>
      <c r="F11" s="132">
        <v>12.1</v>
      </c>
      <c r="G11" s="133">
        <v>6.94</v>
      </c>
      <c r="H11" s="132">
        <v>10.1</v>
      </c>
      <c r="I11" s="132">
        <v>11.5</v>
      </c>
      <c r="J11" s="132">
        <v>13.8</v>
      </c>
      <c r="K11" s="132">
        <v>11.8</v>
      </c>
      <c r="L11" s="132">
        <v>10.6</v>
      </c>
      <c r="M11" s="19">
        <v>12.8</v>
      </c>
      <c r="N11" s="18">
        <v>7.18</v>
      </c>
      <c r="O11" s="18">
        <v>6.99</v>
      </c>
      <c r="P11" s="1"/>
      <c r="T11" s="1"/>
      <c r="U11" s="1"/>
      <c r="V11" s="1"/>
      <c r="W11" s="1"/>
      <c r="X11" s="1"/>
      <c r="Y11" s="1"/>
    </row>
    <row r="12" spans="1:25" ht="14">
      <c r="A12" s="17" t="s">
        <v>14</v>
      </c>
      <c r="B12" s="17" t="s">
        <v>1</v>
      </c>
      <c r="C12" s="18">
        <v>2.09</v>
      </c>
      <c r="D12" s="18">
        <v>2.73</v>
      </c>
      <c r="E12" s="133">
        <v>2.0099999999999998</v>
      </c>
      <c r="F12" s="133">
        <v>1.93</v>
      </c>
      <c r="G12" s="133">
        <v>2.87</v>
      </c>
      <c r="H12" s="133">
        <v>2.0699999999999998</v>
      </c>
      <c r="I12" s="133">
        <v>2.17</v>
      </c>
      <c r="J12" s="133">
        <v>2.37</v>
      </c>
      <c r="K12" s="133">
        <v>2.29</v>
      </c>
      <c r="L12" s="133">
        <v>2.19</v>
      </c>
      <c r="M12" s="18">
        <v>2.65</v>
      </c>
      <c r="N12" s="18">
        <v>2.71</v>
      </c>
      <c r="O12" s="18">
        <v>1.49</v>
      </c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4">
      <c r="A13" s="17" t="s">
        <v>15</v>
      </c>
      <c r="B13" s="17" t="s">
        <v>1</v>
      </c>
      <c r="C13" s="18">
        <v>1.22</v>
      </c>
      <c r="D13" s="18">
        <v>1.83</v>
      </c>
      <c r="E13" s="136">
        <v>0.98</v>
      </c>
      <c r="F13" s="133">
        <v>1.34</v>
      </c>
      <c r="G13" s="133">
        <v>1.07</v>
      </c>
      <c r="H13" s="133">
        <v>1.06</v>
      </c>
      <c r="I13" s="133">
        <v>1.32</v>
      </c>
      <c r="J13" s="133">
        <v>1.61</v>
      </c>
      <c r="K13" s="133">
        <v>1.21</v>
      </c>
      <c r="L13" s="133">
        <v>1.4</v>
      </c>
      <c r="M13" s="18">
        <v>1.3</v>
      </c>
      <c r="N13" s="18">
        <v>1.74</v>
      </c>
      <c r="O13" s="18">
        <v>1.32</v>
      </c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4">
      <c r="A14" s="17" t="s">
        <v>16</v>
      </c>
      <c r="B14" s="17" t="s">
        <v>1</v>
      </c>
      <c r="C14" s="18">
        <v>1.31</v>
      </c>
      <c r="D14" s="18">
        <v>1.47</v>
      </c>
      <c r="E14" s="133">
        <v>2.0099999999999998</v>
      </c>
      <c r="F14" s="133">
        <v>1.82</v>
      </c>
      <c r="G14" s="133">
        <v>1.67</v>
      </c>
      <c r="H14" s="133">
        <v>1.85</v>
      </c>
      <c r="I14" s="133">
        <v>1.6</v>
      </c>
      <c r="J14" s="133">
        <v>1.88</v>
      </c>
      <c r="K14" s="133">
        <v>2.57</v>
      </c>
      <c r="L14" s="133">
        <v>2.4300000000000002</v>
      </c>
      <c r="M14" s="18">
        <v>1.73</v>
      </c>
      <c r="N14" s="18">
        <v>1.38</v>
      </c>
      <c r="O14" s="18">
        <v>1.1599999999999999</v>
      </c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4">
      <c r="A15" s="17" t="s">
        <v>17</v>
      </c>
      <c r="B15" s="17" t="s">
        <v>1</v>
      </c>
      <c r="C15" s="20">
        <v>0.36</v>
      </c>
      <c r="D15" s="20">
        <v>0.71</v>
      </c>
      <c r="E15" s="136">
        <v>0.25</v>
      </c>
      <c r="F15" s="136">
        <v>0.28000000000000003</v>
      </c>
      <c r="G15" s="136">
        <v>0.67</v>
      </c>
      <c r="H15" s="136">
        <v>0.39</v>
      </c>
      <c r="I15" s="136">
        <v>0.43</v>
      </c>
      <c r="J15" s="136">
        <v>0.28999999999999998</v>
      </c>
      <c r="K15" s="136">
        <v>0.44</v>
      </c>
      <c r="L15" s="136">
        <v>0.48</v>
      </c>
      <c r="M15" s="20">
        <v>0.35</v>
      </c>
      <c r="N15" s="20">
        <v>0.5</v>
      </c>
      <c r="O15" s="20">
        <v>0.85</v>
      </c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4">
      <c r="A16" s="17" t="s">
        <v>18</v>
      </c>
      <c r="B16" s="17" t="s">
        <v>1</v>
      </c>
      <c r="C16" s="20">
        <v>0.54</v>
      </c>
      <c r="D16" s="20">
        <v>0.25</v>
      </c>
      <c r="E16" s="136">
        <v>0.18</v>
      </c>
      <c r="F16" s="136">
        <v>0.14000000000000001</v>
      </c>
      <c r="G16" s="136">
        <v>0.08</v>
      </c>
      <c r="H16" s="136">
        <v>0.18</v>
      </c>
      <c r="I16" s="136">
        <v>0.37</v>
      </c>
      <c r="J16" s="136">
        <v>0.13</v>
      </c>
      <c r="K16" s="136">
        <v>0.21</v>
      </c>
      <c r="L16" s="136">
        <v>0.24</v>
      </c>
      <c r="M16" s="20">
        <v>0.12</v>
      </c>
      <c r="N16" s="20">
        <v>0.11</v>
      </c>
      <c r="O16" s="20">
        <v>0.05</v>
      </c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4">
      <c r="A17" s="17" t="s">
        <v>19</v>
      </c>
      <c r="B17" s="17" t="s">
        <v>1</v>
      </c>
      <c r="C17" s="20">
        <v>0.27</v>
      </c>
      <c r="D17" s="20">
        <v>0.44</v>
      </c>
      <c r="E17" s="136">
        <v>0.23</v>
      </c>
      <c r="F17" s="136">
        <v>0.25</v>
      </c>
      <c r="G17" s="136">
        <v>0.43</v>
      </c>
      <c r="H17" s="136">
        <v>0.3</v>
      </c>
      <c r="I17" s="136">
        <v>0.28000000000000003</v>
      </c>
      <c r="J17" s="136">
        <v>0.33</v>
      </c>
      <c r="K17" s="136">
        <v>0.3</v>
      </c>
      <c r="L17" s="136">
        <v>0.28999999999999998</v>
      </c>
      <c r="M17" s="20">
        <v>0.27</v>
      </c>
      <c r="N17" s="20">
        <v>0.37</v>
      </c>
      <c r="O17" s="20">
        <v>0.19</v>
      </c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4">
      <c r="A18" s="17" t="s">
        <v>20</v>
      </c>
      <c r="B18" s="17" t="s">
        <v>0</v>
      </c>
      <c r="C18" s="20" t="s">
        <v>2</v>
      </c>
      <c r="D18" s="20" t="s">
        <v>2</v>
      </c>
      <c r="E18" s="136" t="s">
        <v>2</v>
      </c>
      <c r="F18" s="136" t="s">
        <v>2</v>
      </c>
      <c r="G18" s="136" t="s">
        <v>2</v>
      </c>
      <c r="H18" s="136" t="s">
        <v>2</v>
      </c>
      <c r="I18" s="136" t="s">
        <v>2</v>
      </c>
      <c r="J18" s="136" t="s">
        <v>2</v>
      </c>
      <c r="K18" s="136" t="s">
        <v>2</v>
      </c>
      <c r="L18" s="136" t="s">
        <v>2</v>
      </c>
      <c r="M18" s="20" t="s">
        <v>2</v>
      </c>
      <c r="N18" s="20" t="s">
        <v>2</v>
      </c>
      <c r="O18" s="20" t="s">
        <v>2</v>
      </c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s="135" customFormat="1" ht="14">
      <c r="A19" s="131" t="s">
        <v>21</v>
      </c>
      <c r="B19" s="131" t="s">
        <v>0</v>
      </c>
      <c r="C19" s="132">
        <v>45</v>
      </c>
      <c r="D19" s="132">
        <v>23</v>
      </c>
      <c r="E19" s="132">
        <v>14</v>
      </c>
      <c r="F19" s="132">
        <v>18</v>
      </c>
      <c r="G19" s="133">
        <v>8</v>
      </c>
      <c r="H19" s="132">
        <v>14</v>
      </c>
      <c r="I19" s="132">
        <v>11</v>
      </c>
      <c r="J19" s="132">
        <v>13</v>
      </c>
      <c r="K19" s="132">
        <v>16</v>
      </c>
      <c r="L19" s="132">
        <v>23</v>
      </c>
      <c r="M19" s="132">
        <v>61</v>
      </c>
      <c r="N19" s="132">
        <v>18</v>
      </c>
      <c r="O19" s="133">
        <v>7</v>
      </c>
      <c r="P19" s="134"/>
      <c r="Q19" s="134"/>
      <c r="R19" s="134"/>
      <c r="S19" s="134"/>
      <c r="T19" s="134"/>
      <c r="U19" s="134"/>
      <c r="V19" s="134"/>
      <c r="W19" s="134"/>
      <c r="X19" s="134"/>
      <c r="Y19" s="134"/>
    </row>
    <row r="20" spans="1:25" s="135" customFormat="1" ht="14" hidden="1">
      <c r="A20" s="131" t="s">
        <v>22</v>
      </c>
      <c r="B20" s="131" t="s">
        <v>0</v>
      </c>
      <c r="C20" s="132">
        <v>467</v>
      </c>
      <c r="D20" s="132">
        <v>572</v>
      </c>
      <c r="E20" s="132">
        <v>551</v>
      </c>
      <c r="F20" s="132">
        <v>567</v>
      </c>
      <c r="G20" s="132">
        <v>589</v>
      </c>
      <c r="H20" s="132">
        <v>546</v>
      </c>
      <c r="I20" s="132">
        <v>544</v>
      </c>
      <c r="J20" s="132">
        <v>464</v>
      </c>
      <c r="K20" s="132">
        <v>491</v>
      </c>
      <c r="L20" s="132">
        <v>506</v>
      </c>
      <c r="M20" s="132">
        <v>560</v>
      </c>
      <c r="N20" s="132">
        <v>514</v>
      </c>
      <c r="O20" s="132">
        <v>495</v>
      </c>
      <c r="P20" s="134"/>
      <c r="Q20" s="134"/>
      <c r="R20" s="134"/>
      <c r="S20" s="134"/>
      <c r="T20" s="134"/>
      <c r="U20" s="134"/>
      <c r="V20" s="134"/>
      <c r="W20" s="134"/>
      <c r="X20" s="134"/>
      <c r="Y20" s="134"/>
    </row>
    <row r="21" spans="1:25" s="135" customFormat="1" ht="14" hidden="1">
      <c r="A21" s="131" t="s">
        <v>23</v>
      </c>
      <c r="B21" s="131" t="s">
        <v>0</v>
      </c>
      <c r="C21" s="133">
        <v>1.1000000000000001</v>
      </c>
      <c r="D21" s="133">
        <v>1.8</v>
      </c>
      <c r="E21" s="133">
        <v>1.4</v>
      </c>
      <c r="F21" s="133">
        <v>1.2</v>
      </c>
      <c r="G21" s="133">
        <v>1.5</v>
      </c>
      <c r="H21" s="133">
        <v>1.8</v>
      </c>
      <c r="I21" s="133">
        <v>1.5</v>
      </c>
      <c r="J21" s="133">
        <v>1.6</v>
      </c>
      <c r="K21" s="133">
        <v>1.4</v>
      </c>
      <c r="L21" s="133">
        <v>1.2</v>
      </c>
      <c r="M21" s="133">
        <v>1.2</v>
      </c>
      <c r="N21" s="133">
        <v>1.5</v>
      </c>
      <c r="O21" s="136">
        <v>0.9</v>
      </c>
      <c r="P21" s="134"/>
      <c r="Q21" s="134"/>
      <c r="R21" s="134"/>
      <c r="S21" s="134"/>
      <c r="T21" s="134"/>
      <c r="U21" s="134"/>
      <c r="V21" s="134"/>
      <c r="W21" s="134"/>
      <c r="X21" s="134"/>
      <c r="Y21" s="134"/>
    </row>
    <row r="22" spans="1:25" s="135" customFormat="1" ht="14">
      <c r="A22" s="131" t="s">
        <v>24</v>
      </c>
      <c r="B22" s="131" t="s">
        <v>0</v>
      </c>
      <c r="C22" s="136">
        <v>0.83</v>
      </c>
      <c r="D22" s="136">
        <v>0.8</v>
      </c>
      <c r="E22" s="136">
        <v>0.61</v>
      </c>
      <c r="F22" s="136">
        <v>0.7</v>
      </c>
      <c r="G22" s="136">
        <v>0.43</v>
      </c>
      <c r="H22" s="136">
        <v>0.68</v>
      </c>
      <c r="I22" s="136">
        <v>0.56000000000000005</v>
      </c>
      <c r="J22" s="136">
        <v>0.55000000000000004</v>
      </c>
      <c r="K22" s="136">
        <v>0.51</v>
      </c>
      <c r="L22" s="136">
        <v>0.56000000000000005</v>
      </c>
      <c r="M22" s="136">
        <v>0.67</v>
      </c>
      <c r="N22" s="136">
        <v>0.44</v>
      </c>
      <c r="O22" s="136">
        <v>0.12</v>
      </c>
      <c r="P22" s="134"/>
      <c r="Q22" s="134"/>
      <c r="R22" s="134"/>
      <c r="S22" s="134"/>
      <c r="T22" s="134"/>
      <c r="U22" s="134"/>
      <c r="V22" s="134"/>
      <c r="W22" s="134"/>
      <c r="X22" s="134"/>
      <c r="Y22" s="134"/>
    </row>
    <row r="23" spans="1:25" s="135" customFormat="1" ht="14">
      <c r="A23" s="131" t="s">
        <v>25</v>
      </c>
      <c r="B23" s="131" t="s">
        <v>0</v>
      </c>
      <c r="C23" s="133">
        <v>3</v>
      </c>
      <c r="D23" s="133">
        <v>2.8</v>
      </c>
      <c r="E23" s="133">
        <v>2</v>
      </c>
      <c r="F23" s="133">
        <v>2.2999999999999998</v>
      </c>
      <c r="G23" s="133">
        <v>1.3</v>
      </c>
      <c r="H23" s="133">
        <v>2</v>
      </c>
      <c r="I23" s="133">
        <v>1.7</v>
      </c>
      <c r="J23" s="133">
        <v>1.5</v>
      </c>
      <c r="K23" s="133">
        <v>1.8</v>
      </c>
      <c r="L23" s="133">
        <v>1.8</v>
      </c>
      <c r="M23" s="133">
        <v>2</v>
      </c>
      <c r="N23" s="133">
        <v>1.8</v>
      </c>
      <c r="O23" s="136">
        <v>0.6</v>
      </c>
      <c r="P23" s="134"/>
      <c r="Q23" s="134"/>
      <c r="R23" s="134"/>
      <c r="S23" s="134"/>
      <c r="T23" s="134"/>
      <c r="U23" s="134"/>
      <c r="V23" s="134"/>
      <c r="W23" s="134"/>
      <c r="X23" s="134"/>
      <c r="Y23" s="134"/>
    </row>
    <row r="24" spans="1:25" s="135" customFormat="1" ht="14">
      <c r="A24" s="131" t="s">
        <v>26</v>
      </c>
      <c r="B24" s="131" t="s">
        <v>0</v>
      </c>
      <c r="C24" s="132">
        <v>45.3</v>
      </c>
      <c r="D24" s="132">
        <v>66.400000000000006</v>
      </c>
      <c r="E24" s="132">
        <v>36.299999999999997</v>
      </c>
      <c r="F24" s="132">
        <v>44.8</v>
      </c>
      <c r="G24" s="132">
        <v>55.4</v>
      </c>
      <c r="H24" s="132">
        <v>49.2</v>
      </c>
      <c r="I24" s="132">
        <v>46.4</v>
      </c>
      <c r="J24" s="132">
        <v>46.6</v>
      </c>
      <c r="K24" s="132">
        <v>47.2</v>
      </c>
      <c r="L24" s="132">
        <v>51</v>
      </c>
      <c r="M24" s="132">
        <v>47.4</v>
      </c>
      <c r="N24" s="132">
        <v>54.4</v>
      </c>
      <c r="O24" s="132">
        <v>26.5</v>
      </c>
      <c r="P24" s="134"/>
      <c r="Q24" s="134"/>
      <c r="R24" s="134"/>
      <c r="S24" s="134"/>
      <c r="T24" s="134"/>
      <c r="U24" s="134"/>
      <c r="V24" s="134"/>
      <c r="W24" s="134"/>
      <c r="X24" s="134"/>
      <c r="Y24" s="134"/>
    </row>
    <row r="25" spans="1:25" s="135" customFormat="1" ht="14">
      <c r="A25" s="131" t="s">
        <v>27</v>
      </c>
      <c r="B25" s="131" t="s">
        <v>0</v>
      </c>
      <c r="C25" s="133">
        <v>9</v>
      </c>
      <c r="D25" s="132">
        <v>11.4</v>
      </c>
      <c r="E25" s="133">
        <v>6.3</v>
      </c>
      <c r="F25" s="133">
        <v>7.3</v>
      </c>
      <c r="G25" s="132">
        <v>10.199999999999999</v>
      </c>
      <c r="H25" s="133">
        <v>7.8</v>
      </c>
      <c r="I25" s="133">
        <v>6.9</v>
      </c>
      <c r="J25" s="133">
        <v>6.6</v>
      </c>
      <c r="K25" s="133">
        <v>7.4</v>
      </c>
      <c r="L25" s="133">
        <v>9.1</v>
      </c>
      <c r="M25" s="133">
        <v>9.5</v>
      </c>
      <c r="N25" s="132">
        <v>10.9</v>
      </c>
      <c r="O25" s="133">
        <v>8</v>
      </c>
      <c r="P25" s="134"/>
      <c r="Q25" s="134"/>
      <c r="R25" s="134"/>
      <c r="S25" s="134"/>
      <c r="T25" s="134"/>
      <c r="U25" s="134"/>
      <c r="V25" s="134"/>
      <c r="W25" s="134"/>
      <c r="X25" s="134"/>
      <c r="Y25" s="134"/>
    </row>
    <row r="26" spans="1:25" s="135" customFormat="1" ht="14">
      <c r="A26" s="131" t="s">
        <v>28</v>
      </c>
      <c r="B26" s="131" t="s">
        <v>0</v>
      </c>
      <c r="C26" s="132">
        <v>71</v>
      </c>
      <c r="D26" s="132">
        <v>82</v>
      </c>
      <c r="E26" s="132">
        <v>36</v>
      </c>
      <c r="F26" s="132">
        <v>32</v>
      </c>
      <c r="G26" s="132">
        <v>83</v>
      </c>
      <c r="H26" s="132">
        <v>36</v>
      </c>
      <c r="I26" s="132">
        <v>40</v>
      </c>
      <c r="J26" s="132">
        <v>57</v>
      </c>
      <c r="K26" s="132">
        <v>44</v>
      </c>
      <c r="L26" s="132">
        <v>42</v>
      </c>
      <c r="M26" s="132">
        <v>45</v>
      </c>
      <c r="N26" s="132">
        <v>56</v>
      </c>
      <c r="O26" s="132">
        <v>55</v>
      </c>
      <c r="P26" s="134"/>
      <c r="Q26" s="134"/>
      <c r="R26" s="134"/>
      <c r="S26" s="134"/>
      <c r="T26" s="134"/>
      <c r="U26" s="134"/>
      <c r="V26" s="134"/>
      <c r="W26" s="134"/>
      <c r="X26" s="134"/>
      <c r="Y26" s="134"/>
    </row>
    <row r="27" spans="1:25" s="135" customFormat="1" ht="14">
      <c r="A27" s="131" t="s">
        <v>29</v>
      </c>
      <c r="B27" s="131" t="s">
        <v>0</v>
      </c>
      <c r="C27" s="133">
        <v>8</v>
      </c>
      <c r="D27" s="132">
        <v>10</v>
      </c>
      <c r="E27" s="132">
        <v>20</v>
      </c>
      <c r="F27" s="132">
        <v>14</v>
      </c>
      <c r="G27" s="132">
        <v>10</v>
      </c>
      <c r="H27" s="132">
        <v>22</v>
      </c>
      <c r="I27" s="132">
        <v>13</v>
      </c>
      <c r="J27" s="132">
        <v>29</v>
      </c>
      <c r="K27" s="132">
        <v>13</v>
      </c>
      <c r="L27" s="133">
        <v>8</v>
      </c>
      <c r="M27" s="133">
        <v>9</v>
      </c>
      <c r="N27" s="133">
        <v>6</v>
      </c>
      <c r="O27" s="136" t="s">
        <v>3</v>
      </c>
      <c r="P27" s="134"/>
      <c r="Q27" s="134"/>
      <c r="R27" s="134"/>
      <c r="S27" s="134"/>
      <c r="T27" s="134"/>
      <c r="U27" s="134"/>
      <c r="V27" s="134"/>
      <c r="W27" s="134"/>
      <c r="X27" s="134"/>
      <c r="Y27" s="134"/>
    </row>
    <row r="28" spans="1:25" s="135" customFormat="1" ht="14">
      <c r="A28" s="131" t="s">
        <v>30</v>
      </c>
      <c r="B28" s="131" t="s">
        <v>0</v>
      </c>
      <c r="C28" s="132">
        <v>389</v>
      </c>
      <c r="D28" s="132">
        <v>150</v>
      </c>
      <c r="E28" s="132">
        <v>89.1</v>
      </c>
      <c r="F28" s="132">
        <v>103</v>
      </c>
      <c r="G28" s="132">
        <v>54.6</v>
      </c>
      <c r="H28" s="132">
        <v>90.6</v>
      </c>
      <c r="I28" s="132">
        <v>73.5</v>
      </c>
      <c r="J28" s="132">
        <v>113</v>
      </c>
      <c r="K28" s="132">
        <v>66.900000000000006</v>
      </c>
      <c r="L28" s="132">
        <v>71.900000000000006</v>
      </c>
      <c r="M28" s="132">
        <v>91.7</v>
      </c>
      <c r="N28" s="133">
        <v>68.099999999999994</v>
      </c>
      <c r="O28" s="133">
        <v>19.3</v>
      </c>
      <c r="P28" s="134"/>
      <c r="Q28" s="134"/>
      <c r="R28" s="134"/>
      <c r="S28" s="134"/>
      <c r="T28" s="134"/>
      <c r="U28" s="134"/>
      <c r="V28" s="134"/>
      <c r="W28" s="134"/>
      <c r="X28" s="134"/>
      <c r="Y28" s="134"/>
    </row>
    <row r="29" spans="1:25" s="135" customFormat="1" ht="14" hidden="1">
      <c r="A29" s="131" t="s">
        <v>31</v>
      </c>
      <c r="B29" s="131" t="s">
        <v>0</v>
      </c>
      <c r="C29" s="132">
        <v>9.98</v>
      </c>
      <c r="D29" s="132">
        <v>14.4</v>
      </c>
      <c r="E29" s="133">
        <v>8.49</v>
      </c>
      <c r="F29" s="133">
        <v>9.2100000000000009</v>
      </c>
      <c r="G29" s="133">
        <v>9.65</v>
      </c>
      <c r="H29" s="133">
        <v>9.89</v>
      </c>
      <c r="I29" s="133">
        <v>8.39</v>
      </c>
      <c r="J29" s="133">
        <v>8.73</v>
      </c>
      <c r="K29" s="133">
        <v>8.48</v>
      </c>
      <c r="L29" s="133">
        <v>9.75</v>
      </c>
      <c r="M29" s="133">
        <v>9.5399999999999991</v>
      </c>
      <c r="N29" s="132">
        <v>10.4</v>
      </c>
      <c r="O29" s="133">
        <v>6.86</v>
      </c>
      <c r="P29" s="134"/>
      <c r="Q29" s="134"/>
      <c r="R29" s="134"/>
      <c r="S29" s="134"/>
      <c r="T29" s="134"/>
      <c r="U29" s="134"/>
      <c r="V29" s="134"/>
      <c r="W29" s="134"/>
      <c r="X29" s="134"/>
      <c r="Y29" s="134"/>
    </row>
    <row r="30" spans="1:25" s="135" customFormat="1" ht="14" hidden="1">
      <c r="A30" s="131" t="s">
        <v>32</v>
      </c>
      <c r="B30" s="131" t="s">
        <v>0</v>
      </c>
      <c r="C30" s="136">
        <v>0.18</v>
      </c>
      <c r="D30" s="136">
        <v>0.23</v>
      </c>
      <c r="E30" s="136">
        <v>0.14000000000000001</v>
      </c>
      <c r="F30" s="136">
        <v>0.14000000000000001</v>
      </c>
      <c r="G30" s="136">
        <v>0.1</v>
      </c>
      <c r="H30" s="136">
        <v>0.15</v>
      </c>
      <c r="I30" s="136">
        <v>0.12</v>
      </c>
      <c r="J30" s="136">
        <v>0.15</v>
      </c>
      <c r="K30" s="136">
        <v>0.12</v>
      </c>
      <c r="L30" s="136">
        <v>0.11</v>
      </c>
      <c r="M30" s="136">
        <v>0.14000000000000001</v>
      </c>
      <c r="N30" s="136">
        <v>0.11</v>
      </c>
      <c r="O30" s="136">
        <v>0.03</v>
      </c>
      <c r="P30" s="134"/>
      <c r="Q30" s="134"/>
      <c r="R30" s="134"/>
      <c r="S30" s="134"/>
      <c r="T30" s="134"/>
      <c r="U30" s="134"/>
      <c r="V30" s="134"/>
      <c r="W30" s="134"/>
      <c r="X30" s="134"/>
      <c r="Y30" s="134"/>
    </row>
    <row r="31" spans="1:25" s="135" customFormat="1" ht="14" hidden="1">
      <c r="A31" s="131" t="s">
        <v>33</v>
      </c>
      <c r="B31" s="131" t="s">
        <v>0</v>
      </c>
      <c r="C31" s="132">
        <v>24</v>
      </c>
      <c r="D31" s="132">
        <v>34.4</v>
      </c>
      <c r="E31" s="132">
        <v>19.3</v>
      </c>
      <c r="F31" s="132">
        <v>21.2</v>
      </c>
      <c r="G31" s="132">
        <v>28.3</v>
      </c>
      <c r="H31" s="132">
        <v>25.2</v>
      </c>
      <c r="I31" s="132">
        <v>24.4</v>
      </c>
      <c r="J31" s="132">
        <v>24.2</v>
      </c>
      <c r="K31" s="132">
        <v>24.8</v>
      </c>
      <c r="L31" s="132">
        <v>25.3</v>
      </c>
      <c r="M31" s="132">
        <v>22.6</v>
      </c>
      <c r="N31" s="132">
        <v>28.6</v>
      </c>
      <c r="O31" s="132">
        <v>14.7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2" spans="1:25" s="135" customFormat="1" ht="14" hidden="1">
      <c r="A32" s="131" t="s">
        <v>34</v>
      </c>
      <c r="B32" s="131" t="s">
        <v>0</v>
      </c>
      <c r="C32" s="132">
        <v>27</v>
      </c>
      <c r="D32" s="132">
        <v>32</v>
      </c>
      <c r="E32" s="132">
        <v>26</v>
      </c>
      <c r="F32" s="132">
        <v>23</v>
      </c>
      <c r="G32" s="132">
        <v>21</v>
      </c>
      <c r="H32" s="132">
        <v>26</v>
      </c>
      <c r="I32" s="132">
        <v>22</v>
      </c>
      <c r="J32" s="132">
        <v>25</v>
      </c>
      <c r="K32" s="132">
        <v>29</v>
      </c>
      <c r="L32" s="132">
        <v>27</v>
      </c>
      <c r="M32" s="132">
        <v>25</v>
      </c>
      <c r="N32" s="132">
        <v>24</v>
      </c>
      <c r="O32" s="132">
        <v>11</v>
      </c>
      <c r="P32" s="134"/>
      <c r="Q32" s="134"/>
      <c r="R32" s="134"/>
      <c r="S32" s="134"/>
      <c r="T32" s="134"/>
      <c r="U32" s="134"/>
      <c r="V32" s="134"/>
      <c r="W32" s="134"/>
      <c r="X32" s="134"/>
      <c r="Y32" s="134"/>
    </row>
    <row r="33" spans="1:25" s="135" customFormat="1" ht="14" hidden="1">
      <c r="A33" s="131" t="s">
        <v>35</v>
      </c>
      <c r="B33" s="131" t="s">
        <v>0</v>
      </c>
      <c r="C33" s="132">
        <v>224</v>
      </c>
      <c r="D33" s="132">
        <v>322</v>
      </c>
      <c r="E33" s="132">
        <v>245</v>
      </c>
      <c r="F33" s="132">
        <v>251</v>
      </c>
      <c r="G33" s="132">
        <v>388</v>
      </c>
      <c r="H33" s="132">
        <v>241</v>
      </c>
      <c r="I33" s="132">
        <v>430</v>
      </c>
      <c r="J33" s="132">
        <v>244</v>
      </c>
      <c r="K33" s="132">
        <v>606</v>
      </c>
      <c r="L33" s="132">
        <v>559</v>
      </c>
      <c r="M33" s="132">
        <v>661</v>
      </c>
      <c r="N33" s="132">
        <v>431</v>
      </c>
      <c r="O33" s="132">
        <v>256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</row>
    <row r="34" spans="1:25" s="135" customFormat="1" ht="14" hidden="1">
      <c r="A34" s="131" t="s">
        <v>36</v>
      </c>
      <c r="B34" s="131" t="s">
        <v>0</v>
      </c>
      <c r="C34" s="133">
        <v>2.82</v>
      </c>
      <c r="D34" s="133">
        <v>1.28</v>
      </c>
      <c r="E34" s="136">
        <v>0.67</v>
      </c>
      <c r="F34" s="136">
        <v>0.78</v>
      </c>
      <c r="G34" s="136">
        <v>0.48</v>
      </c>
      <c r="H34" s="133">
        <v>1.05</v>
      </c>
      <c r="I34" s="136">
        <v>0.71</v>
      </c>
      <c r="J34" s="136">
        <v>0.72</v>
      </c>
      <c r="K34" s="136">
        <v>0.62</v>
      </c>
      <c r="L34" s="136">
        <v>0.82</v>
      </c>
      <c r="M34" s="136">
        <v>0.93</v>
      </c>
      <c r="N34" s="136">
        <v>0.74</v>
      </c>
      <c r="O34" s="136">
        <v>0.36</v>
      </c>
      <c r="P34" s="134"/>
      <c r="Q34" s="134"/>
      <c r="R34" s="134"/>
      <c r="S34" s="134"/>
      <c r="T34" s="134"/>
      <c r="U34" s="134"/>
      <c r="V34" s="134"/>
      <c r="W34" s="134"/>
      <c r="X34" s="134"/>
      <c r="Y34" s="134"/>
    </row>
    <row r="35" spans="1:25" s="135" customFormat="1" ht="14">
      <c r="A35" s="131" t="s">
        <v>37</v>
      </c>
      <c r="B35" s="131" t="s">
        <v>0</v>
      </c>
      <c r="C35" s="133">
        <v>13.8</v>
      </c>
      <c r="D35" s="132">
        <v>19.399999999999999</v>
      </c>
      <c r="E35" s="133">
        <v>9.3000000000000007</v>
      </c>
      <c r="F35" s="133">
        <v>9.6</v>
      </c>
      <c r="G35" s="132">
        <v>14.6</v>
      </c>
      <c r="H35" s="132">
        <v>12.1</v>
      </c>
      <c r="I35" s="132">
        <v>11.2</v>
      </c>
      <c r="J35" s="132">
        <v>11.5</v>
      </c>
      <c r="K35" s="132">
        <v>11</v>
      </c>
      <c r="L35" s="132">
        <v>10.5</v>
      </c>
      <c r="M35" s="132">
        <v>10.3</v>
      </c>
      <c r="N35" s="136">
        <v>12.1</v>
      </c>
      <c r="O35" s="133">
        <v>6.4</v>
      </c>
      <c r="P35" s="134"/>
      <c r="Q35" s="134"/>
      <c r="R35" s="134"/>
      <c r="S35" s="134"/>
      <c r="T35" s="134"/>
      <c r="U35" s="134"/>
      <c r="V35" s="134"/>
      <c r="W35" s="134"/>
      <c r="X35" s="134"/>
      <c r="Y35" s="134"/>
    </row>
    <row r="36" spans="1:25" s="135" customFormat="1" ht="14">
      <c r="A36" s="131" t="s">
        <v>38</v>
      </c>
      <c r="B36" s="131" t="s">
        <v>0</v>
      </c>
      <c r="C36" s="132">
        <v>31</v>
      </c>
      <c r="D36" s="132">
        <v>34.200000000000003</v>
      </c>
      <c r="E36" s="132">
        <v>23.9</v>
      </c>
      <c r="F36" s="132">
        <v>21</v>
      </c>
      <c r="G36" s="132">
        <v>36.200000000000003</v>
      </c>
      <c r="H36" s="132">
        <v>30.5</v>
      </c>
      <c r="I36" s="132">
        <v>21.1</v>
      </c>
      <c r="J36" s="132">
        <v>24.9</v>
      </c>
      <c r="K36" s="132">
        <v>22.7</v>
      </c>
      <c r="L36" s="132">
        <v>21.6</v>
      </c>
      <c r="M36" s="132">
        <v>23.7</v>
      </c>
      <c r="N36" s="133">
        <v>34.799999999999997</v>
      </c>
      <c r="O36" s="133">
        <v>25.7</v>
      </c>
      <c r="P36" s="134"/>
      <c r="Q36" s="134"/>
      <c r="R36" s="134"/>
      <c r="S36" s="134"/>
      <c r="T36" s="134"/>
      <c r="U36" s="134"/>
      <c r="V36" s="134"/>
      <c r="W36" s="134"/>
      <c r="X36" s="134"/>
      <c r="Y36" s="134"/>
    </row>
    <row r="37" spans="1:25" s="135" customFormat="1" ht="14">
      <c r="A37" s="131" t="s">
        <v>39</v>
      </c>
      <c r="B37" s="131" t="s">
        <v>0</v>
      </c>
      <c r="C37" s="160">
        <v>1300</v>
      </c>
      <c r="D37" s="160">
        <v>1090</v>
      </c>
      <c r="E37" s="160">
        <v>740</v>
      </c>
      <c r="F37" s="160">
        <v>930</v>
      </c>
      <c r="G37" s="160">
        <v>960</v>
      </c>
      <c r="H37" s="160">
        <v>770</v>
      </c>
      <c r="I37" s="160">
        <v>810</v>
      </c>
      <c r="J37" s="160">
        <v>830</v>
      </c>
      <c r="K37" s="160">
        <v>810</v>
      </c>
      <c r="L37" s="160">
        <v>780</v>
      </c>
      <c r="M37" s="160">
        <v>1110</v>
      </c>
      <c r="N37" s="160">
        <v>960</v>
      </c>
      <c r="O37" s="160">
        <v>610</v>
      </c>
      <c r="P37" s="134"/>
      <c r="Q37" s="134"/>
      <c r="R37" s="134"/>
      <c r="S37" s="134"/>
      <c r="T37" s="134"/>
      <c r="U37" s="134"/>
      <c r="V37" s="134"/>
      <c r="W37" s="134"/>
      <c r="X37" s="134"/>
      <c r="Y37" s="134"/>
    </row>
    <row r="38" spans="1:25" s="135" customFormat="1" ht="14">
      <c r="A38" s="131" t="s">
        <v>40</v>
      </c>
      <c r="B38" s="131" t="s">
        <v>0</v>
      </c>
      <c r="C38" s="132">
        <v>56.4</v>
      </c>
      <c r="D38" s="132">
        <v>55.7</v>
      </c>
      <c r="E38" s="132">
        <v>37.299999999999997</v>
      </c>
      <c r="F38" s="132">
        <v>45.4</v>
      </c>
      <c r="G38" s="132">
        <v>26.7</v>
      </c>
      <c r="H38" s="132">
        <v>39.299999999999997</v>
      </c>
      <c r="I38" s="132">
        <v>34.6</v>
      </c>
      <c r="J38" s="132">
        <v>33.799999999999997</v>
      </c>
      <c r="K38" s="132">
        <v>33.9</v>
      </c>
      <c r="L38" s="132">
        <v>38.6</v>
      </c>
      <c r="M38" s="132">
        <v>42.2</v>
      </c>
      <c r="N38" s="133">
        <v>34.6</v>
      </c>
      <c r="O38" s="133">
        <v>12.1</v>
      </c>
      <c r="P38" s="134"/>
      <c r="Q38" s="134"/>
      <c r="R38" s="134"/>
      <c r="S38" s="134"/>
      <c r="T38" s="134"/>
      <c r="U38" s="134"/>
      <c r="V38" s="134"/>
      <c r="W38" s="134"/>
      <c r="X38" s="134"/>
      <c r="Y38" s="134"/>
    </row>
    <row r="39" spans="1:25" s="135" customFormat="1" ht="14">
      <c r="A39" s="131" t="s">
        <v>41</v>
      </c>
      <c r="B39" s="131" t="s">
        <v>0</v>
      </c>
      <c r="C39" s="132">
        <v>60.1</v>
      </c>
      <c r="D39" s="132">
        <v>92.9</v>
      </c>
      <c r="E39" s="132">
        <v>44.6</v>
      </c>
      <c r="F39" s="132">
        <v>69.599999999999994</v>
      </c>
      <c r="G39" s="132">
        <v>37.700000000000003</v>
      </c>
      <c r="H39" s="132">
        <v>50.5</v>
      </c>
      <c r="I39" s="132">
        <v>55.3</v>
      </c>
      <c r="J39" s="132">
        <v>62.2</v>
      </c>
      <c r="K39" s="132">
        <v>44.9</v>
      </c>
      <c r="L39" s="132">
        <v>67.7</v>
      </c>
      <c r="M39" s="132">
        <v>64.599999999999994</v>
      </c>
      <c r="N39" s="132">
        <v>67.900000000000006</v>
      </c>
      <c r="O39" s="132">
        <v>46.3</v>
      </c>
      <c r="P39" s="134"/>
      <c r="Q39" s="134"/>
      <c r="R39" s="134"/>
      <c r="S39" s="134"/>
      <c r="T39" s="134"/>
      <c r="U39" s="134"/>
      <c r="V39" s="134"/>
      <c r="W39" s="134"/>
      <c r="X39" s="134"/>
      <c r="Y39" s="134"/>
    </row>
    <row r="40" spans="1:25" s="135" customFormat="1" ht="14">
      <c r="A40" s="131" t="s">
        <v>42</v>
      </c>
      <c r="B40" s="131" t="s">
        <v>0</v>
      </c>
      <c r="C40" s="133">
        <v>1.87</v>
      </c>
      <c r="D40" s="133">
        <v>1.17</v>
      </c>
      <c r="E40" s="136">
        <v>0.66</v>
      </c>
      <c r="F40" s="136">
        <v>0.74</v>
      </c>
      <c r="G40" s="136">
        <v>0.56999999999999995</v>
      </c>
      <c r="H40" s="136">
        <v>0.8</v>
      </c>
      <c r="I40" s="136">
        <v>0.73</v>
      </c>
      <c r="J40" s="136">
        <v>0.65</v>
      </c>
      <c r="K40" s="136">
        <v>0.65</v>
      </c>
      <c r="L40" s="136">
        <v>0.68</v>
      </c>
      <c r="M40" s="136">
        <v>0.9</v>
      </c>
      <c r="N40" s="136">
        <v>0.67</v>
      </c>
      <c r="O40" s="136">
        <v>0.27</v>
      </c>
      <c r="P40" s="134"/>
      <c r="Q40" s="134"/>
      <c r="R40" s="134"/>
      <c r="S40" s="134"/>
      <c r="T40" s="134"/>
      <c r="U40" s="134"/>
      <c r="V40" s="134"/>
      <c r="W40" s="134"/>
      <c r="X40" s="134"/>
      <c r="Y40" s="134"/>
    </row>
    <row r="41" spans="1:25" s="135" customFormat="1" ht="14">
      <c r="A41" s="131" t="s">
        <v>43</v>
      </c>
      <c r="B41" s="131" t="s">
        <v>0</v>
      </c>
      <c r="C41" s="133">
        <v>8.5</v>
      </c>
      <c r="D41" s="132">
        <v>11.2</v>
      </c>
      <c r="E41" s="133">
        <v>6.2</v>
      </c>
      <c r="F41" s="133">
        <v>6.2</v>
      </c>
      <c r="G41" s="133">
        <v>8.8000000000000007</v>
      </c>
      <c r="H41" s="133">
        <v>7.6</v>
      </c>
      <c r="I41" s="133">
        <v>6</v>
      </c>
      <c r="J41" s="133">
        <v>6.4</v>
      </c>
      <c r="K41" s="133">
        <v>6.2</v>
      </c>
      <c r="L41" s="133">
        <v>6.6</v>
      </c>
      <c r="M41" s="133">
        <v>6.6</v>
      </c>
      <c r="N41" s="133">
        <v>9.5</v>
      </c>
      <c r="O41" s="133">
        <v>5.4</v>
      </c>
      <c r="P41" s="134"/>
      <c r="Q41" s="134"/>
      <c r="R41" s="134"/>
      <c r="S41" s="134"/>
      <c r="T41" s="134"/>
      <c r="U41" s="134"/>
      <c r="V41" s="134"/>
      <c r="W41" s="134"/>
      <c r="X41" s="134"/>
      <c r="Y41" s="134"/>
    </row>
    <row r="42" spans="1:25" s="135" customFormat="1" ht="14">
      <c r="A42" s="131" t="s">
        <v>44</v>
      </c>
      <c r="B42" s="131" t="s">
        <v>0</v>
      </c>
      <c r="C42" s="133">
        <v>6</v>
      </c>
      <c r="D42" s="133">
        <v>4.4000000000000004</v>
      </c>
      <c r="E42" s="133">
        <v>2.8</v>
      </c>
      <c r="F42" s="133">
        <v>3</v>
      </c>
      <c r="G42" s="133">
        <v>2.1</v>
      </c>
      <c r="H42" s="133">
        <v>2.9</v>
      </c>
      <c r="I42" s="133">
        <v>3</v>
      </c>
      <c r="J42" s="133">
        <v>2.8</v>
      </c>
      <c r="K42" s="133">
        <v>2.8</v>
      </c>
      <c r="L42" s="133">
        <v>3</v>
      </c>
      <c r="M42" s="133">
        <v>2.8</v>
      </c>
      <c r="N42" s="133">
        <v>8.4</v>
      </c>
      <c r="O42" s="136">
        <v>0.8</v>
      </c>
      <c r="P42" s="134"/>
      <c r="Q42" s="134"/>
      <c r="R42" s="134"/>
      <c r="S42" s="134"/>
      <c r="T42" s="134"/>
      <c r="U42" s="134"/>
      <c r="V42" s="134"/>
      <c r="W42" s="134"/>
      <c r="X42" s="134"/>
      <c r="Y42" s="134"/>
    </row>
    <row r="43" spans="1:25" s="135" customFormat="1" ht="14">
      <c r="A43" s="131" t="s">
        <v>45</v>
      </c>
      <c r="B43" s="131" t="s">
        <v>0</v>
      </c>
      <c r="C43" s="132">
        <v>175</v>
      </c>
      <c r="D43" s="132">
        <v>212</v>
      </c>
      <c r="E43" s="132">
        <v>360</v>
      </c>
      <c r="F43" s="132">
        <v>349</v>
      </c>
      <c r="G43" s="132">
        <v>265</v>
      </c>
      <c r="H43" s="132">
        <v>313</v>
      </c>
      <c r="I43" s="132">
        <v>295</v>
      </c>
      <c r="J43" s="132">
        <v>298</v>
      </c>
      <c r="K43" s="132">
        <v>319</v>
      </c>
      <c r="L43" s="132">
        <v>316</v>
      </c>
      <c r="M43" s="132">
        <v>334</v>
      </c>
      <c r="N43" s="132">
        <v>255</v>
      </c>
      <c r="O43" s="132">
        <v>279</v>
      </c>
      <c r="P43" s="134"/>
      <c r="Q43" s="134"/>
      <c r="R43" s="134"/>
      <c r="S43" s="134"/>
      <c r="T43" s="134"/>
      <c r="U43" s="134"/>
      <c r="V43" s="134"/>
      <c r="W43" s="134"/>
      <c r="X43" s="134"/>
      <c r="Y43" s="134"/>
    </row>
    <row r="44" spans="1:25" s="135" customFormat="1" ht="14">
      <c r="A44" s="131" t="s">
        <v>46</v>
      </c>
      <c r="B44" s="131" t="s">
        <v>0</v>
      </c>
      <c r="C44" s="136">
        <v>0.7</v>
      </c>
      <c r="D44" s="136">
        <v>0.4</v>
      </c>
      <c r="E44" s="136">
        <v>0.4</v>
      </c>
      <c r="F44" s="136">
        <v>0.2</v>
      </c>
      <c r="G44" s="136">
        <v>0.1</v>
      </c>
      <c r="H44" s="136">
        <v>0.3</v>
      </c>
      <c r="I44" s="136">
        <v>0.2</v>
      </c>
      <c r="J44" s="136">
        <v>0.2</v>
      </c>
      <c r="K44" s="136">
        <v>0.2</v>
      </c>
      <c r="L44" s="136">
        <v>0.3</v>
      </c>
      <c r="M44" s="136">
        <v>0.3</v>
      </c>
      <c r="N44" s="136">
        <v>0.2</v>
      </c>
      <c r="O44" s="136" t="s">
        <v>58</v>
      </c>
      <c r="P44" s="134"/>
      <c r="Q44" s="134"/>
      <c r="R44" s="134"/>
      <c r="S44" s="134"/>
      <c r="T44" s="134"/>
      <c r="U44" s="134"/>
      <c r="V44" s="134"/>
      <c r="W44" s="134"/>
      <c r="X44" s="134"/>
      <c r="Y44" s="134"/>
    </row>
    <row r="45" spans="1:25" s="135" customFormat="1" ht="14">
      <c r="A45" s="131" t="s">
        <v>47</v>
      </c>
      <c r="B45" s="131" t="s">
        <v>0</v>
      </c>
      <c r="C45" s="133">
        <v>5.8</v>
      </c>
      <c r="D45" s="132">
        <v>10.9</v>
      </c>
      <c r="E45" s="133">
        <v>5.9</v>
      </c>
      <c r="F45" s="133">
        <v>6.7</v>
      </c>
      <c r="G45" s="133">
        <v>8.1999999999999993</v>
      </c>
      <c r="H45" s="133">
        <v>7.8</v>
      </c>
      <c r="I45" s="133">
        <v>7.7</v>
      </c>
      <c r="J45" s="133">
        <v>7.3</v>
      </c>
      <c r="K45" s="133">
        <v>7.6</v>
      </c>
      <c r="L45" s="133">
        <v>7.8</v>
      </c>
      <c r="M45" s="133">
        <v>7</v>
      </c>
      <c r="N45" s="133">
        <v>8.6</v>
      </c>
      <c r="O45" s="133">
        <v>3.3</v>
      </c>
      <c r="P45" s="134"/>
      <c r="Q45" s="134"/>
      <c r="R45" s="134"/>
      <c r="S45" s="134"/>
      <c r="T45" s="134"/>
      <c r="U45" s="134"/>
      <c r="V45" s="134"/>
      <c r="W45" s="134"/>
      <c r="X45" s="134"/>
      <c r="Y45" s="134"/>
    </row>
    <row r="46" spans="1:25" s="135" customFormat="1" ht="14">
      <c r="A46" s="131" t="s">
        <v>48</v>
      </c>
      <c r="B46" s="131" t="s">
        <v>0</v>
      </c>
      <c r="C46" s="136">
        <v>0.4</v>
      </c>
      <c r="D46" s="136">
        <v>0.5</v>
      </c>
      <c r="E46" s="136">
        <v>0.4</v>
      </c>
      <c r="F46" s="136">
        <v>0.4</v>
      </c>
      <c r="G46" s="136">
        <v>0.3</v>
      </c>
      <c r="H46" s="136">
        <v>0.4</v>
      </c>
      <c r="I46" s="136">
        <v>0.4</v>
      </c>
      <c r="J46" s="136">
        <v>0.4</v>
      </c>
      <c r="K46" s="136">
        <v>0.4</v>
      </c>
      <c r="L46" s="136">
        <v>0.4</v>
      </c>
      <c r="M46" s="136">
        <v>0.4</v>
      </c>
      <c r="N46" s="136">
        <v>0.4</v>
      </c>
      <c r="O46" s="136">
        <v>0.2</v>
      </c>
      <c r="P46" s="134"/>
      <c r="Q46" s="134"/>
      <c r="R46" s="134"/>
      <c r="S46" s="134"/>
      <c r="T46" s="134"/>
      <c r="U46" s="134"/>
      <c r="V46" s="134"/>
      <c r="W46" s="134"/>
      <c r="X46" s="134"/>
      <c r="Y46" s="134"/>
    </row>
    <row r="47" spans="1:25" s="135" customFormat="1" ht="14">
      <c r="A47" s="131" t="s">
        <v>49</v>
      </c>
      <c r="B47" s="131" t="s">
        <v>0</v>
      </c>
      <c r="C47" s="133">
        <v>3.3</v>
      </c>
      <c r="D47" s="133">
        <v>3.7</v>
      </c>
      <c r="E47" s="133">
        <v>4.4000000000000004</v>
      </c>
      <c r="F47" s="133">
        <v>4.0999999999999996</v>
      </c>
      <c r="G47" s="133">
        <v>2.2999999999999998</v>
      </c>
      <c r="H47" s="133">
        <v>4.9000000000000004</v>
      </c>
      <c r="I47" s="133">
        <v>3.9</v>
      </c>
      <c r="J47" s="133">
        <v>4.7</v>
      </c>
      <c r="K47" s="133">
        <v>3.6</v>
      </c>
      <c r="L47" s="133">
        <v>3.4</v>
      </c>
      <c r="M47" s="133">
        <v>3.4</v>
      </c>
      <c r="N47" s="133">
        <v>2.2000000000000002</v>
      </c>
      <c r="O47" s="133">
        <v>1.1000000000000001</v>
      </c>
      <c r="P47" s="134"/>
      <c r="Q47" s="134"/>
      <c r="R47" s="134"/>
      <c r="S47" s="134"/>
      <c r="T47" s="134"/>
      <c r="U47" s="134"/>
      <c r="V47" s="134"/>
      <c r="W47" s="134"/>
      <c r="X47" s="134"/>
      <c r="Y47" s="134"/>
    </row>
    <row r="48" spans="1:25" s="135" customFormat="1" ht="14">
      <c r="A48" s="131" t="s">
        <v>50</v>
      </c>
      <c r="B48" s="131" t="s">
        <v>0</v>
      </c>
      <c r="C48" s="132">
        <v>69</v>
      </c>
      <c r="D48" s="132">
        <v>72</v>
      </c>
      <c r="E48" s="132">
        <v>68</v>
      </c>
      <c r="F48" s="132">
        <v>55</v>
      </c>
      <c r="G48" s="132">
        <v>72</v>
      </c>
      <c r="H48" s="132">
        <v>70</v>
      </c>
      <c r="I48" s="132">
        <v>64</v>
      </c>
      <c r="J48" s="132">
        <v>80</v>
      </c>
      <c r="K48" s="132">
        <v>58</v>
      </c>
      <c r="L48" s="132">
        <v>55</v>
      </c>
      <c r="M48" s="132">
        <v>67</v>
      </c>
      <c r="N48" s="132">
        <v>64</v>
      </c>
      <c r="O48" s="132">
        <v>40</v>
      </c>
      <c r="P48" s="134"/>
      <c r="Q48" s="134"/>
      <c r="R48" s="134"/>
      <c r="S48" s="134"/>
      <c r="T48" s="134"/>
      <c r="U48" s="134"/>
      <c r="V48" s="134"/>
      <c r="W48" s="134"/>
      <c r="X48" s="134"/>
      <c r="Y48" s="134"/>
    </row>
    <row r="49" spans="1:28" s="135" customFormat="1" ht="14">
      <c r="A49" s="131" t="s">
        <v>51</v>
      </c>
      <c r="B49" s="131" t="s">
        <v>0</v>
      </c>
      <c r="C49" s="136">
        <v>1</v>
      </c>
      <c r="D49" s="133">
        <v>2.2999999999999998</v>
      </c>
      <c r="E49" s="136">
        <v>0.7</v>
      </c>
      <c r="F49" s="136">
        <v>0.9</v>
      </c>
      <c r="G49" s="136">
        <v>0.7</v>
      </c>
      <c r="H49" s="136">
        <v>0.9</v>
      </c>
      <c r="I49" s="136">
        <v>0.8</v>
      </c>
      <c r="J49" s="136">
        <v>0.7</v>
      </c>
      <c r="K49" s="136">
        <v>0.8</v>
      </c>
      <c r="L49" s="133">
        <v>1</v>
      </c>
      <c r="M49" s="133">
        <v>1.4</v>
      </c>
      <c r="N49" s="136">
        <v>0.8</v>
      </c>
      <c r="O49" s="136">
        <v>0.3</v>
      </c>
      <c r="P49" s="134"/>
      <c r="Q49" s="134"/>
      <c r="R49" s="134"/>
      <c r="S49" s="134"/>
      <c r="T49" s="134"/>
      <c r="U49" s="134"/>
      <c r="V49" s="134"/>
      <c r="W49" s="134"/>
      <c r="X49" s="134"/>
      <c r="Y49" s="134"/>
    </row>
    <row r="50" spans="1:28" s="135" customFormat="1" ht="14">
      <c r="A50" s="131" t="s">
        <v>52</v>
      </c>
      <c r="B50" s="131" t="s">
        <v>0</v>
      </c>
      <c r="C50" s="133">
        <v>14.1</v>
      </c>
      <c r="D50" s="132">
        <v>20.6</v>
      </c>
      <c r="E50" s="132">
        <v>10.9</v>
      </c>
      <c r="F50" s="132">
        <v>13</v>
      </c>
      <c r="G50" s="132">
        <v>17</v>
      </c>
      <c r="H50" s="132">
        <v>15.1</v>
      </c>
      <c r="I50" s="132">
        <v>14.4</v>
      </c>
      <c r="J50" s="132">
        <v>14.2</v>
      </c>
      <c r="K50" s="132">
        <v>14</v>
      </c>
      <c r="L50" s="132">
        <v>14.7</v>
      </c>
      <c r="M50" s="132">
        <v>13.9</v>
      </c>
      <c r="N50" s="132">
        <v>18.399999999999999</v>
      </c>
      <c r="O50" s="132">
        <v>11.3</v>
      </c>
      <c r="P50" s="134"/>
      <c r="Q50" s="134"/>
      <c r="R50" s="134"/>
      <c r="S50" s="134"/>
      <c r="T50" s="134"/>
      <c r="U50" s="134"/>
      <c r="V50" s="134"/>
      <c r="W50" s="134"/>
      <c r="X50" s="134"/>
      <c r="Y50" s="134"/>
    </row>
    <row r="51" spans="1:28" s="135" customFormat="1" ht="14">
      <c r="A51" s="131" t="s">
        <v>53</v>
      </c>
      <c r="B51" s="131" t="s">
        <v>0</v>
      </c>
      <c r="C51" s="132">
        <v>308</v>
      </c>
      <c r="D51" s="132">
        <v>186</v>
      </c>
      <c r="E51" s="132">
        <v>138</v>
      </c>
      <c r="F51" s="132">
        <v>140</v>
      </c>
      <c r="G51" s="132">
        <v>112</v>
      </c>
      <c r="H51" s="132">
        <v>147</v>
      </c>
      <c r="I51" s="132">
        <v>123</v>
      </c>
      <c r="J51" s="132">
        <v>116</v>
      </c>
      <c r="K51" s="132">
        <v>119</v>
      </c>
      <c r="L51" s="132">
        <v>114</v>
      </c>
      <c r="M51" s="132">
        <v>119</v>
      </c>
      <c r="N51" s="132">
        <v>97</v>
      </c>
      <c r="O51" s="132">
        <v>37</v>
      </c>
      <c r="P51" s="134"/>
      <c r="Q51" s="134"/>
      <c r="R51" s="134"/>
      <c r="S51" s="134"/>
      <c r="T51" s="134"/>
      <c r="U51" s="134"/>
      <c r="V51" s="134"/>
      <c r="W51" s="134"/>
      <c r="X51" s="134"/>
      <c r="Y51" s="134"/>
    </row>
    <row r="52" spans="1:28" ht="14">
      <c r="A52" s="17" t="s">
        <v>54</v>
      </c>
      <c r="B52" s="17" t="s">
        <v>0</v>
      </c>
      <c r="C52" s="18">
        <v>3.5</v>
      </c>
      <c r="D52" s="18">
        <v>2.2999999999999998</v>
      </c>
      <c r="E52" s="133">
        <v>1.4</v>
      </c>
      <c r="F52" s="133">
        <v>2</v>
      </c>
      <c r="G52" s="136">
        <v>0.9</v>
      </c>
      <c r="H52" s="133">
        <v>1.5</v>
      </c>
      <c r="I52" s="136">
        <v>0.9</v>
      </c>
      <c r="J52" s="133">
        <v>1.6</v>
      </c>
      <c r="K52" s="136">
        <v>0.9</v>
      </c>
      <c r="L52" s="133">
        <v>1.1000000000000001</v>
      </c>
      <c r="M52" s="18">
        <v>1.2</v>
      </c>
      <c r="N52" s="20">
        <v>0.5</v>
      </c>
      <c r="O52" s="20" t="s">
        <v>56</v>
      </c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8" ht="14">
      <c r="A53" s="17"/>
      <c r="B53" s="17"/>
      <c r="F53" s="131"/>
      <c r="L53" s="131"/>
      <c r="M53" s="17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8" ht="14">
      <c r="A54" s="17"/>
      <c r="B54" s="17"/>
      <c r="F54" s="131"/>
      <c r="L54" s="131"/>
      <c r="M54" s="17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4">
      <c r="A55" s="17"/>
      <c r="B55" s="17"/>
      <c r="F55" s="131"/>
      <c r="L55" s="131"/>
      <c r="M55" s="17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4">
      <c r="A56" s="17"/>
      <c r="B56" s="17"/>
      <c r="C56" s="17"/>
      <c r="D56" s="17"/>
      <c r="E56" s="131"/>
      <c r="F56" s="131"/>
      <c r="G56" s="131"/>
      <c r="H56" s="131"/>
      <c r="I56" s="131"/>
      <c r="J56" s="131"/>
      <c r="K56" s="131"/>
      <c r="L56" s="131"/>
      <c r="M56" s="17"/>
      <c r="N56" s="17"/>
      <c r="O56" s="17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">
      <c r="A57" s="17"/>
      <c r="B57" s="17"/>
      <c r="C57" s="17"/>
      <c r="D57" s="17"/>
      <c r="E57" s="131"/>
      <c r="F57" s="131"/>
      <c r="G57" s="131"/>
      <c r="H57" s="131"/>
      <c r="I57" s="131"/>
      <c r="J57" s="131"/>
      <c r="K57" s="131"/>
      <c r="L57" s="131"/>
      <c r="M57" s="17"/>
      <c r="N57" s="17"/>
      <c r="O57" s="17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4">
      <c r="A58" s="17"/>
      <c r="B58" s="17"/>
      <c r="C58" s="17"/>
      <c r="D58" s="17"/>
      <c r="E58" s="131"/>
      <c r="F58" s="131"/>
      <c r="G58" s="131"/>
      <c r="H58" s="131"/>
      <c r="I58" s="131"/>
      <c r="J58" s="131"/>
      <c r="K58" s="131"/>
      <c r="L58" s="131"/>
      <c r="M58" s="17"/>
      <c r="N58" s="17"/>
      <c r="O58" s="17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4">
      <c r="A59" s="17"/>
      <c r="B59" s="17"/>
      <c r="C59" s="17"/>
      <c r="D59" s="17"/>
      <c r="E59" s="131"/>
      <c r="F59" s="131"/>
      <c r="G59" s="131"/>
      <c r="H59" s="131"/>
      <c r="I59" s="131"/>
      <c r="J59" s="131"/>
      <c r="K59" s="131"/>
      <c r="L59" s="131"/>
      <c r="M59" s="17"/>
      <c r="N59" s="17"/>
      <c r="O59" s="17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4">
      <c r="A60" s="17"/>
      <c r="B60" s="17"/>
      <c r="C60" s="17"/>
      <c r="D60" s="17"/>
      <c r="E60" s="131"/>
      <c r="G60" s="131"/>
      <c r="H60" s="131"/>
      <c r="I60" s="131"/>
      <c r="J60" s="131"/>
      <c r="K60" s="131"/>
      <c r="N60" s="17"/>
      <c r="O60" s="17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</sheetData>
  <phoneticPr fontId="0" type="noConversion"/>
  <pageMargins left="0.75" right="0.75" top="1.18" bottom="1" header="0.25" footer="0.5"/>
  <pageSetup paperSize="5" orientation="landscape" horizontalDpi="300" verticalDpi="300"/>
  <headerFooter alignWithMargins="0">
    <oddHeader>&amp;L
&amp;"Arial,Bold"&amp;11&amp;UMineral Resource Program&amp;C&amp;"Arial,Bold"&amp;12Laboratory Report
U.S. Geological Survey
Lakewood,Colorado&amp;RReported Date: &amp;D
&amp;"Arial,Bold"&amp;11&amp;UEnergy Resource Program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81"/>
  <sheetViews>
    <sheetView workbookViewId="0">
      <pane xSplit="1" ySplit="4" topLeftCell="B5" activePane="bottomRight" state="frozen"/>
      <selection pane="topRight" activeCell="C1" sqref="C1"/>
      <selection pane="bottomLeft" activeCell="A7" sqref="A7"/>
      <selection pane="bottomRight" activeCell="CD38" sqref="CD38"/>
    </sheetView>
  </sheetViews>
  <sheetFormatPr baseColWidth="10" defaultColWidth="8.83203125" defaultRowHeight="12" x14ac:dyDescent="0"/>
  <cols>
    <col min="1" max="1" width="19.83203125" customWidth="1"/>
    <col min="2" max="2" width="5.33203125" bestFit="1" customWidth="1"/>
    <col min="3" max="8" width="9.5" bestFit="1" customWidth="1"/>
    <col min="9" max="13" width="9.33203125" bestFit="1" customWidth="1"/>
    <col min="14" max="18" width="9.5" bestFit="1" customWidth="1"/>
    <col min="19" max="81" width="9.33203125" bestFit="1" customWidth="1"/>
    <col min="85" max="85" width="9.1640625" style="21" customWidth="1"/>
  </cols>
  <sheetData>
    <row r="1" spans="1:97" s="12" customFormat="1" ht="13">
      <c r="A1" s="22" t="s">
        <v>337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CG1" s="21"/>
    </row>
    <row r="2" spans="1:97" s="12" customFormat="1" ht="13">
      <c r="A2" s="23" t="s">
        <v>261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CG2" s="21"/>
    </row>
    <row r="3" spans="1:97" s="12" customFormat="1" ht="1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CG3" s="21"/>
    </row>
    <row r="4" spans="1:97" s="13" customFormat="1" ht="26">
      <c r="A4" s="11" t="s">
        <v>10</v>
      </c>
      <c r="B4" s="11" t="s">
        <v>12</v>
      </c>
      <c r="C4" s="13" t="s">
        <v>65</v>
      </c>
      <c r="D4" s="13" t="s">
        <v>66</v>
      </c>
      <c r="E4" s="13" t="s">
        <v>67</v>
      </c>
      <c r="F4" s="13" t="s">
        <v>68</v>
      </c>
      <c r="G4" s="13" t="s">
        <v>69</v>
      </c>
      <c r="H4" s="13" t="s">
        <v>70</v>
      </c>
      <c r="I4" s="13" t="s">
        <v>71</v>
      </c>
      <c r="J4" s="13" t="s">
        <v>72</v>
      </c>
      <c r="K4" s="13" t="s">
        <v>73</v>
      </c>
      <c r="L4" s="13" t="s">
        <v>6</v>
      </c>
      <c r="M4" s="13" t="s">
        <v>74</v>
      </c>
      <c r="N4" s="13" t="s">
        <v>75</v>
      </c>
      <c r="O4" s="13" t="s">
        <v>76</v>
      </c>
      <c r="P4" s="13" t="s">
        <v>77</v>
      </c>
      <c r="Q4" s="13" t="s">
        <v>78</v>
      </c>
      <c r="R4" s="13" t="s">
        <v>79</v>
      </c>
      <c r="S4" s="13" t="s">
        <v>7</v>
      </c>
      <c r="T4" s="13" t="s">
        <v>80</v>
      </c>
      <c r="U4" s="13" t="s">
        <v>81</v>
      </c>
      <c r="V4" s="13" t="s">
        <v>82</v>
      </c>
      <c r="W4" s="13" t="s">
        <v>83</v>
      </c>
      <c r="X4" s="13" t="s">
        <v>84</v>
      </c>
      <c r="Y4" s="13" t="s">
        <v>85</v>
      </c>
      <c r="Z4" s="13" t="s">
        <v>86</v>
      </c>
      <c r="AA4" s="13" t="s">
        <v>87</v>
      </c>
      <c r="AB4" s="13" t="s">
        <v>88</v>
      </c>
      <c r="AC4" s="13" t="s">
        <v>89</v>
      </c>
      <c r="AD4" s="13" t="s">
        <v>5</v>
      </c>
      <c r="AE4" s="13" t="s">
        <v>90</v>
      </c>
      <c r="AF4" s="13" t="s">
        <v>91</v>
      </c>
      <c r="AG4" s="13" t="s">
        <v>92</v>
      </c>
      <c r="AH4" s="13" t="s">
        <v>93</v>
      </c>
      <c r="AI4" s="13" t="s">
        <v>94</v>
      </c>
      <c r="AJ4" s="13" t="s">
        <v>95</v>
      </c>
      <c r="AK4" s="13" t="s">
        <v>96</v>
      </c>
      <c r="AL4" s="13" t="s">
        <v>97</v>
      </c>
      <c r="AM4" s="13" t="s">
        <v>98</v>
      </c>
      <c r="AN4" s="13" t="s">
        <v>99</v>
      </c>
      <c r="AO4" s="13" t="s">
        <v>100</v>
      </c>
      <c r="AP4" s="13" t="s">
        <v>101</v>
      </c>
      <c r="AQ4" s="13" t="s">
        <v>102</v>
      </c>
      <c r="AR4" s="13" t="s">
        <v>103</v>
      </c>
      <c r="AS4" s="13" t="s">
        <v>104</v>
      </c>
      <c r="AT4" s="13" t="s">
        <v>4</v>
      </c>
      <c r="AU4" s="13" t="s">
        <v>105</v>
      </c>
      <c r="AV4" s="13" t="s">
        <v>106</v>
      </c>
      <c r="AW4" s="13" t="s">
        <v>107</v>
      </c>
      <c r="AX4" s="13" t="s">
        <v>108</v>
      </c>
      <c r="AY4" s="13" t="s">
        <v>109</v>
      </c>
      <c r="AZ4" s="13" t="s">
        <v>110</v>
      </c>
      <c r="BA4" s="13" t="s">
        <v>111</v>
      </c>
      <c r="BB4" s="13" t="s">
        <v>112</v>
      </c>
      <c r="BC4" s="13" t="s">
        <v>113</v>
      </c>
      <c r="BD4" s="13" t="s">
        <v>114</v>
      </c>
      <c r="BE4" s="13" t="s">
        <v>115</v>
      </c>
      <c r="BF4" s="13" t="s">
        <v>116</v>
      </c>
      <c r="BG4" s="13" t="s">
        <v>117</v>
      </c>
      <c r="BH4" s="13" t="s">
        <v>118</v>
      </c>
      <c r="BI4" s="13" t="s">
        <v>119</v>
      </c>
      <c r="BJ4" s="13" t="s">
        <v>120</v>
      </c>
      <c r="BK4" s="13" t="s">
        <v>8</v>
      </c>
      <c r="BL4" s="13" t="s">
        <v>121</v>
      </c>
      <c r="BM4" s="13" t="s">
        <v>122</v>
      </c>
      <c r="BN4" s="13" t="s">
        <v>123</v>
      </c>
      <c r="BO4" s="13" t="s">
        <v>124</v>
      </c>
      <c r="BP4" s="13" t="s">
        <v>125</v>
      </c>
      <c r="BQ4" s="13" t="s">
        <v>126</v>
      </c>
      <c r="BR4" s="13" t="s">
        <v>127</v>
      </c>
      <c r="BS4" s="13" t="s">
        <v>128</v>
      </c>
      <c r="BT4" s="13" t="s">
        <v>129</v>
      </c>
      <c r="BU4" s="13" t="s">
        <v>130</v>
      </c>
      <c r="BV4" s="13" t="s">
        <v>131</v>
      </c>
      <c r="BW4" s="13" t="s">
        <v>132</v>
      </c>
      <c r="BX4" s="13" t="s">
        <v>133</v>
      </c>
      <c r="BY4" s="13" t="s">
        <v>9</v>
      </c>
      <c r="BZ4" s="13" t="s">
        <v>134</v>
      </c>
      <c r="CA4" s="13" t="s">
        <v>135</v>
      </c>
      <c r="CB4" s="13" t="s">
        <v>136</v>
      </c>
      <c r="CC4" s="13" t="s">
        <v>137</v>
      </c>
      <c r="CG4" s="95"/>
    </row>
    <row r="5" spans="1:97" s="13" customFormat="1" ht="13">
      <c r="A5" s="99" t="s">
        <v>325</v>
      </c>
      <c r="B5" s="99" t="s">
        <v>1</v>
      </c>
      <c r="C5" s="43">
        <v>23.3</v>
      </c>
      <c r="D5" s="43">
        <v>25.1</v>
      </c>
      <c r="E5" s="14"/>
      <c r="F5" s="43">
        <v>20.2</v>
      </c>
      <c r="G5" s="43">
        <v>16.399999999999999</v>
      </c>
      <c r="H5" s="43">
        <v>14.8</v>
      </c>
      <c r="I5" s="43">
        <v>7.44</v>
      </c>
      <c r="J5" s="43">
        <v>6.8</v>
      </c>
      <c r="K5" s="43">
        <v>7.3</v>
      </c>
      <c r="L5" s="43">
        <v>7.04</v>
      </c>
      <c r="M5" s="43">
        <v>7.36</v>
      </c>
      <c r="N5" s="14"/>
      <c r="O5" s="43">
        <v>25</v>
      </c>
      <c r="P5" s="43">
        <v>21.3</v>
      </c>
      <c r="Q5" s="43">
        <v>17.600000000000001</v>
      </c>
      <c r="R5" s="43">
        <v>12.7</v>
      </c>
      <c r="S5" s="43">
        <v>10.4</v>
      </c>
      <c r="T5" s="43">
        <v>8.66</v>
      </c>
      <c r="U5" s="43">
        <v>8.4700000000000006</v>
      </c>
      <c r="V5" s="43">
        <v>7.91</v>
      </c>
      <c r="W5" s="43">
        <v>6.92</v>
      </c>
      <c r="X5" s="43">
        <v>6.42</v>
      </c>
      <c r="Y5" s="43">
        <v>6.34</v>
      </c>
      <c r="Z5" s="43">
        <v>6.69</v>
      </c>
      <c r="AA5" s="43">
        <v>4.96</v>
      </c>
      <c r="AB5" s="43">
        <v>4.2699999999999996</v>
      </c>
      <c r="AC5" s="43">
        <v>4.8099999999999996</v>
      </c>
      <c r="AD5" s="43">
        <v>3.97</v>
      </c>
      <c r="AE5" s="43">
        <v>5.17</v>
      </c>
      <c r="AF5" s="43">
        <v>4.68</v>
      </c>
      <c r="AG5" s="43">
        <v>4.84</v>
      </c>
      <c r="AH5" s="43">
        <v>4.3600000000000003</v>
      </c>
      <c r="AI5" s="43">
        <v>4.1500000000000004</v>
      </c>
      <c r="AJ5" s="43">
        <v>3.5</v>
      </c>
      <c r="AK5" s="43">
        <v>3.74</v>
      </c>
      <c r="AL5" s="43">
        <v>4.29</v>
      </c>
      <c r="AM5" s="43">
        <v>3.55</v>
      </c>
      <c r="AN5" s="43">
        <v>3.75</v>
      </c>
      <c r="AO5" s="43">
        <v>3.52</v>
      </c>
      <c r="AP5" s="43">
        <v>3.69</v>
      </c>
      <c r="AQ5" s="43">
        <v>3.31</v>
      </c>
      <c r="AR5" s="43">
        <v>3.63</v>
      </c>
      <c r="AS5" s="43">
        <v>4.41</v>
      </c>
      <c r="AT5" s="43">
        <v>4.7699999999999996</v>
      </c>
      <c r="AU5" s="43">
        <v>4.8</v>
      </c>
      <c r="AV5" s="101">
        <v>7.55</v>
      </c>
      <c r="AW5" s="101">
        <v>7.35</v>
      </c>
      <c r="AX5" s="101">
        <v>9.48</v>
      </c>
      <c r="AY5" s="101">
        <v>5.93</v>
      </c>
      <c r="AZ5" s="101">
        <v>6.27</v>
      </c>
      <c r="BA5" s="101">
        <v>6.43</v>
      </c>
      <c r="BB5" s="101">
        <v>6.02</v>
      </c>
      <c r="BC5" s="101">
        <v>6.08</v>
      </c>
      <c r="BD5" s="101">
        <v>4.25</v>
      </c>
      <c r="BE5" s="101">
        <v>2.84</v>
      </c>
      <c r="BF5" s="43">
        <v>7.31</v>
      </c>
      <c r="BG5" s="43">
        <v>5.5</v>
      </c>
      <c r="BH5" s="43">
        <v>6.27</v>
      </c>
      <c r="BI5" s="43">
        <v>5.85</v>
      </c>
      <c r="BJ5" s="43">
        <v>7.6</v>
      </c>
      <c r="BK5" s="43">
        <v>6.73</v>
      </c>
      <c r="BL5" s="43">
        <v>6.14</v>
      </c>
      <c r="BM5" s="43">
        <v>6.06</v>
      </c>
      <c r="BN5" s="43">
        <v>5.79</v>
      </c>
      <c r="BO5" s="43">
        <v>5.95</v>
      </c>
      <c r="BP5" s="43">
        <v>5.38</v>
      </c>
      <c r="BQ5" s="43">
        <v>5.14</v>
      </c>
      <c r="BR5" s="43">
        <v>3.52</v>
      </c>
      <c r="BS5" s="43">
        <v>3.79</v>
      </c>
      <c r="BT5" s="43">
        <v>5.14</v>
      </c>
      <c r="BU5" s="43">
        <v>5.87</v>
      </c>
      <c r="BV5" s="43">
        <v>4.95</v>
      </c>
      <c r="BW5" s="43">
        <v>6.31</v>
      </c>
      <c r="BX5" s="43">
        <v>12.9</v>
      </c>
      <c r="BY5" s="43">
        <v>8.5399999999999991</v>
      </c>
      <c r="BZ5" s="43">
        <v>5.0599999999999996</v>
      </c>
      <c r="CA5" s="43">
        <v>4.7699999999999996</v>
      </c>
      <c r="CB5" s="43">
        <v>5.84</v>
      </c>
      <c r="CC5" s="43">
        <v>6.32</v>
      </c>
      <c r="CE5" s="101"/>
      <c r="CF5" s="101"/>
      <c r="CG5" s="100"/>
      <c r="CH5" s="100"/>
      <c r="CI5" s="100"/>
      <c r="CJ5" s="100"/>
      <c r="CK5" s="100"/>
      <c r="CL5" s="100"/>
      <c r="CM5" s="100"/>
      <c r="CN5" s="100"/>
      <c r="CO5" s="100"/>
    </row>
    <row r="6" spans="1:97" s="13" customFormat="1" ht="13">
      <c r="A6" s="99" t="s">
        <v>326</v>
      </c>
      <c r="B6" s="99" t="s">
        <v>1</v>
      </c>
      <c r="C6" s="43">
        <v>0.2</v>
      </c>
      <c r="D6" s="43">
        <v>3.82</v>
      </c>
      <c r="E6" s="14"/>
      <c r="F6" s="43">
        <v>1.5</v>
      </c>
      <c r="G6" s="43">
        <v>0.9</v>
      </c>
      <c r="H6" s="43">
        <v>3.41</v>
      </c>
      <c r="I6" s="43">
        <v>2.97</v>
      </c>
      <c r="J6" s="43">
        <v>4.37</v>
      </c>
      <c r="K6" s="43">
        <v>4.28</v>
      </c>
      <c r="L6" s="43">
        <v>4.28</v>
      </c>
      <c r="M6" s="43">
        <v>2.57</v>
      </c>
      <c r="N6" s="14"/>
      <c r="O6" s="43" t="s">
        <v>328</v>
      </c>
      <c r="P6" s="43">
        <v>0.6</v>
      </c>
      <c r="Q6" s="43">
        <v>3</v>
      </c>
      <c r="R6" s="43">
        <v>3.28</v>
      </c>
      <c r="S6" s="43">
        <v>3</v>
      </c>
      <c r="T6" s="43">
        <v>3.52</v>
      </c>
      <c r="U6" s="43">
        <v>3.22</v>
      </c>
      <c r="V6" s="43">
        <v>3.63</v>
      </c>
      <c r="W6" s="43">
        <v>3.96</v>
      </c>
      <c r="X6" s="43">
        <v>4.09</v>
      </c>
      <c r="Y6" s="43">
        <v>3.36</v>
      </c>
      <c r="Z6" s="43">
        <v>3.96</v>
      </c>
      <c r="AA6" s="43">
        <v>2.02</v>
      </c>
      <c r="AB6" s="43">
        <v>2.02</v>
      </c>
      <c r="AC6" s="43">
        <v>1.86</v>
      </c>
      <c r="AD6" s="43">
        <v>1.75</v>
      </c>
      <c r="AE6" s="43">
        <v>0.98</v>
      </c>
      <c r="AF6" s="43">
        <v>1.8</v>
      </c>
      <c r="AG6" s="43">
        <v>1.69</v>
      </c>
      <c r="AH6" s="43">
        <v>2.0699999999999998</v>
      </c>
      <c r="AI6" s="43">
        <v>2.1800000000000002</v>
      </c>
      <c r="AJ6" s="43">
        <v>2.13</v>
      </c>
      <c r="AK6" s="43">
        <v>2.16</v>
      </c>
      <c r="AL6" s="43">
        <v>2.35</v>
      </c>
      <c r="AM6" s="43">
        <v>2.3199999999999998</v>
      </c>
      <c r="AN6" s="43">
        <v>2.48</v>
      </c>
      <c r="AO6" s="43">
        <v>2.29</v>
      </c>
      <c r="AP6" s="43">
        <v>2.57</v>
      </c>
      <c r="AQ6" s="43">
        <v>2.27</v>
      </c>
      <c r="AR6" s="43">
        <v>2.59</v>
      </c>
      <c r="AS6" s="43">
        <v>2.95</v>
      </c>
      <c r="AT6" s="43">
        <v>3.25</v>
      </c>
      <c r="AU6" s="43">
        <v>3.06</v>
      </c>
      <c r="AV6" s="101">
        <v>3.28</v>
      </c>
      <c r="AW6" s="101">
        <v>3.36</v>
      </c>
      <c r="AX6" s="101">
        <v>3.03</v>
      </c>
      <c r="AY6" s="101">
        <v>3.9</v>
      </c>
      <c r="AZ6" s="101">
        <v>4.1500000000000004</v>
      </c>
      <c r="BA6" s="101">
        <v>4.07</v>
      </c>
      <c r="BB6" s="101">
        <v>4.26</v>
      </c>
      <c r="BC6" s="101">
        <v>4.26</v>
      </c>
      <c r="BD6" s="101">
        <v>3.03</v>
      </c>
      <c r="BE6" s="101">
        <v>1.74</v>
      </c>
      <c r="BF6" s="43">
        <v>2.46</v>
      </c>
      <c r="BG6" s="43">
        <v>2.5099999999999998</v>
      </c>
      <c r="BH6" s="43">
        <v>1.91</v>
      </c>
      <c r="BI6" s="43">
        <v>2.02</v>
      </c>
      <c r="BJ6" s="43">
        <v>2.97</v>
      </c>
      <c r="BK6" s="43">
        <v>3.36</v>
      </c>
      <c r="BL6" s="43">
        <v>3.6</v>
      </c>
      <c r="BM6" s="43">
        <v>3.96</v>
      </c>
      <c r="BN6" s="43">
        <v>3.58</v>
      </c>
      <c r="BO6" s="43">
        <v>3</v>
      </c>
      <c r="BP6" s="43">
        <v>2.92</v>
      </c>
      <c r="BQ6" s="43">
        <v>2.4300000000000002</v>
      </c>
      <c r="BR6" s="43">
        <v>2.0499999999999998</v>
      </c>
      <c r="BS6" s="43">
        <v>2.21</v>
      </c>
      <c r="BT6" s="43">
        <v>2.16</v>
      </c>
      <c r="BU6" s="43">
        <v>1.69</v>
      </c>
      <c r="BV6" s="43">
        <v>1.64</v>
      </c>
      <c r="BW6" s="43">
        <v>1.61</v>
      </c>
      <c r="BX6" s="43">
        <v>1.0900000000000001</v>
      </c>
      <c r="BY6" s="43">
        <v>2.89</v>
      </c>
      <c r="BZ6" s="43">
        <v>2.97</v>
      </c>
      <c r="CA6" s="43">
        <v>2.4300000000000002</v>
      </c>
      <c r="CB6" s="43">
        <v>2.59</v>
      </c>
      <c r="CC6" s="43">
        <v>2.62</v>
      </c>
      <c r="CE6" s="101"/>
      <c r="CF6" s="101"/>
      <c r="CG6" s="100"/>
      <c r="CH6" s="100"/>
      <c r="CI6" s="100"/>
      <c r="CJ6" s="100"/>
      <c r="CK6" s="100"/>
      <c r="CL6" s="100"/>
      <c r="CM6" s="100"/>
      <c r="CN6" s="100"/>
      <c r="CO6" s="100"/>
      <c r="CR6" s="101">
        <f>MIN(CD6:CP6)</f>
        <v>0</v>
      </c>
      <c r="CS6" s="101">
        <f>MAX(CD6:CP6)</f>
        <v>0</v>
      </c>
    </row>
    <row r="7" spans="1:97" s="13" customFormat="1" ht="13">
      <c r="A7" s="99" t="s">
        <v>327</v>
      </c>
      <c r="B7" s="99" t="s">
        <v>1</v>
      </c>
      <c r="C7" s="43">
        <v>23.1</v>
      </c>
      <c r="D7" s="43">
        <v>21.28</v>
      </c>
      <c r="E7" s="14"/>
      <c r="F7" s="43">
        <v>18.7</v>
      </c>
      <c r="G7" s="43">
        <v>15.5</v>
      </c>
      <c r="H7" s="43">
        <v>11.39</v>
      </c>
      <c r="I7" s="43">
        <v>4.47</v>
      </c>
      <c r="J7" s="43">
        <v>2.4300000000000002</v>
      </c>
      <c r="K7" s="43">
        <v>3.02</v>
      </c>
      <c r="L7" s="43">
        <v>2.76</v>
      </c>
      <c r="M7" s="43">
        <v>4.79</v>
      </c>
      <c r="N7" s="14"/>
      <c r="O7" s="43">
        <v>25</v>
      </c>
      <c r="P7" s="43">
        <v>20.7</v>
      </c>
      <c r="Q7" s="43">
        <v>14.6</v>
      </c>
      <c r="R7" s="43">
        <v>9.42</v>
      </c>
      <c r="S7" s="43">
        <v>7.4</v>
      </c>
      <c r="T7" s="43">
        <v>5.14</v>
      </c>
      <c r="U7" s="43">
        <v>5.25</v>
      </c>
      <c r="V7" s="43">
        <v>4.28</v>
      </c>
      <c r="W7" s="43">
        <v>2.96</v>
      </c>
      <c r="X7" s="43">
        <v>2.33</v>
      </c>
      <c r="Y7" s="43">
        <v>2.98</v>
      </c>
      <c r="Z7" s="43">
        <v>2.73</v>
      </c>
      <c r="AA7" s="43">
        <v>2.94</v>
      </c>
      <c r="AB7" s="43">
        <v>2.25</v>
      </c>
      <c r="AC7" s="43">
        <v>2.95</v>
      </c>
      <c r="AD7" s="43">
        <v>2.2200000000000002</v>
      </c>
      <c r="AE7" s="43">
        <v>4.1900000000000004</v>
      </c>
      <c r="AF7" s="43">
        <v>2.88</v>
      </c>
      <c r="AG7" s="43">
        <v>3.15</v>
      </c>
      <c r="AH7" s="43">
        <v>2.29</v>
      </c>
      <c r="AI7" s="43">
        <v>1.97</v>
      </c>
      <c r="AJ7" s="43">
        <v>1.37</v>
      </c>
      <c r="AK7" s="43">
        <v>1.58</v>
      </c>
      <c r="AL7" s="43">
        <v>1.94</v>
      </c>
      <c r="AM7" s="43">
        <v>1.23</v>
      </c>
      <c r="AN7" s="43">
        <v>1.27</v>
      </c>
      <c r="AO7" s="43">
        <v>1.23</v>
      </c>
      <c r="AP7" s="43">
        <v>1.1200000000000001</v>
      </c>
      <c r="AQ7" s="43">
        <v>1.04</v>
      </c>
      <c r="AR7" s="43">
        <v>1.04</v>
      </c>
      <c r="AS7" s="43">
        <v>1.46</v>
      </c>
      <c r="AT7" s="43">
        <v>1.52</v>
      </c>
      <c r="AU7" s="43">
        <v>1.74</v>
      </c>
      <c r="AV7" s="101">
        <v>4.2699999999999996</v>
      </c>
      <c r="AW7" s="101">
        <v>3.99</v>
      </c>
      <c r="AX7" s="101">
        <v>6.45</v>
      </c>
      <c r="AY7" s="101">
        <v>2.0299999999999998</v>
      </c>
      <c r="AZ7" s="101">
        <v>2.12</v>
      </c>
      <c r="BA7" s="101">
        <v>2.36</v>
      </c>
      <c r="BB7" s="101">
        <v>1.76</v>
      </c>
      <c r="BC7" s="101">
        <v>1.82</v>
      </c>
      <c r="BD7" s="101">
        <v>1.22</v>
      </c>
      <c r="BE7" s="101">
        <v>1.1000000000000001</v>
      </c>
      <c r="BF7" s="43">
        <v>4.8499999999999996</v>
      </c>
      <c r="BG7" s="43">
        <v>2.99</v>
      </c>
      <c r="BH7" s="43">
        <v>4.3600000000000003</v>
      </c>
      <c r="BI7" s="43">
        <v>3.83</v>
      </c>
      <c r="BJ7" s="43">
        <v>4.63</v>
      </c>
      <c r="BK7" s="43">
        <v>3.37</v>
      </c>
      <c r="BL7" s="43">
        <v>2.54</v>
      </c>
      <c r="BM7" s="43">
        <v>2.1</v>
      </c>
      <c r="BN7" s="43">
        <v>2.21</v>
      </c>
      <c r="BO7" s="43">
        <v>2.95</v>
      </c>
      <c r="BP7" s="43">
        <v>2.46</v>
      </c>
      <c r="BQ7" s="43">
        <v>2.71</v>
      </c>
      <c r="BR7" s="43">
        <v>1.47</v>
      </c>
      <c r="BS7" s="43">
        <v>1.58</v>
      </c>
      <c r="BT7" s="43">
        <v>2.98</v>
      </c>
      <c r="BU7" s="43">
        <v>4.18</v>
      </c>
      <c r="BV7" s="43">
        <v>3.31</v>
      </c>
      <c r="BW7" s="43">
        <v>4.7</v>
      </c>
      <c r="BX7" s="43">
        <v>11.81</v>
      </c>
      <c r="BY7" s="43">
        <v>5.65</v>
      </c>
      <c r="BZ7" s="43">
        <v>2.09</v>
      </c>
      <c r="CA7" s="43">
        <v>2.34</v>
      </c>
      <c r="CB7" s="43">
        <v>3.25</v>
      </c>
      <c r="CC7" s="43">
        <v>3.7</v>
      </c>
      <c r="CE7" s="101"/>
      <c r="CF7" s="101"/>
      <c r="CG7" s="100"/>
      <c r="CH7" s="100"/>
      <c r="CI7" s="100"/>
      <c r="CJ7" s="100"/>
      <c r="CK7" s="100"/>
      <c r="CL7" s="100"/>
      <c r="CM7" s="100"/>
      <c r="CN7" s="100"/>
      <c r="CO7" s="100"/>
      <c r="CR7" s="101">
        <f>MIN(CD7:CP7)</f>
        <v>0</v>
      </c>
      <c r="CS7" s="101">
        <f>MAX(CD7:CP7)</f>
        <v>0</v>
      </c>
    </row>
    <row r="8" spans="1:97" ht="13">
      <c r="A8" s="17" t="s">
        <v>11</v>
      </c>
      <c r="B8" s="17" t="s">
        <v>1</v>
      </c>
      <c r="C8" s="18">
        <v>2.21</v>
      </c>
      <c r="D8" s="18">
        <v>2</v>
      </c>
      <c r="E8" s="18">
        <v>2.16</v>
      </c>
      <c r="F8" s="18">
        <v>2.52</v>
      </c>
      <c r="G8" s="18">
        <v>2.4500000000000002</v>
      </c>
      <c r="H8" s="18">
        <v>3</v>
      </c>
      <c r="I8" s="18">
        <v>4.5199999999999996</v>
      </c>
      <c r="J8" s="18">
        <v>4.42</v>
      </c>
      <c r="K8" s="18">
        <v>4.42</v>
      </c>
      <c r="L8" s="18">
        <v>4.68</v>
      </c>
      <c r="M8" s="18">
        <v>4.45</v>
      </c>
      <c r="N8" s="18">
        <v>2.25</v>
      </c>
      <c r="O8" s="18">
        <v>2.0699999999999998</v>
      </c>
      <c r="P8" s="18">
        <v>2.4300000000000002</v>
      </c>
      <c r="Q8" s="18">
        <v>2.41</v>
      </c>
      <c r="R8" s="18">
        <v>2.91</v>
      </c>
      <c r="S8" s="18">
        <v>3.18</v>
      </c>
      <c r="T8" s="18">
        <v>3.13</v>
      </c>
      <c r="U8" s="18">
        <v>3.04</v>
      </c>
      <c r="V8" s="18">
        <v>3.44</v>
      </c>
      <c r="W8" s="18">
        <v>4.08</v>
      </c>
      <c r="X8" s="18">
        <v>4.3499999999999996</v>
      </c>
      <c r="Y8" s="18">
        <v>4.3</v>
      </c>
      <c r="Z8" s="18">
        <v>4.55</v>
      </c>
      <c r="AA8" s="18">
        <v>3.59</v>
      </c>
      <c r="AB8" s="18">
        <v>4</v>
      </c>
      <c r="AC8" s="18">
        <v>3.56</v>
      </c>
      <c r="AD8" s="18">
        <v>3.62</v>
      </c>
      <c r="AE8" s="18">
        <v>3.51</v>
      </c>
      <c r="AF8" s="18">
        <v>3.56</v>
      </c>
      <c r="AG8" s="18">
        <v>3.26</v>
      </c>
      <c r="AH8" s="18">
        <v>4.18</v>
      </c>
      <c r="AI8" s="18">
        <v>4.3099999999999996</v>
      </c>
      <c r="AJ8" s="18">
        <v>3.9</v>
      </c>
      <c r="AK8" s="18">
        <v>4.0999999999999996</v>
      </c>
      <c r="AL8" s="18">
        <v>3.68</v>
      </c>
      <c r="AM8" s="18">
        <v>3.34</v>
      </c>
      <c r="AN8" s="18">
        <v>3.47</v>
      </c>
      <c r="AO8" s="18">
        <v>3.75</v>
      </c>
      <c r="AP8" s="18">
        <v>3.87</v>
      </c>
      <c r="AQ8" s="18">
        <v>3.43</v>
      </c>
      <c r="AR8" s="18">
        <v>3.4</v>
      </c>
      <c r="AS8" s="18">
        <v>3.9</v>
      </c>
      <c r="AT8" s="18">
        <v>3.7</v>
      </c>
      <c r="AU8" s="18">
        <v>3.66</v>
      </c>
      <c r="AV8" s="18">
        <v>3.95</v>
      </c>
      <c r="AW8" s="18">
        <v>4</v>
      </c>
      <c r="AX8" s="18">
        <v>3.53</v>
      </c>
      <c r="AY8" s="18">
        <v>3.85</v>
      </c>
      <c r="AZ8" s="18">
        <v>3.74</v>
      </c>
      <c r="BA8" s="18">
        <v>3.75</v>
      </c>
      <c r="BB8" s="18">
        <v>3.56</v>
      </c>
      <c r="BC8" s="18">
        <v>3.29</v>
      </c>
      <c r="BD8" s="18">
        <v>3.91</v>
      </c>
      <c r="BE8" s="18">
        <v>4.34</v>
      </c>
      <c r="BF8" s="18">
        <v>3.21</v>
      </c>
      <c r="BG8" s="18">
        <v>3.16</v>
      </c>
      <c r="BH8" s="18">
        <v>2.88</v>
      </c>
      <c r="BI8" s="18">
        <v>2.76</v>
      </c>
      <c r="BJ8" s="18">
        <v>3.82</v>
      </c>
      <c r="BK8" s="18">
        <v>4.24</v>
      </c>
      <c r="BL8" s="18">
        <v>3.6</v>
      </c>
      <c r="BM8" s="18">
        <v>3.93</v>
      </c>
      <c r="BN8" s="18">
        <v>3.51</v>
      </c>
      <c r="BO8" s="18">
        <v>3.71</v>
      </c>
      <c r="BP8" s="18">
        <v>3.56</v>
      </c>
      <c r="BQ8" s="18">
        <v>3.59</v>
      </c>
      <c r="BR8" s="18">
        <v>3.36</v>
      </c>
      <c r="BS8" s="18">
        <v>2.19</v>
      </c>
      <c r="BT8" s="18">
        <v>2.19</v>
      </c>
      <c r="BU8" s="18">
        <v>2.1800000000000002</v>
      </c>
      <c r="BV8" s="18">
        <v>2.31</v>
      </c>
      <c r="BW8" s="18">
        <v>2.29</v>
      </c>
      <c r="BX8" s="18">
        <v>2.88</v>
      </c>
      <c r="BY8" s="18">
        <v>3.3</v>
      </c>
      <c r="BZ8" s="18">
        <v>2.4500000000000002</v>
      </c>
      <c r="CA8" s="18">
        <v>2.4</v>
      </c>
      <c r="CB8" s="18">
        <v>2.79</v>
      </c>
      <c r="CC8" s="18">
        <v>2.75</v>
      </c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R8" s="101">
        <f>MIN(CD8:CP8)</f>
        <v>0</v>
      </c>
      <c r="CS8" s="101">
        <f>MAX(CD8:CP8)</f>
        <v>0</v>
      </c>
    </row>
    <row r="9" spans="1:97" ht="13">
      <c r="A9" s="17" t="s">
        <v>13</v>
      </c>
      <c r="B9" s="17" t="s">
        <v>1</v>
      </c>
      <c r="C9" s="18">
        <v>6.38</v>
      </c>
      <c r="D9" s="18">
        <v>6.7</v>
      </c>
      <c r="E9" s="18">
        <v>7.3</v>
      </c>
      <c r="F9" s="19">
        <v>10.6</v>
      </c>
      <c r="G9" s="18">
        <v>9.2799999999999994</v>
      </c>
      <c r="H9" s="19">
        <v>13.5</v>
      </c>
      <c r="I9" s="19">
        <v>15.5</v>
      </c>
      <c r="J9" s="19">
        <v>13.4</v>
      </c>
      <c r="K9" s="19">
        <v>14.4</v>
      </c>
      <c r="L9" s="19">
        <v>15</v>
      </c>
      <c r="M9" s="19">
        <v>12.8</v>
      </c>
      <c r="N9" s="18">
        <v>5.46</v>
      </c>
      <c r="O9" s="18">
        <v>6.04</v>
      </c>
      <c r="P9" s="18">
        <v>6.63</v>
      </c>
      <c r="Q9" s="19">
        <v>10.3</v>
      </c>
      <c r="R9" s="19">
        <v>12.3</v>
      </c>
      <c r="S9" s="19">
        <v>14.1</v>
      </c>
      <c r="T9" s="19">
        <v>14</v>
      </c>
      <c r="U9" s="19">
        <v>13.5</v>
      </c>
      <c r="V9" s="19">
        <v>12.4</v>
      </c>
      <c r="W9" s="19">
        <v>15.2</v>
      </c>
      <c r="X9" s="19">
        <v>15.1</v>
      </c>
      <c r="Y9" s="19">
        <v>14.8</v>
      </c>
      <c r="Z9" s="19">
        <v>13.8</v>
      </c>
      <c r="AA9" s="18">
        <v>6.61</v>
      </c>
      <c r="AB9" s="18">
        <v>7.65</v>
      </c>
      <c r="AC9" s="18">
        <v>6.37</v>
      </c>
      <c r="AD9" s="18">
        <v>7.11</v>
      </c>
      <c r="AE9" s="18">
        <v>6.05</v>
      </c>
      <c r="AF9" s="18">
        <v>7.2</v>
      </c>
      <c r="AG9" s="18">
        <v>6.68</v>
      </c>
      <c r="AH9" s="18">
        <v>7.61</v>
      </c>
      <c r="AI9" s="18">
        <v>8.0299999999999994</v>
      </c>
      <c r="AJ9" s="18">
        <v>8.02</v>
      </c>
      <c r="AK9" s="18">
        <v>8.8000000000000007</v>
      </c>
      <c r="AL9" s="18">
        <v>7.97</v>
      </c>
      <c r="AM9" s="18">
        <v>8.15</v>
      </c>
      <c r="AN9" s="18">
        <v>8.35</v>
      </c>
      <c r="AO9" s="18">
        <v>8.74</v>
      </c>
      <c r="AP9" s="18">
        <v>9.81</v>
      </c>
      <c r="AQ9" s="18">
        <v>8.73</v>
      </c>
      <c r="AR9" s="18">
        <v>9.77</v>
      </c>
      <c r="AS9" s="19">
        <v>11.6</v>
      </c>
      <c r="AT9" s="19">
        <v>10.199999999999999</v>
      </c>
      <c r="AU9" s="19">
        <v>10.4</v>
      </c>
      <c r="AV9" s="19">
        <v>9.8800000000000008</v>
      </c>
      <c r="AW9" s="19">
        <v>10.3</v>
      </c>
      <c r="AX9" s="18">
        <v>7.3</v>
      </c>
      <c r="AY9" s="19">
        <v>11.6</v>
      </c>
      <c r="AZ9" s="19">
        <v>12.1</v>
      </c>
      <c r="BA9" s="19">
        <v>11.6</v>
      </c>
      <c r="BB9" s="19">
        <v>10.1</v>
      </c>
      <c r="BC9" s="18">
        <v>7.39</v>
      </c>
      <c r="BD9" s="18">
        <v>4.63</v>
      </c>
      <c r="BE9" s="18">
        <v>4.1399999999999997</v>
      </c>
      <c r="BF9" s="19">
        <v>11.3</v>
      </c>
      <c r="BG9" s="19">
        <v>10.7</v>
      </c>
      <c r="BH9" s="18">
        <v>9.3699999999999992</v>
      </c>
      <c r="BI9" s="18">
        <v>8.57</v>
      </c>
      <c r="BJ9" s="19">
        <v>12.8</v>
      </c>
      <c r="BK9" s="19">
        <v>14.6</v>
      </c>
      <c r="BL9" s="19">
        <v>13</v>
      </c>
      <c r="BM9" s="19">
        <v>14.4</v>
      </c>
      <c r="BN9" s="19">
        <v>13.2</v>
      </c>
      <c r="BO9" s="19">
        <v>13.9</v>
      </c>
      <c r="BP9" s="19">
        <v>10.5</v>
      </c>
      <c r="BQ9" s="18">
        <v>9.68</v>
      </c>
      <c r="BR9" s="18">
        <v>5.9</v>
      </c>
      <c r="BS9" s="18">
        <v>9.61</v>
      </c>
      <c r="BT9" s="18">
        <v>9.85</v>
      </c>
      <c r="BU9" s="18">
        <v>8.84</v>
      </c>
      <c r="BV9" s="18">
        <v>8.35</v>
      </c>
      <c r="BW9" s="18">
        <v>7.55</v>
      </c>
      <c r="BX9" s="18">
        <v>9.49</v>
      </c>
      <c r="BY9" s="19">
        <v>10.7</v>
      </c>
      <c r="BZ9" s="19">
        <v>10.199999999999999</v>
      </c>
      <c r="CA9" s="18">
        <v>8.73</v>
      </c>
      <c r="CB9" s="19">
        <v>10.3</v>
      </c>
      <c r="CC9" s="19">
        <v>10.199999999999999</v>
      </c>
      <c r="CF9" s="100"/>
      <c r="CG9" s="100"/>
      <c r="CH9" s="100"/>
      <c r="CI9" s="100"/>
      <c r="CJ9" s="100"/>
      <c r="CK9" s="100"/>
      <c r="CL9" s="100"/>
      <c r="CM9" s="100"/>
      <c r="CN9" s="100"/>
      <c r="CO9" s="100"/>
    </row>
    <row r="10" spans="1:97" ht="13">
      <c r="A10" s="17" t="s">
        <v>14</v>
      </c>
      <c r="B10" s="17" t="s">
        <v>1</v>
      </c>
      <c r="C10" s="18">
        <v>1.52</v>
      </c>
      <c r="D10" s="18">
        <v>1.43</v>
      </c>
      <c r="E10" s="18">
        <v>1.46</v>
      </c>
      <c r="F10" s="18">
        <v>1.75</v>
      </c>
      <c r="G10" s="18">
        <v>1.68</v>
      </c>
      <c r="H10" s="18">
        <v>1.83</v>
      </c>
      <c r="I10" s="18">
        <v>2.35</v>
      </c>
      <c r="J10" s="18">
        <v>2.1800000000000002</v>
      </c>
      <c r="K10" s="18">
        <v>2.21</v>
      </c>
      <c r="L10" s="18">
        <v>2.3199999999999998</v>
      </c>
      <c r="M10" s="18">
        <v>2.14</v>
      </c>
      <c r="N10" s="18">
        <v>1.37</v>
      </c>
      <c r="O10" s="18">
        <v>1.33</v>
      </c>
      <c r="P10" s="18">
        <v>1.5</v>
      </c>
      <c r="Q10" s="18">
        <v>1.5</v>
      </c>
      <c r="R10" s="18">
        <v>1.64</v>
      </c>
      <c r="S10" s="18">
        <v>1.72</v>
      </c>
      <c r="T10" s="18">
        <v>1.65</v>
      </c>
      <c r="U10" s="18">
        <v>1.64</v>
      </c>
      <c r="V10" s="18">
        <v>1.8</v>
      </c>
      <c r="W10" s="18">
        <v>2.09</v>
      </c>
      <c r="X10" s="18">
        <v>2.2000000000000002</v>
      </c>
      <c r="Y10" s="18">
        <v>2.23</v>
      </c>
      <c r="Z10" s="18">
        <v>2.2799999999999998</v>
      </c>
      <c r="AA10" s="18">
        <v>2.3199999999999998</v>
      </c>
      <c r="AB10" s="18">
        <v>2.5499999999999998</v>
      </c>
      <c r="AC10" s="18">
        <v>2.19</v>
      </c>
      <c r="AD10" s="18">
        <v>2.23</v>
      </c>
      <c r="AE10" s="18">
        <v>2.2000000000000002</v>
      </c>
      <c r="AF10" s="18">
        <v>2.21</v>
      </c>
      <c r="AG10" s="18">
        <v>2.0299999999999998</v>
      </c>
      <c r="AH10" s="18">
        <v>2.58</v>
      </c>
      <c r="AI10" s="18">
        <v>2.62</v>
      </c>
      <c r="AJ10" s="18">
        <v>2.2999999999999998</v>
      </c>
      <c r="AK10" s="18">
        <v>2.38</v>
      </c>
      <c r="AL10" s="18">
        <v>2.09</v>
      </c>
      <c r="AM10" s="18">
        <v>1.89</v>
      </c>
      <c r="AN10" s="18">
        <v>1.97</v>
      </c>
      <c r="AO10" s="18">
        <v>2.08</v>
      </c>
      <c r="AP10" s="18">
        <v>2.13</v>
      </c>
      <c r="AQ10" s="18">
        <v>1.92</v>
      </c>
      <c r="AR10" s="18">
        <v>1.84</v>
      </c>
      <c r="AS10" s="18">
        <v>2.09</v>
      </c>
      <c r="AT10" s="18">
        <v>1.9</v>
      </c>
      <c r="AU10" s="18">
        <v>1.89</v>
      </c>
      <c r="AV10" s="18">
        <v>2.0699999999999998</v>
      </c>
      <c r="AW10" s="18">
        <v>2.13</v>
      </c>
      <c r="AX10" s="18">
        <v>1.82</v>
      </c>
      <c r="AY10" s="18">
        <v>1.99</v>
      </c>
      <c r="AZ10" s="18">
        <v>1.92</v>
      </c>
      <c r="BA10" s="18">
        <v>1.93</v>
      </c>
      <c r="BB10" s="18">
        <v>1.93</v>
      </c>
      <c r="BC10" s="18">
        <v>1.9</v>
      </c>
      <c r="BD10" s="18">
        <v>2.4</v>
      </c>
      <c r="BE10" s="18">
        <v>2.82</v>
      </c>
      <c r="BF10" s="18">
        <v>1.85</v>
      </c>
      <c r="BG10" s="18">
        <v>1.68</v>
      </c>
      <c r="BH10" s="18">
        <v>1.45</v>
      </c>
      <c r="BI10" s="18">
        <v>1.32</v>
      </c>
      <c r="BJ10" s="18">
        <v>2.1</v>
      </c>
      <c r="BK10" s="18">
        <v>2.3199999999999998</v>
      </c>
      <c r="BL10" s="18">
        <v>1.89</v>
      </c>
      <c r="BM10" s="18">
        <v>1.98</v>
      </c>
      <c r="BN10" s="18">
        <v>1.82</v>
      </c>
      <c r="BO10" s="18">
        <v>1.92</v>
      </c>
      <c r="BP10" s="18">
        <v>1.88</v>
      </c>
      <c r="BQ10" s="18">
        <v>1.93</v>
      </c>
      <c r="BR10" s="18">
        <v>1.96</v>
      </c>
      <c r="BS10" s="18">
        <v>1.08</v>
      </c>
      <c r="BT10" s="18">
        <v>1.1200000000000001</v>
      </c>
      <c r="BU10" s="18">
        <v>1.1200000000000001</v>
      </c>
      <c r="BV10" s="18">
        <v>1.1599999999999999</v>
      </c>
      <c r="BW10" s="18">
        <v>1.17</v>
      </c>
      <c r="BX10" s="18">
        <v>1.53</v>
      </c>
      <c r="BY10" s="18">
        <v>1.75</v>
      </c>
      <c r="BZ10" s="18">
        <v>1.25</v>
      </c>
      <c r="CA10" s="18">
        <v>1.23</v>
      </c>
      <c r="CB10" s="18">
        <v>1.45</v>
      </c>
      <c r="CC10" s="18">
        <v>1.45</v>
      </c>
    </row>
    <row r="11" spans="1:97" ht="13">
      <c r="A11" s="17" t="s">
        <v>15</v>
      </c>
      <c r="B11" s="17" t="s">
        <v>1</v>
      </c>
      <c r="C11" s="20">
        <v>0.7</v>
      </c>
      <c r="D11" s="20">
        <v>0.6</v>
      </c>
      <c r="E11" s="20">
        <v>0.66</v>
      </c>
      <c r="F11" s="20">
        <v>0.73</v>
      </c>
      <c r="G11" s="20">
        <v>0.76</v>
      </c>
      <c r="H11" s="20">
        <v>0.87</v>
      </c>
      <c r="I11" s="18">
        <v>1.35</v>
      </c>
      <c r="J11" s="18">
        <v>1.4</v>
      </c>
      <c r="K11" s="18">
        <v>1.32</v>
      </c>
      <c r="L11" s="18">
        <v>1.42</v>
      </c>
      <c r="M11" s="18">
        <v>1.33</v>
      </c>
      <c r="N11" s="20">
        <v>0.75</v>
      </c>
      <c r="O11" s="20">
        <v>0.66</v>
      </c>
      <c r="P11" s="20">
        <v>0.79</v>
      </c>
      <c r="Q11" s="20">
        <v>0.77</v>
      </c>
      <c r="R11" s="20">
        <v>0.94</v>
      </c>
      <c r="S11" s="18">
        <v>1.01</v>
      </c>
      <c r="T11" s="18">
        <v>1.02</v>
      </c>
      <c r="U11" s="20">
        <v>0.99</v>
      </c>
      <c r="V11" s="18">
        <v>1.1399999999999999</v>
      </c>
      <c r="W11" s="18">
        <v>1.28</v>
      </c>
      <c r="X11" s="18">
        <v>1.44</v>
      </c>
      <c r="Y11" s="18">
        <v>1.43</v>
      </c>
      <c r="Z11" s="18">
        <v>1.5</v>
      </c>
      <c r="AA11" s="18">
        <v>1.5</v>
      </c>
      <c r="AB11" s="18">
        <v>1.6</v>
      </c>
      <c r="AC11" s="18">
        <v>1.43</v>
      </c>
      <c r="AD11" s="18">
        <v>1.46</v>
      </c>
      <c r="AE11" s="18">
        <v>1.43</v>
      </c>
      <c r="AF11" s="18">
        <v>1.5</v>
      </c>
      <c r="AG11" s="18">
        <v>1.37</v>
      </c>
      <c r="AH11" s="18">
        <v>1.52</v>
      </c>
      <c r="AI11" s="18">
        <v>1.58</v>
      </c>
      <c r="AJ11" s="18">
        <v>1.59</v>
      </c>
      <c r="AK11" s="18">
        <v>1.61</v>
      </c>
      <c r="AL11" s="18">
        <v>1.52</v>
      </c>
      <c r="AM11" s="18">
        <v>1.46</v>
      </c>
      <c r="AN11" s="18">
        <v>1.43</v>
      </c>
      <c r="AO11" s="18">
        <v>1.55</v>
      </c>
      <c r="AP11" s="18">
        <v>1.56</v>
      </c>
      <c r="AQ11" s="18">
        <v>1.43</v>
      </c>
      <c r="AR11" s="18">
        <v>1.37</v>
      </c>
      <c r="AS11" s="18">
        <v>1.47</v>
      </c>
      <c r="AT11" s="18">
        <v>1.4</v>
      </c>
      <c r="AU11" s="18">
        <v>1.4</v>
      </c>
      <c r="AV11" s="18">
        <v>1.42</v>
      </c>
      <c r="AW11" s="18">
        <v>1.41</v>
      </c>
      <c r="AX11" s="18">
        <v>1.28</v>
      </c>
      <c r="AY11" s="18">
        <v>1.38</v>
      </c>
      <c r="AZ11" s="18">
        <v>1.29</v>
      </c>
      <c r="BA11" s="18">
        <v>1.3</v>
      </c>
      <c r="BB11" s="18">
        <v>1.3</v>
      </c>
      <c r="BC11" s="18">
        <v>1.22</v>
      </c>
      <c r="BD11" s="18">
        <v>1.46</v>
      </c>
      <c r="BE11" s="18">
        <v>1.57</v>
      </c>
      <c r="BF11" s="18">
        <v>1.3</v>
      </c>
      <c r="BG11" s="18">
        <v>1.38</v>
      </c>
      <c r="BH11" s="18">
        <v>1.32</v>
      </c>
      <c r="BI11" s="18">
        <v>1.24</v>
      </c>
      <c r="BJ11" s="18">
        <v>1.2</v>
      </c>
      <c r="BK11" s="18">
        <v>1.33</v>
      </c>
      <c r="BL11" s="18">
        <v>1.21</v>
      </c>
      <c r="BM11" s="18">
        <v>1.37</v>
      </c>
      <c r="BN11" s="18">
        <v>1.3</v>
      </c>
      <c r="BO11" s="18">
        <v>1.38</v>
      </c>
      <c r="BP11" s="18">
        <v>1.44</v>
      </c>
      <c r="BQ11" s="18">
        <v>1.48</v>
      </c>
      <c r="BR11" s="18">
        <v>1.51</v>
      </c>
      <c r="BS11" s="20">
        <v>0.91</v>
      </c>
      <c r="BT11" s="20">
        <v>0.87</v>
      </c>
      <c r="BU11" s="20">
        <v>0.87</v>
      </c>
      <c r="BV11" s="18">
        <v>0.96</v>
      </c>
      <c r="BW11" s="20">
        <v>0.94</v>
      </c>
      <c r="BX11" s="18">
        <v>1.1000000000000001</v>
      </c>
      <c r="BY11" s="18">
        <v>1.22</v>
      </c>
      <c r="BZ11" s="18">
        <v>0.97</v>
      </c>
      <c r="CA11" s="18">
        <v>0.95</v>
      </c>
      <c r="CB11" s="18">
        <v>1.05</v>
      </c>
      <c r="CC11" s="18">
        <v>1.04</v>
      </c>
    </row>
    <row r="12" spans="1:97" ht="13">
      <c r="A12" s="17" t="s">
        <v>16</v>
      </c>
      <c r="B12" s="17" t="s">
        <v>1</v>
      </c>
      <c r="C12" s="20">
        <v>0.98</v>
      </c>
      <c r="D12" s="20">
        <v>0.97</v>
      </c>
      <c r="E12" s="20">
        <v>0.95</v>
      </c>
      <c r="F12" s="20">
        <v>1.1499999999999999</v>
      </c>
      <c r="G12" s="18">
        <v>1.04</v>
      </c>
      <c r="H12" s="18">
        <v>1.4</v>
      </c>
      <c r="I12" s="18">
        <v>2.25</v>
      </c>
      <c r="J12" s="18">
        <v>2</v>
      </c>
      <c r="K12" s="18">
        <v>2.08</v>
      </c>
      <c r="L12" s="18">
        <v>2.17</v>
      </c>
      <c r="M12" s="18">
        <v>1.95</v>
      </c>
      <c r="N12" s="18">
        <v>1.04</v>
      </c>
      <c r="O12" s="18">
        <v>1.05</v>
      </c>
      <c r="P12" s="18">
        <v>1.1100000000000001</v>
      </c>
      <c r="Q12" s="18">
        <v>1.26</v>
      </c>
      <c r="R12" s="18">
        <v>1.36</v>
      </c>
      <c r="S12" s="18">
        <v>1.56</v>
      </c>
      <c r="T12" s="18">
        <v>1.6</v>
      </c>
      <c r="U12" s="18">
        <v>1.59</v>
      </c>
      <c r="V12" s="18">
        <v>1.93</v>
      </c>
      <c r="W12" s="18">
        <v>2.31</v>
      </c>
      <c r="X12" s="18">
        <v>2.31</v>
      </c>
      <c r="Y12" s="18">
        <v>2.2200000000000002</v>
      </c>
      <c r="Z12" s="18">
        <v>2.13</v>
      </c>
      <c r="AA12" s="18">
        <v>1.43</v>
      </c>
      <c r="AB12" s="18">
        <v>1.69</v>
      </c>
      <c r="AC12" s="18">
        <v>1.43</v>
      </c>
      <c r="AD12" s="18">
        <v>1.55</v>
      </c>
      <c r="AE12" s="18">
        <v>1.38</v>
      </c>
      <c r="AF12" s="18">
        <v>1.57</v>
      </c>
      <c r="AG12" s="18">
        <v>1.42</v>
      </c>
      <c r="AH12" s="18">
        <v>1.64</v>
      </c>
      <c r="AI12" s="18">
        <v>1.77</v>
      </c>
      <c r="AJ12" s="18">
        <v>1.73</v>
      </c>
      <c r="AK12" s="18">
        <v>1.81</v>
      </c>
      <c r="AL12" s="18">
        <v>1.58</v>
      </c>
      <c r="AM12" s="18">
        <v>1.58</v>
      </c>
      <c r="AN12" s="18">
        <v>1.55</v>
      </c>
      <c r="AO12" s="18">
        <v>1.57</v>
      </c>
      <c r="AP12" s="18">
        <v>1.77</v>
      </c>
      <c r="AQ12" s="18">
        <v>1.55</v>
      </c>
      <c r="AR12" s="18">
        <v>1.58</v>
      </c>
      <c r="AS12" s="18">
        <v>1.82</v>
      </c>
      <c r="AT12" s="18">
        <v>1.6</v>
      </c>
      <c r="AU12" s="18">
        <v>1.55</v>
      </c>
      <c r="AV12" s="18">
        <v>2.2400000000000002</v>
      </c>
      <c r="AW12" s="18">
        <v>2.2799999999999998</v>
      </c>
      <c r="AX12" s="18">
        <v>4.2</v>
      </c>
      <c r="AY12" s="18">
        <v>2.39</v>
      </c>
      <c r="AZ12" s="18">
        <v>2.56</v>
      </c>
      <c r="BA12" s="18">
        <v>2.83</v>
      </c>
      <c r="BB12" s="18">
        <v>4.38</v>
      </c>
      <c r="BC12" s="18">
        <v>6.85</v>
      </c>
      <c r="BD12" s="18">
        <v>5.64</v>
      </c>
      <c r="BE12" s="18">
        <v>2.5499999999999998</v>
      </c>
      <c r="BF12" s="18">
        <v>1.56</v>
      </c>
      <c r="BG12" s="18">
        <v>1.44</v>
      </c>
      <c r="BH12" s="18">
        <v>1.27</v>
      </c>
      <c r="BI12" s="18">
        <v>1.18</v>
      </c>
      <c r="BJ12" s="18">
        <v>1.83</v>
      </c>
      <c r="BK12" s="18">
        <v>2.0699999999999998</v>
      </c>
      <c r="BL12" s="18">
        <v>1.74</v>
      </c>
      <c r="BM12" s="18">
        <v>1.95</v>
      </c>
      <c r="BN12" s="18">
        <v>1.9</v>
      </c>
      <c r="BO12" s="18">
        <v>2.2000000000000002</v>
      </c>
      <c r="BP12" s="18">
        <v>2.63</v>
      </c>
      <c r="BQ12" s="18">
        <v>2.91</v>
      </c>
      <c r="BR12" s="18">
        <v>3.47</v>
      </c>
      <c r="BS12" s="18">
        <v>1.19</v>
      </c>
      <c r="BT12" s="18">
        <v>1.2</v>
      </c>
      <c r="BU12" s="18">
        <v>1.1299999999999999</v>
      </c>
      <c r="BV12" s="18">
        <v>1.18</v>
      </c>
      <c r="BW12" s="18">
        <v>1.19</v>
      </c>
      <c r="BX12" s="18">
        <v>1.46</v>
      </c>
      <c r="BY12" s="18">
        <v>1.97</v>
      </c>
      <c r="BZ12" s="18">
        <v>1.58</v>
      </c>
      <c r="CA12" s="18">
        <v>1.39</v>
      </c>
      <c r="CB12" s="18">
        <v>1.6</v>
      </c>
      <c r="CC12" s="18">
        <v>1.66</v>
      </c>
    </row>
    <row r="13" spans="1:97" ht="13">
      <c r="A13" s="17" t="s">
        <v>17</v>
      </c>
      <c r="B13" s="17" t="s">
        <v>1</v>
      </c>
      <c r="C13" s="20">
        <v>0.23</v>
      </c>
      <c r="D13" s="20">
        <v>0.2</v>
      </c>
      <c r="E13" s="20">
        <v>0.22</v>
      </c>
      <c r="F13" s="20">
        <v>0.24</v>
      </c>
      <c r="G13" s="20">
        <v>0.24</v>
      </c>
      <c r="H13" s="20">
        <v>0.26</v>
      </c>
      <c r="I13" s="20">
        <v>0.26</v>
      </c>
      <c r="J13" s="20">
        <v>0.26</v>
      </c>
      <c r="K13" s="20">
        <v>0.25</v>
      </c>
      <c r="L13" s="20">
        <v>0.24</v>
      </c>
      <c r="M13" s="20">
        <v>0.22</v>
      </c>
      <c r="N13" s="20">
        <v>0.2</v>
      </c>
      <c r="O13" s="20">
        <v>0.19</v>
      </c>
      <c r="P13" s="20">
        <v>0.22</v>
      </c>
      <c r="Q13" s="20">
        <v>0.2</v>
      </c>
      <c r="R13" s="20">
        <v>0.25</v>
      </c>
      <c r="S13" s="20">
        <v>0.26</v>
      </c>
      <c r="T13" s="20">
        <v>0.25</v>
      </c>
      <c r="U13" s="20">
        <v>0.25</v>
      </c>
      <c r="V13" s="20">
        <v>0.26</v>
      </c>
      <c r="W13" s="20">
        <v>0.25</v>
      </c>
      <c r="X13" s="20">
        <v>0.28999999999999998</v>
      </c>
      <c r="Y13" s="20">
        <v>0.28999999999999998</v>
      </c>
      <c r="Z13" s="20">
        <v>0.32</v>
      </c>
      <c r="AA13" s="20">
        <v>0.5</v>
      </c>
      <c r="AB13" s="20">
        <v>0.54</v>
      </c>
      <c r="AC13" s="20">
        <v>0.49</v>
      </c>
      <c r="AD13" s="20">
        <v>0.5</v>
      </c>
      <c r="AE13" s="20">
        <v>0.49</v>
      </c>
      <c r="AF13" s="20">
        <v>0.49</v>
      </c>
      <c r="AG13" s="20">
        <v>0.45</v>
      </c>
      <c r="AH13" s="20">
        <v>0.54</v>
      </c>
      <c r="AI13" s="20">
        <v>0.56999999999999995</v>
      </c>
      <c r="AJ13" s="20">
        <v>0.52</v>
      </c>
      <c r="AK13" s="20">
        <v>0.52</v>
      </c>
      <c r="AL13" s="20">
        <v>0.46</v>
      </c>
      <c r="AM13" s="20">
        <v>0.41</v>
      </c>
      <c r="AN13" s="20">
        <v>0.42</v>
      </c>
      <c r="AO13" s="20">
        <v>0.46</v>
      </c>
      <c r="AP13" s="20">
        <v>0.43</v>
      </c>
      <c r="AQ13" s="20">
        <v>0.36</v>
      </c>
      <c r="AR13" s="20">
        <v>0.34</v>
      </c>
      <c r="AS13" s="20">
        <v>0.36</v>
      </c>
      <c r="AT13" s="20">
        <v>0.32</v>
      </c>
      <c r="AU13" s="20">
        <v>0.33</v>
      </c>
      <c r="AV13" s="20">
        <v>0.41</v>
      </c>
      <c r="AW13" s="20">
        <v>0.41</v>
      </c>
      <c r="AX13" s="20">
        <v>0.43</v>
      </c>
      <c r="AY13" s="20">
        <v>0.39</v>
      </c>
      <c r="AZ13" s="20">
        <v>0.36</v>
      </c>
      <c r="BA13" s="20">
        <v>0.35</v>
      </c>
      <c r="BB13" s="20">
        <v>0.4</v>
      </c>
      <c r="BC13" s="20">
        <v>0.45</v>
      </c>
      <c r="BD13" s="20">
        <v>0.53</v>
      </c>
      <c r="BE13" s="20">
        <v>0.51</v>
      </c>
      <c r="BF13" s="20">
        <v>0.35</v>
      </c>
      <c r="BG13" s="20">
        <v>0.36</v>
      </c>
      <c r="BH13" s="20">
        <v>0.37</v>
      </c>
      <c r="BI13" s="20">
        <v>0.33</v>
      </c>
      <c r="BJ13" s="20">
        <v>0.28000000000000003</v>
      </c>
      <c r="BK13" s="20">
        <v>0.32</v>
      </c>
      <c r="BL13" s="20">
        <v>0.3</v>
      </c>
      <c r="BM13" s="20">
        <v>0.36</v>
      </c>
      <c r="BN13" s="20">
        <v>0.35</v>
      </c>
      <c r="BO13" s="20">
        <v>0.38</v>
      </c>
      <c r="BP13" s="20">
        <v>0.45</v>
      </c>
      <c r="BQ13" s="20">
        <v>0.51</v>
      </c>
      <c r="BR13" s="20">
        <v>0.57999999999999996</v>
      </c>
      <c r="BS13" s="20">
        <v>0.15</v>
      </c>
      <c r="BT13" s="20">
        <v>0.14000000000000001</v>
      </c>
      <c r="BU13" s="20">
        <v>0.13</v>
      </c>
      <c r="BV13" s="20">
        <v>0.15</v>
      </c>
      <c r="BW13" s="20">
        <v>0.15</v>
      </c>
      <c r="BX13" s="20">
        <v>0.21</v>
      </c>
      <c r="BY13" s="20">
        <v>0.25</v>
      </c>
      <c r="BZ13" s="20">
        <v>0.17</v>
      </c>
      <c r="CA13" s="20">
        <v>0.16</v>
      </c>
      <c r="CB13" s="20">
        <v>0.19</v>
      </c>
      <c r="CC13" s="20">
        <v>0.19</v>
      </c>
    </row>
    <row r="14" spans="1:97" ht="13">
      <c r="A14" s="17" t="s">
        <v>18</v>
      </c>
      <c r="B14" s="17" t="s">
        <v>1</v>
      </c>
      <c r="C14" s="18">
        <v>1.1100000000000001</v>
      </c>
      <c r="D14" s="18">
        <v>1.25</v>
      </c>
      <c r="E14" s="18">
        <v>1.08</v>
      </c>
      <c r="F14" s="18">
        <v>1.08</v>
      </c>
      <c r="G14" s="18">
        <v>1.06</v>
      </c>
      <c r="H14" s="20">
        <v>0.65</v>
      </c>
      <c r="I14" s="20">
        <v>0.09</v>
      </c>
      <c r="J14" s="20">
        <v>0.06</v>
      </c>
      <c r="K14" s="20">
        <v>0.09</v>
      </c>
      <c r="L14" s="20">
        <v>0.08</v>
      </c>
      <c r="M14" s="20">
        <v>0.08</v>
      </c>
      <c r="N14" s="20">
        <v>0.87</v>
      </c>
      <c r="O14" s="20">
        <v>0.78</v>
      </c>
      <c r="P14" s="20">
        <v>0.9</v>
      </c>
      <c r="Q14" s="20">
        <v>0.82</v>
      </c>
      <c r="R14" s="20">
        <v>0.65</v>
      </c>
      <c r="S14" s="20">
        <v>0.4</v>
      </c>
      <c r="T14" s="20">
        <v>0.28000000000000003</v>
      </c>
      <c r="U14" s="20">
        <v>0.25</v>
      </c>
      <c r="V14" s="20">
        <v>0.19</v>
      </c>
      <c r="W14" s="20">
        <v>0.1</v>
      </c>
      <c r="X14" s="20">
        <v>0.08</v>
      </c>
      <c r="Y14" s="20">
        <v>0.08</v>
      </c>
      <c r="Z14" s="20">
        <v>0.09</v>
      </c>
      <c r="AA14" s="20">
        <v>0.08</v>
      </c>
      <c r="AB14" s="20">
        <v>0.09</v>
      </c>
      <c r="AC14" s="20">
        <v>0.09</v>
      </c>
      <c r="AD14" s="20">
        <v>0.09</v>
      </c>
      <c r="AE14" s="20">
        <v>0.12</v>
      </c>
      <c r="AF14" s="20">
        <v>0.14000000000000001</v>
      </c>
      <c r="AG14" s="20">
        <v>0.14000000000000001</v>
      </c>
      <c r="AH14" s="20">
        <v>0.1</v>
      </c>
      <c r="AI14" s="20">
        <v>0.08</v>
      </c>
      <c r="AJ14" s="20">
        <v>0.06</v>
      </c>
      <c r="AK14" s="20">
        <v>0.06</v>
      </c>
      <c r="AL14" s="20">
        <v>0.1</v>
      </c>
      <c r="AM14" s="20">
        <v>7.0000000000000007E-2</v>
      </c>
      <c r="AN14" s="20">
        <v>0.06</v>
      </c>
      <c r="AO14" s="20">
        <v>0.05</v>
      </c>
      <c r="AP14" s="20">
        <v>0.06</v>
      </c>
      <c r="AQ14" s="20">
        <v>0.05</v>
      </c>
      <c r="AR14" s="20">
        <v>0.05</v>
      </c>
      <c r="AS14" s="20">
        <v>0.06</v>
      </c>
      <c r="AT14" s="20">
        <v>0.06</v>
      </c>
      <c r="AU14" s="20">
        <v>0.06</v>
      </c>
      <c r="AV14" s="20">
        <v>0.11</v>
      </c>
      <c r="AW14" s="20">
        <v>0.11</v>
      </c>
      <c r="AX14" s="20">
        <v>0.19</v>
      </c>
      <c r="AY14" s="20">
        <v>0.18</v>
      </c>
      <c r="AZ14" s="20">
        <v>0.14000000000000001</v>
      </c>
      <c r="BA14" s="20">
        <v>0.14000000000000001</v>
      </c>
      <c r="BB14" s="20">
        <v>0.08</v>
      </c>
      <c r="BC14" s="20">
        <v>0.04</v>
      </c>
      <c r="BD14" s="20">
        <v>0.03</v>
      </c>
      <c r="BE14" s="20">
        <v>0.02</v>
      </c>
      <c r="BF14" s="20">
        <v>0.12</v>
      </c>
      <c r="BG14" s="20">
        <v>0.08</v>
      </c>
      <c r="BH14" s="20">
        <v>0.09</v>
      </c>
      <c r="BI14" s="20">
        <v>0.1</v>
      </c>
      <c r="BJ14" s="20">
        <v>0.12</v>
      </c>
      <c r="BK14" s="20">
        <v>0.09</v>
      </c>
      <c r="BL14" s="20">
        <v>7.0000000000000007E-2</v>
      </c>
      <c r="BM14" s="20">
        <v>0.06</v>
      </c>
      <c r="BN14" s="20">
        <v>0.06</v>
      </c>
      <c r="BO14" s="20">
        <v>7.0000000000000007E-2</v>
      </c>
      <c r="BP14" s="20">
        <v>0.08</v>
      </c>
      <c r="BQ14" s="20">
        <v>0.08</v>
      </c>
      <c r="BR14" s="20">
        <v>0.06</v>
      </c>
      <c r="BS14" s="20">
        <v>0.04</v>
      </c>
      <c r="BT14" s="20">
        <v>0.04</v>
      </c>
      <c r="BU14" s="20">
        <v>0.05</v>
      </c>
      <c r="BV14" s="20">
        <v>0.04</v>
      </c>
      <c r="BW14" s="20">
        <v>0.05</v>
      </c>
      <c r="BX14" s="20">
        <v>0.1</v>
      </c>
      <c r="BY14" s="20">
        <v>0.08</v>
      </c>
      <c r="BZ14" s="20">
        <v>0.04</v>
      </c>
      <c r="CA14" s="20">
        <v>0.04</v>
      </c>
      <c r="CB14" s="20">
        <v>0.05</v>
      </c>
      <c r="CC14" s="20">
        <v>0.06</v>
      </c>
    </row>
    <row r="15" spans="1:97" ht="13">
      <c r="A15" s="17" t="s">
        <v>19</v>
      </c>
      <c r="B15" s="17" t="s">
        <v>1</v>
      </c>
      <c r="C15" s="20">
        <v>0.15</v>
      </c>
      <c r="D15" s="20">
        <v>0.13</v>
      </c>
      <c r="E15" s="20">
        <v>0.15</v>
      </c>
      <c r="F15" s="20">
        <v>0.17</v>
      </c>
      <c r="G15" s="20">
        <v>0.17</v>
      </c>
      <c r="H15" s="20">
        <v>0.2</v>
      </c>
      <c r="I15" s="20">
        <v>0.26</v>
      </c>
      <c r="J15" s="20">
        <v>0.26</v>
      </c>
      <c r="K15" s="20">
        <v>0.26</v>
      </c>
      <c r="L15" s="20">
        <v>0.26</v>
      </c>
      <c r="M15" s="20">
        <v>0.25</v>
      </c>
      <c r="N15" s="20">
        <v>0.15</v>
      </c>
      <c r="O15" s="20">
        <v>0.13</v>
      </c>
      <c r="P15" s="20">
        <v>0.16</v>
      </c>
      <c r="Q15" s="20">
        <v>0.15</v>
      </c>
      <c r="R15" s="20">
        <v>0.19</v>
      </c>
      <c r="S15" s="20">
        <v>0.21</v>
      </c>
      <c r="T15" s="20">
        <v>0.2</v>
      </c>
      <c r="U15" s="20">
        <v>0.2</v>
      </c>
      <c r="V15" s="20">
        <v>0.22</v>
      </c>
      <c r="W15" s="20">
        <v>0.24</v>
      </c>
      <c r="X15" s="20">
        <v>0.26</v>
      </c>
      <c r="Y15" s="20">
        <v>0.26</v>
      </c>
      <c r="Z15" s="20">
        <v>0.28999999999999998</v>
      </c>
      <c r="AA15" s="20">
        <v>0.32</v>
      </c>
      <c r="AB15" s="20">
        <v>0.35</v>
      </c>
      <c r="AC15" s="20">
        <v>0.33</v>
      </c>
      <c r="AD15" s="20">
        <v>0.32</v>
      </c>
      <c r="AE15" s="20">
        <v>0.32</v>
      </c>
      <c r="AF15" s="20">
        <v>0.31</v>
      </c>
      <c r="AG15" s="20">
        <v>0.28000000000000003</v>
      </c>
      <c r="AH15" s="20">
        <v>0.35</v>
      </c>
      <c r="AI15" s="20">
        <v>0.38</v>
      </c>
      <c r="AJ15" s="20">
        <v>0.35</v>
      </c>
      <c r="AK15" s="20">
        <v>0.34</v>
      </c>
      <c r="AL15" s="20">
        <v>0.32</v>
      </c>
      <c r="AM15" s="20">
        <v>0.28000000000000003</v>
      </c>
      <c r="AN15" s="20">
        <v>0.28000000000000003</v>
      </c>
      <c r="AO15" s="20">
        <v>0.3</v>
      </c>
      <c r="AP15" s="20">
        <v>0.3</v>
      </c>
      <c r="AQ15" s="20">
        <v>0.27</v>
      </c>
      <c r="AR15" s="20">
        <v>0.25</v>
      </c>
      <c r="AS15" s="20">
        <v>0.27</v>
      </c>
      <c r="AT15" s="20">
        <v>0.25</v>
      </c>
      <c r="AU15" s="20">
        <v>0.25</v>
      </c>
      <c r="AV15" s="20">
        <v>0.25</v>
      </c>
      <c r="AW15" s="20">
        <v>0.25</v>
      </c>
      <c r="AX15" s="20">
        <v>0.22</v>
      </c>
      <c r="AY15" s="20">
        <v>0.23</v>
      </c>
      <c r="AZ15" s="20">
        <v>0.22</v>
      </c>
      <c r="BA15" s="20">
        <v>0.23</v>
      </c>
      <c r="BB15" s="20">
        <v>0.22</v>
      </c>
      <c r="BC15" s="20">
        <v>0.21</v>
      </c>
      <c r="BD15" s="20">
        <v>0.26</v>
      </c>
      <c r="BE15" s="20">
        <v>0.3</v>
      </c>
      <c r="BF15" s="20">
        <v>0.23</v>
      </c>
      <c r="BG15" s="20">
        <v>0.23</v>
      </c>
      <c r="BH15" s="20">
        <v>0.2</v>
      </c>
      <c r="BI15" s="20">
        <v>0.18</v>
      </c>
      <c r="BJ15" s="20">
        <v>0.23</v>
      </c>
      <c r="BK15" s="20">
        <v>0.27</v>
      </c>
      <c r="BL15" s="20">
        <v>0.23</v>
      </c>
      <c r="BM15" s="20">
        <v>0.25</v>
      </c>
      <c r="BN15" s="20">
        <v>0.23</v>
      </c>
      <c r="BO15" s="20">
        <v>0.25</v>
      </c>
      <c r="BP15" s="20">
        <v>0.24</v>
      </c>
      <c r="BQ15" s="20">
        <v>0.25</v>
      </c>
      <c r="BR15" s="20">
        <v>0.26</v>
      </c>
      <c r="BS15" s="20">
        <v>0.13</v>
      </c>
      <c r="BT15" s="20">
        <v>0.14000000000000001</v>
      </c>
      <c r="BU15" s="20">
        <v>0.14000000000000001</v>
      </c>
      <c r="BV15" s="20">
        <v>0.14000000000000001</v>
      </c>
      <c r="BW15" s="20">
        <v>0.14000000000000001</v>
      </c>
      <c r="BX15" s="20">
        <v>0.19</v>
      </c>
      <c r="BY15" s="20">
        <v>0.22</v>
      </c>
      <c r="BZ15" s="20">
        <v>0.15</v>
      </c>
      <c r="CA15" s="20">
        <v>0.15</v>
      </c>
      <c r="CB15" s="20">
        <v>0.18</v>
      </c>
      <c r="CC15" s="20">
        <v>0.18</v>
      </c>
    </row>
    <row r="16" spans="1:97" ht="13">
      <c r="A16" s="17" t="s">
        <v>20</v>
      </c>
      <c r="B16" s="17" t="s">
        <v>0</v>
      </c>
      <c r="C16" s="20" t="s">
        <v>2</v>
      </c>
      <c r="D16" s="20" t="s">
        <v>2</v>
      </c>
      <c r="E16" s="20" t="s">
        <v>2</v>
      </c>
      <c r="F16" s="20" t="s">
        <v>2</v>
      </c>
      <c r="G16" s="20" t="s">
        <v>2</v>
      </c>
      <c r="H16" s="20" t="s">
        <v>2</v>
      </c>
      <c r="I16" s="20" t="s">
        <v>2</v>
      </c>
      <c r="J16" s="20" t="s">
        <v>2</v>
      </c>
      <c r="K16" s="20" t="s">
        <v>2</v>
      </c>
      <c r="L16" s="20" t="s">
        <v>2</v>
      </c>
      <c r="M16" s="20" t="s">
        <v>2</v>
      </c>
      <c r="N16" s="20" t="s">
        <v>2</v>
      </c>
      <c r="O16" s="20" t="s">
        <v>2</v>
      </c>
      <c r="P16" s="20" t="s">
        <v>2</v>
      </c>
      <c r="Q16" s="20" t="s">
        <v>2</v>
      </c>
      <c r="R16" s="20" t="s">
        <v>2</v>
      </c>
      <c r="S16" s="20" t="s">
        <v>2</v>
      </c>
      <c r="T16" s="20" t="s">
        <v>2</v>
      </c>
      <c r="U16" s="20" t="s">
        <v>2</v>
      </c>
      <c r="V16" s="20" t="s">
        <v>2</v>
      </c>
      <c r="W16" s="20" t="s">
        <v>2</v>
      </c>
      <c r="X16" s="20" t="s">
        <v>2</v>
      </c>
      <c r="Y16" s="20" t="s">
        <v>2</v>
      </c>
      <c r="Z16" s="20" t="s">
        <v>2</v>
      </c>
      <c r="AA16" s="20" t="s">
        <v>2</v>
      </c>
      <c r="AB16" s="20" t="s">
        <v>2</v>
      </c>
      <c r="AC16" s="20" t="s">
        <v>2</v>
      </c>
      <c r="AD16" s="20" t="s">
        <v>2</v>
      </c>
      <c r="AE16" s="20" t="s">
        <v>2</v>
      </c>
      <c r="AF16" s="20" t="s">
        <v>2</v>
      </c>
      <c r="AG16" s="20" t="s">
        <v>2</v>
      </c>
      <c r="AH16" s="20" t="s">
        <v>2</v>
      </c>
      <c r="AI16" s="20" t="s">
        <v>2</v>
      </c>
      <c r="AJ16" s="20" t="s">
        <v>2</v>
      </c>
      <c r="AK16" s="20" t="s">
        <v>2</v>
      </c>
      <c r="AL16" s="20" t="s">
        <v>2</v>
      </c>
      <c r="AM16" s="20" t="s">
        <v>2</v>
      </c>
      <c r="AN16" s="20" t="s">
        <v>2</v>
      </c>
      <c r="AO16" s="20" t="s">
        <v>2</v>
      </c>
      <c r="AP16" s="20" t="s">
        <v>2</v>
      </c>
      <c r="AQ16" s="20" t="s">
        <v>2</v>
      </c>
      <c r="AR16" s="20" t="s">
        <v>2</v>
      </c>
      <c r="AS16" s="20" t="s">
        <v>2</v>
      </c>
      <c r="AT16" s="20" t="s">
        <v>2</v>
      </c>
      <c r="AU16" s="20" t="s">
        <v>2</v>
      </c>
      <c r="AV16" s="20" t="s">
        <v>2</v>
      </c>
      <c r="AW16" s="20" t="s">
        <v>2</v>
      </c>
      <c r="AX16" s="20" t="s">
        <v>2</v>
      </c>
      <c r="AY16" s="20" t="s">
        <v>2</v>
      </c>
      <c r="AZ16" s="20" t="s">
        <v>2</v>
      </c>
      <c r="BA16" s="20" t="s">
        <v>2</v>
      </c>
      <c r="BB16" s="20" t="s">
        <v>2</v>
      </c>
      <c r="BC16" s="20" t="s">
        <v>2</v>
      </c>
      <c r="BD16" s="20" t="s">
        <v>2</v>
      </c>
      <c r="BE16" s="20" t="s">
        <v>2</v>
      </c>
      <c r="BF16" s="20" t="s">
        <v>2</v>
      </c>
      <c r="BG16" s="20" t="s">
        <v>2</v>
      </c>
      <c r="BH16" s="20" t="s">
        <v>2</v>
      </c>
      <c r="BI16" s="20" t="s">
        <v>2</v>
      </c>
      <c r="BJ16" s="20" t="s">
        <v>2</v>
      </c>
      <c r="BK16" s="20" t="s">
        <v>2</v>
      </c>
      <c r="BL16" s="20" t="s">
        <v>2</v>
      </c>
      <c r="BM16" s="20" t="s">
        <v>2</v>
      </c>
      <c r="BN16" s="20" t="s">
        <v>2</v>
      </c>
      <c r="BO16" s="20" t="s">
        <v>2</v>
      </c>
      <c r="BP16" s="20" t="s">
        <v>2</v>
      </c>
      <c r="BQ16" s="20" t="s">
        <v>2</v>
      </c>
      <c r="BR16" s="20" t="s">
        <v>2</v>
      </c>
      <c r="BS16" s="20" t="s">
        <v>2</v>
      </c>
      <c r="BT16" s="20" t="s">
        <v>2</v>
      </c>
      <c r="BU16" s="20" t="s">
        <v>2</v>
      </c>
      <c r="BV16" s="20" t="s">
        <v>2</v>
      </c>
      <c r="BW16" s="20" t="s">
        <v>2</v>
      </c>
      <c r="BX16" s="20" t="s">
        <v>2</v>
      </c>
      <c r="BY16" s="20" t="s">
        <v>2</v>
      </c>
      <c r="BZ16" s="20" t="s">
        <v>2</v>
      </c>
      <c r="CA16" s="20" t="s">
        <v>2</v>
      </c>
      <c r="CB16" s="20" t="s">
        <v>2</v>
      </c>
      <c r="CC16" s="20" t="s">
        <v>2</v>
      </c>
      <c r="CE16" s="20"/>
      <c r="CF16" s="20"/>
    </row>
    <row r="17" spans="1:84" ht="13">
      <c r="A17" s="17" t="s">
        <v>21</v>
      </c>
      <c r="B17" s="17" t="s">
        <v>0</v>
      </c>
      <c r="C17" s="19">
        <v>73</v>
      </c>
      <c r="D17" s="19">
        <v>79</v>
      </c>
      <c r="E17" s="19">
        <v>82</v>
      </c>
      <c r="F17" s="19">
        <v>80</v>
      </c>
      <c r="G17" s="19">
        <v>81</v>
      </c>
      <c r="H17" s="19">
        <v>53</v>
      </c>
      <c r="I17" s="19">
        <v>41</v>
      </c>
      <c r="J17" s="19">
        <v>46</v>
      </c>
      <c r="K17" s="19">
        <v>53</v>
      </c>
      <c r="L17" s="19">
        <v>53</v>
      </c>
      <c r="M17" s="19">
        <v>50</v>
      </c>
      <c r="N17" s="19">
        <v>60</v>
      </c>
      <c r="O17" s="19">
        <v>50</v>
      </c>
      <c r="P17" s="19">
        <v>63</v>
      </c>
      <c r="Q17" s="19">
        <v>54</v>
      </c>
      <c r="R17" s="19">
        <v>61</v>
      </c>
      <c r="S17" s="19">
        <v>45</v>
      </c>
      <c r="T17" s="19">
        <v>36</v>
      </c>
      <c r="U17" s="19">
        <v>30</v>
      </c>
      <c r="V17" s="19">
        <v>32</v>
      </c>
      <c r="W17" s="19">
        <v>22</v>
      </c>
      <c r="X17" s="19">
        <v>26</v>
      </c>
      <c r="Y17" s="19">
        <v>28</v>
      </c>
      <c r="Z17" s="19">
        <v>34</v>
      </c>
      <c r="AA17" s="19">
        <v>28</v>
      </c>
      <c r="AB17" s="19">
        <v>19</v>
      </c>
      <c r="AC17" s="19">
        <v>15</v>
      </c>
      <c r="AD17" s="19">
        <v>16</v>
      </c>
      <c r="AE17" s="19">
        <v>18</v>
      </c>
      <c r="AF17" s="19">
        <v>18</v>
      </c>
      <c r="AG17" s="19">
        <v>24</v>
      </c>
      <c r="AH17" s="19">
        <v>22</v>
      </c>
      <c r="AI17" s="19">
        <v>22</v>
      </c>
      <c r="AJ17" s="19">
        <v>19</v>
      </c>
      <c r="AK17" s="19">
        <v>21</v>
      </c>
      <c r="AL17" s="19">
        <v>22</v>
      </c>
      <c r="AM17" s="19">
        <v>17</v>
      </c>
      <c r="AN17" s="19">
        <v>18</v>
      </c>
      <c r="AO17" s="19">
        <v>16</v>
      </c>
      <c r="AP17" s="19">
        <v>16</v>
      </c>
      <c r="AQ17" s="19">
        <v>18</v>
      </c>
      <c r="AR17" s="19">
        <v>21</v>
      </c>
      <c r="AS17" s="19">
        <v>26</v>
      </c>
      <c r="AT17" s="19">
        <v>34</v>
      </c>
      <c r="AU17" s="19">
        <v>29</v>
      </c>
      <c r="AV17" s="19">
        <v>22</v>
      </c>
      <c r="AW17" s="19">
        <v>24</v>
      </c>
      <c r="AX17" s="19">
        <v>30</v>
      </c>
      <c r="AY17" s="19">
        <v>32</v>
      </c>
      <c r="AZ17" s="19">
        <v>32</v>
      </c>
      <c r="BA17" s="19">
        <v>32</v>
      </c>
      <c r="BB17" s="19">
        <v>31</v>
      </c>
      <c r="BC17" s="19">
        <v>31</v>
      </c>
      <c r="BD17" s="19">
        <v>24</v>
      </c>
      <c r="BE17" s="19">
        <v>19</v>
      </c>
      <c r="BF17" s="19">
        <v>29</v>
      </c>
      <c r="BG17" s="19">
        <v>20</v>
      </c>
      <c r="BH17" s="19">
        <v>23</v>
      </c>
      <c r="BI17" s="19">
        <v>20</v>
      </c>
      <c r="BJ17" s="19">
        <v>36</v>
      </c>
      <c r="BK17" s="19">
        <v>49</v>
      </c>
      <c r="BL17" s="19">
        <v>27</v>
      </c>
      <c r="BM17" s="19">
        <v>23</v>
      </c>
      <c r="BN17" s="19">
        <v>23</v>
      </c>
      <c r="BO17" s="19">
        <v>21</v>
      </c>
      <c r="BP17" s="19">
        <v>19</v>
      </c>
      <c r="BQ17" s="19">
        <v>18</v>
      </c>
      <c r="BR17" s="19">
        <v>19</v>
      </c>
      <c r="BS17" s="19">
        <v>10</v>
      </c>
      <c r="BT17" s="19">
        <v>11</v>
      </c>
      <c r="BU17" s="19">
        <v>12</v>
      </c>
      <c r="BV17" s="19">
        <v>11</v>
      </c>
      <c r="BW17" s="19">
        <v>10</v>
      </c>
      <c r="BX17" s="19">
        <v>14</v>
      </c>
      <c r="BY17" s="19">
        <v>25</v>
      </c>
      <c r="BZ17" s="19">
        <v>20</v>
      </c>
      <c r="CA17" s="19">
        <v>23</v>
      </c>
      <c r="CB17" s="19">
        <v>26</v>
      </c>
      <c r="CC17" s="19">
        <v>33</v>
      </c>
      <c r="CE17" s="108"/>
      <c r="CF17" s="108"/>
    </row>
    <row r="18" spans="1:84" ht="13">
      <c r="A18" s="17" t="s">
        <v>22</v>
      </c>
      <c r="B18" s="17" t="s">
        <v>0</v>
      </c>
      <c r="C18" s="19">
        <v>433</v>
      </c>
      <c r="D18" s="19">
        <v>453</v>
      </c>
      <c r="E18" s="19">
        <v>439</v>
      </c>
      <c r="F18" s="19">
        <v>511</v>
      </c>
      <c r="G18" s="19">
        <v>527</v>
      </c>
      <c r="H18" s="19">
        <v>671</v>
      </c>
      <c r="I18" s="19">
        <v>652</v>
      </c>
      <c r="J18" s="19">
        <v>577</v>
      </c>
      <c r="K18" s="19">
        <v>583</v>
      </c>
      <c r="L18" s="19">
        <v>553</v>
      </c>
      <c r="M18" s="19">
        <v>522</v>
      </c>
      <c r="N18" s="19">
        <v>384</v>
      </c>
      <c r="O18" s="19">
        <v>372</v>
      </c>
      <c r="P18" s="19">
        <v>428</v>
      </c>
      <c r="Q18" s="19">
        <v>546</v>
      </c>
      <c r="R18" s="19">
        <v>582</v>
      </c>
      <c r="S18" s="19">
        <v>597</v>
      </c>
      <c r="T18" s="19">
        <v>640</v>
      </c>
      <c r="U18" s="19">
        <v>616</v>
      </c>
      <c r="V18" s="19">
        <v>580</v>
      </c>
      <c r="W18" s="19">
        <v>596</v>
      </c>
      <c r="X18" s="19">
        <v>654</v>
      </c>
      <c r="Y18" s="19">
        <v>670</v>
      </c>
      <c r="Z18" s="19">
        <v>681</v>
      </c>
      <c r="AA18" s="19">
        <v>564</v>
      </c>
      <c r="AB18" s="19">
        <v>603</v>
      </c>
      <c r="AC18" s="19">
        <v>513</v>
      </c>
      <c r="AD18" s="19">
        <v>511</v>
      </c>
      <c r="AE18" s="19">
        <v>513</v>
      </c>
      <c r="AF18" s="19">
        <v>548</v>
      </c>
      <c r="AG18" s="19">
        <v>507</v>
      </c>
      <c r="AH18" s="19">
        <v>576</v>
      </c>
      <c r="AI18" s="19">
        <v>560</v>
      </c>
      <c r="AJ18" s="19">
        <v>577</v>
      </c>
      <c r="AK18" s="19">
        <v>576</v>
      </c>
      <c r="AL18" s="19">
        <v>542</v>
      </c>
      <c r="AM18" s="19">
        <v>532</v>
      </c>
      <c r="AN18" s="19">
        <v>537</v>
      </c>
      <c r="AO18" s="19">
        <v>504</v>
      </c>
      <c r="AP18" s="19">
        <v>540</v>
      </c>
      <c r="AQ18" s="19">
        <v>534</v>
      </c>
      <c r="AR18" s="19">
        <v>475</v>
      </c>
      <c r="AS18" s="19">
        <v>551</v>
      </c>
      <c r="AT18" s="19">
        <v>519</v>
      </c>
      <c r="AU18" s="19">
        <v>512</v>
      </c>
      <c r="AV18" s="19">
        <v>477</v>
      </c>
      <c r="AW18" s="19">
        <v>459</v>
      </c>
      <c r="AX18" s="19">
        <v>357</v>
      </c>
      <c r="AY18" s="19">
        <v>459</v>
      </c>
      <c r="AZ18" s="19">
        <v>477</v>
      </c>
      <c r="BA18" s="19">
        <v>464</v>
      </c>
      <c r="BB18" s="19">
        <v>461</v>
      </c>
      <c r="BC18" s="19">
        <v>429</v>
      </c>
      <c r="BD18" s="19">
        <v>440</v>
      </c>
      <c r="BE18" s="19">
        <v>422</v>
      </c>
      <c r="BF18" s="19">
        <v>518</v>
      </c>
      <c r="BG18" s="19">
        <v>499</v>
      </c>
      <c r="BH18" s="19">
        <v>457</v>
      </c>
      <c r="BI18" s="19">
        <v>413</v>
      </c>
      <c r="BJ18" s="19">
        <v>471</v>
      </c>
      <c r="BK18" s="19">
        <v>580</v>
      </c>
      <c r="BL18" s="19">
        <v>519</v>
      </c>
      <c r="BM18" s="19">
        <v>513</v>
      </c>
      <c r="BN18" s="19">
        <v>532</v>
      </c>
      <c r="BO18" s="19">
        <v>500</v>
      </c>
      <c r="BP18" s="19">
        <v>451</v>
      </c>
      <c r="BQ18" s="19">
        <v>490</v>
      </c>
      <c r="BR18" s="19">
        <v>444</v>
      </c>
      <c r="BS18" s="19">
        <v>366</v>
      </c>
      <c r="BT18" s="19">
        <v>355</v>
      </c>
      <c r="BU18" s="19">
        <v>357</v>
      </c>
      <c r="BV18" s="19">
        <v>389</v>
      </c>
      <c r="BW18" s="19">
        <v>397</v>
      </c>
      <c r="BX18" s="19">
        <v>483</v>
      </c>
      <c r="BY18" s="19">
        <v>516</v>
      </c>
      <c r="BZ18" s="19">
        <v>437</v>
      </c>
      <c r="CA18" s="19">
        <v>424</v>
      </c>
      <c r="CB18" s="19">
        <v>510</v>
      </c>
      <c r="CC18" s="19">
        <v>546</v>
      </c>
    </row>
    <row r="19" spans="1:84" ht="13">
      <c r="A19" s="17" t="s">
        <v>23</v>
      </c>
      <c r="B19" s="17" t="s">
        <v>0</v>
      </c>
      <c r="C19" s="20">
        <v>0.6</v>
      </c>
      <c r="D19" s="20">
        <v>0.7</v>
      </c>
      <c r="E19" s="20">
        <v>0.6</v>
      </c>
      <c r="F19" s="20">
        <v>0.9</v>
      </c>
      <c r="G19" s="20">
        <v>0.6</v>
      </c>
      <c r="H19" s="18">
        <v>1</v>
      </c>
      <c r="I19" s="18">
        <v>1.7</v>
      </c>
      <c r="J19" s="18">
        <v>1.3</v>
      </c>
      <c r="K19" s="18">
        <v>1.7</v>
      </c>
      <c r="L19" s="18">
        <v>1.6</v>
      </c>
      <c r="M19" s="18">
        <v>1.3</v>
      </c>
      <c r="N19" s="20">
        <v>0.6</v>
      </c>
      <c r="O19" s="20">
        <v>0.7</v>
      </c>
      <c r="P19" s="20">
        <v>0.7</v>
      </c>
      <c r="Q19" s="20">
        <v>0.8</v>
      </c>
      <c r="R19" s="20">
        <v>0.7</v>
      </c>
      <c r="S19" s="20">
        <v>1.1000000000000001</v>
      </c>
      <c r="T19" s="20">
        <v>1.1000000000000001</v>
      </c>
      <c r="U19" s="20">
        <v>1.1000000000000001</v>
      </c>
      <c r="V19" s="20">
        <v>1</v>
      </c>
      <c r="W19" s="20">
        <v>1.5</v>
      </c>
      <c r="X19" s="20">
        <v>1.5</v>
      </c>
      <c r="Y19" s="20">
        <v>1.5</v>
      </c>
      <c r="Z19" s="20">
        <v>1.2</v>
      </c>
      <c r="AA19" s="20">
        <v>1</v>
      </c>
      <c r="AB19" s="20">
        <v>1.3</v>
      </c>
      <c r="AC19" s="20">
        <v>0.9</v>
      </c>
      <c r="AD19" s="20">
        <v>1.1000000000000001</v>
      </c>
      <c r="AE19" s="20">
        <v>1</v>
      </c>
      <c r="AF19" s="20">
        <v>1</v>
      </c>
      <c r="AG19" s="20">
        <v>1.1000000000000001</v>
      </c>
      <c r="AH19" s="20">
        <v>1.3</v>
      </c>
      <c r="AI19" s="20">
        <v>1.5</v>
      </c>
      <c r="AJ19" s="20">
        <v>1.2</v>
      </c>
      <c r="AK19" s="20">
        <v>1.4</v>
      </c>
      <c r="AL19" s="20">
        <v>1</v>
      </c>
      <c r="AM19" s="20">
        <v>1.2</v>
      </c>
      <c r="AN19" s="20">
        <v>1.3</v>
      </c>
      <c r="AO19" s="20">
        <v>1.3</v>
      </c>
      <c r="AP19" s="20">
        <v>1.2</v>
      </c>
      <c r="AQ19" s="20">
        <v>1.1000000000000001</v>
      </c>
      <c r="AR19" s="20">
        <v>1.2</v>
      </c>
      <c r="AS19" s="20">
        <v>1.3</v>
      </c>
      <c r="AT19" s="20">
        <v>1.1000000000000001</v>
      </c>
      <c r="AU19" s="20">
        <v>1</v>
      </c>
      <c r="AV19" s="20">
        <v>1.2</v>
      </c>
      <c r="AW19" s="20">
        <v>1.2</v>
      </c>
      <c r="AX19" s="20">
        <v>1.1000000000000001</v>
      </c>
      <c r="AY19" s="20">
        <v>1.1000000000000001</v>
      </c>
      <c r="AZ19" s="18">
        <v>1.1000000000000001</v>
      </c>
      <c r="BA19" s="18">
        <v>1.1000000000000001</v>
      </c>
      <c r="BB19" s="18">
        <v>1.1000000000000001</v>
      </c>
      <c r="BC19" s="18">
        <v>1.1000000000000001</v>
      </c>
      <c r="BD19" s="18">
        <v>1.2</v>
      </c>
      <c r="BE19" s="18">
        <v>1.4</v>
      </c>
      <c r="BF19" s="18">
        <v>1.1000000000000001</v>
      </c>
      <c r="BG19" s="18">
        <v>1</v>
      </c>
      <c r="BH19" s="18">
        <v>1</v>
      </c>
      <c r="BI19" s="20">
        <v>0.9</v>
      </c>
      <c r="BJ19" s="18">
        <v>1.5</v>
      </c>
      <c r="BK19" s="18">
        <v>2</v>
      </c>
      <c r="BL19" s="18">
        <v>1.4</v>
      </c>
      <c r="BM19" s="18">
        <v>1.4</v>
      </c>
      <c r="BN19" s="18">
        <v>1.2</v>
      </c>
      <c r="BO19" s="18">
        <v>1.3</v>
      </c>
      <c r="BP19" s="18">
        <v>1.2</v>
      </c>
      <c r="BQ19" s="18">
        <v>1.1000000000000001</v>
      </c>
      <c r="BR19" s="18">
        <v>1.1000000000000001</v>
      </c>
      <c r="BS19" s="20">
        <v>0.8</v>
      </c>
      <c r="BT19" s="20">
        <v>0.8</v>
      </c>
      <c r="BU19" s="20">
        <v>0.8</v>
      </c>
      <c r="BV19" s="20">
        <v>0.9</v>
      </c>
      <c r="BW19" s="20">
        <v>0.9</v>
      </c>
      <c r="BX19" s="18">
        <v>1</v>
      </c>
      <c r="BY19" s="18">
        <v>1.4</v>
      </c>
      <c r="BZ19" s="20">
        <v>0.9</v>
      </c>
      <c r="CA19" s="18">
        <v>1</v>
      </c>
      <c r="CB19" s="18">
        <v>1</v>
      </c>
      <c r="CC19" s="18">
        <v>1.2</v>
      </c>
    </row>
    <row r="20" spans="1:84" ht="13">
      <c r="A20" s="17" t="s">
        <v>24</v>
      </c>
      <c r="B20" s="17" t="s">
        <v>0</v>
      </c>
      <c r="C20" s="20">
        <v>0.33</v>
      </c>
      <c r="D20" s="20">
        <v>0.31</v>
      </c>
      <c r="E20" s="20">
        <v>0.31</v>
      </c>
      <c r="F20" s="20">
        <v>0.33</v>
      </c>
      <c r="G20" s="20">
        <v>0.34</v>
      </c>
      <c r="H20" s="20">
        <v>0.4</v>
      </c>
      <c r="I20" s="20">
        <v>0.89</v>
      </c>
      <c r="J20" s="18">
        <v>1.02</v>
      </c>
      <c r="K20" s="18">
        <v>1.2</v>
      </c>
      <c r="L20" s="20">
        <v>1.36</v>
      </c>
      <c r="M20" s="20">
        <v>1.55</v>
      </c>
      <c r="N20" s="20">
        <v>0.37</v>
      </c>
      <c r="O20" s="20">
        <v>0.34</v>
      </c>
      <c r="P20" s="20">
        <v>0.38</v>
      </c>
      <c r="Q20" s="20">
        <v>0.44</v>
      </c>
      <c r="R20" s="20">
        <v>0.48</v>
      </c>
      <c r="S20" s="20">
        <v>0.61</v>
      </c>
      <c r="T20" s="20">
        <v>0.53</v>
      </c>
      <c r="U20" s="20">
        <v>0.45</v>
      </c>
      <c r="V20" s="20">
        <v>0.56999999999999995</v>
      </c>
      <c r="W20" s="20">
        <v>0.7</v>
      </c>
      <c r="X20" s="20">
        <v>0.79</v>
      </c>
      <c r="Y20" s="20">
        <v>0.82</v>
      </c>
      <c r="Z20" s="20">
        <v>0.83</v>
      </c>
      <c r="AA20" s="20">
        <v>0.39</v>
      </c>
      <c r="AB20" s="20">
        <v>0.42</v>
      </c>
      <c r="AC20" s="20">
        <v>0.37</v>
      </c>
      <c r="AD20" s="20">
        <v>0.37</v>
      </c>
      <c r="AE20" s="20">
        <v>0.38</v>
      </c>
      <c r="AF20" s="20">
        <v>0.33</v>
      </c>
      <c r="AG20" s="20">
        <v>0.33</v>
      </c>
      <c r="AH20" s="20">
        <v>0.47</v>
      </c>
      <c r="AI20" s="20">
        <v>0.46</v>
      </c>
      <c r="AJ20" s="20">
        <v>0.36</v>
      </c>
      <c r="AK20" s="20">
        <v>0.44</v>
      </c>
      <c r="AL20" s="20">
        <v>0.47</v>
      </c>
      <c r="AM20" s="20">
        <v>0.39</v>
      </c>
      <c r="AN20" s="20">
        <v>0.44</v>
      </c>
      <c r="AO20" s="20">
        <v>0.45</v>
      </c>
      <c r="AP20" s="20">
        <v>0.49</v>
      </c>
      <c r="AQ20" s="20">
        <v>0.56000000000000005</v>
      </c>
      <c r="AR20" s="20">
        <v>0.69</v>
      </c>
      <c r="AS20" s="20">
        <v>1.24</v>
      </c>
      <c r="AT20" s="20">
        <v>1.95</v>
      </c>
      <c r="AU20" s="20">
        <v>1.96</v>
      </c>
      <c r="AV20" s="20">
        <v>0.68</v>
      </c>
      <c r="AW20" s="20">
        <v>0.7</v>
      </c>
      <c r="AX20" s="20">
        <v>0.66</v>
      </c>
      <c r="AY20" s="20">
        <v>0.71</v>
      </c>
      <c r="AZ20" s="20">
        <v>0.7</v>
      </c>
      <c r="BA20" s="20">
        <v>0.62</v>
      </c>
      <c r="BB20" s="20">
        <v>0.51</v>
      </c>
      <c r="BC20" s="20">
        <v>0.34</v>
      </c>
      <c r="BD20" s="20">
        <v>0.22</v>
      </c>
      <c r="BE20" s="20">
        <v>0.23</v>
      </c>
      <c r="BF20" s="20">
        <v>0.54</v>
      </c>
      <c r="BG20" s="20">
        <v>0.46</v>
      </c>
      <c r="BH20" s="20">
        <v>0.42</v>
      </c>
      <c r="BI20" s="20">
        <v>0.4</v>
      </c>
      <c r="BJ20" s="20">
        <v>0.75</v>
      </c>
      <c r="BK20" s="20">
        <v>0.78</v>
      </c>
      <c r="BL20" s="20">
        <v>0.72</v>
      </c>
      <c r="BM20" s="20">
        <v>0.61</v>
      </c>
      <c r="BN20" s="20">
        <v>0.6</v>
      </c>
      <c r="BO20" s="20">
        <v>0.61</v>
      </c>
      <c r="BP20" s="20">
        <v>0.49</v>
      </c>
      <c r="BQ20" s="20">
        <v>0.43</v>
      </c>
      <c r="BR20" s="20">
        <v>0.25</v>
      </c>
      <c r="BS20" s="20">
        <v>0.51</v>
      </c>
      <c r="BT20" s="20">
        <v>0.53</v>
      </c>
      <c r="BU20" s="20">
        <v>0.57999999999999996</v>
      </c>
      <c r="BV20" s="20">
        <v>0.62</v>
      </c>
      <c r="BW20" s="20">
        <v>0.57999999999999996</v>
      </c>
      <c r="BX20" s="20">
        <v>0.84</v>
      </c>
      <c r="BY20" s="20">
        <v>0.9</v>
      </c>
      <c r="BZ20" s="20">
        <v>0.62</v>
      </c>
      <c r="CA20" s="20">
        <v>0.71</v>
      </c>
      <c r="CB20" s="20">
        <v>0.77</v>
      </c>
      <c r="CC20" s="20">
        <v>0.84</v>
      </c>
    </row>
    <row r="21" spans="1:84" ht="13">
      <c r="A21" s="17" t="s">
        <v>25</v>
      </c>
      <c r="B21" s="17" t="s">
        <v>0</v>
      </c>
      <c r="C21" s="18">
        <v>1.1000000000000001</v>
      </c>
      <c r="D21" s="20">
        <v>0.9</v>
      </c>
      <c r="E21" s="18">
        <v>1.1000000000000001</v>
      </c>
      <c r="F21" s="18">
        <v>1</v>
      </c>
      <c r="G21" s="18">
        <v>1.1000000000000001</v>
      </c>
      <c r="H21" s="18">
        <v>1.2</v>
      </c>
      <c r="I21" s="18">
        <v>2.4</v>
      </c>
      <c r="J21" s="18">
        <v>2.9</v>
      </c>
      <c r="K21" s="18">
        <v>3.3</v>
      </c>
      <c r="L21" s="18">
        <v>3.7</v>
      </c>
      <c r="M21" s="18">
        <v>4.5</v>
      </c>
      <c r="N21" s="18">
        <v>1.2</v>
      </c>
      <c r="O21" s="18">
        <v>1</v>
      </c>
      <c r="P21" s="18">
        <v>1.3</v>
      </c>
      <c r="Q21" s="18">
        <v>1.3</v>
      </c>
      <c r="R21" s="20">
        <v>1.6</v>
      </c>
      <c r="S21" s="20">
        <v>1.8</v>
      </c>
      <c r="T21" s="20">
        <v>1.5</v>
      </c>
      <c r="U21" s="20">
        <v>1.4</v>
      </c>
      <c r="V21" s="20">
        <v>1.7</v>
      </c>
      <c r="W21" s="20">
        <v>1.9</v>
      </c>
      <c r="X21" s="20">
        <v>2.2000000000000002</v>
      </c>
      <c r="Y21" s="20">
        <v>2.2999999999999998</v>
      </c>
      <c r="Z21" s="20">
        <v>2.4</v>
      </c>
      <c r="AA21" s="20">
        <v>1.2</v>
      </c>
      <c r="AB21" s="20">
        <v>1.2</v>
      </c>
      <c r="AC21" s="20">
        <v>1.2</v>
      </c>
      <c r="AD21" s="20">
        <v>1.1000000000000001</v>
      </c>
      <c r="AE21" s="20">
        <v>1.2</v>
      </c>
      <c r="AF21" s="20">
        <v>1</v>
      </c>
      <c r="AG21" s="20">
        <v>1</v>
      </c>
      <c r="AH21" s="20">
        <v>1.3</v>
      </c>
      <c r="AI21" s="20">
        <v>1.3</v>
      </c>
      <c r="AJ21" s="20">
        <v>1</v>
      </c>
      <c r="AK21" s="20">
        <v>1.2</v>
      </c>
      <c r="AL21" s="20">
        <v>1.4</v>
      </c>
      <c r="AM21" s="20">
        <v>1.1000000000000001</v>
      </c>
      <c r="AN21" s="20">
        <v>1.2</v>
      </c>
      <c r="AO21" s="20">
        <v>1.2</v>
      </c>
      <c r="AP21" s="20">
        <v>1.4</v>
      </c>
      <c r="AQ21" s="20">
        <v>1.6</v>
      </c>
      <c r="AR21" s="20">
        <v>2</v>
      </c>
      <c r="AS21" s="20">
        <v>3.4</v>
      </c>
      <c r="AT21" s="20">
        <v>5.0999999999999996</v>
      </c>
      <c r="AU21" s="20">
        <v>5</v>
      </c>
      <c r="AV21" s="20">
        <v>2</v>
      </c>
      <c r="AW21" s="20">
        <v>2</v>
      </c>
      <c r="AX21" s="20">
        <v>2.1</v>
      </c>
      <c r="AY21" s="20">
        <v>2.2999999999999998</v>
      </c>
      <c r="AZ21" s="18">
        <v>2.2000000000000002</v>
      </c>
      <c r="BA21" s="18">
        <v>1.8</v>
      </c>
      <c r="BB21" s="18">
        <v>1.5</v>
      </c>
      <c r="BC21" s="20">
        <v>0.9</v>
      </c>
      <c r="BD21" s="20">
        <v>0.5</v>
      </c>
      <c r="BE21" s="20">
        <v>0.4</v>
      </c>
      <c r="BF21" s="18">
        <v>1.4</v>
      </c>
      <c r="BG21" s="18">
        <v>1.3</v>
      </c>
      <c r="BH21" s="18">
        <v>1.4</v>
      </c>
      <c r="BI21" s="18">
        <v>1.4</v>
      </c>
      <c r="BJ21" s="18">
        <v>2.1</v>
      </c>
      <c r="BK21" s="18">
        <v>2.2000000000000002</v>
      </c>
      <c r="BL21" s="18">
        <v>2</v>
      </c>
      <c r="BM21" s="18">
        <v>1.7</v>
      </c>
      <c r="BN21" s="18">
        <v>1.8</v>
      </c>
      <c r="BO21" s="18">
        <v>1.7</v>
      </c>
      <c r="BP21" s="18">
        <v>1.5</v>
      </c>
      <c r="BQ21" s="18">
        <v>1.4</v>
      </c>
      <c r="BR21" s="20">
        <v>0.8</v>
      </c>
      <c r="BS21" s="18">
        <v>1.8</v>
      </c>
      <c r="BT21" s="18">
        <v>1.8</v>
      </c>
      <c r="BU21" s="18">
        <v>2</v>
      </c>
      <c r="BV21" s="18">
        <v>1.9</v>
      </c>
      <c r="BW21" s="18">
        <v>1.8</v>
      </c>
      <c r="BX21" s="18">
        <v>2.6</v>
      </c>
      <c r="BY21" s="18">
        <v>2.6</v>
      </c>
      <c r="BZ21" s="18">
        <v>2.1</v>
      </c>
      <c r="CA21" s="18">
        <v>2.2000000000000002</v>
      </c>
      <c r="CB21" s="18">
        <v>2.4</v>
      </c>
      <c r="CC21" s="18">
        <v>2.7</v>
      </c>
    </row>
    <row r="22" spans="1:84" ht="13">
      <c r="A22" s="17" t="s">
        <v>26</v>
      </c>
      <c r="B22" s="17" t="s">
        <v>0</v>
      </c>
      <c r="C22" s="19">
        <v>23.2</v>
      </c>
      <c r="D22" s="19">
        <v>22.5</v>
      </c>
      <c r="E22" s="19">
        <v>23.5</v>
      </c>
      <c r="F22" s="19">
        <v>23.9</v>
      </c>
      <c r="G22" s="19">
        <v>23.9</v>
      </c>
      <c r="H22" s="19">
        <v>28.3</v>
      </c>
      <c r="I22" s="19">
        <v>42.9</v>
      </c>
      <c r="J22" s="19">
        <v>42</v>
      </c>
      <c r="K22" s="19">
        <v>42.8</v>
      </c>
      <c r="L22" s="19">
        <v>41.6</v>
      </c>
      <c r="M22" s="19">
        <v>41</v>
      </c>
      <c r="N22" s="19">
        <v>23.1</v>
      </c>
      <c r="O22" s="19">
        <v>19</v>
      </c>
      <c r="P22" s="19">
        <v>24.2</v>
      </c>
      <c r="Q22" s="19">
        <v>24.9</v>
      </c>
      <c r="R22" s="19">
        <v>29.8</v>
      </c>
      <c r="S22" s="19">
        <v>31.1</v>
      </c>
      <c r="T22" s="19">
        <v>30.7</v>
      </c>
      <c r="U22" s="19">
        <v>29.4</v>
      </c>
      <c r="V22" s="19">
        <v>38</v>
      </c>
      <c r="W22" s="19">
        <v>40.6</v>
      </c>
      <c r="X22" s="19">
        <v>41.4</v>
      </c>
      <c r="Y22" s="19">
        <v>41.2</v>
      </c>
      <c r="Z22" s="19">
        <v>40.700000000000003</v>
      </c>
      <c r="AA22" s="19">
        <v>39.799999999999997</v>
      </c>
      <c r="AB22" s="19">
        <v>44.1</v>
      </c>
      <c r="AC22" s="19">
        <v>40.1</v>
      </c>
      <c r="AD22" s="19">
        <v>39.299999999999997</v>
      </c>
      <c r="AE22" s="19">
        <v>40.9</v>
      </c>
      <c r="AF22" s="19">
        <v>37.1</v>
      </c>
      <c r="AG22" s="19">
        <v>38.700000000000003</v>
      </c>
      <c r="AH22" s="19">
        <v>45.9</v>
      </c>
      <c r="AI22" s="19">
        <v>46.1</v>
      </c>
      <c r="AJ22" s="19">
        <v>41.6</v>
      </c>
      <c r="AK22" s="19">
        <v>42</v>
      </c>
      <c r="AL22" s="19">
        <v>43.3</v>
      </c>
      <c r="AM22" s="19">
        <v>37.700000000000003</v>
      </c>
      <c r="AN22" s="19">
        <v>39.5</v>
      </c>
      <c r="AO22" s="19">
        <v>40</v>
      </c>
      <c r="AP22" s="19">
        <v>40.4</v>
      </c>
      <c r="AQ22" s="19">
        <v>38.5</v>
      </c>
      <c r="AR22" s="19">
        <v>36.299999999999997</v>
      </c>
      <c r="AS22" s="19">
        <v>40.5</v>
      </c>
      <c r="AT22" s="19">
        <v>43.1</v>
      </c>
      <c r="AU22" s="19">
        <v>40.9</v>
      </c>
      <c r="AV22" s="19">
        <v>45.1</v>
      </c>
      <c r="AW22" s="19">
        <v>52.4</v>
      </c>
      <c r="AX22" s="19">
        <v>42.7</v>
      </c>
      <c r="AY22" s="19">
        <v>42.9</v>
      </c>
      <c r="AZ22" s="19">
        <v>40.299999999999997</v>
      </c>
      <c r="BA22" s="19">
        <v>60.2</v>
      </c>
      <c r="BB22" s="19">
        <v>38.299999999999997</v>
      </c>
      <c r="BC22" s="19">
        <v>36.299999999999997</v>
      </c>
      <c r="BD22" s="19">
        <v>58.1</v>
      </c>
      <c r="BE22" s="19">
        <v>48.1</v>
      </c>
      <c r="BF22" s="19">
        <v>34.9</v>
      </c>
      <c r="BG22" s="19">
        <v>35.1</v>
      </c>
      <c r="BH22" s="19">
        <v>36.4</v>
      </c>
      <c r="BI22" s="19">
        <v>35</v>
      </c>
      <c r="BJ22" s="19">
        <v>40.700000000000003</v>
      </c>
      <c r="BK22" s="19">
        <v>38</v>
      </c>
      <c r="BL22" s="19">
        <v>42.5</v>
      </c>
      <c r="BM22" s="19">
        <v>39.5</v>
      </c>
      <c r="BN22" s="19">
        <v>45</v>
      </c>
      <c r="BO22" s="19">
        <v>38.700000000000003</v>
      </c>
      <c r="BP22" s="19">
        <v>39.6</v>
      </c>
      <c r="BQ22" s="19">
        <v>38.1</v>
      </c>
      <c r="BR22" s="19">
        <v>38.4</v>
      </c>
      <c r="BS22" s="19">
        <v>25.9</v>
      </c>
      <c r="BT22" s="19">
        <v>24.5</v>
      </c>
      <c r="BU22" s="19">
        <v>23.9</v>
      </c>
      <c r="BV22" s="19">
        <v>24.5</v>
      </c>
      <c r="BW22" s="19">
        <v>23.7</v>
      </c>
      <c r="BX22" s="19">
        <v>30</v>
      </c>
      <c r="BY22" s="19">
        <v>34.9</v>
      </c>
      <c r="BZ22" s="19">
        <v>27</v>
      </c>
      <c r="CA22" s="19">
        <v>27.8</v>
      </c>
      <c r="CB22" s="19">
        <v>29</v>
      </c>
      <c r="CC22" s="19">
        <v>31</v>
      </c>
    </row>
    <row r="23" spans="1:84" ht="13">
      <c r="A23" s="17" t="s">
        <v>27</v>
      </c>
      <c r="B23" s="17" t="s">
        <v>0</v>
      </c>
      <c r="C23" s="18">
        <v>5.8</v>
      </c>
      <c r="D23" s="18">
        <v>5.9</v>
      </c>
      <c r="E23" s="18">
        <v>5.7</v>
      </c>
      <c r="F23" s="18">
        <v>6.7</v>
      </c>
      <c r="G23" s="18">
        <v>6.3</v>
      </c>
      <c r="H23" s="18">
        <v>8</v>
      </c>
      <c r="I23" s="19">
        <v>10.8</v>
      </c>
      <c r="J23" s="18">
        <v>8.4</v>
      </c>
      <c r="K23" s="18">
        <v>9.8000000000000007</v>
      </c>
      <c r="L23" s="18">
        <v>9.6999999999999993</v>
      </c>
      <c r="M23" s="18">
        <v>9</v>
      </c>
      <c r="N23" s="18">
        <v>5.2</v>
      </c>
      <c r="O23" s="18">
        <v>5</v>
      </c>
      <c r="P23" s="18">
        <v>5.5</v>
      </c>
      <c r="Q23" s="18">
        <v>6.5</v>
      </c>
      <c r="R23" s="18">
        <v>6.3</v>
      </c>
      <c r="S23" s="18">
        <v>7.7</v>
      </c>
      <c r="T23" s="18">
        <v>7.4</v>
      </c>
      <c r="U23" s="18">
        <v>7.4</v>
      </c>
      <c r="V23" s="18">
        <v>7.8</v>
      </c>
      <c r="W23" s="18">
        <v>9.4</v>
      </c>
      <c r="X23" s="18">
        <v>9.6</v>
      </c>
      <c r="Y23" s="18">
        <v>9.5</v>
      </c>
      <c r="Z23" s="18">
        <v>8.9</v>
      </c>
      <c r="AA23" s="18">
        <v>10</v>
      </c>
      <c r="AB23" s="18">
        <v>11.3</v>
      </c>
      <c r="AC23" s="18">
        <v>9.6</v>
      </c>
      <c r="AD23" s="18">
        <v>10.3</v>
      </c>
      <c r="AE23" s="18">
        <v>11</v>
      </c>
      <c r="AF23" s="18">
        <v>10.3</v>
      </c>
      <c r="AG23" s="18">
        <v>10.8</v>
      </c>
      <c r="AH23" s="18">
        <v>13.5</v>
      </c>
      <c r="AI23" s="18">
        <v>13.3</v>
      </c>
      <c r="AJ23" s="18">
        <v>11.7</v>
      </c>
      <c r="AK23" s="18">
        <v>11.9</v>
      </c>
      <c r="AL23" s="18">
        <v>10.9</v>
      </c>
      <c r="AM23" s="18">
        <v>9.1999999999999993</v>
      </c>
      <c r="AN23" s="18">
        <v>10.1</v>
      </c>
      <c r="AO23" s="18">
        <v>10.1</v>
      </c>
      <c r="AP23" s="18">
        <v>9.9</v>
      </c>
      <c r="AQ23" s="18">
        <v>9.3000000000000007</v>
      </c>
      <c r="AR23" s="18">
        <v>8.9</v>
      </c>
      <c r="AS23" s="18">
        <v>9.4</v>
      </c>
      <c r="AT23" s="18">
        <v>8.3000000000000007</v>
      </c>
      <c r="AU23" s="18">
        <v>7.4</v>
      </c>
      <c r="AV23" s="18">
        <v>8.6</v>
      </c>
      <c r="AW23" s="18">
        <v>8.4</v>
      </c>
      <c r="AX23" s="18">
        <v>7.7</v>
      </c>
      <c r="AY23" s="18">
        <v>8.1</v>
      </c>
      <c r="AZ23" s="18">
        <v>7.7</v>
      </c>
      <c r="BA23" s="18">
        <v>8.1999999999999993</v>
      </c>
      <c r="BB23" s="18">
        <v>7.7</v>
      </c>
      <c r="BC23" s="18">
        <v>7.5</v>
      </c>
      <c r="BD23" s="18">
        <v>8.8000000000000007</v>
      </c>
      <c r="BE23" s="18">
        <v>9.3000000000000007</v>
      </c>
      <c r="BF23" s="18">
        <v>10</v>
      </c>
      <c r="BG23" s="18">
        <v>7.4</v>
      </c>
      <c r="BH23" s="18">
        <v>7.6</v>
      </c>
      <c r="BI23" s="18">
        <v>6.7</v>
      </c>
      <c r="BJ23" s="19">
        <v>10</v>
      </c>
      <c r="BK23" s="19">
        <v>11.7</v>
      </c>
      <c r="BL23" s="18">
        <v>9.6999999999999993</v>
      </c>
      <c r="BM23" s="18">
        <v>8.5</v>
      </c>
      <c r="BN23" s="18">
        <v>7.9</v>
      </c>
      <c r="BO23" s="18">
        <v>7.9</v>
      </c>
      <c r="BP23" s="18">
        <v>8</v>
      </c>
      <c r="BQ23" s="18">
        <v>7.9</v>
      </c>
      <c r="BR23" s="18">
        <v>7.8</v>
      </c>
      <c r="BS23" s="18">
        <v>5.6</v>
      </c>
      <c r="BT23" s="18">
        <v>5.5</v>
      </c>
      <c r="BU23" s="18">
        <v>5.7</v>
      </c>
      <c r="BV23" s="18">
        <v>6.3</v>
      </c>
      <c r="BW23" s="18">
        <v>5.5</v>
      </c>
      <c r="BX23" s="18">
        <v>6.7</v>
      </c>
      <c r="BY23" s="18">
        <v>7.9</v>
      </c>
      <c r="BZ23" s="18">
        <v>6.2</v>
      </c>
      <c r="CA23" s="18">
        <v>6</v>
      </c>
      <c r="CB23" s="18">
        <v>6.7</v>
      </c>
      <c r="CC23" s="18">
        <v>7.3</v>
      </c>
    </row>
    <row r="24" spans="1:84" ht="13">
      <c r="A24" s="17" t="s">
        <v>28</v>
      </c>
      <c r="B24" s="17" t="s">
        <v>0</v>
      </c>
      <c r="C24" s="19">
        <v>50</v>
      </c>
      <c r="D24" s="19">
        <v>42</v>
      </c>
      <c r="E24" s="19">
        <v>47</v>
      </c>
      <c r="F24" s="19">
        <v>40</v>
      </c>
      <c r="G24" s="19">
        <v>44</v>
      </c>
      <c r="H24" s="19">
        <v>43</v>
      </c>
      <c r="I24" s="19">
        <v>45</v>
      </c>
      <c r="J24" s="19">
        <v>49</v>
      </c>
      <c r="K24" s="19">
        <v>42</v>
      </c>
      <c r="L24" s="19">
        <v>43</v>
      </c>
      <c r="M24" s="19">
        <v>49</v>
      </c>
      <c r="N24" s="19">
        <v>46</v>
      </c>
      <c r="O24" s="19">
        <v>37</v>
      </c>
      <c r="P24" s="19">
        <v>47</v>
      </c>
      <c r="Q24" s="19">
        <v>45</v>
      </c>
      <c r="R24" s="19">
        <v>47</v>
      </c>
      <c r="S24" s="19">
        <v>32</v>
      </c>
      <c r="T24" s="19">
        <v>34</v>
      </c>
      <c r="U24" s="19">
        <v>32</v>
      </c>
      <c r="V24" s="19">
        <v>52</v>
      </c>
      <c r="W24" s="19">
        <v>39</v>
      </c>
      <c r="X24" s="19">
        <v>39</v>
      </c>
      <c r="Y24" s="19">
        <v>41</v>
      </c>
      <c r="Z24" s="19">
        <v>45</v>
      </c>
      <c r="AA24" s="19">
        <v>91</v>
      </c>
      <c r="AB24" s="19">
        <v>71</v>
      </c>
      <c r="AC24" s="19">
        <v>80</v>
      </c>
      <c r="AD24" s="19">
        <v>56</v>
      </c>
      <c r="AE24" s="19">
        <v>69</v>
      </c>
      <c r="AF24" s="19">
        <v>58</v>
      </c>
      <c r="AG24" s="19">
        <v>70</v>
      </c>
      <c r="AH24" s="19">
        <v>69</v>
      </c>
      <c r="AI24" s="19">
        <v>72</v>
      </c>
      <c r="AJ24" s="19">
        <v>57</v>
      </c>
      <c r="AK24" s="19">
        <v>67</v>
      </c>
      <c r="AL24" s="19">
        <v>64</v>
      </c>
      <c r="AM24" s="19">
        <v>62</v>
      </c>
      <c r="AN24" s="19">
        <v>59</v>
      </c>
      <c r="AO24" s="19">
        <v>60</v>
      </c>
      <c r="AP24" s="19">
        <v>57</v>
      </c>
      <c r="AQ24" s="19">
        <v>49</v>
      </c>
      <c r="AR24" s="19">
        <v>39</v>
      </c>
      <c r="AS24" s="19">
        <v>44</v>
      </c>
      <c r="AT24" s="19">
        <v>62</v>
      </c>
      <c r="AU24" s="19">
        <v>60</v>
      </c>
      <c r="AV24" s="19">
        <v>43</v>
      </c>
      <c r="AW24" s="19">
        <v>40</v>
      </c>
      <c r="AX24" s="19">
        <v>36</v>
      </c>
      <c r="AY24" s="19">
        <v>39</v>
      </c>
      <c r="AZ24" s="19">
        <v>34</v>
      </c>
      <c r="BA24" s="19">
        <v>35</v>
      </c>
      <c r="BB24" s="19">
        <v>35</v>
      </c>
      <c r="BC24" s="19">
        <v>35</v>
      </c>
      <c r="BD24" s="19">
        <v>52</v>
      </c>
      <c r="BE24" s="19">
        <v>56</v>
      </c>
      <c r="BF24" s="19">
        <v>38</v>
      </c>
      <c r="BG24" s="19">
        <v>41</v>
      </c>
      <c r="BH24" s="19">
        <v>33</v>
      </c>
      <c r="BI24" s="19">
        <v>33</v>
      </c>
      <c r="BJ24" s="19">
        <v>44</v>
      </c>
      <c r="BK24" s="19">
        <v>49</v>
      </c>
      <c r="BL24" s="19">
        <v>46</v>
      </c>
      <c r="BM24" s="19">
        <v>40</v>
      </c>
      <c r="BN24" s="19">
        <v>40</v>
      </c>
      <c r="BO24" s="19">
        <v>39</v>
      </c>
      <c r="BP24" s="19">
        <v>39</v>
      </c>
      <c r="BQ24" s="19">
        <v>50</v>
      </c>
      <c r="BR24" s="19">
        <v>50</v>
      </c>
      <c r="BS24" s="19">
        <v>18</v>
      </c>
      <c r="BT24" s="19">
        <v>21</v>
      </c>
      <c r="BU24" s="19">
        <v>22</v>
      </c>
      <c r="BV24" s="19">
        <v>27</v>
      </c>
      <c r="BW24" s="19">
        <v>23</v>
      </c>
      <c r="BX24" s="19">
        <v>28</v>
      </c>
      <c r="BY24" s="19">
        <v>34</v>
      </c>
      <c r="BZ24" s="19">
        <v>25</v>
      </c>
      <c r="CA24" s="19">
        <v>22</v>
      </c>
      <c r="CB24" s="19">
        <v>25</v>
      </c>
      <c r="CC24" s="19">
        <v>30</v>
      </c>
    </row>
    <row r="25" spans="1:84" ht="13">
      <c r="A25" s="17" t="s">
        <v>29</v>
      </c>
      <c r="B25" s="17" t="s">
        <v>0</v>
      </c>
      <c r="C25" s="18">
        <v>9</v>
      </c>
      <c r="D25" s="19">
        <v>10</v>
      </c>
      <c r="E25" s="18">
        <v>9</v>
      </c>
      <c r="F25" s="19">
        <v>10</v>
      </c>
      <c r="G25" s="18">
        <v>8</v>
      </c>
      <c r="H25" s="19">
        <v>10</v>
      </c>
      <c r="I25" s="19">
        <v>15</v>
      </c>
      <c r="J25" s="19">
        <v>14</v>
      </c>
      <c r="K25" s="19">
        <v>16</v>
      </c>
      <c r="L25" s="19">
        <v>17</v>
      </c>
      <c r="M25" s="19">
        <v>16</v>
      </c>
      <c r="N25" s="19">
        <v>11</v>
      </c>
      <c r="O25" s="19">
        <v>11</v>
      </c>
      <c r="P25" s="19">
        <v>11</v>
      </c>
      <c r="Q25" s="19">
        <v>13</v>
      </c>
      <c r="R25" s="19">
        <v>11</v>
      </c>
      <c r="S25" s="19">
        <v>13</v>
      </c>
      <c r="T25" s="19">
        <v>12</v>
      </c>
      <c r="U25" s="19">
        <v>10</v>
      </c>
      <c r="V25" s="19">
        <v>10</v>
      </c>
      <c r="W25" s="19">
        <v>14</v>
      </c>
      <c r="X25" s="19">
        <v>15</v>
      </c>
      <c r="Y25" s="19">
        <v>14</v>
      </c>
      <c r="Z25" s="19">
        <v>12</v>
      </c>
      <c r="AA25" s="18" t="s">
        <v>3</v>
      </c>
      <c r="AB25" s="18">
        <v>6</v>
      </c>
      <c r="AC25" s="18" t="s">
        <v>3</v>
      </c>
      <c r="AD25" s="18">
        <v>6</v>
      </c>
      <c r="AE25" s="18">
        <v>5</v>
      </c>
      <c r="AF25" s="18">
        <v>6</v>
      </c>
      <c r="AG25" s="18">
        <v>5</v>
      </c>
      <c r="AH25" s="18">
        <v>7</v>
      </c>
      <c r="AI25" s="18">
        <v>7</v>
      </c>
      <c r="AJ25" s="18">
        <v>6</v>
      </c>
      <c r="AK25" s="18">
        <v>7</v>
      </c>
      <c r="AL25" s="18">
        <v>7</v>
      </c>
      <c r="AM25" s="18">
        <v>7</v>
      </c>
      <c r="AN25" s="18">
        <v>7</v>
      </c>
      <c r="AO25" s="18">
        <v>7</v>
      </c>
      <c r="AP25" s="18">
        <v>8</v>
      </c>
      <c r="AQ25" s="18">
        <v>7</v>
      </c>
      <c r="AR25" s="18">
        <v>8</v>
      </c>
      <c r="AS25" s="19">
        <v>10</v>
      </c>
      <c r="AT25" s="19">
        <v>10</v>
      </c>
      <c r="AU25" s="19">
        <v>10</v>
      </c>
      <c r="AV25" s="18">
        <v>9</v>
      </c>
      <c r="AW25" s="18">
        <v>9</v>
      </c>
      <c r="AX25" s="18">
        <v>8</v>
      </c>
      <c r="AY25" s="18">
        <v>9</v>
      </c>
      <c r="AZ25" s="18">
        <v>9</v>
      </c>
      <c r="BA25" s="18">
        <v>9</v>
      </c>
      <c r="BB25" s="18">
        <v>7</v>
      </c>
      <c r="BC25" s="18">
        <v>5</v>
      </c>
      <c r="BD25" s="18" t="s">
        <v>3</v>
      </c>
      <c r="BE25" s="18">
        <v>5</v>
      </c>
      <c r="BF25" s="18">
        <v>7</v>
      </c>
      <c r="BG25" s="18">
        <v>7</v>
      </c>
      <c r="BH25" s="18">
        <v>6</v>
      </c>
      <c r="BI25" s="18">
        <v>6</v>
      </c>
      <c r="BJ25" s="19">
        <v>10</v>
      </c>
      <c r="BK25" s="19">
        <v>10</v>
      </c>
      <c r="BL25" s="19">
        <v>10</v>
      </c>
      <c r="BM25" s="18">
        <v>9</v>
      </c>
      <c r="BN25" s="18">
        <v>9</v>
      </c>
      <c r="BO25" s="18">
        <v>8</v>
      </c>
      <c r="BP25" s="18">
        <v>7</v>
      </c>
      <c r="BQ25" s="18">
        <v>6</v>
      </c>
      <c r="BR25" s="18" t="s">
        <v>3</v>
      </c>
      <c r="BS25" s="18">
        <v>8</v>
      </c>
      <c r="BT25" s="18">
        <v>7</v>
      </c>
      <c r="BU25" s="18">
        <v>8</v>
      </c>
      <c r="BV25" s="18">
        <v>8</v>
      </c>
      <c r="BW25" s="18">
        <v>8</v>
      </c>
      <c r="BX25" s="19">
        <v>10</v>
      </c>
      <c r="BY25" s="19">
        <v>12</v>
      </c>
      <c r="BZ25" s="18">
        <v>9</v>
      </c>
      <c r="CA25" s="18">
        <v>9</v>
      </c>
      <c r="CB25" s="19">
        <v>10</v>
      </c>
      <c r="CC25" s="19">
        <v>11</v>
      </c>
    </row>
    <row r="26" spans="1:84" ht="13">
      <c r="A26" s="17" t="s">
        <v>30</v>
      </c>
      <c r="B26" s="17" t="s">
        <v>0</v>
      </c>
      <c r="C26" s="19">
        <v>108</v>
      </c>
      <c r="D26" s="19">
        <v>66.5</v>
      </c>
      <c r="E26" s="19">
        <v>58.9</v>
      </c>
      <c r="F26" s="19">
        <v>56.4</v>
      </c>
      <c r="G26" s="19">
        <v>57</v>
      </c>
      <c r="H26" s="19">
        <v>61.8</v>
      </c>
      <c r="I26" s="19">
        <v>113</v>
      </c>
      <c r="J26" s="19">
        <v>131</v>
      </c>
      <c r="K26" s="19">
        <v>151</v>
      </c>
      <c r="L26" s="19">
        <v>169</v>
      </c>
      <c r="M26" s="19">
        <v>186</v>
      </c>
      <c r="N26" s="19">
        <v>85.1</v>
      </c>
      <c r="O26" s="19">
        <v>53.3</v>
      </c>
      <c r="P26" s="19">
        <v>65.900000000000006</v>
      </c>
      <c r="Q26" s="19">
        <v>63.3</v>
      </c>
      <c r="R26" s="19">
        <v>77.2</v>
      </c>
      <c r="S26" s="19">
        <v>87.7</v>
      </c>
      <c r="T26" s="19">
        <v>76.2</v>
      </c>
      <c r="U26" s="19">
        <v>63.2</v>
      </c>
      <c r="V26" s="19">
        <v>77.5</v>
      </c>
      <c r="W26" s="19">
        <v>89.6</v>
      </c>
      <c r="X26" s="19">
        <v>104</v>
      </c>
      <c r="Y26" s="19">
        <v>109</v>
      </c>
      <c r="Z26" s="19">
        <v>127</v>
      </c>
      <c r="AA26" s="19">
        <v>60.2</v>
      </c>
      <c r="AB26" s="19">
        <v>57.8</v>
      </c>
      <c r="AC26" s="19">
        <v>58.2</v>
      </c>
      <c r="AD26" s="19">
        <v>51.4</v>
      </c>
      <c r="AE26" s="19">
        <v>56.8</v>
      </c>
      <c r="AF26" s="19">
        <v>46.5</v>
      </c>
      <c r="AG26" s="19">
        <v>46.8</v>
      </c>
      <c r="AH26" s="19">
        <v>61.5</v>
      </c>
      <c r="AI26" s="19">
        <v>65.8</v>
      </c>
      <c r="AJ26" s="19">
        <v>54.3</v>
      </c>
      <c r="AK26" s="19">
        <v>62.9</v>
      </c>
      <c r="AL26" s="19">
        <v>68.400000000000006</v>
      </c>
      <c r="AM26" s="19">
        <v>55</v>
      </c>
      <c r="AN26" s="19">
        <v>55.9</v>
      </c>
      <c r="AO26" s="19">
        <v>56.7</v>
      </c>
      <c r="AP26" s="19">
        <v>70.2</v>
      </c>
      <c r="AQ26" s="19">
        <v>74.8</v>
      </c>
      <c r="AR26" s="19">
        <v>93</v>
      </c>
      <c r="AS26" s="19">
        <v>155</v>
      </c>
      <c r="AT26" s="19">
        <v>201</v>
      </c>
      <c r="AU26" s="19">
        <v>216</v>
      </c>
      <c r="AV26" s="19">
        <v>87.2</v>
      </c>
      <c r="AW26" s="19">
        <v>88.7</v>
      </c>
      <c r="AX26" s="19">
        <v>88.7</v>
      </c>
      <c r="AY26" s="19">
        <v>91.4</v>
      </c>
      <c r="AZ26" s="19">
        <v>89.1</v>
      </c>
      <c r="BA26" s="19">
        <v>75.599999999999994</v>
      </c>
      <c r="BB26" s="19">
        <v>60.2</v>
      </c>
      <c r="BC26" s="19">
        <v>38.1</v>
      </c>
      <c r="BD26" s="19">
        <v>19.7</v>
      </c>
      <c r="BE26" s="19">
        <v>20.100000000000001</v>
      </c>
      <c r="BF26" s="19">
        <v>70.599999999999994</v>
      </c>
      <c r="BG26" s="19">
        <v>63.9</v>
      </c>
      <c r="BH26" s="19">
        <v>58.2</v>
      </c>
      <c r="BI26" s="19">
        <v>54.1</v>
      </c>
      <c r="BJ26" s="19">
        <v>90.7</v>
      </c>
      <c r="BK26" s="19">
        <v>110</v>
      </c>
      <c r="BL26" s="19">
        <v>89</v>
      </c>
      <c r="BM26" s="19">
        <v>83.7</v>
      </c>
      <c r="BN26" s="19">
        <v>79</v>
      </c>
      <c r="BO26" s="19">
        <v>82.4</v>
      </c>
      <c r="BP26" s="19">
        <v>65.8</v>
      </c>
      <c r="BQ26" s="19">
        <v>69.400000000000006</v>
      </c>
      <c r="BR26" s="19">
        <v>39.299999999999997</v>
      </c>
      <c r="BS26" s="19">
        <v>65.099999999999994</v>
      </c>
      <c r="BT26" s="19">
        <v>76.5</v>
      </c>
      <c r="BU26" s="19">
        <v>75.5</v>
      </c>
      <c r="BV26" s="19">
        <v>79.7</v>
      </c>
      <c r="BW26" s="19">
        <v>85.9</v>
      </c>
      <c r="BX26" s="19">
        <v>121</v>
      </c>
      <c r="BY26" s="19">
        <v>121</v>
      </c>
      <c r="BZ26" s="19">
        <v>83.9</v>
      </c>
      <c r="CA26" s="19">
        <v>87.8</v>
      </c>
      <c r="CB26" s="19">
        <v>106</v>
      </c>
      <c r="CC26" s="19">
        <v>113</v>
      </c>
    </row>
    <row r="27" spans="1:84" ht="13">
      <c r="A27" s="17" t="s">
        <v>31</v>
      </c>
      <c r="B27" s="17" t="s">
        <v>0</v>
      </c>
      <c r="C27" s="18">
        <v>5.45</v>
      </c>
      <c r="D27" s="18">
        <v>4.71</v>
      </c>
      <c r="E27" s="18">
        <v>5.45</v>
      </c>
      <c r="F27" s="18">
        <v>5.35</v>
      </c>
      <c r="G27" s="18">
        <v>6.01</v>
      </c>
      <c r="H27" s="18">
        <v>6.27</v>
      </c>
      <c r="I27" s="18">
        <v>9.83</v>
      </c>
      <c r="J27" s="19">
        <v>10.3</v>
      </c>
      <c r="K27" s="19">
        <v>10.1</v>
      </c>
      <c r="L27" s="19">
        <v>10.1</v>
      </c>
      <c r="M27" s="19">
        <v>11</v>
      </c>
      <c r="N27" s="18">
        <v>5.54</v>
      </c>
      <c r="O27" s="18">
        <v>4.41</v>
      </c>
      <c r="P27" s="18">
        <v>5.83</v>
      </c>
      <c r="Q27" s="18">
        <v>5.91</v>
      </c>
      <c r="R27" s="18">
        <v>6.47</v>
      </c>
      <c r="S27" s="18">
        <v>6.84</v>
      </c>
      <c r="T27" s="18">
        <v>6.68</v>
      </c>
      <c r="U27" s="18">
        <v>6.4</v>
      </c>
      <c r="V27" s="18">
        <v>8.5399999999999991</v>
      </c>
      <c r="W27" s="18">
        <v>9.06</v>
      </c>
      <c r="X27" s="18">
        <v>9.2100000000000009</v>
      </c>
      <c r="Y27" s="18">
        <v>9.06</v>
      </c>
      <c r="Z27" s="18">
        <v>9.9</v>
      </c>
      <c r="AA27" s="18">
        <v>8.9</v>
      </c>
      <c r="AB27" s="18">
        <v>8.82</v>
      </c>
      <c r="AC27" s="18">
        <v>8.31</v>
      </c>
      <c r="AD27" s="18">
        <v>7.66</v>
      </c>
      <c r="AE27" s="18">
        <v>8.6300000000000008</v>
      </c>
      <c r="AF27" s="18">
        <v>7.3</v>
      </c>
      <c r="AG27" s="18">
        <v>7.33</v>
      </c>
      <c r="AH27" s="18">
        <v>9.4600000000000009</v>
      </c>
      <c r="AI27" s="18">
        <v>9.35</v>
      </c>
      <c r="AJ27" s="18">
        <v>8.27</v>
      </c>
      <c r="AK27" s="18">
        <v>8.85</v>
      </c>
      <c r="AL27" s="18">
        <v>8.7899999999999991</v>
      </c>
      <c r="AM27" s="18">
        <v>7.23</v>
      </c>
      <c r="AN27" s="18">
        <v>7.82</v>
      </c>
      <c r="AO27" s="18">
        <v>8.07</v>
      </c>
      <c r="AP27" s="18">
        <v>7.83</v>
      </c>
      <c r="AQ27" s="18">
        <v>7.32</v>
      </c>
      <c r="AR27" s="18">
        <v>7.16</v>
      </c>
      <c r="AS27" s="18">
        <v>8.16</v>
      </c>
      <c r="AT27" s="18">
        <v>9.2100000000000009</v>
      </c>
      <c r="AU27" s="18">
        <v>8.1999999999999993</v>
      </c>
      <c r="AV27" s="18">
        <v>8.58</v>
      </c>
      <c r="AW27" s="18">
        <v>8.6300000000000008</v>
      </c>
      <c r="AX27" s="18">
        <v>7.61</v>
      </c>
      <c r="AY27" s="18">
        <v>8.23</v>
      </c>
      <c r="AZ27" s="18">
        <v>7.94</v>
      </c>
      <c r="BA27" s="18">
        <v>8.3000000000000007</v>
      </c>
      <c r="BB27" s="18">
        <v>7.84</v>
      </c>
      <c r="BC27" s="18">
        <v>7.14</v>
      </c>
      <c r="BD27" s="18">
        <v>8.59</v>
      </c>
      <c r="BE27" s="18">
        <v>9.43</v>
      </c>
      <c r="BF27" s="18">
        <v>6.71</v>
      </c>
      <c r="BG27" s="18">
        <v>6.49</v>
      </c>
      <c r="BH27" s="18">
        <v>6.42</v>
      </c>
      <c r="BI27" s="18">
        <v>5.96</v>
      </c>
      <c r="BJ27" s="18">
        <v>8.7100000000000009</v>
      </c>
      <c r="BK27" s="18">
        <v>10.7</v>
      </c>
      <c r="BL27" s="18">
        <v>8.9600000000000009</v>
      </c>
      <c r="BM27" s="18">
        <v>8.35</v>
      </c>
      <c r="BN27" s="18">
        <v>7.86</v>
      </c>
      <c r="BO27" s="18">
        <v>7.72</v>
      </c>
      <c r="BP27" s="18">
        <v>7.78</v>
      </c>
      <c r="BQ27" s="18">
        <v>7.26</v>
      </c>
      <c r="BR27" s="18">
        <v>7.21</v>
      </c>
      <c r="BS27" s="18">
        <v>4.6900000000000004</v>
      </c>
      <c r="BT27" s="18">
        <v>4.4000000000000004</v>
      </c>
      <c r="BU27" s="18">
        <v>4.57</v>
      </c>
      <c r="BV27" s="18">
        <v>5.0599999999999996</v>
      </c>
      <c r="BW27" s="18">
        <v>4.91</v>
      </c>
      <c r="BX27" s="18">
        <v>5.89</v>
      </c>
      <c r="BY27" s="18">
        <v>7.21</v>
      </c>
      <c r="BZ27" s="18">
        <v>5.07</v>
      </c>
      <c r="CA27" s="18">
        <v>5.45</v>
      </c>
      <c r="CB27" s="18">
        <v>5.71</v>
      </c>
      <c r="CC27" s="18">
        <v>6.31</v>
      </c>
    </row>
    <row r="28" spans="1:84" ht="13">
      <c r="A28" s="17" t="s">
        <v>32</v>
      </c>
      <c r="B28" s="17" t="s">
        <v>0</v>
      </c>
      <c r="C28" s="20">
        <v>7.0000000000000007E-2</v>
      </c>
      <c r="D28" s="20">
        <v>0.05</v>
      </c>
      <c r="E28" s="20">
        <v>7.0000000000000007E-2</v>
      </c>
      <c r="F28" s="20">
        <v>0.06</v>
      </c>
      <c r="G28" s="20">
        <v>0.08</v>
      </c>
      <c r="H28" s="20">
        <v>0.08</v>
      </c>
      <c r="I28" s="20">
        <v>0.17</v>
      </c>
      <c r="J28" s="20">
        <v>0.22</v>
      </c>
      <c r="K28" s="20">
        <v>0.23</v>
      </c>
      <c r="L28" s="20">
        <v>0.26</v>
      </c>
      <c r="M28" s="20">
        <v>0.34</v>
      </c>
      <c r="N28" s="20">
        <v>0.08</v>
      </c>
      <c r="O28" s="20">
        <v>0.06</v>
      </c>
      <c r="P28" s="20">
        <v>0.08</v>
      </c>
      <c r="Q28" s="20">
        <v>0.09</v>
      </c>
      <c r="R28" s="20">
        <v>0.11</v>
      </c>
      <c r="S28" s="20">
        <v>0.12</v>
      </c>
      <c r="T28" s="20">
        <v>0.1</v>
      </c>
      <c r="U28" s="20">
        <v>0.09</v>
      </c>
      <c r="V28" s="20">
        <v>0.12</v>
      </c>
      <c r="W28" s="20">
        <v>0.13</v>
      </c>
      <c r="X28" s="20">
        <v>0.16</v>
      </c>
      <c r="Y28" s="20">
        <v>0.16</v>
      </c>
      <c r="Z28" s="20">
        <v>0.19</v>
      </c>
      <c r="AA28" s="20">
        <v>0.08</v>
      </c>
      <c r="AB28" s="20">
        <v>0.08</v>
      </c>
      <c r="AC28" s="20">
        <v>0.08</v>
      </c>
      <c r="AD28" s="20">
        <v>7.0000000000000007E-2</v>
      </c>
      <c r="AE28" s="20">
        <v>0.08</v>
      </c>
      <c r="AF28" s="20">
        <v>0.06</v>
      </c>
      <c r="AG28" s="20">
        <v>0.06</v>
      </c>
      <c r="AH28" s="20">
        <v>0.09</v>
      </c>
      <c r="AI28" s="20">
        <v>0.09</v>
      </c>
      <c r="AJ28" s="20">
        <v>7.0000000000000007E-2</v>
      </c>
      <c r="AK28" s="20">
        <v>0.09</v>
      </c>
      <c r="AL28" s="20">
        <v>0.1</v>
      </c>
      <c r="AM28" s="20">
        <v>0.08</v>
      </c>
      <c r="AN28" s="20">
        <v>0.08</v>
      </c>
      <c r="AO28" s="20">
        <v>0.09</v>
      </c>
      <c r="AP28" s="20">
        <v>0.1</v>
      </c>
      <c r="AQ28" s="20">
        <v>0.1</v>
      </c>
      <c r="AR28" s="20">
        <v>0.13</v>
      </c>
      <c r="AS28" s="20">
        <v>0.22</v>
      </c>
      <c r="AT28" s="20">
        <v>0.38</v>
      </c>
      <c r="AU28" s="20">
        <v>0.34</v>
      </c>
      <c r="AV28" s="20">
        <v>0.14000000000000001</v>
      </c>
      <c r="AW28" s="20">
        <v>0.14000000000000001</v>
      </c>
      <c r="AX28" s="20">
        <v>0.12</v>
      </c>
      <c r="AY28" s="20">
        <v>0.14000000000000001</v>
      </c>
      <c r="AZ28" s="20">
        <v>0.14000000000000001</v>
      </c>
      <c r="BA28" s="20">
        <v>0.13</v>
      </c>
      <c r="BB28" s="20">
        <v>0.1</v>
      </c>
      <c r="BC28" s="20">
        <v>7.0000000000000007E-2</v>
      </c>
      <c r="BD28" s="20">
        <v>0.05</v>
      </c>
      <c r="BE28" s="20">
        <v>0.05</v>
      </c>
      <c r="BF28" s="20">
        <v>0.09</v>
      </c>
      <c r="BG28" s="20">
        <v>0.08</v>
      </c>
      <c r="BH28" s="20">
        <v>0.08</v>
      </c>
      <c r="BI28" s="20">
        <v>7.0000000000000007E-2</v>
      </c>
      <c r="BJ28" s="20">
        <v>0.14000000000000001</v>
      </c>
      <c r="BK28" s="20">
        <v>0.17</v>
      </c>
      <c r="BL28" s="20">
        <v>0.14000000000000001</v>
      </c>
      <c r="BM28" s="20">
        <v>0.11</v>
      </c>
      <c r="BN28" s="20">
        <v>0.11</v>
      </c>
      <c r="BO28" s="20">
        <v>0.11</v>
      </c>
      <c r="BP28" s="20">
        <v>0.1</v>
      </c>
      <c r="BQ28" s="20">
        <v>0.08</v>
      </c>
      <c r="BR28" s="20">
        <v>0.05</v>
      </c>
      <c r="BS28" s="20">
        <v>0.08</v>
      </c>
      <c r="BT28" s="20">
        <v>0.08</v>
      </c>
      <c r="BU28" s="20">
        <v>0.08</v>
      </c>
      <c r="BV28" s="20">
        <v>0.1</v>
      </c>
      <c r="BW28" s="20">
        <v>0.09</v>
      </c>
      <c r="BX28" s="20">
        <v>0.13</v>
      </c>
      <c r="BY28" s="20">
        <v>0.16</v>
      </c>
      <c r="BZ28" s="20">
        <v>0.11</v>
      </c>
      <c r="CA28" s="20">
        <v>0.12</v>
      </c>
      <c r="CB28" s="20">
        <v>0.13</v>
      </c>
      <c r="CC28" s="20">
        <v>0.15</v>
      </c>
    </row>
    <row r="29" spans="1:84" ht="13">
      <c r="A29" s="17" t="s">
        <v>33</v>
      </c>
      <c r="B29" s="17" t="s">
        <v>0</v>
      </c>
      <c r="C29" s="19">
        <v>11.9</v>
      </c>
      <c r="D29" s="19">
        <v>10.5</v>
      </c>
      <c r="E29" s="19">
        <v>11.9</v>
      </c>
      <c r="F29" s="19">
        <v>11.2</v>
      </c>
      <c r="G29" s="19">
        <v>12.9</v>
      </c>
      <c r="H29" s="19">
        <v>13.3</v>
      </c>
      <c r="I29" s="19">
        <v>20.100000000000001</v>
      </c>
      <c r="J29" s="19">
        <v>23.3</v>
      </c>
      <c r="K29" s="19">
        <v>19.899999999999999</v>
      </c>
      <c r="L29" s="19">
        <v>19.100000000000001</v>
      </c>
      <c r="M29" s="19">
        <v>22.9</v>
      </c>
      <c r="N29" s="19">
        <v>11.9</v>
      </c>
      <c r="O29" s="18">
        <v>8.6999999999999993</v>
      </c>
      <c r="P29" s="19">
        <v>12.5</v>
      </c>
      <c r="Q29" s="19">
        <v>11.5</v>
      </c>
      <c r="R29" s="19">
        <v>15.4</v>
      </c>
      <c r="S29" s="19">
        <v>14.4</v>
      </c>
      <c r="T29" s="19">
        <v>14.3</v>
      </c>
      <c r="U29" s="19">
        <v>13.8</v>
      </c>
      <c r="V29" s="19">
        <v>20.3</v>
      </c>
      <c r="W29" s="19">
        <v>18.7</v>
      </c>
      <c r="X29" s="19">
        <v>19.399999999999999</v>
      </c>
      <c r="Y29" s="19">
        <v>19</v>
      </c>
      <c r="Z29" s="19">
        <v>22.9</v>
      </c>
      <c r="AA29" s="19">
        <v>22.7</v>
      </c>
      <c r="AB29" s="19">
        <v>21.1</v>
      </c>
      <c r="AC29" s="19">
        <v>22.9</v>
      </c>
      <c r="AD29" s="19">
        <v>18.7</v>
      </c>
      <c r="AE29" s="19">
        <v>23.4</v>
      </c>
      <c r="AF29" s="19">
        <v>17.7</v>
      </c>
      <c r="AG29" s="19">
        <v>18.2</v>
      </c>
      <c r="AH29" s="19">
        <v>21.8</v>
      </c>
      <c r="AI29" s="19">
        <v>21.6</v>
      </c>
      <c r="AJ29" s="19">
        <v>19.8</v>
      </c>
      <c r="AK29" s="19">
        <v>19.600000000000001</v>
      </c>
      <c r="AL29" s="19">
        <v>24.7</v>
      </c>
      <c r="AM29" s="19">
        <v>17.899999999999999</v>
      </c>
      <c r="AN29" s="19">
        <v>18.600000000000001</v>
      </c>
      <c r="AO29" s="19">
        <v>18.899999999999999</v>
      </c>
      <c r="AP29" s="19">
        <v>19.2</v>
      </c>
      <c r="AQ29" s="19">
        <v>18.2</v>
      </c>
      <c r="AR29" s="19">
        <v>17.2</v>
      </c>
      <c r="AS29" s="19">
        <v>19.2</v>
      </c>
      <c r="AT29" s="19">
        <v>22.8</v>
      </c>
      <c r="AU29" s="19">
        <v>21.4</v>
      </c>
      <c r="AV29" s="19">
        <v>23</v>
      </c>
      <c r="AW29" s="19">
        <v>27</v>
      </c>
      <c r="AX29" s="19">
        <v>21.9</v>
      </c>
      <c r="AY29" s="19">
        <v>21.9</v>
      </c>
      <c r="AZ29" s="19">
        <v>20.9</v>
      </c>
      <c r="BA29" s="19">
        <v>30.4</v>
      </c>
      <c r="BB29" s="19">
        <v>20.5</v>
      </c>
      <c r="BC29" s="19">
        <v>19.100000000000001</v>
      </c>
      <c r="BD29" s="19">
        <v>30</v>
      </c>
      <c r="BE29" s="19">
        <v>25.7</v>
      </c>
      <c r="BF29" s="19">
        <v>16.399999999999999</v>
      </c>
      <c r="BG29" s="19">
        <v>16.5</v>
      </c>
      <c r="BH29" s="19">
        <v>17.100000000000001</v>
      </c>
      <c r="BI29" s="19">
        <v>16.3</v>
      </c>
      <c r="BJ29" s="19">
        <v>18.899999999999999</v>
      </c>
      <c r="BK29" s="19">
        <v>19.5</v>
      </c>
      <c r="BL29" s="19">
        <v>20.100000000000001</v>
      </c>
      <c r="BM29" s="19">
        <v>18.600000000000001</v>
      </c>
      <c r="BN29" s="19">
        <v>21.3</v>
      </c>
      <c r="BO29" s="19">
        <v>18.399999999999999</v>
      </c>
      <c r="BP29" s="19">
        <v>18.7</v>
      </c>
      <c r="BQ29" s="19">
        <v>18.100000000000001</v>
      </c>
      <c r="BR29" s="19">
        <v>18.399999999999999</v>
      </c>
      <c r="BS29" s="19">
        <v>12.3</v>
      </c>
      <c r="BT29" s="19">
        <v>11.4</v>
      </c>
      <c r="BU29" s="19">
        <v>10.8</v>
      </c>
      <c r="BV29" s="19">
        <v>11.2</v>
      </c>
      <c r="BW29" s="19">
        <v>10.9</v>
      </c>
      <c r="BX29" s="19">
        <v>13.8</v>
      </c>
      <c r="BY29" s="19">
        <v>16.100000000000001</v>
      </c>
      <c r="BZ29" s="19">
        <v>12.3</v>
      </c>
      <c r="CA29" s="19">
        <v>12.7</v>
      </c>
      <c r="CB29" s="19">
        <v>13.3</v>
      </c>
      <c r="CC29" s="19">
        <v>14.2</v>
      </c>
    </row>
    <row r="30" spans="1:84" ht="13">
      <c r="A30" s="17" t="s">
        <v>34</v>
      </c>
      <c r="B30" s="17" t="s">
        <v>0</v>
      </c>
      <c r="C30" s="19">
        <v>15</v>
      </c>
      <c r="D30" s="19">
        <v>11</v>
      </c>
      <c r="E30" s="19">
        <v>15</v>
      </c>
      <c r="F30" s="19">
        <v>14</v>
      </c>
      <c r="G30" s="19">
        <v>15</v>
      </c>
      <c r="H30" s="19">
        <v>17</v>
      </c>
      <c r="I30" s="19">
        <v>27</v>
      </c>
      <c r="J30" s="19">
        <v>28</v>
      </c>
      <c r="K30" s="19">
        <v>25</v>
      </c>
      <c r="L30" s="19">
        <v>27</v>
      </c>
      <c r="M30" s="19">
        <v>29</v>
      </c>
      <c r="N30" s="19">
        <v>15</v>
      </c>
      <c r="O30" s="19">
        <v>12</v>
      </c>
      <c r="P30" s="19">
        <v>16</v>
      </c>
      <c r="Q30" s="19">
        <v>14</v>
      </c>
      <c r="R30" s="19">
        <v>19</v>
      </c>
      <c r="S30" s="19">
        <v>19</v>
      </c>
      <c r="T30" s="19">
        <v>18</v>
      </c>
      <c r="U30" s="19">
        <v>17</v>
      </c>
      <c r="V30" s="19">
        <v>23</v>
      </c>
      <c r="W30" s="19">
        <v>25</v>
      </c>
      <c r="X30" s="19">
        <v>26</v>
      </c>
      <c r="Y30" s="19">
        <v>26</v>
      </c>
      <c r="Z30" s="19">
        <v>29</v>
      </c>
      <c r="AA30" s="19">
        <v>18</v>
      </c>
      <c r="AB30" s="19">
        <v>18</v>
      </c>
      <c r="AC30" s="19">
        <v>17</v>
      </c>
      <c r="AD30" s="19">
        <v>16</v>
      </c>
      <c r="AE30" s="19">
        <v>18</v>
      </c>
      <c r="AF30" s="19">
        <v>16</v>
      </c>
      <c r="AG30" s="19">
        <v>15</v>
      </c>
      <c r="AH30" s="19">
        <v>21</v>
      </c>
      <c r="AI30" s="19">
        <v>21</v>
      </c>
      <c r="AJ30" s="19">
        <v>18</v>
      </c>
      <c r="AK30" s="19">
        <v>20</v>
      </c>
      <c r="AL30" s="19">
        <v>20</v>
      </c>
      <c r="AM30" s="19">
        <v>16</v>
      </c>
      <c r="AN30" s="19">
        <v>18</v>
      </c>
      <c r="AO30" s="19">
        <v>19</v>
      </c>
      <c r="AP30" s="19">
        <v>20</v>
      </c>
      <c r="AQ30" s="19">
        <v>17</v>
      </c>
      <c r="AR30" s="19">
        <v>18</v>
      </c>
      <c r="AS30" s="19">
        <v>22</v>
      </c>
      <c r="AT30" s="19">
        <v>22</v>
      </c>
      <c r="AU30" s="19">
        <v>21</v>
      </c>
      <c r="AV30" s="19">
        <v>26</v>
      </c>
      <c r="AW30" s="19">
        <v>27</v>
      </c>
      <c r="AX30" s="19">
        <v>27</v>
      </c>
      <c r="AY30" s="19">
        <v>26</v>
      </c>
      <c r="AZ30" s="19">
        <v>27</v>
      </c>
      <c r="BA30" s="19">
        <v>28</v>
      </c>
      <c r="BB30" s="19">
        <v>30</v>
      </c>
      <c r="BC30" s="19">
        <v>33</v>
      </c>
      <c r="BD30" s="19">
        <v>37</v>
      </c>
      <c r="BE30" s="19">
        <v>35</v>
      </c>
      <c r="BF30" s="19">
        <v>18</v>
      </c>
      <c r="BG30" s="19">
        <v>17</v>
      </c>
      <c r="BH30" s="19">
        <v>14</v>
      </c>
      <c r="BI30" s="19">
        <v>14</v>
      </c>
      <c r="BJ30" s="19">
        <v>24</v>
      </c>
      <c r="BK30" s="19">
        <v>26</v>
      </c>
      <c r="BL30" s="19">
        <v>22</v>
      </c>
      <c r="BM30" s="19">
        <v>24</v>
      </c>
      <c r="BN30" s="19">
        <v>21</v>
      </c>
      <c r="BO30" s="19">
        <v>22</v>
      </c>
      <c r="BP30" s="19">
        <v>22</v>
      </c>
      <c r="BQ30" s="19">
        <v>21</v>
      </c>
      <c r="BR30" s="19">
        <v>20</v>
      </c>
      <c r="BS30" s="19">
        <v>12</v>
      </c>
      <c r="BT30" s="19">
        <v>12</v>
      </c>
      <c r="BU30" s="19">
        <v>12</v>
      </c>
      <c r="BV30" s="19">
        <v>13</v>
      </c>
      <c r="BW30" s="19">
        <v>13</v>
      </c>
      <c r="BX30" s="19">
        <v>15</v>
      </c>
      <c r="BY30" s="19">
        <v>19</v>
      </c>
      <c r="BZ30" s="19">
        <v>15</v>
      </c>
      <c r="CA30" s="19">
        <v>14</v>
      </c>
      <c r="CB30" s="19">
        <v>16</v>
      </c>
      <c r="CC30" s="19">
        <v>16</v>
      </c>
    </row>
    <row r="31" spans="1:84" ht="13">
      <c r="A31" s="17" t="s">
        <v>35</v>
      </c>
      <c r="B31" s="17" t="s">
        <v>0</v>
      </c>
      <c r="C31" s="19">
        <v>140</v>
      </c>
      <c r="D31" s="19">
        <v>132</v>
      </c>
      <c r="E31" s="19">
        <v>147</v>
      </c>
      <c r="F31" s="19">
        <v>179</v>
      </c>
      <c r="G31" s="19">
        <v>176</v>
      </c>
      <c r="H31" s="19">
        <v>271</v>
      </c>
      <c r="I31" s="19">
        <v>376</v>
      </c>
      <c r="J31" s="19">
        <v>325</v>
      </c>
      <c r="K31" s="19">
        <v>317</v>
      </c>
      <c r="L31" s="19">
        <v>298</v>
      </c>
      <c r="M31" s="19">
        <v>264</v>
      </c>
      <c r="N31" s="19">
        <v>131</v>
      </c>
      <c r="O31" s="19">
        <v>128</v>
      </c>
      <c r="P31" s="19">
        <v>151</v>
      </c>
      <c r="Q31" s="19">
        <v>175</v>
      </c>
      <c r="R31" s="19">
        <v>204</v>
      </c>
      <c r="S31" s="19">
        <v>235</v>
      </c>
      <c r="T31" s="19">
        <v>245</v>
      </c>
      <c r="U31" s="19">
        <v>256</v>
      </c>
      <c r="V31" s="19">
        <v>286</v>
      </c>
      <c r="W31" s="19">
        <v>358</v>
      </c>
      <c r="X31" s="19">
        <v>383</v>
      </c>
      <c r="Y31" s="19">
        <v>360</v>
      </c>
      <c r="Z31" s="19">
        <v>350</v>
      </c>
      <c r="AA31" s="19">
        <v>341</v>
      </c>
      <c r="AB31" s="19">
        <v>339</v>
      </c>
      <c r="AC31" s="19">
        <v>287</v>
      </c>
      <c r="AD31" s="19">
        <v>305</v>
      </c>
      <c r="AE31" s="19">
        <v>287</v>
      </c>
      <c r="AF31" s="19">
        <v>295</v>
      </c>
      <c r="AG31" s="19">
        <v>271</v>
      </c>
      <c r="AH31" s="19">
        <v>345</v>
      </c>
      <c r="AI31" s="19">
        <v>361</v>
      </c>
      <c r="AJ31" s="19">
        <v>337</v>
      </c>
      <c r="AK31" s="19">
        <v>348</v>
      </c>
      <c r="AL31" s="19">
        <v>309</v>
      </c>
      <c r="AM31" s="19">
        <v>292</v>
      </c>
      <c r="AN31" s="19">
        <v>294</v>
      </c>
      <c r="AO31" s="19">
        <v>322</v>
      </c>
      <c r="AP31" s="19">
        <v>347</v>
      </c>
      <c r="AQ31" s="19">
        <v>308</v>
      </c>
      <c r="AR31" s="19">
        <v>316</v>
      </c>
      <c r="AS31" s="19">
        <v>358</v>
      </c>
      <c r="AT31" s="19">
        <v>314</v>
      </c>
      <c r="AU31" s="19">
        <v>320</v>
      </c>
      <c r="AV31" s="19">
        <v>487</v>
      </c>
      <c r="AW31" s="19">
        <v>408</v>
      </c>
      <c r="AX31" s="19">
        <v>309</v>
      </c>
      <c r="AY31" s="19">
        <v>339</v>
      </c>
      <c r="AZ31" s="19">
        <v>382</v>
      </c>
      <c r="BA31" s="19">
        <v>379</v>
      </c>
      <c r="BB31" s="19">
        <v>377</v>
      </c>
      <c r="BC31" s="19">
        <v>361</v>
      </c>
      <c r="BD31" s="19">
        <v>433</v>
      </c>
      <c r="BE31" s="19">
        <v>432</v>
      </c>
      <c r="BF31" s="19">
        <v>1550</v>
      </c>
      <c r="BG31" s="19">
        <v>671</v>
      </c>
      <c r="BH31" s="19">
        <v>497</v>
      </c>
      <c r="BI31" s="19">
        <v>259</v>
      </c>
      <c r="BJ31" s="19">
        <v>396</v>
      </c>
      <c r="BK31" s="19">
        <v>533</v>
      </c>
      <c r="BL31" s="19">
        <v>365</v>
      </c>
      <c r="BM31" s="19">
        <v>347</v>
      </c>
      <c r="BN31" s="19">
        <v>346</v>
      </c>
      <c r="BO31" s="19">
        <v>370</v>
      </c>
      <c r="BP31" s="19">
        <v>351</v>
      </c>
      <c r="BQ31" s="19">
        <v>352</v>
      </c>
      <c r="BR31" s="19">
        <v>394</v>
      </c>
      <c r="BS31" s="19">
        <v>226</v>
      </c>
      <c r="BT31" s="19">
        <v>247</v>
      </c>
      <c r="BU31" s="19">
        <v>229</v>
      </c>
      <c r="BV31" s="19">
        <v>228</v>
      </c>
      <c r="BW31" s="19">
        <v>226</v>
      </c>
      <c r="BX31" s="19">
        <v>282</v>
      </c>
      <c r="BY31" s="19">
        <v>343</v>
      </c>
      <c r="BZ31" s="19">
        <v>276</v>
      </c>
      <c r="CA31" s="19">
        <v>228</v>
      </c>
      <c r="CB31" s="19">
        <v>265</v>
      </c>
      <c r="CC31" s="19">
        <v>280</v>
      </c>
    </row>
    <row r="32" spans="1:84" ht="13">
      <c r="A32" s="17" t="s">
        <v>36</v>
      </c>
      <c r="B32" s="17" t="s">
        <v>0</v>
      </c>
      <c r="C32" s="18">
        <v>3.87</v>
      </c>
      <c r="D32" s="18">
        <v>3.73</v>
      </c>
      <c r="E32" s="18">
        <v>4.25</v>
      </c>
      <c r="F32" s="18">
        <v>3.86</v>
      </c>
      <c r="G32" s="18">
        <v>3.69</v>
      </c>
      <c r="H32" s="18">
        <v>2.17</v>
      </c>
      <c r="I32" s="20">
        <v>0.56999999999999995</v>
      </c>
      <c r="J32" s="20">
        <v>0.56000000000000005</v>
      </c>
      <c r="K32" s="20">
        <v>0.67</v>
      </c>
      <c r="L32" s="20">
        <v>0.55000000000000004</v>
      </c>
      <c r="M32" s="20">
        <v>0.72</v>
      </c>
      <c r="N32" s="18">
        <v>3.43</v>
      </c>
      <c r="O32" s="18">
        <v>3.08</v>
      </c>
      <c r="P32" s="18">
        <v>3.43</v>
      </c>
      <c r="Q32" s="18">
        <v>2.81</v>
      </c>
      <c r="R32" s="20">
        <v>2.42</v>
      </c>
      <c r="S32" s="20">
        <v>1.54</v>
      </c>
      <c r="T32" s="20">
        <v>1.1000000000000001</v>
      </c>
      <c r="U32" s="20">
        <v>1.1299999999999999</v>
      </c>
      <c r="V32" s="20">
        <v>0.88</v>
      </c>
      <c r="W32" s="20">
        <v>0.68</v>
      </c>
      <c r="X32" s="20">
        <v>0.66</v>
      </c>
      <c r="Y32" s="20">
        <v>0.72</v>
      </c>
      <c r="Z32" s="20">
        <v>0.56999999999999995</v>
      </c>
      <c r="AA32" s="20">
        <v>0.49</v>
      </c>
      <c r="AB32" s="20">
        <v>0.49</v>
      </c>
      <c r="AC32" s="20">
        <v>0.55000000000000004</v>
      </c>
      <c r="AD32" s="20">
        <v>0.49</v>
      </c>
      <c r="AE32" s="20">
        <v>0.61</v>
      </c>
      <c r="AF32" s="20">
        <v>0.56999999999999995</v>
      </c>
      <c r="AG32" s="20">
        <v>0.72</v>
      </c>
      <c r="AH32" s="20">
        <v>0.64</v>
      </c>
      <c r="AI32" s="20">
        <v>0.64</v>
      </c>
      <c r="AJ32" s="20">
        <v>0.55000000000000004</v>
      </c>
      <c r="AK32" s="20">
        <v>0.65</v>
      </c>
      <c r="AL32" s="20">
        <v>0.89</v>
      </c>
      <c r="AM32" s="20">
        <v>0.63</v>
      </c>
      <c r="AN32" s="20">
        <v>0.49</v>
      </c>
      <c r="AO32" s="20">
        <v>0.41</v>
      </c>
      <c r="AP32" s="20">
        <v>0.44</v>
      </c>
      <c r="AQ32" s="20">
        <v>0.35</v>
      </c>
      <c r="AR32" s="20">
        <v>0.39</v>
      </c>
      <c r="AS32" s="20">
        <v>0.43</v>
      </c>
      <c r="AT32" s="20">
        <v>0.42</v>
      </c>
      <c r="AU32" s="20">
        <v>0.38</v>
      </c>
      <c r="AV32" s="20">
        <v>0.76</v>
      </c>
      <c r="AW32" s="20">
        <v>0.73</v>
      </c>
      <c r="AX32" s="20">
        <v>1.28</v>
      </c>
      <c r="AY32" s="20">
        <v>3.2</v>
      </c>
      <c r="AZ32" s="20">
        <v>1.33</v>
      </c>
      <c r="BA32" s="20">
        <v>1.38</v>
      </c>
      <c r="BB32" s="20">
        <v>0.62</v>
      </c>
      <c r="BC32" s="20">
        <v>0.46</v>
      </c>
      <c r="BD32" s="20">
        <v>0.45</v>
      </c>
      <c r="BE32" s="20">
        <v>0.43</v>
      </c>
      <c r="BF32" s="20">
        <v>0.68</v>
      </c>
      <c r="BG32" s="20">
        <v>0.42</v>
      </c>
      <c r="BH32" s="20">
        <v>0.78</v>
      </c>
      <c r="BI32" s="20">
        <v>0.75</v>
      </c>
      <c r="BJ32" s="20">
        <v>0.91</v>
      </c>
      <c r="BK32" s="20">
        <v>0.71</v>
      </c>
      <c r="BL32" s="20">
        <v>0.56999999999999995</v>
      </c>
      <c r="BM32" s="20">
        <v>0.52</v>
      </c>
      <c r="BN32" s="20">
        <v>0.41</v>
      </c>
      <c r="BO32" s="20">
        <v>0.4</v>
      </c>
      <c r="BP32" s="20">
        <v>0.41</v>
      </c>
      <c r="BQ32" s="20">
        <v>0.44</v>
      </c>
      <c r="BR32" s="20">
        <v>0.37</v>
      </c>
      <c r="BS32" s="20">
        <v>0.27</v>
      </c>
      <c r="BT32" s="20">
        <v>0.26</v>
      </c>
      <c r="BU32" s="20">
        <v>0.33</v>
      </c>
      <c r="BV32" s="20">
        <v>0.3</v>
      </c>
      <c r="BW32" s="20">
        <v>0.32</v>
      </c>
      <c r="BX32" s="20">
        <v>0.6</v>
      </c>
      <c r="BY32" s="20">
        <v>0.56999999999999995</v>
      </c>
      <c r="BZ32" s="20">
        <v>0.32</v>
      </c>
      <c r="CA32" s="20">
        <v>0.45</v>
      </c>
      <c r="CB32" s="20">
        <v>0.41</v>
      </c>
      <c r="CC32" s="20">
        <v>0.45</v>
      </c>
    </row>
    <row r="33" spans="1:85" ht="13">
      <c r="A33" s="17" t="s">
        <v>37</v>
      </c>
      <c r="B33" s="17" t="s">
        <v>0</v>
      </c>
      <c r="C33" s="18">
        <v>8.1999999999999993</v>
      </c>
      <c r="D33" s="18">
        <v>5.4</v>
      </c>
      <c r="E33" s="18">
        <v>8</v>
      </c>
      <c r="F33" s="18">
        <v>6.1</v>
      </c>
      <c r="G33" s="18">
        <v>9.4</v>
      </c>
      <c r="H33" s="18">
        <v>7.2</v>
      </c>
      <c r="I33" s="18">
        <v>9.9</v>
      </c>
      <c r="J33" s="19">
        <v>13.8</v>
      </c>
      <c r="K33" s="19">
        <v>10.1</v>
      </c>
      <c r="L33" s="19">
        <v>10</v>
      </c>
      <c r="M33" s="19">
        <v>14.2</v>
      </c>
      <c r="N33" s="18">
        <v>8.3000000000000007</v>
      </c>
      <c r="O33" s="18">
        <v>4.9000000000000004</v>
      </c>
      <c r="P33" s="18">
        <v>8.3000000000000007</v>
      </c>
      <c r="Q33" s="18">
        <v>6.5</v>
      </c>
      <c r="R33" s="18">
        <v>10.199999999999999</v>
      </c>
      <c r="S33" s="18">
        <v>6.6</v>
      </c>
      <c r="T33" s="18">
        <v>6.3</v>
      </c>
      <c r="U33" s="18">
        <v>6.5</v>
      </c>
      <c r="V33" s="18">
        <v>12.7</v>
      </c>
      <c r="W33" s="18">
        <v>9.4</v>
      </c>
      <c r="X33" s="18">
        <v>9.9</v>
      </c>
      <c r="Y33" s="18">
        <v>9.6999999999999993</v>
      </c>
      <c r="Z33" s="18">
        <v>13.5</v>
      </c>
      <c r="AA33" s="18">
        <v>14.6</v>
      </c>
      <c r="AB33" s="18">
        <v>10.9</v>
      </c>
      <c r="AC33" s="18">
        <v>14.2</v>
      </c>
      <c r="AD33" s="18">
        <v>9.4</v>
      </c>
      <c r="AE33" s="18">
        <v>14.5</v>
      </c>
      <c r="AF33" s="18">
        <v>8.1999999999999993</v>
      </c>
      <c r="AG33" s="18">
        <v>8.8000000000000007</v>
      </c>
      <c r="AH33" s="18">
        <v>11.4</v>
      </c>
      <c r="AI33" s="18">
        <v>11.9</v>
      </c>
      <c r="AJ33" s="18">
        <v>10.1</v>
      </c>
      <c r="AK33" s="18">
        <v>10.9</v>
      </c>
      <c r="AL33" s="18">
        <v>14.4</v>
      </c>
      <c r="AM33" s="18">
        <v>8.6999999999999993</v>
      </c>
      <c r="AN33" s="18">
        <v>9.5</v>
      </c>
      <c r="AO33" s="18">
        <v>9.5</v>
      </c>
      <c r="AP33" s="18">
        <v>9.1999999999999993</v>
      </c>
      <c r="AQ33" s="18">
        <v>8.4</v>
      </c>
      <c r="AR33" s="18">
        <v>8.1999999999999993</v>
      </c>
      <c r="AS33" s="18">
        <v>9.1</v>
      </c>
      <c r="AT33" s="18">
        <v>13.3</v>
      </c>
      <c r="AU33" s="18">
        <v>12</v>
      </c>
      <c r="AV33" s="18">
        <v>9.8000000000000007</v>
      </c>
      <c r="AW33" s="18">
        <v>9.8000000000000007</v>
      </c>
      <c r="AX33" s="18">
        <v>8.6999999999999993</v>
      </c>
      <c r="AY33" s="18">
        <v>9.4</v>
      </c>
      <c r="AZ33" s="18">
        <v>29.2</v>
      </c>
      <c r="BA33" s="18">
        <v>9.1</v>
      </c>
      <c r="BB33" s="18">
        <v>8.6</v>
      </c>
      <c r="BC33" s="18">
        <v>8.1</v>
      </c>
      <c r="BD33" s="18">
        <v>9.9</v>
      </c>
      <c r="BE33" s="18">
        <v>10.4</v>
      </c>
      <c r="BF33" s="18">
        <v>7.7</v>
      </c>
      <c r="BG33" s="18">
        <v>7.6</v>
      </c>
      <c r="BH33" s="18">
        <v>7.4</v>
      </c>
      <c r="BI33" s="18">
        <v>6.5</v>
      </c>
      <c r="BJ33" s="18">
        <v>9.4</v>
      </c>
      <c r="BK33" s="18">
        <v>10.6</v>
      </c>
      <c r="BL33" s="18">
        <v>10</v>
      </c>
      <c r="BM33" s="18">
        <v>9.1999999999999993</v>
      </c>
      <c r="BN33" s="18">
        <v>9</v>
      </c>
      <c r="BO33" s="18">
        <v>8.8000000000000007</v>
      </c>
      <c r="BP33" s="18">
        <v>8.8000000000000007</v>
      </c>
      <c r="BQ33" s="18">
        <v>8.6999999999999993</v>
      </c>
      <c r="BR33" s="18">
        <v>8.9</v>
      </c>
      <c r="BS33" s="18">
        <v>5.4</v>
      </c>
      <c r="BT33" s="18">
        <v>4.9000000000000004</v>
      </c>
      <c r="BU33" s="18">
        <v>5.0999999999999996</v>
      </c>
      <c r="BV33" s="18">
        <v>5.8</v>
      </c>
      <c r="BW33" s="18">
        <v>5.6</v>
      </c>
      <c r="BX33" s="18">
        <v>6.8</v>
      </c>
      <c r="BY33" s="18">
        <v>8.8000000000000007</v>
      </c>
      <c r="BZ33" s="18">
        <v>5.9</v>
      </c>
      <c r="CA33" s="18">
        <v>6.5</v>
      </c>
      <c r="CB33" s="18">
        <v>6.8</v>
      </c>
      <c r="CC33" s="18">
        <v>7.7</v>
      </c>
    </row>
    <row r="34" spans="1:85" s="107" customFormat="1" ht="13">
      <c r="A34" s="26" t="s">
        <v>38</v>
      </c>
      <c r="B34" s="26" t="s">
        <v>0</v>
      </c>
      <c r="C34" s="18">
        <v>17.899999999999999</v>
      </c>
      <c r="D34" s="18">
        <v>18.7</v>
      </c>
      <c r="E34" s="18">
        <v>16.899999999999999</v>
      </c>
      <c r="F34" s="18">
        <v>18.600000000000001</v>
      </c>
      <c r="G34" s="18">
        <v>17.8</v>
      </c>
      <c r="H34" s="18">
        <v>22.5</v>
      </c>
      <c r="I34" s="18">
        <v>29.8</v>
      </c>
      <c r="J34" s="18">
        <v>25</v>
      </c>
      <c r="K34" s="18">
        <v>27.6</v>
      </c>
      <c r="L34" s="18">
        <v>28.6</v>
      </c>
      <c r="M34" s="18">
        <v>25.6</v>
      </c>
      <c r="N34" s="18">
        <v>16.8</v>
      </c>
      <c r="O34" s="18">
        <v>16.399999999999999</v>
      </c>
      <c r="P34" s="18">
        <v>18.399999999999999</v>
      </c>
      <c r="Q34" s="18">
        <v>23.5</v>
      </c>
      <c r="R34" s="18">
        <v>20.3</v>
      </c>
      <c r="S34" s="18">
        <v>21.7</v>
      </c>
      <c r="T34" s="18">
        <v>20.9</v>
      </c>
      <c r="U34" s="18">
        <v>21.4</v>
      </c>
      <c r="V34" s="18">
        <v>20.6</v>
      </c>
      <c r="W34" s="18">
        <v>26.6</v>
      </c>
      <c r="X34" s="18">
        <v>26.8</v>
      </c>
      <c r="Y34" s="18">
        <v>28</v>
      </c>
      <c r="Z34" s="18">
        <v>24.6</v>
      </c>
      <c r="AA34" s="18">
        <v>30.5</v>
      </c>
      <c r="AB34" s="18">
        <v>34</v>
      </c>
      <c r="AC34" s="18">
        <v>30.6</v>
      </c>
      <c r="AD34" s="18">
        <v>29.9</v>
      </c>
      <c r="AE34" s="18">
        <v>31.9</v>
      </c>
      <c r="AF34" s="18">
        <v>29.4</v>
      </c>
      <c r="AG34" s="18">
        <v>31.7</v>
      </c>
      <c r="AH34" s="18">
        <v>38.6</v>
      </c>
      <c r="AI34" s="18">
        <v>38</v>
      </c>
      <c r="AJ34" s="18">
        <v>32.799999999999997</v>
      </c>
      <c r="AK34" s="18">
        <v>32.799999999999997</v>
      </c>
      <c r="AL34" s="18">
        <v>29.2</v>
      </c>
      <c r="AM34" s="18">
        <v>27.3</v>
      </c>
      <c r="AN34" s="18">
        <v>30.5</v>
      </c>
      <c r="AO34" s="18">
        <v>29.3</v>
      </c>
      <c r="AP34" s="18">
        <v>29.5</v>
      </c>
      <c r="AQ34" s="18">
        <v>27.2</v>
      </c>
      <c r="AR34" s="18">
        <v>22.7</v>
      </c>
      <c r="AS34" s="18">
        <v>24.4</v>
      </c>
      <c r="AT34" s="18">
        <v>24.5</v>
      </c>
      <c r="AU34" s="18">
        <v>22.2</v>
      </c>
      <c r="AV34" s="18">
        <v>22.1</v>
      </c>
      <c r="AW34" s="18">
        <v>22.1</v>
      </c>
      <c r="AX34" s="18">
        <v>20.100000000000001</v>
      </c>
      <c r="AY34" s="18">
        <v>21.5</v>
      </c>
      <c r="AZ34" s="18">
        <v>21.4</v>
      </c>
      <c r="BA34" s="18">
        <v>22.7</v>
      </c>
      <c r="BB34" s="18">
        <v>22.1</v>
      </c>
      <c r="BC34" s="18">
        <v>21.8</v>
      </c>
      <c r="BD34" s="18">
        <v>28.1</v>
      </c>
      <c r="BE34" s="18">
        <v>34.200000000000003</v>
      </c>
      <c r="BF34" s="18">
        <v>19.100000000000001</v>
      </c>
      <c r="BG34" s="18">
        <v>18.3</v>
      </c>
      <c r="BH34" s="18">
        <v>14.3</v>
      </c>
      <c r="BI34" s="18">
        <v>15.7</v>
      </c>
      <c r="BJ34" s="18">
        <v>25</v>
      </c>
      <c r="BK34" s="18">
        <v>26.3</v>
      </c>
      <c r="BL34" s="18">
        <v>24.9</v>
      </c>
      <c r="BM34" s="18">
        <v>21.8</v>
      </c>
      <c r="BN34" s="18">
        <v>19.5</v>
      </c>
      <c r="BO34" s="18">
        <v>20.3</v>
      </c>
      <c r="BP34" s="18">
        <v>22.4</v>
      </c>
      <c r="BQ34" s="18">
        <v>22.5</v>
      </c>
      <c r="BR34" s="18">
        <v>22.4</v>
      </c>
      <c r="BS34" s="18">
        <v>14.7</v>
      </c>
      <c r="BT34" s="18">
        <v>14.4</v>
      </c>
      <c r="BU34" s="18">
        <v>13.9</v>
      </c>
      <c r="BV34" s="18">
        <v>16.100000000000001</v>
      </c>
      <c r="BW34" s="18">
        <v>16.8</v>
      </c>
      <c r="BX34" s="18">
        <v>19.5</v>
      </c>
      <c r="BY34" s="18">
        <v>23</v>
      </c>
      <c r="BZ34" s="18">
        <v>16.7</v>
      </c>
      <c r="CA34" s="18">
        <v>17.3</v>
      </c>
      <c r="CB34" s="18">
        <v>17.7</v>
      </c>
      <c r="CC34" s="18">
        <v>19.899999999999999</v>
      </c>
      <c r="CG34" s="153"/>
    </row>
    <row r="35" spans="1:85" ht="13">
      <c r="A35" s="17" t="s">
        <v>39</v>
      </c>
      <c r="B35" s="17" t="s">
        <v>0</v>
      </c>
      <c r="C35" s="161">
        <v>1800</v>
      </c>
      <c r="D35" s="161">
        <v>2060</v>
      </c>
      <c r="E35" s="161">
        <v>1560</v>
      </c>
      <c r="F35" s="161">
        <v>1440</v>
      </c>
      <c r="G35" s="161">
        <v>1220</v>
      </c>
      <c r="H35" s="161">
        <v>1140</v>
      </c>
      <c r="I35" s="161">
        <v>970</v>
      </c>
      <c r="J35" s="161">
        <v>710</v>
      </c>
      <c r="K35" s="161">
        <v>800</v>
      </c>
      <c r="L35" s="161">
        <v>780</v>
      </c>
      <c r="M35" s="161">
        <v>710</v>
      </c>
      <c r="N35" s="161">
        <v>2140</v>
      </c>
      <c r="O35" s="161">
        <v>2310</v>
      </c>
      <c r="P35" s="161">
        <v>1990</v>
      </c>
      <c r="Q35" s="161">
        <v>1480</v>
      </c>
      <c r="R35" s="161">
        <v>1090</v>
      </c>
      <c r="S35" s="161">
        <v>900</v>
      </c>
      <c r="T35" s="161">
        <v>780</v>
      </c>
      <c r="U35" s="161">
        <v>760</v>
      </c>
      <c r="V35" s="161">
        <v>740</v>
      </c>
      <c r="W35" s="161">
        <v>790</v>
      </c>
      <c r="X35" s="161">
        <v>770</v>
      </c>
      <c r="Y35" s="161">
        <v>790</v>
      </c>
      <c r="Z35" s="161">
        <v>730</v>
      </c>
      <c r="AA35" s="161">
        <v>810</v>
      </c>
      <c r="AB35" s="161">
        <v>810</v>
      </c>
      <c r="AC35" s="161">
        <v>730</v>
      </c>
      <c r="AD35" s="161">
        <v>680</v>
      </c>
      <c r="AE35" s="161">
        <v>690</v>
      </c>
      <c r="AF35" s="161">
        <v>760</v>
      </c>
      <c r="AG35" s="161">
        <v>740</v>
      </c>
      <c r="AH35" s="161">
        <v>860</v>
      </c>
      <c r="AI35" s="161">
        <v>810</v>
      </c>
      <c r="AJ35" s="161">
        <v>700</v>
      </c>
      <c r="AK35" s="161">
        <v>740</v>
      </c>
      <c r="AL35" s="161">
        <v>680</v>
      </c>
      <c r="AM35" s="161">
        <v>650</v>
      </c>
      <c r="AN35" s="161">
        <v>680</v>
      </c>
      <c r="AO35" s="161">
        <v>690</v>
      </c>
      <c r="AP35" s="161">
        <v>680</v>
      </c>
      <c r="AQ35" s="161">
        <v>640</v>
      </c>
      <c r="AR35" s="161">
        <v>530</v>
      </c>
      <c r="AS35" s="161">
        <v>610</v>
      </c>
      <c r="AT35" s="161">
        <v>610</v>
      </c>
      <c r="AU35" s="161">
        <v>570</v>
      </c>
      <c r="AV35" s="161">
        <v>780</v>
      </c>
      <c r="AW35" s="161">
        <v>740</v>
      </c>
      <c r="AX35" s="161">
        <v>680</v>
      </c>
      <c r="AY35" s="161">
        <v>600</v>
      </c>
      <c r="AZ35" s="161">
        <v>620</v>
      </c>
      <c r="BA35" s="161">
        <v>600</v>
      </c>
      <c r="BB35" s="161">
        <v>550</v>
      </c>
      <c r="BC35" s="161">
        <v>500</v>
      </c>
      <c r="BD35" s="161">
        <v>400</v>
      </c>
      <c r="BE35" s="161">
        <v>340</v>
      </c>
      <c r="BF35" s="161">
        <v>910</v>
      </c>
      <c r="BG35" s="161">
        <v>690</v>
      </c>
      <c r="BH35" s="161">
        <v>520</v>
      </c>
      <c r="BI35" s="161">
        <v>540</v>
      </c>
      <c r="BJ35" s="161">
        <v>750</v>
      </c>
      <c r="BK35" s="161">
        <v>750</v>
      </c>
      <c r="BL35" s="161">
        <v>780</v>
      </c>
      <c r="BM35" s="161">
        <v>640</v>
      </c>
      <c r="BN35" s="161">
        <v>620</v>
      </c>
      <c r="BO35" s="161">
        <v>620</v>
      </c>
      <c r="BP35" s="161">
        <v>670</v>
      </c>
      <c r="BQ35" s="161">
        <v>690</v>
      </c>
      <c r="BR35" s="161">
        <v>600</v>
      </c>
      <c r="BS35" s="161">
        <v>410</v>
      </c>
      <c r="BT35" s="161">
        <v>440</v>
      </c>
      <c r="BU35" s="161">
        <v>500</v>
      </c>
      <c r="BV35" s="161">
        <v>490</v>
      </c>
      <c r="BW35" s="161">
        <v>500</v>
      </c>
      <c r="BX35" s="161">
        <v>750</v>
      </c>
      <c r="BY35" s="161">
        <v>780</v>
      </c>
      <c r="BZ35" s="161">
        <v>530</v>
      </c>
      <c r="CA35" s="161">
        <v>490</v>
      </c>
      <c r="CB35" s="161">
        <v>500</v>
      </c>
      <c r="CC35" s="161">
        <v>620</v>
      </c>
    </row>
    <row r="36" spans="1:85" s="107" customFormat="1" ht="13">
      <c r="A36" s="26" t="s">
        <v>40</v>
      </c>
      <c r="B36" s="26" t="s">
        <v>0</v>
      </c>
      <c r="C36" s="18">
        <v>22.2</v>
      </c>
      <c r="D36" s="18">
        <v>19.600000000000001</v>
      </c>
      <c r="E36" s="18">
        <v>19.100000000000001</v>
      </c>
      <c r="F36" s="18">
        <v>21.6</v>
      </c>
      <c r="G36" s="18">
        <v>20.9</v>
      </c>
      <c r="H36" s="18">
        <v>27</v>
      </c>
      <c r="I36" s="18">
        <v>55.1</v>
      </c>
      <c r="J36" s="18">
        <v>58.3</v>
      </c>
      <c r="K36" s="18">
        <v>70.599999999999994</v>
      </c>
      <c r="L36" s="18">
        <v>77.7</v>
      </c>
      <c r="M36" s="18">
        <v>78.599999999999994</v>
      </c>
      <c r="N36" s="18">
        <v>22.7</v>
      </c>
      <c r="O36" s="18">
        <v>23.3</v>
      </c>
      <c r="P36" s="18">
        <v>23.1</v>
      </c>
      <c r="Q36" s="18">
        <v>28.6</v>
      </c>
      <c r="R36" s="18">
        <v>29.6</v>
      </c>
      <c r="S36" s="18">
        <v>38.4</v>
      </c>
      <c r="T36" s="18">
        <v>36.6</v>
      </c>
      <c r="U36" s="18">
        <v>29.8</v>
      </c>
      <c r="V36" s="18">
        <v>34.1</v>
      </c>
      <c r="W36" s="18">
        <v>44.9</v>
      </c>
      <c r="X36" s="18">
        <v>49.8</v>
      </c>
      <c r="Y36" s="18">
        <v>51.3</v>
      </c>
      <c r="Z36" s="18">
        <v>49.5</v>
      </c>
      <c r="AA36" s="18">
        <v>25.4</v>
      </c>
      <c r="AB36" s="18">
        <v>28.5</v>
      </c>
      <c r="AC36" s="18">
        <v>24.3</v>
      </c>
      <c r="AD36" s="18">
        <v>24.8</v>
      </c>
      <c r="AE36" s="18">
        <v>25.2</v>
      </c>
      <c r="AF36" s="18">
        <v>23.5</v>
      </c>
      <c r="AG36" s="18">
        <v>23.8</v>
      </c>
      <c r="AH36" s="18">
        <v>30.1</v>
      </c>
      <c r="AI36" s="18">
        <v>29.7</v>
      </c>
      <c r="AJ36" s="18">
        <v>26</v>
      </c>
      <c r="AK36" s="18">
        <v>29.4</v>
      </c>
      <c r="AL36" s="18">
        <v>30</v>
      </c>
      <c r="AM36" s="18">
        <v>26.9</v>
      </c>
      <c r="AN36" s="18">
        <v>29.9</v>
      </c>
      <c r="AO36" s="18">
        <v>29.8</v>
      </c>
      <c r="AP36" s="18">
        <v>32.799999999999997</v>
      </c>
      <c r="AQ36" s="18">
        <v>35.799999999999997</v>
      </c>
      <c r="AR36" s="18">
        <v>42.8</v>
      </c>
      <c r="AS36" s="18">
        <v>69.400000000000006</v>
      </c>
      <c r="AT36" s="18">
        <v>93.6</v>
      </c>
      <c r="AU36" s="18">
        <v>89.6</v>
      </c>
      <c r="AV36" s="18">
        <v>45.7</v>
      </c>
      <c r="AW36" s="18">
        <v>45.5</v>
      </c>
      <c r="AX36" s="18">
        <v>43.7</v>
      </c>
      <c r="AY36" s="18">
        <v>45.9</v>
      </c>
      <c r="AZ36" s="18">
        <v>45.8</v>
      </c>
      <c r="BA36" s="18">
        <v>41.1</v>
      </c>
      <c r="BB36" s="18">
        <v>34.4</v>
      </c>
      <c r="BC36" s="18">
        <v>24.1</v>
      </c>
      <c r="BD36" s="18">
        <v>18.3</v>
      </c>
      <c r="BE36" s="18">
        <v>17.899999999999999</v>
      </c>
      <c r="BF36" s="18">
        <v>35.700000000000003</v>
      </c>
      <c r="BG36" s="18">
        <v>32.4</v>
      </c>
      <c r="BH36" s="18">
        <v>31.5</v>
      </c>
      <c r="BI36" s="18">
        <v>30.2</v>
      </c>
      <c r="BJ36" s="18">
        <v>48.3</v>
      </c>
      <c r="BK36" s="18">
        <v>49.6</v>
      </c>
      <c r="BL36" s="18">
        <v>46.9</v>
      </c>
      <c r="BM36" s="18">
        <v>40.299999999999997</v>
      </c>
      <c r="BN36" s="18">
        <v>39.5</v>
      </c>
      <c r="BO36" s="18">
        <v>40.299999999999997</v>
      </c>
      <c r="BP36" s="18">
        <v>36.299999999999997</v>
      </c>
      <c r="BQ36" s="18">
        <v>32.299999999999997</v>
      </c>
      <c r="BR36" s="18">
        <v>22.1</v>
      </c>
      <c r="BS36" s="18">
        <v>34</v>
      </c>
      <c r="BT36" s="18">
        <v>33.200000000000003</v>
      </c>
      <c r="BU36" s="18">
        <v>37.9</v>
      </c>
      <c r="BV36" s="18">
        <v>38.9</v>
      </c>
      <c r="BW36" s="18">
        <v>37.200000000000003</v>
      </c>
      <c r="BX36" s="18">
        <v>50.8</v>
      </c>
      <c r="BY36" s="18">
        <v>55</v>
      </c>
      <c r="BZ36" s="18">
        <v>40.5</v>
      </c>
      <c r="CA36" s="18">
        <v>45.2</v>
      </c>
      <c r="CB36" s="18">
        <v>49.1</v>
      </c>
      <c r="CC36" s="18">
        <v>52.6</v>
      </c>
      <c r="CG36" s="153"/>
    </row>
    <row r="37" spans="1:85" ht="13">
      <c r="A37" s="17" t="s">
        <v>41</v>
      </c>
      <c r="B37" s="17" t="s">
        <v>0</v>
      </c>
      <c r="C37" s="19">
        <v>32.6</v>
      </c>
      <c r="D37" s="19">
        <v>32.6</v>
      </c>
      <c r="E37" s="19">
        <v>33.1</v>
      </c>
      <c r="F37" s="19">
        <v>36.1</v>
      </c>
      <c r="G37" s="19">
        <v>36.799999999999997</v>
      </c>
      <c r="H37" s="19">
        <v>41.8</v>
      </c>
      <c r="I37" s="19">
        <v>73.5</v>
      </c>
      <c r="J37" s="19">
        <v>71</v>
      </c>
      <c r="K37" s="19">
        <v>75.5</v>
      </c>
      <c r="L37" s="19">
        <v>74.099999999999994</v>
      </c>
      <c r="M37" s="19">
        <v>71.599999999999994</v>
      </c>
      <c r="N37" s="19">
        <v>35.700000000000003</v>
      </c>
      <c r="O37" s="19">
        <v>31.8</v>
      </c>
      <c r="P37" s="19">
        <v>37.299999999999997</v>
      </c>
      <c r="Q37" s="19">
        <v>41.8</v>
      </c>
      <c r="R37" s="19">
        <v>43.6</v>
      </c>
      <c r="S37" s="19">
        <v>50.1</v>
      </c>
      <c r="T37" s="19">
        <v>49.1</v>
      </c>
      <c r="U37" s="19">
        <v>47.1</v>
      </c>
      <c r="V37" s="19">
        <v>57.7</v>
      </c>
      <c r="W37" s="19">
        <v>69.2</v>
      </c>
      <c r="X37" s="19">
        <v>71.599999999999994</v>
      </c>
      <c r="Y37" s="19">
        <v>70.3</v>
      </c>
      <c r="Z37" s="19">
        <v>68.2</v>
      </c>
      <c r="AA37" s="19">
        <v>53</v>
      </c>
      <c r="AB37" s="19">
        <v>59</v>
      </c>
      <c r="AC37" s="19">
        <v>50.4</v>
      </c>
      <c r="AD37" s="19">
        <v>52.2</v>
      </c>
      <c r="AE37" s="19">
        <v>51.8</v>
      </c>
      <c r="AF37" s="19">
        <v>51</v>
      </c>
      <c r="AG37" s="19">
        <v>51.5</v>
      </c>
      <c r="AH37" s="19">
        <v>59.9</v>
      </c>
      <c r="AI37" s="19">
        <v>60</v>
      </c>
      <c r="AJ37" s="19">
        <v>57.3</v>
      </c>
      <c r="AK37" s="19">
        <v>60.8</v>
      </c>
      <c r="AL37" s="19">
        <v>56.1</v>
      </c>
      <c r="AM37" s="19">
        <v>54.5</v>
      </c>
      <c r="AN37" s="19">
        <v>57</v>
      </c>
      <c r="AO37" s="19">
        <v>57.9</v>
      </c>
      <c r="AP37" s="19">
        <v>57.2</v>
      </c>
      <c r="AQ37" s="19">
        <v>53.9</v>
      </c>
      <c r="AR37" s="19">
        <v>53.8</v>
      </c>
      <c r="AS37" s="19">
        <v>60.6</v>
      </c>
      <c r="AT37" s="19">
        <v>61</v>
      </c>
      <c r="AU37" s="19">
        <v>56.5</v>
      </c>
      <c r="AV37" s="19">
        <v>63.1</v>
      </c>
      <c r="AW37" s="19">
        <v>64.2</v>
      </c>
      <c r="AX37" s="19">
        <v>57.8</v>
      </c>
      <c r="AY37" s="19">
        <v>61.9</v>
      </c>
      <c r="AZ37" s="19">
        <v>58.5</v>
      </c>
      <c r="BA37" s="19">
        <v>57.6</v>
      </c>
      <c r="BB37" s="19">
        <v>57.4</v>
      </c>
      <c r="BC37" s="19">
        <v>51.7</v>
      </c>
      <c r="BD37" s="19">
        <v>64.5</v>
      </c>
      <c r="BE37" s="19">
        <v>69</v>
      </c>
      <c r="BF37" s="19">
        <v>56.1</v>
      </c>
      <c r="BG37" s="19">
        <v>55.4</v>
      </c>
      <c r="BH37" s="19">
        <v>58.5</v>
      </c>
      <c r="BI37" s="19">
        <v>53.4</v>
      </c>
      <c r="BJ37" s="19">
        <v>65.5</v>
      </c>
      <c r="BK37" s="19">
        <v>66.099999999999994</v>
      </c>
      <c r="BL37" s="19">
        <v>69.2</v>
      </c>
      <c r="BM37" s="19">
        <v>65.8</v>
      </c>
      <c r="BN37" s="19">
        <v>62</v>
      </c>
      <c r="BO37" s="19">
        <v>62</v>
      </c>
      <c r="BP37" s="19">
        <v>65.599999999999994</v>
      </c>
      <c r="BQ37" s="19">
        <v>62.7</v>
      </c>
      <c r="BR37" s="19">
        <v>62.1</v>
      </c>
      <c r="BS37" s="19">
        <v>39.1</v>
      </c>
      <c r="BT37" s="19">
        <v>36.6</v>
      </c>
      <c r="BU37" s="19">
        <v>37.9</v>
      </c>
      <c r="BV37" s="19">
        <v>42.7</v>
      </c>
      <c r="BW37" s="19">
        <v>41.5</v>
      </c>
      <c r="BX37" s="19">
        <v>48.3</v>
      </c>
      <c r="BY37" s="19">
        <v>60.5</v>
      </c>
      <c r="BZ37" s="19">
        <v>45</v>
      </c>
      <c r="CA37" s="19">
        <v>49</v>
      </c>
      <c r="CB37" s="19">
        <v>49.8</v>
      </c>
      <c r="CC37" s="19">
        <v>53.3</v>
      </c>
    </row>
    <row r="38" spans="1:85" ht="13">
      <c r="A38" s="17" t="s">
        <v>42</v>
      </c>
      <c r="B38" s="17" t="s">
        <v>0</v>
      </c>
      <c r="C38" s="20">
        <v>0.99</v>
      </c>
      <c r="D38" s="20">
        <v>0.83</v>
      </c>
      <c r="E38" s="20">
        <v>0.9</v>
      </c>
      <c r="F38" s="20">
        <v>0.7</v>
      </c>
      <c r="G38" s="20">
        <v>0.74</v>
      </c>
      <c r="H38" s="20">
        <v>0.56999999999999995</v>
      </c>
      <c r="I38" s="18">
        <v>1.1000000000000001</v>
      </c>
      <c r="J38" s="18">
        <v>1.53</v>
      </c>
      <c r="K38" s="18">
        <v>1.65</v>
      </c>
      <c r="L38" s="18">
        <v>2</v>
      </c>
      <c r="M38" s="18">
        <v>2.57</v>
      </c>
      <c r="N38" s="20">
        <v>0.79</v>
      </c>
      <c r="O38" s="20">
        <v>0.61</v>
      </c>
      <c r="P38" s="20">
        <v>0.79</v>
      </c>
      <c r="Q38" s="20">
        <v>0.65</v>
      </c>
      <c r="R38" s="20">
        <v>0.74</v>
      </c>
      <c r="S38" s="20">
        <v>0.7</v>
      </c>
      <c r="T38" s="20">
        <v>0.66</v>
      </c>
      <c r="U38" s="20">
        <v>0.56999999999999995</v>
      </c>
      <c r="V38" s="20">
        <v>0.78</v>
      </c>
      <c r="W38" s="20">
        <v>0.86</v>
      </c>
      <c r="X38" s="20">
        <v>0.9</v>
      </c>
      <c r="Y38" s="20">
        <v>0.95</v>
      </c>
      <c r="Z38" s="20">
        <v>1.07</v>
      </c>
      <c r="AA38" s="20">
        <v>0.82</v>
      </c>
      <c r="AB38" s="20">
        <v>0.54</v>
      </c>
      <c r="AC38" s="20">
        <v>0.57999999999999996</v>
      </c>
      <c r="AD38" s="20">
        <v>0.48</v>
      </c>
      <c r="AE38" s="20">
        <v>0.62</v>
      </c>
      <c r="AF38" s="20">
        <v>0.49</v>
      </c>
      <c r="AG38" s="20">
        <v>0.5</v>
      </c>
      <c r="AH38" s="20">
        <v>0.67</v>
      </c>
      <c r="AI38" s="20">
        <v>0.69</v>
      </c>
      <c r="AJ38" s="20">
        <v>0.56999999999999995</v>
      </c>
      <c r="AK38" s="20">
        <v>0.63</v>
      </c>
      <c r="AL38" s="20">
        <v>0.77</v>
      </c>
      <c r="AM38" s="20">
        <v>0.55000000000000004</v>
      </c>
      <c r="AN38" s="20">
        <v>0.57999999999999996</v>
      </c>
      <c r="AO38" s="20">
        <v>0.57999999999999996</v>
      </c>
      <c r="AP38" s="20">
        <v>0.63</v>
      </c>
      <c r="AQ38" s="20">
        <v>0.68</v>
      </c>
      <c r="AR38" s="20">
        <v>0.74</v>
      </c>
      <c r="AS38" s="20">
        <v>1.03</v>
      </c>
      <c r="AT38" s="20">
        <v>1.4</v>
      </c>
      <c r="AU38" s="20">
        <v>1.28</v>
      </c>
      <c r="AV38" s="20">
        <v>0.78</v>
      </c>
      <c r="AW38" s="20">
        <v>0.79</v>
      </c>
      <c r="AX38" s="20">
        <v>0.83</v>
      </c>
      <c r="AY38" s="20">
        <v>0.75</v>
      </c>
      <c r="AZ38" s="20">
        <v>0.76</v>
      </c>
      <c r="BA38" s="20">
        <v>0.7</v>
      </c>
      <c r="BB38" s="20">
        <v>0.62</v>
      </c>
      <c r="BC38" s="20">
        <v>0.54</v>
      </c>
      <c r="BD38" s="20">
        <v>0.52</v>
      </c>
      <c r="BE38" s="20">
        <v>0.48</v>
      </c>
      <c r="BF38" s="20">
        <v>0.74</v>
      </c>
      <c r="BG38" s="20">
        <v>0.57999999999999996</v>
      </c>
      <c r="BH38" s="20">
        <v>0.71</v>
      </c>
      <c r="BI38" s="20">
        <v>0.69</v>
      </c>
      <c r="BJ38" s="20">
        <v>0.98</v>
      </c>
      <c r="BK38" s="20">
        <v>1.08</v>
      </c>
      <c r="BL38" s="20">
        <v>0.77</v>
      </c>
      <c r="BM38" s="20">
        <v>0.72</v>
      </c>
      <c r="BN38" s="20">
        <v>0.76</v>
      </c>
      <c r="BO38" s="20">
        <v>0.82</v>
      </c>
      <c r="BP38" s="20">
        <v>0.71</v>
      </c>
      <c r="BQ38" s="20">
        <v>0.62</v>
      </c>
      <c r="BR38" s="20">
        <v>0.46</v>
      </c>
      <c r="BS38" s="20">
        <v>0.49</v>
      </c>
      <c r="BT38" s="20">
        <v>0.5</v>
      </c>
      <c r="BU38" s="20">
        <v>0.52</v>
      </c>
      <c r="BV38" s="20">
        <v>0.56000000000000005</v>
      </c>
      <c r="BW38" s="20">
        <v>0.54</v>
      </c>
      <c r="BX38" s="20">
        <v>0.74</v>
      </c>
      <c r="BY38" s="20">
        <v>0.86</v>
      </c>
      <c r="BZ38" s="20">
        <v>0.57999999999999996</v>
      </c>
      <c r="CA38" s="20">
        <v>0.69</v>
      </c>
      <c r="CB38" s="20">
        <v>0.72</v>
      </c>
      <c r="CC38" s="20">
        <v>0.81</v>
      </c>
    </row>
    <row r="39" spans="1:85" ht="13">
      <c r="A39" s="17" t="s">
        <v>43</v>
      </c>
      <c r="B39" s="17" t="s">
        <v>0</v>
      </c>
      <c r="C39" s="18">
        <v>4.3</v>
      </c>
      <c r="D39" s="18">
        <v>3.8</v>
      </c>
      <c r="E39" s="18">
        <v>4.2</v>
      </c>
      <c r="F39" s="18">
        <v>4.2</v>
      </c>
      <c r="G39" s="18">
        <v>4.7</v>
      </c>
      <c r="H39" s="18">
        <v>5</v>
      </c>
      <c r="I39" s="18">
        <v>7.4</v>
      </c>
      <c r="J39" s="18">
        <v>7.8</v>
      </c>
      <c r="K39" s="18">
        <v>7.5</v>
      </c>
      <c r="L39" s="18">
        <v>7.3</v>
      </c>
      <c r="M39" s="18">
        <v>8</v>
      </c>
      <c r="N39" s="18">
        <v>4.0999999999999996</v>
      </c>
      <c r="O39" s="18">
        <v>3.5</v>
      </c>
      <c r="P39" s="18">
        <v>4.4000000000000004</v>
      </c>
      <c r="Q39" s="18">
        <v>4.5</v>
      </c>
      <c r="R39" s="18">
        <v>5</v>
      </c>
      <c r="S39" s="18">
        <v>5.3</v>
      </c>
      <c r="T39" s="18">
        <v>5.0999999999999996</v>
      </c>
      <c r="U39" s="18">
        <v>5</v>
      </c>
      <c r="V39" s="18">
        <v>6.6</v>
      </c>
      <c r="W39" s="18">
        <v>6.7</v>
      </c>
      <c r="X39" s="18">
        <v>6.7</v>
      </c>
      <c r="Y39" s="18">
        <v>6.5</v>
      </c>
      <c r="Z39" s="18">
        <v>7.3</v>
      </c>
      <c r="AA39" s="18">
        <v>7.7</v>
      </c>
      <c r="AB39" s="18">
        <v>7.6</v>
      </c>
      <c r="AC39" s="18">
        <v>7.3</v>
      </c>
      <c r="AD39" s="18">
        <v>6.6</v>
      </c>
      <c r="AE39" s="18">
        <v>7.8</v>
      </c>
      <c r="AF39" s="18">
        <v>6.2</v>
      </c>
      <c r="AG39" s="18">
        <v>6.3</v>
      </c>
      <c r="AH39" s="18">
        <v>8.1</v>
      </c>
      <c r="AI39" s="18">
        <v>8.1</v>
      </c>
      <c r="AJ39" s="18">
        <v>7.1</v>
      </c>
      <c r="AK39" s="18">
        <v>7.6</v>
      </c>
      <c r="AL39" s="18">
        <v>7.5</v>
      </c>
      <c r="AM39" s="18">
        <v>6.2</v>
      </c>
      <c r="AN39" s="18">
        <v>6.7</v>
      </c>
      <c r="AO39" s="18">
        <v>6.7</v>
      </c>
      <c r="AP39" s="18">
        <v>6.4</v>
      </c>
      <c r="AQ39" s="18">
        <v>5.9</v>
      </c>
      <c r="AR39" s="18">
        <v>5.5</v>
      </c>
      <c r="AS39" s="18">
        <v>6.2</v>
      </c>
      <c r="AT39" s="18">
        <v>6.9</v>
      </c>
      <c r="AU39" s="18">
        <v>6.3</v>
      </c>
      <c r="AV39" s="18">
        <v>6.7</v>
      </c>
      <c r="AW39" s="18">
        <v>6.5</v>
      </c>
      <c r="AX39" s="18">
        <v>5.5</v>
      </c>
      <c r="AY39" s="18">
        <v>5.9</v>
      </c>
      <c r="AZ39" s="18">
        <v>5.7</v>
      </c>
      <c r="BA39" s="18">
        <v>5.9</v>
      </c>
      <c r="BB39" s="18">
        <v>5.7</v>
      </c>
      <c r="BC39" s="18">
        <v>5.3</v>
      </c>
      <c r="BD39" s="18">
        <v>6.4</v>
      </c>
      <c r="BE39" s="18">
        <v>7.4</v>
      </c>
      <c r="BF39" s="18">
        <v>4.9000000000000004</v>
      </c>
      <c r="BG39" s="18">
        <v>4.7</v>
      </c>
      <c r="BH39" s="18">
        <v>4.8</v>
      </c>
      <c r="BI39" s="18">
        <v>4.3</v>
      </c>
      <c r="BJ39" s="18">
        <v>6.5</v>
      </c>
      <c r="BK39" s="18">
        <v>8.6999999999999993</v>
      </c>
      <c r="BL39" s="18">
        <v>6.7</v>
      </c>
      <c r="BM39" s="18">
        <v>6.2</v>
      </c>
      <c r="BN39" s="18">
        <v>5.8</v>
      </c>
      <c r="BO39" s="18">
        <v>5.8</v>
      </c>
      <c r="BP39" s="18">
        <v>5.6</v>
      </c>
      <c r="BQ39" s="18">
        <v>5.3</v>
      </c>
      <c r="BR39" s="18">
        <v>5.3</v>
      </c>
      <c r="BS39" s="18">
        <v>3.3</v>
      </c>
      <c r="BT39" s="18">
        <v>3.1</v>
      </c>
      <c r="BU39" s="18">
        <v>3.3</v>
      </c>
      <c r="BV39" s="18">
        <v>3.7</v>
      </c>
      <c r="BW39" s="18">
        <v>3.6</v>
      </c>
      <c r="BX39" s="18">
        <v>4.4000000000000004</v>
      </c>
      <c r="BY39" s="18">
        <v>5.4</v>
      </c>
      <c r="BZ39" s="18">
        <v>3.8</v>
      </c>
      <c r="CA39" s="18">
        <v>4</v>
      </c>
      <c r="CB39" s="18">
        <v>4.2</v>
      </c>
      <c r="CC39" s="18">
        <v>4.7</v>
      </c>
    </row>
    <row r="40" spans="1:85" ht="13">
      <c r="A40" s="17" t="s">
        <v>44</v>
      </c>
      <c r="B40" s="17" t="s">
        <v>0</v>
      </c>
      <c r="C40" s="18">
        <v>4.5999999999999996</v>
      </c>
      <c r="D40" s="18">
        <v>1.7</v>
      </c>
      <c r="E40" s="18">
        <v>2</v>
      </c>
      <c r="F40" s="18">
        <v>1.6</v>
      </c>
      <c r="G40" s="18">
        <v>1.8</v>
      </c>
      <c r="H40" s="18">
        <v>1.8</v>
      </c>
      <c r="I40" s="18">
        <v>3.4</v>
      </c>
      <c r="J40" s="18">
        <v>4.3</v>
      </c>
      <c r="K40" s="18">
        <v>4.4000000000000004</v>
      </c>
      <c r="L40" s="18">
        <v>5</v>
      </c>
      <c r="M40" s="18">
        <v>6.1</v>
      </c>
      <c r="N40" s="18">
        <v>2.1</v>
      </c>
      <c r="O40" s="18">
        <v>1.4</v>
      </c>
      <c r="P40" s="18">
        <v>2</v>
      </c>
      <c r="Q40" s="18">
        <v>2</v>
      </c>
      <c r="R40" s="18">
        <v>2.2999999999999998</v>
      </c>
      <c r="S40" s="18">
        <v>2.5</v>
      </c>
      <c r="T40" s="18">
        <v>5.0999999999999996</v>
      </c>
      <c r="U40" s="18">
        <v>1.8</v>
      </c>
      <c r="V40" s="18">
        <v>2.5</v>
      </c>
      <c r="W40" s="18">
        <v>2.8</v>
      </c>
      <c r="X40" s="18">
        <v>3.1</v>
      </c>
      <c r="Y40" s="18">
        <v>3.1</v>
      </c>
      <c r="Z40" s="18">
        <v>3.7</v>
      </c>
      <c r="AA40" s="18">
        <v>1.9</v>
      </c>
      <c r="AB40" s="18">
        <v>1.8</v>
      </c>
      <c r="AC40" s="18">
        <v>1.8</v>
      </c>
      <c r="AD40" s="18">
        <v>1.6</v>
      </c>
      <c r="AE40" s="18">
        <v>1.8</v>
      </c>
      <c r="AF40" s="18">
        <v>1.4</v>
      </c>
      <c r="AG40" s="18">
        <v>1.4</v>
      </c>
      <c r="AH40" s="18">
        <v>2</v>
      </c>
      <c r="AI40" s="18">
        <v>1.9</v>
      </c>
      <c r="AJ40" s="18">
        <v>1.7</v>
      </c>
      <c r="AK40" s="18">
        <v>1.9</v>
      </c>
      <c r="AL40" s="18">
        <v>2</v>
      </c>
      <c r="AM40" s="18">
        <v>1.7</v>
      </c>
      <c r="AN40" s="18">
        <v>1.8</v>
      </c>
      <c r="AO40" s="18">
        <v>1.8</v>
      </c>
      <c r="AP40" s="18">
        <v>2</v>
      </c>
      <c r="AQ40" s="18">
        <v>2.1</v>
      </c>
      <c r="AR40" s="18">
        <v>2.5</v>
      </c>
      <c r="AS40" s="18">
        <v>4.0999999999999996</v>
      </c>
      <c r="AT40" s="18">
        <v>7.3</v>
      </c>
      <c r="AU40" s="18">
        <v>6.3</v>
      </c>
      <c r="AV40" s="18">
        <v>3</v>
      </c>
      <c r="AW40" s="18">
        <v>3</v>
      </c>
      <c r="AX40" s="18">
        <v>2.6</v>
      </c>
      <c r="AY40" s="18">
        <v>2.7</v>
      </c>
      <c r="AZ40" s="18">
        <v>2.8</v>
      </c>
      <c r="BA40" s="18">
        <v>2.6</v>
      </c>
      <c r="BB40" s="18">
        <v>2.2000000000000002</v>
      </c>
      <c r="BC40" s="18">
        <v>1.6</v>
      </c>
      <c r="BD40" s="18">
        <v>1.4</v>
      </c>
      <c r="BE40" s="18">
        <v>1.5</v>
      </c>
      <c r="BF40" s="18">
        <v>4.2</v>
      </c>
      <c r="BG40" s="18">
        <v>2.2000000000000002</v>
      </c>
      <c r="BH40" s="18">
        <v>1.9</v>
      </c>
      <c r="BI40" s="18">
        <v>1.7</v>
      </c>
      <c r="BJ40" s="18">
        <v>3.4</v>
      </c>
      <c r="BK40" s="18">
        <v>3.4</v>
      </c>
      <c r="BL40" s="18">
        <v>2.8</v>
      </c>
      <c r="BM40" s="18">
        <v>2.5</v>
      </c>
      <c r="BN40" s="18">
        <v>2.5</v>
      </c>
      <c r="BO40" s="18">
        <v>3.1</v>
      </c>
      <c r="BP40" s="18">
        <v>2.5</v>
      </c>
      <c r="BQ40" s="18">
        <v>2.2999999999999998</v>
      </c>
      <c r="BR40" s="18">
        <v>1.8</v>
      </c>
      <c r="BS40" s="18">
        <v>1.6</v>
      </c>
      <c r="BT40" s="18">
        <v>1.6</v>
      </c>
      <c r="BU40" s="18">
        <v>1.6</v>
      </c>
      <c r="BV40" s="18">
        <v>1.8</v>
      </c>
      <c r="BW40" s="18">
        <v>1.7</v>
      </c>
      <c r="BX40" s="18">
        <v>2.4</v>
      </c>
      <c r="BY40" s="18">
        <v>3</v>
      </c>
      <c r="BZ40" s="18">
        <v>1.9</v>
      </c>
      <c r="CA40" s="18">
        <v>2</v>
      </c>
      <c r="CB40" s="18">
        <v>2.2999999999999998</v>
      </c>
      <c r="CC40" s="18">
        <v>2.6</v>
      </c>
    </row>
    <row r="41" spans="1:85" ht="13">
      <c r="A41" s="17" t="s">
        <v>45</v>
      </c>
      <c r="B41" s="17" t="s">
        <v>0</v>
      </c>
      <c r="C41" s="19">
        <v>192</v>
      </c>
      <c r="D41" s="19">
        <v>170</v>
      </c>
      <c r="E41" s="19">
        <v>208</v>
      </c>
      <c r="F41" s="19">
        <v>248</v>
      </c>
      <c r="G41" s="19">
        <v>252</v>
      </c>
      <c r="H41" s="19">
        <v>295</v>
      </c>
      <c r="I41" s="19">
        <v>397</v>
      </c>
      <c r="J41" s="19">
        <v>393</v>
      </c>
      <c r="K41" s="19">
        <v>349</v>
      </c>
      <c r="L41" s="19">
        <v>356</v>
      </c>
      <c r="M41" s="19">
        <v>342</v>
      </c>
      <c r="N41" s="19">
        <v>171</v>
      </c>
      <c r="O41" s="19">
        <v>152</v>
      </c>
      <c r="P41" s="19">
        <v>199</v>
      </c>
      <c r="Q41" s="19">
        <v>236</v>
      </c>
      <c r="R41" s="19">
        <v>319</v>
      </c>
      <c r="S41" s="19">
        <v>310</v>
      </c>
      <c r="T41" s="19">
        <v>313</v>
      </c>
      <c r="U41" s="19">
        <v>305</v>
      </c>
      <c r="V41" s="19">
        <v>375</v>
      </c>
      <c r="W41" s="19">
        <v>401</v>
      </c>
      <c r="X41" s="19">
        <v>412</v>
      </c>
      <c r="Y41" s="19">
        <v>401</v>
      </c>
      <c r="Z41" s="19">
        <v>433</v>
      </c>
      <c r="AA41" s="19">
        <v>244</v>
      </c>
      <c r="AB41" s="19">
        <v>245</v>
      </c>
      <c r="AC41" s="19">
        <v>236</v>
      </c>
      <c r="AD41" s="19">
        <v>225</v>
      </c>
      <c r="AE41" s="19">
        <v>230</v>
      </c>
      <c r="AF41" s="19">
        <v>223</v>
      </c>
      <c r="AG41" s="19">
        <v>207</v>
      </c>
      <c r="AH41" s="19">
        <v>247</v>
      </c>
      <c r="AI41" s="19">
        <v>261</v>
      </c>
      <c r="AJ41" s="19">
        <v>247</v>
      </c>
      <c r="AK41" s="19">
        <v>260</v>
      </c>
      <c r="AL41" s="19">
        <v>269</v>
      </c>
      <c r="AM41" s="19">
        <v>230</v>
      </c>
      <c r="AN41" s="19">
        <v>240</v>
      </c>
      <c r="AO41" s="19">
        <v>257</v>
      </c>
      <c r="AP41" s="19">
        <v>275</v>
      </c>
      <c r="AQ41" s="19">
        <v>237</v>
      </c>
      <c r="AR41" s="19">
        <v>251</v>
      </c>
      <c r="AS41" s="19">
        <v>302</v>
      </c>
      <c r="AT41" s="19">
        <v>309</v>
      </c>
      <c r="AU41" s="19">
        <v>303</v>
      </c>
      <c r="AV41" s="19">
        <v>275</v>
      </c>
      <c r="AW41" s="19">
        <v>283</v>
      </c>
      <c r="AX41" s="19">
        <v>244</v>
      </c>
      <c r="AY41" s="19">
        <v>344</v>
      </c>
      <c r="AZ41" s="19">
        <v>377</v>
      </c>
      <c r="BA41" s="19">
        <v>358</v>
      </c>
      <c r="BB41" s="19">
        <v>383</v>
      </c>
      <c r="BC41" s="19">
        <v>376</v>
      </c>
      <c r="BD41" s="19">
        <v>323</v>
      </c>
      <c r="BE41" s="19">
        <v>248</v>
      </c>
      <c r="BF41" s="19">
        <v>260</v>
      </c>
      <c r="BG41" s="19">
        <v>248</v>
      </c>
      <c r="BH41" s="19">
        <v>219</v>
      </c>
      <c r="BI41" s="19">
        <v>202</v>
      </c>
      <c r="BJ41" s="19">
        <v>275</v>
      </c>
      <c r="BK41" s="19">
        <v>330</v>
      </c>
      <c r="BL41" s="19">
        <v>288</v>
      </c>
      <c r="BM41" s="19">
        <v>329</v>
      </c>
      <c r="BN41" s="19">
        <v>309</v>
      </c>
      <c r="BO41" s="19">
        <v>329</v>
      </c>
      <c r="BP41" s="19">
        <v>303</v>
      </c>
      <c r="BQ41" s="19">
        <v>300</v>
      </c>
      <c r="BR41" s="19">
        <v>267</v>
      </c>
      <c r="BS41" s="19">
        <v>237</v>
      </c>
      <c r="BT41" s="19">
        <v>244</v>
      </c>
      <c r="BU41" s="19">
        <v>240</v>
      </c>
      <c r="BV41" s="19">
        <v>235</v>
      </c>
      <c r="BW41" s="19">
        <v>228</v>
      </c>
      <c r="BX41" s="19">
        <v>317</v>
      </c>
      <c r="BY41" s="19">
        <v>345</v>
      </c>
      <c r="BZ41" s="19">
        <v>293</v>
      </c>
      <c r="CA41" s="19">
        <v>266</v>
      </c>
      <c r="CB41" s="19">
        <v>317</v>
      </c>
      <c r="CC41" s="19">
        <v>328</v>
      </c>
    </row>
    <row r="42" spans="1:85" ht="13">
      <c r="A42" s="17" t="s">
        <v>46</v>
      </c>
      <c r="B42" s="17" t="s">
        <v>0</v>
      </c>
      <c r="C42" s="20">
        <v>0.6</v>
      </c>
      <c r="D42" s="20">
        <v>0.6</v>
      </c>
      <c r="E42" s="20">
        <v>0.7</v>
      </c>
      <c r="F42" s="20">
        <v>0.5</v>
      </c>
      <c r="G42" s="20">
        <v>0.5</v>
      </c>
      <c r="H42" s="20">
        <v>0.3</v>
      </c>
      <c r="I42" s="20">
        <v>0.5</v>
      </c>
      <c r="J42" s="20">
        <v>0.8</v>
      </c>
      <c r="K42" s="20">
        <v>0.8</v>
      </c>
      <c r="L42" s="20">
        <v>1</v>
      </c>
      <c r="M42" s="20">
        <v>1.2</v>
      </c>
      <c r="N42" s="20">
        <v>0.5</v>
      </c>
      <c r="O42" s="20">
        <v>0.3</v>
      </c>
      <c r="P42" s="20">
        <v>0.5</v>
      </c>
      <c r="Q42" s="20">
        <v>0.4</v>
      </c>
      <c r="R42" s="20">
        <v>0.4</v>
      </c>
      <c r="S42" s="20">
        <v>0.4</v>
      </c>
      <c r="T42" s="20">
        <v>0.3</v>
      </c>
      <c r="U42" s="20">
        <v>0.2</v>
      </c>
      <c r="V42" s="20">
        <v>0.2</v>
      </c>
      <c r="W42" s="20">
        <v>0.4</v>
      </c>
      <c r="X42" s="20">
        <v>0.5</v>
      </c>
      <c r="Y42" s="20">
        <v>0.5</v>
      </c>
      <c r="Z42" s="20">
        <v>0.6</v>
      </c>
      <c r="AA42" s="20">
        <v>0.2</v>
      </c>
      <c r="AB42" s="20">
        <v>0.2</v>
      </c>
      <c r="AC42" s="20">
        <v>0.2</v>
      </c>
      <c r="AD42" s="20">
        <v>0.1</v>
      </c>
      <c r="AE42" s="20">
        <v>0.2</v>
      </c>
      <c r="AF42" s="20">
        <v>0.1</v>
      </c>
      <c r="AG42" s="20">
        <v>0.2</v>
      </c>
      <c r="AH42" s="20">
        <v>0.2</v>
      </c>
      <c r="AI42" s="20">
        <v>0.2</v>
      </c>
      <c r="AJ42" s="20">
        <v>0.1</v>
      </c>
      <c r="AK42" s="20">
        <v>0.2</v>
      </c>
      <c r="AL42" s="20">
        <v>0.3</v>
      </c>
      <c r="AM42" s="20">
        <v>0.2</v>
      </c>
      <c r="AN42" s="20">
        <v>0.3</v>
      </c>
      <c r="AO42" s="20">
        <v>0.3</v>
      </c>
      <c r="AP42" s="20">
        <v>0.3</v>
      </c>
      <c r="AQ42" s="20">
        <v>0.4</v>
      </c>
      <c r="AR42" s="20">
        <v>0.5</v>
      </c>
      <c r="AS42" s="20">
        <v>0.9</v>
      </c>
      <c r="AT42" s="20">
        <v>1.5</v>
      </c>
      <c r="AU42" s="20">
        <v>1.6</v>
      </c>
      <c r="AV42" s="20">
        <v>0.3</v>
      </c>
      <c r="AW42" s="20">
        <v>0.3</v>
      </c>
      <c r="AX42" s="20">
        <v>0.3</v>
      </c>
      <c r="AY42" s="20">
        <v>0.3</v>
      </c>
      <c r="AZ42" s="20">
        <v>0.4</v>
      </c>
      <c r="BA42" s="20">
        <v>0.4</v>
      </c>
      <c r="BB42" s="20">
        <v>0.3</v>
      </c>
      <c r="BC42" s="20">
        <v>0.2</v>
      </c>
      <c r="BD42" s="20">
        <v>0.1</v>
      </c>
      <c r="BE42" s="20" t="s">
        <v>58</v>
      </c>
      <c r="BF42" s="20">
        <v>0.3</v>
      </c>
      <c r="BG42" s="20">
        <v>0.2</v>
      </c>
      <c r="BH42" s="20">
        <v>0.2</v>
      </c>
      <c r="BI42" s="20">
        <v>0.3</v>
      </c>
      <c r="BJ42" s="20">
        <v>0.4</v>
      </c>
      <c r="BK42" s="20">
        <v>0.5</v>
      </c>
      <c r="BL42" s="20">
        <v>0.5</v>
      </c>
      <c r="BM42" s="20">
        <v>0.5</v>
      </c>
      <c r="BN42" s="20">
        <v>0.4</v>
      </c>
      <c r="BO42" s="20">
        <v>0.3</v>
      </c>
      <c r="BP42" s="20">
        <v>0.3</v>
      </c>
      <c r="BQ42" s="20">
        <v>0.3</v>
      </c>
      <c r="BR42" s="20">
        <v>0.1</v>
      </c>
      <c r="BS42" s="20">
        <v>0.4</v>
      </c>
      <c r="BT42" s="20">
        <v>0.4</v>
      </c>
      <c r="BU42" s="20">
        <v>0.4</v>
      </c>
      <c r="BV42" s="20">
        <v>0.4</v>
      </c>
      <c r="BW42" s="20">
        <v>0.4</v>
      </c>
      <c r="BX42" s="20">
        <v>0.6</v>
      </c>
      <c r="BY42" s="20">
        <v>0.7</v>
      </c>
      <c r="BZ42" s="20">
        <v>0.5</v>
      </c>
      <c r="CA42" s="20">
        <v>0.5</v>
      </c>
      <c r="CB42" s="20">
        <v>0.5</v>
      </c>
      <c r="CC42" s="20">
        <v>0.6</v>
      </c>
    </row>
    <row r="43" spans="1:85" ht="13">
      <c r="A43" s="17" t="s">
        <v>47</v>
      </c>
      <c r="B43" s="17" t="s">
        <v>0</v>
      </c>
      <c r="C43" s="18">
        <v>3.8</v>
      </c>
      <c r="D43" s="18">
        <v>3</v>
      </c>
      <c r="E43" s="18">
        <v>3.9</v>
      </c>
      <c r="F43" s="18">
        <v>3.4</v>
      </c>
      <c r="G43" s="18">
        <v>4.3</v>
      </c>
      <c r="H43" s="18">
        <v>4.0999999999999996</v>
      </c>
      <c r="I43" s="18">
        <v>6.5</v>
      </c>
      <c r="J43" s="18">
        <v>7.8</v>
      </c>
      <c r="K43" s="18">
        <v>6.7</v>
      </c>
      <c r="L43" s="18">
        <v>6.5</v>
      </c>
      <c r="M43" s="18">
        <v>7.6</v>
      </c>
      <c r="N43" s="18">
        <v>3.9</v>
      </c>
      <c r="O43" s="18">
        <v>3</v>
      </c>
      <c r="P43" s="18">
        <v>3.8</v>
      </c>
      <c r="Q43" s="18">
        <v>3.8</v>
      </c>
      <c r="R43" s="18">
        <v>4.5</v>
      </c>
      <c r="S43" s="18">
        <v>4.9000000000000004</v>
      </c>
      <c r="T43" s="18">
        <v>4.5</v>
      </c>
      <c r="U43" s="18">
        <v>4.3</v>
      </c>
      <c r="V43" s="18">
        <v>5.9</v>
      </c>
      <c r="W43" s="18">
        <v>6.2</v>
      </c>
      <c r="X43" s="18">
        <v>6.6</v>
      </c>
      <c r="Y43" s="18">
        <v>6.3</v>
      </c>
      <c r="Z43" s="18">
        <v>6.8</v>
      </c>
      <c r="AA43" s="18">
        <v>6.1</v>
      </c>
      <c r="AB43" s="18">
        <v>6.9</v>
      </c>
      <c r="AC43" s="18">
        <v>6.2</v>
      </c>
      <c r="AD43" s="18">
        <v>5.6</v>
      </c>
      <c r="AE43" s="18">
        <v>5.9</v>
      </c>
      <c r="AF43" s="18">
        <v>5.6</v>
      </c>
      <c r="AG43" s="18">
        <v>5.3</v>
      </c>
      <c r="AH43" s="18">
        <v>7.2</v>
      </c>
      <c r="AI43" s="18">
        <v>6.7</v>
      </c>
      <c r="AJ43" s="18">
        <v>6.2</v>
      </c>
      <c r="AK43" s="18">
        <v>6</v>
      </c>
      <c r="AL43" s="18">
        <v>5.7</v>
      </c>
      <c r="AM43" s="18">
        <v>5.9</v>
      </c>
      <c r="AN43" s="18">
        <v>6.6</v>
      </c>
      <c r="AO43" s="18">
        <v>5.6</v>
      </c>
      <c r="AP43" s="18">
        <v>5.4</v>
      </c>
      <c r="AQ43" s="18">
        <v>5.2</v>
      </c>
      <c r="AR43" s="18">
        <v>5.0999999999999996</v>
      </c>
      <c r="AS43" s="18">
        <v>5.7</v>
      </c>
      <c r="AT43" s="18">
        <v>6.1</v>
      </c>
      <c r="AU43" s="18">
        <v>5.6</v>
      </c>
      <c r="AV43" s="18">
        <v>7.4</v>
      </c>
      <c r="AW43" s="18">
        <v>8.3000000000000007</v>
      </c>
      <c r="AX43" s="18">
        <v>7</v>
      </c>
      <c r="AY43" s="18">
        <v>7</v>
      </c>
      <c r="AZ43" s="18">
        <v>6.3</v>
      </c>
      <c r="BA43" s="18">
        <v>12.7</v>
      </c>
      <c r="BB43" s="18">
        <v>6</v>
      </c>
      <c r="BC43" s="18">
        <v>6.2</v>
      </c>
      <c r="BD43" s="18">
        <v>11.2</v>
      </c>
      <c r="BE43" s="18">
        <v>10</v>
      </c>
      <c r="BF43" s="18">
        <v>5.9</v>
      </c>
      <c r="BG43" s="18">
        <v>4.9000000000000004</v>
      </c>
      <c r="BH43" s="18">
        <v>5.0999999999999996</v>
      </c>
      <c r="BI43" s="18">
        <v>5.3</v>
      </c>
      <c r="BJ43" s="18">
        <v>6</v>
      </c>
      <c r="BK43" s="18">
        <v>6.3</v>
      </c>
      <c r="BL43" s="18">
        <v>6.8</v>
      </c>
      <c r="BM43" s="18">
        <v>5.8</v>
      </c>
      <c r="BN43" s="18">
        <v>5.9</v>
      </c>
      <c r="BO43" s="18">
        <v>5.6</v>
      </c>
      <c r="BP43" s="18">
        <v>5.8</v>
      </c>
      <c r="BQ43" s="18">
        <v>8.9</v>
      </c>
      <c r="BR43" s="18">
        <v>5.8</v>
      </c>
      <c r="BS43" s="18">
        <v>3.5</v>
      </c>
      <c r="BT43" s="18">
        <v>3.3</v>
      </c>
      <c r="BU43" s="18">
        <v>3.1</v>
      </c>
      <c r="BV43" s="18">
        <v>3.5</v>
      </c>
      <c r="BW43" s="18">
        <v>3.3</v>
      </c>
      <c r="BX43" s="18">
        <v>4.3</v>
      </c>
      <c r="BY43" s="18">
        <v>5.0999999999999996</v>
      </c>
      <c r="BZ43" s="18">
        <v>3.6</v>
      </c>
      <c r="CA43" s="18">
        <v>4</v>
      </c>
      <c r="CB43" s="18">
        <v>4.0999999999999996</v>
      </c>
      <c r="CC43" s="18">
        <v>4.3</v>
      </c>
    </row>
    <row r="44" spans="1:85" ht="13">
      <c r="A44" s="17" t="s">
        <v>48</v>
      </c>
      <c r="B44" s="17" t="s">
        <v>0</v>
      </c>
      <c r="C44" s="20">
        <v>0.2</v>
      </c>
      <c r="D44" s="20">
        <v>0.3</v>
      </c>
      <c r="E44" s="20">
        <v>0.2</v>
      </c>
      <c r="F44" s="20">
        <v>0.3</v>
      </c>
      <c r="G44" s="20">
        <v>0.2</v>
      </c>
      <c r="H44" s="20">
        <v>0.3</v>
      </c>
      <c r="I44" s="20">
        <v>0.4</v>
      </c>
      <c r="J44" s="20">
        <v>0.5</v>
      </c>
      <c r="K44" s="20">
        <v>0.5</v>
      </c>
      <c r="L44" s="20">
        <v>0.5</v>
      </c>
      <c r="M44" s="20">
        <v>0.5</v>
      </c>
      <c r="N44" s="20">
        <v>0.2</v>
      </c>
      <c r="O44" s="20">
        <v>0.2</v>
      </c>
      <c r="P44" s="20">
        <v>0.2</v>
      </c>
      <c r="Q44" s="20">
        <v>0.3</v>
      </c>
      <c r="R44" s="20">
        <v>0.3</v>
      </c>
      <c r="S44" s="20">
        <v>0.3</v>
      </c>
      <c r="T44" s="20">
        <v>0.3</v>
      </c>
      <c r="U44" s="20">
        <v>0.3</v>
      </c>
      <c r="V44" s="20">
        <v>0.3</v>
      </c>
      <c r="W44" s="20">
        <v>0.4</v>
      </c>
      <c r="X44" s="20">
        <v>0.4</v>
      </c>
      <c r="Y44" s="20">
        <v>0.4</v>
      </c>
      <c r="Z44" s="20">
        <v>0.4</v>
      </c>
      <c r="AA44" s="20">
        <v>0.3</v>
      </c>
      <c r="AB44" s="20">
        <v>0.3</v>
      </c>
      <c r="AC44" s="20">
        <v>0.3</v>
      </c>
      <c r="AD44" s="20">
        <v>0.3</v>
      </c>
      <c r="AE44" s="20">
        <v>0.3</v>
      </c>
      <c r="AF44" s="20">
        <v>0.3</v>
      </c>
      <c r="AG44" s="20">
        <v>0.3</v>
      </c>
      <c r="AH44" s="20">
        <v>0.4</v>
      </c>
      <c r="AI44" s="20">
        <v>0.3</v>
      </c>
      <c r="AJ44" s="20">
        <v>0.3</v>
      </c>
      <c r="AK44" s="20">
        <v>0.3</v>
      </c>
      <c r="AL44" s="20">
        <v>0.4</v>
      </c>
      <c r="AM44" s="20">
        <v>0.3</v>
      </c>
      <c r="AN44" s="20">
        <v>0.3</v>
      </c>
      <c r="AO44" s="20">
        <v>0.3</v>
      </c>
      <c r="AP44" s="20">
        <v>0.3</v>
      </c>
      <c r="AQ44" s="20">
        <v>0.3</v>
      </c>
      <c r="AR44" s="20">
        <v>0.3</v>
      </c>
      <c r="AS44" s="20">
        <v>0.4</v>
      </c>
      <c r="AT44" s="20">
        <v>0.5</v>
      </c>
      <c r="AU44" s="20">
        <v>0.5</v>
      </c>
      <c r="AV44" s="20">
        <v>0.4</v>
      </c>
      <c r="AW44" s="20">
        <v>0.4</v>
      </c>
      <c r="AX44" s="20">
        <v>0.4</v>
      </c>
      <c r="AY44" s="20">
        <v>0.4</v>
      </c>
      <c r="AZ44" s="20">
        <v>0.4</v>
      </c>
      <c r="BA44" s="20">
        <v>0.4</v>
      </c>
      <c r="BB44" s="20">
        <v>0.4</v>
      </c>
      <c r="BC44" s="20">
        <v>0.3</v>
      </c>
      <c r="BD44" s="20">
        <v>0.4</v>
      </c>
      <c r="BE44" s="20">
        <v>0.4</v>
      </c>
      <c r="BF44" s="20">
        <v>0.3</v>
      </c>
      <c r="BG44" s="20">
        <v>0.3</v>
      </c>
      <c r="BH44" s="20">
        <v>0.3</v>
      </c>
      <c r="BI44" s="20">
        <v>0.3</v>
      </c>
      <c r="BJ44" s="20">
        <v>0.4</v>
      </c>
      <c r="BK44" s="20">
        <v>0.4</v>
      </c>
      <c r="BL44" s="20">
        <v>0.4</v>
      </c>
      <c r="BM44" s="20">
        <v>0.4</v>
      </c>
      <c r="BN44" s="20">
        <v>0.4</v>
      </c>
      <c r="BO44" s="20">
        <v>0.4</v>
      </c>
      <c r="BP44" s="20">
        <v>0.4</v>
      </c>
      <c r="BQ44" s="20">
        <v>0.4</v>
      </c>
      <c r="BR44" s="20">
        <v>0.3</v>
      </c>
      <c r="BS44" s="20">
        <v>0.2</v>
      </c>
      <c r="BT44" s="20">
        <v>0.2</v>
      </c>
      <c r="BU44" s="20">
        <v>0.2</v>
      </c>
      <c r="BV44" s="20">
        <v>0.3</v>
      </c>
      <c r="BW44" s="20">
        <v>0.3</v>
      </c>
      <c r="BX44" s="20">
        <v>0.3</v>
      </c>
      <c r="BY44" s="20">
        <v>0.3</v>
      </c>
      <c r="BZ44" s="20">
        <v>0.2</v>
      </c>
      <c r="CA44" s="20">
        <v>0.3</v>
      </c>
      <c r="CB44" s="20">
        <v>0.3</v>
      </c>
      <c r="CC44" s="20">
        <v>0.3</v>
      </c>
    </row>
    <row r="45" spans="1:85" ht="13">
      <c r="A45" s="17" t="s">
        <v>49</v>
      </c>
      <c r="B45" s="17" t="s">
        <v>0</v>
      </c>
      <c r="C45" s="18">
        <v>6</v>
      </c>
      <c r="D45" s="18">
        <v>4.7</v>
      </c>
      <c r="E45" s="18">
        <v>7.2</v>
      </c>
      <c r="F45" s="18">
        <v>5.2</v>
      </c>
      <c r="G45" s="18">
        <v>6.5</v>
      </c>
      <c r="H45" s="18">
        <v>3.8</v>
      </c>
      <c r="I45" s="18">
        <v>4.5</v>
      </c>
      <c r="J45" s="18">
        <v>5.4</v>
      </c>
      <c r="K45" s="18">
        <v>4.5999999999999996</v>
      </c>
      <c r="L45" s="18">
        <v>4.2</v>
      </c>
      <c r="M45" s="18">
        <v>5</v>
      </c>
      <c r="N45" s="18">
        <v>4.3</v>
      </c>
      <c r="O45" s="18">
        <v>3.5</v>
      </c>
      <c r="P45" s="18">
        <v>4.4000000000000004</v>
      </c>
      <c r="Q45" s="18">
        <v>4.0999999999999996</v>
      </c>
      <c r="R45" s="18">
        <v>4</v>
      </c>
      <c r="S45" s="18">
        <v>3.5</v>
      </c>
      <c r="T45" s="18">
        <v>3.3</v>
      </c>
      <c r="U45" s="18">
        <v>3.6</v>
      </c>
      <c r="V45" s="18">
        <v>5.5</v>
      </c>
      <c r="W45" s="18">
        <v>5</v>
      </c>
      <c r="X45" s="18">
        <v>5.0999999999999996</v>
      </c>
      <c r="Y45" s="18">
        <v>4.5</v>
      </c>
      <c r="Z45" s="18">
        <v>4</v>
      </c>
      <c r="AA45" s="18">
        <v>1.7</v>
      </c>
      <c r="AB45" s="18">
        <v>1.9</v>
      </c>
      <c r="AC45" s="18">
        <v>1.9</v>
      </c>
      <c r="AD45" s="18">
        <v>1.8</v>
      </c>
      <c r="AE45" s="18">
        <v>1.9</v>
      </c>
      <c r="AF45" s="18">
        <v>1.9</v>
      </c>
      <c r="AG45" s="18">
        <v>2.1</v>
      </c>
      <c r="AH45" s="18">
        <v>2.2000000000000002</v>
      </c>
      <c r="AI45" s="18">
        <v>2.2999999999999998</v>
      </c>
      <c r="AJ45" s="18">
        <v>2.1</v>
      </c>
      <c r="AK45" s="18">
        <v>2.2999999999999998</v>
      </c>
      <c r="AL45" s="18">
        <v>2.2999999999999998</v>
      </c>
      <c r="AM45" s="18">
        <v>2.2000000000000002</v>
      </c>
      <c r="AN45" s="18">
        <v>2.1</v>
      </c>
      <c r="AO45" s="18">
        <v>2</v>
      </c>
      <c r="AP45" s="18">
        <v>2.2999999999999998</v>
      </c>
      <c r="AQ45" s="18">
        <v>2</v>
      </c>
      <c r="AR45" s="18">
        <v>2.2000000000000002</v>
      </c>
      <c r="AS45" s="18">
        <v>2.8</v>
      </c>
      <c r="AT45" s="18">
        <v>3.1</v>
      </c>
      <c r="AU45" s="18">
        <v>2.7</v>
      </c>
      <c r="AV45" s="18">
        <v>3.8</v>
      </c>
      <c r="AW45" s="18">
        <v>3.6</v>
      </c>
      <c r="AX45" s="18">
        <v>3</v>
      </c>
      <c r="AY45" s="18">
        <v>5</v>
      </c>
      <c r="AZ45" s="18">
        <v>3.8</v>
      </c>
      <c r="BA45" s="18">
        <v>3.9</v>
      </c>
      <c r="BB45" s="18">
        <v>2.7</v>
      </c>
      <c r="BC45" s="18">
        <v>2.1</v>
      </c>
      <c r="BD45" s="18">
        <v>2.7</v>
      </c>
      <c r="BE45" s="18">
        <v>2.1</v>
      </c>
      <c r="BF45" s="18">
        <v>2.7</v>
      </c>
      <c r="BG45" s="18">
        <v>2.7</v>
      </c>
      <c r="BH45" s="18">
        <v>2.9</v>
      </c>
      <c r="BI45" s="18">
        <v>2.8</v>
      </c>
      <c r="BJ45" s="18">
        <v>3.4</v>
      </c>
      <c r="BK45" s="18">
        <v>3.2</v>
      </c>
      <c r="BL45" s="18">
        <v>3.1</v>
      </c>
      <c r="BM45" s="18">
        <v>3</v>
      </c>
      <c r="BN45" s="18">
        <v>2.9</v>
      </c>
      <c r="BO45" s="18">
        <v>3.1</v>
      </c>
      <c r="BP45" s="18">
        <v>2.7</v>
      </c>
      <c r="BQ45" s="18">
        <v>2.7</v>
      </c>
      <c r="BR45" s="18">
        <v>2.1</v>
      </c>
      <c r="BS45" s="18">
        <v>3.6</v>
      </c>
      <c r="BT45" s="18">
        <v>3.5</v>
      </c>
      <c r="BU45" s="18">
        <v>3.3</v>
      </c>
      <c r="BV45" s="18">
        <v>3.4</v>
      </c>
      <c r="BW45" s="18">
        <v>3.1</v>
      </c>
      <c r="BX45" s="18">
        <v>3.7</v>
      </c>
      <c r="BY45" s="18">
        <v>4.5999999999999996</v>
      </c>
      <c r="BZ45" s="18">
        <v>3.8</v>
      </c>
      <c r="CA45" s="18">
        <v>3.8</v>
      </c>
      <c r="CB45" s="18">
        <v>3.8</v>
      </c>
      <c r="CC45" s="18">
        <v>4.0999999999999996</v>
      </c>
    </row>
    <row r="46" spans="1:85" ht="13">
      <c r="A46" s="17" t="s">
        <v>50</v>
      </c>
      <c r="B46" s="17" t="s">
        <v>0</v>
      </c>
      <c r="C46" s="19">
        <v>97</v>
      </c>
      <c r="D46" s="19">
        <v>100</v>
      </c>
      <c r="E46" s="19">
        <v>103</v>
      </c>
      <c r="F46" s="19">
        <v>84</v>
      </c>
      <c r="G46" s="19">
        <v>73</v>
      </c>
      <c r="H46" s="19">
        <v>62</v>
      </c>
      <c r="I46" s="19">
        <v>75</v>
      </c>
      <c r="J46" s="19">
        <v>74</v>
      </c>
      <c r="K46" s="19">
        <v>81</v>
      </c>
      <c r="L46" s="19">
        <v>84</v>
      </c>
      <c r="M46" s="19">
        <v>75</v>
      </c>
      <c r="N46" s="19">
        <v>68</v>
      </c>
      <c r="O46" s="19">
        <v>67</v>
      </c>
      <c r="P46" s="19">
        <v>73</v>
      </c>
      <c r="Q46" s="19">
        <v>66</v>
      </c>
      <c r="R46" s="19">
        <v>58</v>
      </c>
      <c r="S46" s="19">
        <v>58</v>
      </c>
      <c r="T46" s="19">
        <v>56</v>
      </c>
      <c r="U46" s="19">
        <v>55</v>
      </c>
      <c r="V46" s="19">
        <v>60</v>
      </c>
      <c r="W46" s="19">
        <v>73</v>
      </c>
      <c r="X46" s="19">
        <v>74</v>
      </c>
      <c r="Y46" s="19">
        <v>77</v>
      </c>
      <c r="Z46" s="19">
        <v>69</v>
      </c>
      <c r="AA46" s="19">
        <v>56</v>
      </c>
      <c r="AB46" s="19">
        <v>62</v>
      </c>
      <c r="AC46" s="19">
        <v>54</v>
      </c>
      <c r="AD46" s="19">
        <v>53</v>
      </c>
      <c r="AE46" s="19">
        <v>55</v>
      </c>
      <c r="AF46" s="19">
        <v>51</v>
      </c>
      <c r="AG46" s="19">
        <v>58</v>
      </c>
      <c r="AH46" s="19">
        <v>70</v>
      </c>
      <c r="AI46" s="19">
        <v>70</v>
      </c>
      <c r="AJ46" s="19">
        <v>64</v>
      </c>
      <c r="AK46" s="19">
        <v>64</v>
      </c>
      <c r="AL46" s="19">
        <v>58</v>
      </c>
      <c r="AM46" s="19">
        <v>56</v>
      </c>
      <c r="AN46" s="19">
        <v>62</v>
      </c>
      <c r="AO46" s="19">
        <v>59</v>
      </c>
      <c r="AP46" s="19">
        <v>59</v>
      </c>
      <c r="AQ46" s="19">
        <v>56</v>
      </c>
      <c r="AR46" s="19">
        <v>48</v>
      </c>
      <c r="AS46" s="19">
        <v>55</v>
      </c>
      <c r="AT46" s="19">
        <v>58</v>
      </c>
      <c r="AU46" s="19">
        <v>51</v>
      </c>
      <c r="AV46" s="19">
        <v>59</v>
      </c>
      <c r="AW46" s="19">
        <v>64</v>
      </c>
      <c r="AX46" s="19">
        <v>55</v>
      </c>
      <c r="AY46" s="19">
        <v>59</v>
      </c>
      <c r="AZ46" s="19">
        <v>59</v>
      </c>
      <c r="BA46" s="19">
        <v>58</v>
      </c>
      <c r="BB46" s="19">
        <v>53</v>
      </c>
      <c r="BC46" s="19">
        <v>49</v>
      </c>
      <c r="BD46" s="19">
        <v>55</v>
      </c>
      <c r="BE46" s="19">
        <v>61</v>
      </c>
      <c r="BF46" s="19">
        <v>54</v>
      </c>
      <c r="BG46" s="19">
        <v>49</v>
      </c>
      <c r="BH46" s="19">
        <v>40</v>
      </c>
      <c r="BI46" s="19">
        <v>45</v>
      </c>
      <c r="BJ46" s="19">
        <v>69</v>
      </c>
      <c r="BK46" s="19">
        <v>65</v>
      </c>
      <c r="BL46" s="19">
        <v>62</v>
      </c>
      <c r="BM46" s="19">
        <v>58</v>
      </c>
      <c r="BN46" s="19">
        <v>55</v>
      </c>
      <c r="BO46" s="19">
        <v>58</v>
      </c>
      <c r="BP46" s="19">
        <v>58</v>
      </c>
      <c r="BQ46" s="19">
        <v>59</v>
      </c>
      <c r="BR46" s="19">
        <v>57</v>
      </c>
      <c r="BS46" s="19">
        <v>41</v>
      </c>
      <c r="BT46" s="19">
        <v>41</v>
      </c>
      <c r="BU46" s="19">
        <v>39</v>
      </c>
      <c r="BV46" s="19">
        <v>44</v>
      </c>
      <c r="BW46" s="19">
        <v>46</v>
      </c>
      <c r="BX46" s="19">
        <v>53</v>
      </c>
      <c r="BY46" s="19">
        <v>65</v>
      </c>
      <c r="BZ46" s="19">
        <v>48</v>
      </c>
      <c r="CA46" s="19">
        <v>52</v>
      </c>
      <c r="CB46" s="19">
        <v>52</v>
      </c>
      <c r="CC46" s="19">
        <v>60</v>
      </c>
    </row>
    <row r="47" spans="1:85" ht="13">
      <c r="A47" s="17" t="s">
        <v>51</v>
      </c>
      <c r="B47" s="17" t="s">
        <v>0</v>
      </c>
      <c r="C47" s="20">
        <v>0.7</v>
      </c>
      <c r="D47" s="20">
        <v>0.7</v>
      </c>
      <c r="E47" s="20">
        <v>0.8</v>
      </c>
      <c r="F47" s="20">
        <v>0.6</v>
      </c>
      <c r="G47" s="20">
        <v>0.6</v>
      </c>
      <c r="H47" s="20">
        <v>0.6</v>
      </c>
      <c r="I47" s="20">
        <v>0.8</v>
      </c>
      <c r="J47" s="20">
        <v>0.8</v>
      </c>
      <c r="K47" s="20">
        <v>0.8</v>
      </c>
      <c r="L47" s="20">
        <v>0.8</v>
      </c>
      <c r="M47" s="20">
        <v>0.8</v>
      </c>
      <c r="N47" s="20">
        <v>0.5</v>
      </c>
      <c r="O47" s="20">
        <v>0.5</v>
      </c>
      <c r="P47" s="20">
        <v>0.6</v>
      </c>
      <c r="Q47" s="20">
        <v>0.6</v>
      </c>
      <c r="R47" s="20">
        <v>0.5</v>
      </c>
      <c r="S47" s="20">
        <v>0.5</v>
      </c>
      <c r="T47" s="20">
        <v>0.5</v>
      </c>
      <c r="U47" s="20">
        <v>0.5</v>
      </c>
      <c r="V47" s="20">
        <v>0.6</v>
      </c>
      <c r="W47" s="20">
        <v>0.7</v>
      </c>
      <c r="X47" s="20">
        <v>0.7</v>
      </c>
      <c r="Y47" s="20">
        <v>0.7</v>
      </c>
      <c r="Z47" s="20">
        <v>0.7</v>
      </c>
      <c r="AA47" s="20">
        <v>0.6</v>
      </c>
      <c r="AB47" s="20">
        <v>0.6</v>
      </c>
      <c r="AC47" s="20">
        <v>0.5</v>
      </c>
      <c r="AD47" s="20">
        <v>0.6</v>
      </c>
      <c r="AE47" s="20">
        <v>0.6</v>
      </c>
      <c r="AF47" s="20">
        <v>0.5</v>
      </c>
      <c r="AG47" s="20">
        <v>0.6</v>
      </c>
      <c r="AH47" s="20">
        <v>0.7</v>
      </c>
      <c r="AI47" s="20">
        <v>0.7</v>
      </c>
      <c r="AJ47" s="20">
        <v>0.6</v>
      </c>
      <c r="AK47" s="20">
        <v>0.6</v>
      </c>
      <c r="AL47" s="20">
        <v>0.6</v>
      </c>
      <c r="AM47" s="20">
        <v>0.5</v>
      </c>
      <c r="AN47" s="20">
        <v>0.6</v>
      </c>
      <c r="AO47" s="20">
        <v>0.6</v>
      </c>
      <c r="AP47" s="20">
        <v>0.6</v>
      </c>
      <c r="AQ47" s="20">
        <v>0.5</v>
      </c>
      <c r="AR47" s="20">
        <v>0.5</v>
      </c>
      <c r="AS47" s="20">
        <v>0.6</v>
      </c>
      <c r="AT47" s="20">
        <v>0.6</v>
      </c>
      <c r="AU47" s="20">
        <v>0.6</v>
      </c>
      <c r="AV47" s="20">
        <v>0.7</v>
      </c>
      <c r="AW47" s="20">
        <v>0.7</v>
      </c>
      <c r="AX47" s="20">
        <v>0.6</v>
      </c>
      <c r="AY47" s="20">
        <v>0.6</v>
      </c>
      <c r="AZ47" s="20">
        <v>0.8</v>
      </c>
      <c r="BA47" s="20">
        <v>0.6</v>
      </c>
      <c r="BB47" s="20">
        <v>0.5</v>
      </c>
      <c r="BC47" s="20">
        <v>0.5</v>
      </c>
      <c r="BD47" s="20">
        <v>0.5</v>
      </c>
      <c r="BE47" s="20">
        <v>0.6</v>
      </c>
      <c r="BF47" s="20">
        <v>0.7</v>
      </c>
      <c r="BG47" s="20">
        <v>0.6</v>
      </c>
      <c r="BH47" s="20">
        <v>0.5</v>
      </c>
      <c r="BI47" s="20">
        <v>0.5</v>
      </c>
      <c r="BJ47" s="20">
        <v>0.7</v>
      </c>
      <c r="BK47" s="20">
        <v>0.8</v>
      </c>
      <c r="BL47" s="20">
        <v>0.7</v>
      </c>
      <c r="BM47" s="20">
        <v>0.7</v>
      </c>
      <c r="BN47" s="20">
        <v>0.7</v>
      </c>
      <c r="BO47" s="20">
        <v>0.6</v>
      </c>
      <c r="BP47" s="20">
        <v>0.6</v>
      </c>
      <c r="BQ47" s="20">
        <v>0.5</v>
      </c>
      <c r="BR47" s="20">
        <v>0.5</v>
      </c>
      <c r="BS47" s="20">
        <v>0.3</v>
      </c>
      <c r="BT47" s="20">
        <v>0.4</v>
      </c>
      <c r="BU47" s="20">
        <v>0.4</v>
      </c>
      <c r="BV47" s="20">
        <v>0.4</v>
      </c>
      <c r="BW47" s="20">
        <v>0.4</v>
      </c>
      <c r="BX47" s="20">
        <v>0.5</v>
      </c>
      <c r="BY47" s="20">
        <v>0.9</v>
      </c>
      <c r="BZ47" s="20">
        <v>0.4</v>
      </c>
      <c r="CA47" s="20">
        <v>0.4</v>
      </c>
      <c r="CB47" s="20">
        <v>0.4</v>
      </c>
      <c r="CC47" s="20">
        <v>0.5</v>
      </c>
    </row>
    <row r="48" spans="1:85" ht="13">
      <c r="A48" s="17" t="s">
        <v>52</v>
      </c>
      <c r="B48" s="17" t="s">
        <v>0</v>
      </c>
      <c r="C48" s="18">
        <v>7.3</v>
      </c>
      <c r="D48" s="18">
        <v>5.9</v>
      </c>
      <c r="E48" s="18">
        <v>7.5</v>
      </c>
      <c r="F48" s="18">
        <v>6.7</v>
      </c>
      <c r="G48" s="18">
        <v>8.3000000000000007</v>
      </c>
      <c r="H48" s="18">
        <v>8</v>
      </c>
      <c r="I48" s="19">
        <v>12.3</v>
      </c>
      <c r="J48" s="19">
        <v>14.8</v>
      </c>
      <c r="K48" s="19">
        <v>12.5</v>
      </c>
      <c r="L48" s="19">
        <v>12.2</v>
      </c>
      <c r="M48" s="19">
        <v>14.9</v>
      </c>
      <c r="N48" s="18">
        <v>7.3</v>
      </c>
      <c r="O48" s="18">
        <v>5.2</v>
      </c>
      <c r="P48" s="18">
        <v>7.6</v>
      </c>
      <c r="Q48" s="18">
        <v>7.1</v>
      </c>
      <c r="R48" s="18">
        <v>9.5</v>
      </c>
      <c r="S48" s="18">
        <v>9.3000000000000007</v>
      </c>
      <c r="T48" s="18">
        <v>9</v>
      </c>
      <c r="U48" s="18">
        <v>8.8000000000000007</v>
      </c>
      <c r="V48" s="19">
        <v>12.2</v>
      </c>
      <c r="W48" s="19">
        <v>11.9</v>
      </c>
      <c r="X48" s="19">
        <v>12.7</v>
      </c>
      <c r="Y48" s="19">
        <v>12.3</v>
      </c>
      <c r="Z48" s="19">
        <v>15</v>
      </c>
      <c r="AA48" s="19">
        <v>15.3</v>
      </c>
      <c r="AB48" s="19">
        <v>13.9</v>
      </c>
      <c r="AC48" s="19">
        <v>14.6</v>
      </c>
      <c r="AD48" s="19">
        <v>12.3</v>
      </c>
      <c r="AE48" s="19">
        <v>14.7</v>
      </c>
      <c r="AF48" s="19">
        <v>11.6</v>
      </c>
      <c r="AG48" s="19">
        <v>11.9</v>
      </c>
      <c r="AH48" s="19">
        <v>14.5</v>
      </c>
      <c r="AI48" s="19">
        <v>14.3</v>
      </c>
      <c r="AJ48" s="19">
        <v>13.4</v>
      </c>
      <c r="AK48" s="19">
        <v>13.9</v>
      </c>
      <c r="AL48" s="19">
        <v>15.4</v>
      </c>
      <c r="AM48" s="19">
        <v>12.5</v>
      </c>
      <c r="AN48" s="19">
        <v>12.5</v>
      </c>
      <c r="AO48" s="19">
        <v>12.7</v>
      </c>
      <c r="AP48" s="19">
        <v>12.1</v>
      </c>
      <c r="AQ48" s="19">
        <v>11.5</v>
      </c>
      <c r="AR48" s="19">
        <v>11.1</v>
      </c>
      <c r="AS48" s="19">
        <v>11.8</v>
      </c>
      <c r="AT48" s="19">
        <v>14</v>
      </c>
      <c r="AU48" s="19">
        <v>13.1</v>
      </c>
      <c r="AV48" s="19">
        <v>14.6</v>
      </c>
      <c r="AW48" s="19">
        <v>15.1</v>
      </c>
      <c r="AX48" s="19">
        <v>12.5</v>
      </c>
      <c r="AY48" s="19">
        <v>13.8</v>
      </c>
      <c r="AZ48" s="19">
        <v>12.6</v>
      </c>
      <c r="BA48" s="19">
        <v>14.2</v>
      </c>
      <c r="BB48" s="19">
        <v>12.3</v>
      </c>
      <c r="BC48" s="19">
        <v>11.3</v>
      </c>
      <c r="BD48" s="19">
        <v>14.3</v>
      </c>
      <c r="BE48" s="19">
        <v>14.3</v>
      </c>
      <c r="BF48" s="19">
        <v>11.1</v>
      </c>
      <c r="BG48" s="19">
        <v>10.9</v>
      </c>
      <c r="BH48" s="19">
        <v>11.3</v>
      </c>
      <c r="BI48" s="19">
        <v>9.8000000000000007</v>
      </c>
      <c r="BJ48" s="19">
        <v>12.3</v>
      </c>
      <c r="BK48" s="19">
        <v>13.5</v>
      </c>
      <c r="BL48" s="19">
        <v>12.9</v>
      </c>
      <c r="BM48" s="19">
        <v>12.2</v>
      </c>
      <c r="BN48" s="19">
        <v>12</v>
      </c>
      <c r="BO48" s="19">
        <v>11.6</v>
      </c>
      <c r="BP48" s="19">
        <v>11.5</v>
      </c>
      <c r="BQ48" s="19">
        <v>11.2</v>
      </c>
      <c r="BR48" s="19">
        <v>11</v>
      </c>
      <c r="BS48" s="18">
        <v>7.1</v>
      </c>
      <c r="BT48" s="18">
        <v>6.7</v>
      </c>
      <c r="BU48" s="18">
        <v>6.7</v>
      </c>
      <c r="BV48" s="18">
        <v>7.5</v>
      </c>
      <c r="BW48" s="18">
        <v>7.3</v>
      </c>
      <c r="BX48" s="18">
        <v>8.4</v>
      </c>
      <c r="BY48" s="19">
        <v>10</v>
      </c>
      <c r="BZ48" s="18">
        <v>7.9</v>
      </c>
      <c r="CA48" s="18">
        <v>8.4</v>
      </c>
      <c r="CB48" s="18">
        <v>8.5</v>
      </c>
      <c r="CC48" s="18">
        <v>9.1</v>
      </c>
    </row>
    <row r="49" spans="1:85" ht="13">
      <c r="A49" s="17" t="s">
        <v>53</v>
      </c>
      <c r="B49" s="17" t="s">
        <v>0</v>
      </c>
      <c r="C49" s="19">
        <v>95</v>
      </c>
      <c r="D49" s="19">
        <v>91</v>
      </c>
      <c r="E49" s="19">
        <v>80</v>
      </c>
      <c r="F49" s="19">
        <v>84</v>
      </c>
      <c r="G49" s="19">
        <v>82</v>
      </c>
      <c r="H49" s="19">
        <v>102</v>
      </c>
      <c r="I49" s="19">
        <v>153</v>
      </c>
      <c r="J49" s="19">
        <v>151</v>
      </c>
      <c r="K49" s="19">
        <v>180</v>
      </c>
      <c r="L49" s="19">
        <v>200</v>
      </c>
      <c r="M49" s="19">
        <v>208</v>
      </c>
      <c r="N49" s="19">
        <v>101</v>
      </c>
      <c r="O49" s="19">
        <v>82</v>
      </c>
      <c r="P49" s="19">
        <v>91</v>
      </c>
      <c r="Q49" s="19">
        <v>99</v>
      </c>
      <c r="R49" s="19">
        <v>97</v>
      </c>
      <c r="S49" s="19">
        <v>111</v>
      </c>
      <c r="T49" s="19">
        <v>103</v>
      </c>
      <c r="U49" s="19">
        <v>96</v>
      </c>
      <c r="V49" s="19">
        <v>108</v>
      </c>
      <c r="W49" s="19">
        <v>125</v>
      </c>
      <c r="X49" s="19">
        <v>131</v>
      </c>
      <c r="Y49" s="19">
        <v>143</v>
      </c>
      <c r="Z49" s="19">
        <v>138</v>
      </c>
      <c r="AA49" s="19">
        <v>95</v>
      </c>
      <c r="AB49" s="19">
        <v>100</v>
      </c>
      <c r="AC49" s="19">
        <v>91</v>
      </c>
      <c r="AD49" s="19">
        <v>86</v>
      </c>
      <c r="AE49" s="19">
        <v>92</v>
      </c>
      <c r="AF49" s="19">
        <v>84</v>
      </c>
      <c r="AG49" s="19">
        <v>92</v>
      </c>
      <c r="AH49" s="19">
        <v>114</v>
      </c>
      <c r="AI49" s="19">
        <v>106</v>
      </c>
      <c r="AJ49" s="19">
        <v>86</v>
      </c>
      <c r="AK49" s="19">
        <v>92</v>
      </c>
      <c r="AL49" s="19">
        <v>93</v>
      </c>
      <c r="AM49" s="19">
        <v>85</v>
      </c>
      <c r="AN49" s="19">
        <v>91</v>
      </c>
      <c r="AO49" s="19">
        <v>90</v>
      </c>
      <c r="AP49" s="19">
        <v>99</v>
      </c>
      <c r="AQ49" s="19">
        <v>105</v>
      </c>
      <c r="AR49" s="19">
        <v>107</v>
      </c>
      <c r="AS49" s="19">
        <v>165</v>
      </c>
      <c r="AT49" s="19">
        <v>224</v>
      </c>
      <c r="AU49" s="19">
        <v>201</v>
      </c>
      <c r="AV49" s="19">
        <v>126</v>
      </c>
      <c r="AW49" s="19">
        <v>124</v>
      </c>
      <c r="AX49" s="19">
        <v>106</v>
      </c>
      <c r="AY49" s="19">
        <v>113</v>
      </c>
      <c r="AZ49" s="19">
        <v>113</v>
      </c>
      <c r="BA49" s="19">
        <v>109</v>
      </c>
      <c r="BB49" s="19">
        <v>103</v>
      </c>
      <c r="BC49" s="19">
        <v>64</v>
      </c>
      <c r="BD49" s="19">
        <v>50</v>
      </c>
      <c r="BE49" s="19">
        <v>53</v>
      </c>
      <c r="BF49" s="19">
        <v>131</v>
      </c>
      <c r="BG49" s="19">
        <v>96</v>
      </c>
      <c r="BH49" s="19">
        <v>73</v>
      </c>
      <c r="BI49" s="19">
        <v>80</v>
      </c>
      <c r="BJ49" s="19">
        <v>145</v>
      </c>
      <c r="BK49" s="19">
        <v>164</v>
      </c>
      <c r="BL49" s="19">
        <v>137</v>
      </c>
      <c r="BM49" s="19">
        <v>107</v>
      </c>
      <c r="BN49" s="19">
        <v>94</v>
      </c>
      <c r="BO49" s="19">
        <v>98</v>
      </c>
      <c r="BP49" s="19">
        <v>95</v>
      </c>
      <c r="BQ49" s="19">
        <v>90</v>
      </c>
      <c r="BR49" s="19">
        <v>63</v>
      </c>
      <c r="BS49" s="19">
        <v>75</v>
      </c>
      <c r="BT49" s="19">
        <v>76</v>
      </c>
      <c r="BU49" s="19">
        <v>82</v>
      </c>
      <c r="BV49" s="19">
        <v>86</v>
      </c>
      <c r="BW49" s="19">
        <v>90</v>
      </c>
      <c r="BX49" s="19">
        <v>131</v>
      </c>
      <c r="BY49" s="19">
        <v>144</v>
      </c>
      <c r="BZ49" s="19">
        <v>93</v>
      </c>
      <c r="CA49" s="19">
        <v>99</v>
      </c>
      <c r="CB49" s="19">
        <v>100</v>
      </c>
      <c r="CC49" s="19">
        <v>119</v>
      </c>
    </row>
    <row r="50" spans="1:85" ht="13">
      <c r="A50" s="17" t="s">
        <v>54</v>
      </c>
      <c r="B50" s="17" t="s">
        <v>0</v>
      </c>
      <c r="C50" s="18">
        <v>4.3</v>
      </c>
      <c r="D50" s="18">
        <v>4.2</v>
      </c>
      <c r="E50" s="18">
        <v>4.4000000000000004</v>
      </c>
      <c r="F50" s="18">
        <v>3.6</v>
      </c>
      <c r="G50" s="18">
        <v>3.7</v>
      </c>
      <c r="H50" s="18">
        <v>2.2999999999999998</v>
      </c>
      <c r="I50" s="18">
        <v>1.4</v>
      </c>
      <c r="J50" s="18">
        <v>1.2</v>
      </c>
      <c r="K50" s="18">
        <v>1.3</v>
      </c>
      <c r="L50" s="18">
        <v>1.4</v>
      </c>
      <c r="M50" s="18">
        <v>1.5</v>
      </c>
      <c r="N50" s="18">
        <v>3.7</v>
      </c>
      <c r="O50" s="18">
        <v>3.6</v>
      </c>
      <c r="P50" s="18">
        <v>3.5</v>
      </c>
      <c r="Q50" s="18">
        <v>3</v>
      </c>
      <c r="R50" s="18">
        <v>2.5</v>
      </c>
      <c r="S50" s="18">
        <v>1.8</v>
      </c>
      <c r="T50" s="18">
        <v>1.3</v>
      </c>
      <c r="U50" s="18">
        <v>1.2</v>
      </c>
      <c r="V50" s="18">
        <v>1.2</v>
      </c>
      <c r="W50" s="18">
        <v>1</v>
      </c>
      <c r="X50" s="18">
        <v>1.2</v>
      </c>
      <c r="Y50" s="18">
        <v>1.1000000000000001</v>
      </c>
      <c r="Z50" s="20">
        <v>0.9</v>
      </c>
      <c r="AA50" s="20">
        <v>0.7</v>
      </c>
      <c r="AB50" s="20">
        <v>0.6</v>
      </c>
      <c r="AC50" s="20">
        <v>0.8</v>
      </c>
      <c r="AD50" s="20">
        <v>0.7</v>
      </c>
      <c r="AE50" s="20">
        <v>0.8</v>
      </c>
      <c r="AF50" s="20">
        <v>0.6</v>
      </c>
      <c r="AG50" s="20">
        <v>0.8</v>
      </c>
      <c r="AH50" s="20">
        <v>0.8</v>
      </c>
      <c r="AI50" s="20">
        <v>0.9</v>
      </c>
      <c r="AJ50" s="20">
        <v>0.6</v>
      </c>
      <c r="AK50" s="18">
        <v>1</v>
      </c>
      <c r="AL50" s="20">
        <v>0.9</v>
      </c>
      <c r="AM50" s="20">
        <v>0.6</v>
      </c>
      <c r="AN50" s="20">
        <v>0.7</v>
      </c>
      <c r="AO50" s="20">
        <v>0.6</v>
      </c>
      <c r="AP50" s="20">
        <v>0.7</v>
      </c>
      <c r="AQ50" s="20">
        <v>0.7</v>
      </c>
      <c r="AR50" s="20">
        <v>0.7</v>
      </c>
      <c r="AS50" s="18">
        <v>1.2</v>
      </c>
      <c r="AT50" s="18">
        <v>1.3</v>
      </c>
      <c r="AU50" s="18">
        <v>1</v>
      </c>
      <c r="AV50" s="18">
        <v>1.2</v>
      </c>
      <c r="AW50" s="18">
        <v>1.2</v>
      </c>
      <c r="AX50" s="18">
        <v>1.3</v>
      </c>
      <c r="AY50" s="18">
        <v>1.1000000000000001</v>
      </c>
      <c r="AZ50" s="18">
        <v>1</v>
      </c>
      <c r="BA50" s="18">
        <v>1.1000000000000001</v>
      </c>
      <c r="BB50" s="18">
        <v>1</v>
      </c>
      <c r="BC50" s="20">
        <v>0.9</v>
      </c>
      <c r="BD50" s="20">
        <v>0.6</v>
      </c>
      <c r="BE50" s="20">
        <v>0.7</v>
      </c>
      <c r="BF50" s="18">
        <v>1.2</v>
      </c>
      <c r="BG50" s="18">
        <v>0.9</v>
      </c>
      <c r="BH50" s="18">
        <v>1.2</v>
      </c>
      <c r="BI50" s="18">
        <v>1</v>
      </c>
      <c r="BJ50" s="18">
        <v>1.6</v>
      </c>
      <c r="BK50" s="18">
        <v>1.4</v>
      </c>
      <c r="BL50" s="18">
        <v>1.2</v>
      </c>
      <c r="BM50" s="18">
        <v>1.2</v>
      </c>
      <c r="BN50" s="18">
        <v>1.3</v>
      </c>
      <c r="BO50" s="18">
        <v>1.3</v>
      </c>
      <c r="BP50" s="18">
        <v>1</v>
      </c>
      <c r="BQ50" s="20">
        <v>0.9</v>
      </c>
      <c r="BR50" s="20">
        <v>0.6</v>
      </c>
      <c r="BS50" s="20">
        <v>0.7</v>
      </c>
      <c r="BT50" s="20">
        <v>0.8</v>
      </c>
      <c r="BU50" s="18">
        <v>1</v>
      </c>
      <c r="BV50" s="20">
        <v>0.9</v>
      </c>
      <c r="BW50" s="20">
        <v>0.9</v>
      </c>
      <c r="BX50" s="18">
        <v>1.6</v>
      </c>
      <c r="BY50" s="18">
        <v>1.4</v>
      </c>
      <c r="BZ50" s="18">
        <v>1</v>
      </c>
      <c r="CA50" s="18">
        <v>1.3</v>
      </c>
      <c r="CB50" s="18">
        <v>1.4</v>
      </c>
      <c r="CC50" s="18">
        <v>1.8</v>
      </c>
    </row>
    <row r="51" spans="1:85" s="9" customFormat="1" ht="14">
      <c r="A51" s="24" t="s">
        <v>138</v>
      </c>
      <c r="B51" s="24" t="s">
        <v>143</v>
      </c>
      <c r="C51" s="24"/>
      <c r="D51" s="24"/>
      <c r="E51" s="24"/>
      <c r="F51" s="24"/>
      <c r="G51" s="24"/>
      <c r="H51" s="24"/>
      <c r="I51" s="17">
        <v>90</v>
      </c>
      <c r="J51" s="25">
        <v>117.65</v>
      </c>
      <c r="K51" s="17">
        <v>140</v>
      </c>
      <c r="L51" s="17">
        <v>160</v>
      </c>
      <c r="M51" s="25">
        <v>239.44</v>
      </c>
      <c r="N51" s="26"/>
      <c r="O51" s="26"/>
      <c r="P51" s="26"/>
      <c r="Q51" s="26"/>
      <c r="R51" s="26"/>
      <c r="S51" s="17">
        <v>70</v>
      </c>
      <c r="T51" s="17">
        <v>70</v>
      </c>
      <c r="U51" s="27">
        <v>60</v>
      </c>
      <c r="V51" s="28">
        <v>49.38</v>
      </c>
      <c r="W51" s="17">
        <v>70</v>
      </c>
      <c r="X51" s="27">
        <v>90</v>
      </c>
      <c r="Y51" s="17">
        <v>90</v>
      </c>
      <c r="Z51" s="25">
        <v>107.76</v>
      </c>
      <c r="AA51" s="28">
        <v>55.56</v>
      </c>
      <c r="AB51" s="26"/>
      <c r="AC51" s="28">
        <v>48.67</v>
      </c>
      <c r="AD51" s="26"/>
      <c r="AE51" s="28">
        <v>60.98</v>
      </c>
      <c r="AF51" s="17">
        <v>50</v>
      </c>
      <c r="AG51" s="17">
        <v>40</v>
      </c>
      <c r="AH51" s="26"/>
      <c r="AI51" s="17">
        <v>60</v>
      </c>
      <c r="AJ51" s="17">
        <v>40</v>
      </c>
      <c r="AK51" s="27">
        <v>50</v>
      </c>
      <c r="AL51" s="28">
        <v>74.069999999999993</v>
      </c>
      <c r="AM51" s="27"/>
      <c r="AN51" s="17">
        <v>60</v>
      </c>
      <c r="AO51" s="17">
        <v>50</v>
      </c>
      <c r="AP51" s="17">
        <v>60</v>
      </c>
      <c r="AQ51" s="27"/>
      <c r="AR51" s="17">
        <v>90</v>
      </c>
      <c r="AS51" s="17">
        <v>170</v>
      </c>
      <c r="AT51" s="25">
        <v>278.39</v>
      </c>
      <c r="AU51" s="25">
        <v>295.7</v>
      </c>
      <c r="AV51" s="28">
        <v>94.74</v>
      </c>
      <c r="AW51" s="26"/>
      <c r="AX51" s="27">
        <v>90</v>
      </c>
      <c r="AY51" s="17">
        <v>90</v>
      </c>
      <c r="AZ51" s="27">
        <v>80</v>
      </c>
      <c r="BA51" s="28">
        <v>65.09</v>
      </c>
      <c r="BB51" s="27">
        <v>60</v>
      </c>
      <c r="BC51" s="17">
        <v>30</v>
      </c>
      <c r="BD51" s="27">
        <v>20</v>
      </c>
      <c r="BE51" s="28">
        <v>19.510000000000002</v>
      </c>
      <c r="BF51" s="28">
        <v>72.400000000000006</v>
      </c>
      <c r="BG51" s="26"/>
      <c r="BH51" s="26"/>
      <c r="BI51" s="26"/>
      <c r="BJ51" s="26"/>
      <c r="BK51" s="28">
        <v>96.15</v>
      </c>
      <c r="BL51" s="26"/>
      <c r="BM51" s="26"/>
      <c r="BN51" s="26"/>
      <c r="BO51" s="26"/>
      <c r="BP51" s="26"/>
      <c r="BQ51" s="17">
        <v>80</v>
      </c>
      <c r="BR51" s="26"/>
      <c r="BS51" s="28">
        <v>49.3</v>
      </c>
      <c r="BT51" s="28">
        <v>28.79</v>
      </c>
      <c r="BU51" s="26"/>
      <c r="BV51" s="28">
        <v>39.81</v>
      </c>
      <c r="BW51" s="26"/>
      <c r="BX51" s="17">
        <v>40</v>
      </c>
      <c r="BY51" s="26"/>
      <c r="BZ51" s="26"/>
      <c r="CA51" s="28">
        <v>38.83</v>
      </c>
      <c r="CB51" s="26"/>
      <c r="CC51" s="28">
        <v>61.61</v>
      </c>
      <c r="CG51" s="96"/>
    </row>
    <row r="52" spans="1:85" s="4" customFormat="1" ht="14">
      <c r="A52" s="24" t="s">
        <v>144</v>
      </c>
      <c r="B52" s="24" t="s">
        <v>143</v>
      </c>
      <c r="C52" s="24"/>
      <c r="D52" s="24"/>
      <c r="E52" s="24"/>
      <c r="F52" s="24"/>
      <c r="G52" s="24"/>
      <c r="H52" s="24"/>
      <c r="I52" s="24"/>
      <c r="J52" s="29">
        <v>0.24</v>
      </c>
      <c r="K52" s="24"/>
      <c r="L52" s="24"/>
      <c r="M52" s="29">
        <v>0.64</v>
      </c>
      <c r="N52" s="24"/>
      <c r="O52" s="24"/>
      <c r="P52" s="24"/>
      <c r="Q52" s="24"/>
      <c r="R52" s="24"/>
      <c r="S52" s="24"/>
      <c r="T52" s="24"/>
      <c r="U52" s="24"/>
      <c r="V52" s="29">
        <v>0.36</v>
      </c>
      <c r="W52" s="24"/>
      <c r="X52" s="24"/>
      <c r="Y52" s="24"/>
      <c r="Z52" s="29">
        <v>0.24</v>
      </c>
      <c r="AA52" s="29">
        <v>0.8</v>
      </c>
      <c r="AB52" s="24"/>
      <c r="AC52" s="29">
        <v>0.28000000000000003</v>
      </c>
      <c r="AD52" s="24"/>
      <c r="AE52" s="29">
        <v>0.33</v>
      </c>
      <c r="AF52" s="24"/>
      <c r="AG52" s="24"/>
      <c r="AH52" s="24"/>
      <c r="AI52" s="24"/>
      <c r="AJ52" s="24"/>
      <c r="AK52" s="24"/>
      <c r="AL52" s="29">
        <v>0.12</v>
      </c>
      <c r="AM52" s="24"/>
      <c r="AN52" s="24"/>
      <c r="AO52" s="24"/>
      <c r="AP52" s="24"/>
      <c r="AQ52" s="24"/>
      <c r="AR52" s="24"/>
      <c r="AS52" s="24"/>
      <c r="AT52" s="29">
        <v>0.34</v>
      </c>
      <c r="AU52" s="29">
        <v>0.45</v>
      </c>
      <c r="AV52" s="29">
        <v>0.64</v>
      </c>
      <c r="AW52" s="24"/>
      <c r="AX52" s="24"/>
      <c r="AY52" s="24"/>
      <c r="AZ52" s="24"/>
      <c r="BA52" s="29">
        <v>0.19</v>
      </c>
      <c r="BB52" s="24"/>
      <c r="BC52" s="24"/>
      <c r="BD52" s="24"/>
      <c r="BE52" s="29" t="s">
        <v>259</v>
      </c>
      <c r="BF52" s="29">
        <v>0.74</v>
      </c>
      <c r="BG52" s="24"/>
      <c r="BH52" s="24"/>
      <c r="BI52" s="24"/>
      <c r="BJ52" s="24"/>
      <c r="BK52" s="29">
        <v>0.51</v>
      </c>
      <c r="BL52" s="24"/>
      <c r="BM52" s="24"/>
      <c r="BN52" s="24"/>
      <c r="BO52" s="24"/>
      <c r="BP52" s="24"/>
      <c r="BQ52" s="24"/>
      <c r="BR52" s="24"/>
      <c r="BS52" s="29">
        <v>0.21</v>
      </c>
      <c r="BT52" s="29">
        <v>0.3</v>
      </c>
      <c r="BU52" s="24"/>
      <c r="BV52" s="29">
        <v>0.48</v>
      </c>
      <c r="BW52" s="24"/>
      <c r="BX52" s="24"/>
      <c r="BY52" s="24"/>
      <c r="BZ52" s="24"/>
      <c r="CA52" s="29">
        <v>0.41</v>
      </c>
      <c r="CB52" s="24"/>
      <c r="CC52" s="29">
        <v>0.19</v>
      </c>
      <c r="CG52" s="96"/>
    </row>
    <row r="53" spans="1:8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</row>
    <row r="54" spans="1:85" ht="13">
      <c r="A54" s="30" t="s">
        <v>258</v>
      </c>
      <c r="B54" s="17"/>
      <c r="C54" s="31"/>
      <c r="D54" s="31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</row>
    <row r="55" spans="1:85" s="3" customFormat="1" ht="14">
      <c r="A55" s="2"/>
      <c r="B55" s="2"/>
      <c r="C55" s="7"/>
      <c r="D55" s="8"/>
      <c r="E55" s="2"/>
      <c r="F55" s="2"/>
      <c r="G55" s="2"/>
      <c r="H55" s="2"/>
      <c r="I55" s="2"/>
      <c r="J55" s="2"/>
      <c r="K55" s="2"/>
      <c r="L55" s="2"/>
      <c r="X55" s="2"/>
      <c r="Y55" s="2"/>
      <c r="Z55" s="2"/>
      <c r="CG55" s="95"/>
    </row>
    <row r="56" spans="1:85" ht="14">
      <c r="A56" s="1"/>
      <c r="B56" s="1"/>
      <c r="C56" s="5"/>
      <c r="D56" s="6"/>
      <c r="F56" s="1"/>
      <c r="I56" s="1"/>
      <c r="Y56" s="1"/>
    </row>
    <row r="57" spans="1:85" ht="14">
      <c r="A57" s="1"/>
      <c r="B57" s="1"/>
      <c r="C57" s="5"/>
      <c r="D57" s="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85" ht="14">
      <c r="A58" s="1"/>
      <c r="B58" s="1"/>
      <c r="C58" s="5"/>
      <c r="D58" s="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85" ht="14">
      <c r="C59" s="5"/>
      <c r="D59" s="6"/>
    </row>
    <row r="60" spans="1:85" ht="14">
      <c r="C60" s="5"/>
      <c r="D60" s="6"/>
    </row>
    <row r="61" spans="1:85" ht="14">
      <c r="C61" s="5"/>
      <c r="D61" s="6"/>
    </row>
    <row r="62" spans="1:85" ht="14">
      <c r="C62" s="5"/>
      <c r="D62" s="6"/>
    </row>
    <row r="63" spans="1:85" ht="14">
      <c r="C63" s="5"/>
      <c r="D63" s="6"/>
    </row>
    <row r="64" spans="1:85" ht="14">
      <c r="C64" s="5"/>
      <c r="D64" s="6"/>
    </row>
    <row r="65" spans="3:4" ht="14">
      <c r="C65" s="5"/>
      <c r="D65" s="6"/>
    </row>
    <row r="66" spans="3:4" ht="14">
      <c r="C66" s="5"/>
      <c r="D66" s="6"/>
    </row>
    <row r="67" spans="3:4" ht="14">
      <c r="C67" s="5"/>
      <c r="D67" s="6"/>
    </row>
    <row r="68" spans="3:4" ht="14">
      <c r="C68" s="5"/>
      <c r="D68" s="6"/>
    </row>
    <row r="69" spans="3:4" ht="14">
      <c r="C69" s="5"/>
      <c r="D69" s="6"/>
    </row>
    <row r="70" spans="3:4" ht="14">
      <c r="C70" s="5"/>
      <c r="D70" s="6"/>
    </row>
    <row r="71" spans="3:4" ht="14">
      <c r="C71" s="5"/>
      <c r="D71" s="6"/>
    </row>
    <row r="72" spans="3:4" ht="14">
      <c r="C72" s="5"/>
      <c r="D72" s="6"/>
    </row>
    <row r="73" spans="3:4" ht="14">
      <c r="C73" s="5"/>
      <c r="D73" s="6"/>
    </row>
    <row r="74" spans="3:4" ht="14">
      <c r="C74" s="5"/>
      <c r="D74" s="6"/>
    </row>
    <row r="75" spans="3:4" ht="14">
      <c r="C75" s="5"/>
      <c r="D75" s="6"/>
    </row>
    <row r="76" spans="3:4" ht="14">
      <c r="C76" s="5"/>
      <c r="D76" s="6"/>
    </row>
    <row r="77" spans="3:4" ht="14">
      <c r="C77" s="5"/>
      <c r="D77" s="6"/>
    </row>
    <row r="78" spans="3:4" ht="14">
      <c r="C78" s="5"/>
      <c r="D78" s="6"/>
    </row>
    <row r="79" spans="3:4" ht="14">
      <c r="C79" s="5"/>
      <c r="D79" s="6"/>
    </row>
    <row r="80" spans="3:4" ht="14">
      <c r="C80" s="5"/>
      <c r="D80" s="6"/>
    </row>
    <row r="81" spans="3:4" ht="14">
      <c r="C81" s="5"/>
      <c r="D81" s="6"/>
    </row>
  </sheetData>
  <pageMargins left="0.75" right="0.75" top="1.18" bottom="1" header="0.25" footer="0.5"/>
  <pageSetup paperSize="5" orientation="landscape" horizontalDpi="300" verticalDpi="300"/>
  <headerFooter alignWithMargins="0">
    <oddHeader>&amp;L
&amp;"Arial,Bold"&amp;11&amp;UMineral Resource Program&amp;C&amp;"Arial,Bold"&amp;12Laboratory Report
U.S. Geological Survey
Lakewood,Colorado&amp;RReported Date: &amp;D
&amp;"Arial,Bold"&amp;11&amp;UEnergy Resource Program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J4" sqref="J4"/>
    </sheetView>
  </sheetViews>
  <sheetFormatPr baseColWidth="10" defaultColWidth="8.83203125" defaultRowHeight="13" x14ac:dyDescent="0"/>
  <cols>
    <col min="1" max="1" width="17.1640625" style="17" customWidth="1"/>
    <col min="10" max="10" width="17.1640625" customWidth="1"/>
  </cols>
  <sheetData>
    <row r="1" spans="1:10">
      <c r="A1" s="64" t="s">
        <v>338</v>
      </c>
    </row>
    <row r="2" spans="1:10">
      <c r="A2" s="69" t="s">
        <v>324</v>
      </c>
    </row>
    <row r="3" spans="1:10">
      <c r="A3" s="64"/>
    </row>
    <row r="4" spans="1:10" s="13" customFormat="1" ht="91">
      <c r="A4" s="66" t="s">
        <v>270</v>
      </c>
      <c r="B4" s="13" t="s">
        <v>298</v>
      </c>
      <c r="C4" s="13" t="s">
        <v>299</v>
      </c>
      <c r="D4" s="13" t="s">
        <v>300</v>
      </c>
      <c r="E4" s="13" t="s">
        <v>301</v>
      </c>
      <c r="F4" s="13" t="s">
        <v>302</v>
      </c>
      <c r="G4" s="13" t="s">
        <v>303</v>
      </c>
      <c r="H4" s="13" t="s">
        <v>304</v>
      </c>
      <c r="I4" s="13" t="s">
        <v>358</v>
      </c>
      <c r="J4" s="13" t="s">
        <v>359</v>
      </c>
    </row>
    <row r="5" spans="1:10">
      <c r="A5" s="67" t="s">
        <v>71</v>
      </c>
      <c r="B5" s="48" t="s">
        <v>305</v>
      </c>
      <c r="C5" s="48" t="s">
        <v>305</v>
      </c>
      <c r="D5" s="48" t="s">
        <v>305</v>
      </c>
      <c r="E5" s="48">
        <v>100</v>
      </c>
      <c r="F5" s="48">
        <v>96.135265700483075</v>
      </c>
      <c r="G5" s="48">
        <v>87.922705314009647</v>
      </c>
      <c r="H5" s="48">
        <v>59.903381642512066</v>
      </c>
      <c r="I5" s="97" t="s">
        <v>306</v>
      </c>
      <c r="J5" s="97" t="s">
        <v>320</v>
      </c>
    </row>
    <row r="6" spans="1:10">
      <c r="A6" s="67" t="s">
        <v>72</v>
      </c>
      <c r="B6" s="48" t="s">
        <v>305</v>
      </c>
      <c r="C6" s="48" t="s">
        <v>305</v>
      </c>
      <c r="D6" s="48" t="s">
        <v>305</v>
      </c>
      <c r="E6" s="48">
        <v>100</v>
      </c>
      <c r="F6" s="48">
        <v>97.68518518518519</v>
      </c>
      <c r="G6" s="48">
        <v>87.499999999999986</v>
      </c>
      <c r="H6" s="48">
        <v>65.740740740740733</v>
      </c>
      <c r="I6" s="97" t="s">
        <v>306</v>
      </c>
      <c r="J6" s="97" t="s">
        <v>320</v>
      </c>
    </row>
    <row r="7" spans="1:10">
      <c r="A7" s="67" t="s">
        <v>73</v>
      </c>
      <c r="B7" s="48" t="s">
        <v>305</v>
      </c>
      <c r="C7" s="48" t="s">
        <v>305</v>
      </c>
      <c r="D7" s="48" t="s">
        <v>305</v>
      </c>
      <c r="E7" s="48">
        <v>100</v>
      </c>
      <c r="F7" s="48">
        <v>97.560975609756113</v>
      </c>
      <c r="G7" s="48">
        <v>85.365853658536594</v>
      </c>
      <c r="H7" s="48">
        <v>59.756097560975618</v>
      </c>
      <c r="I7" s="97" t="s">
        <v>306</v>
      </c>
      <c r="J7" s="97" t="s">
        <v>320</v>
      </c>
    </row>
    <row r="8" spans="1:10">
      <c r="A8" s="67" t="s">
        <v>6</v>
      </c>
      <c r="B8" s="48" t="s">
        <v>305</v>
      </c>
      <c r="C8" s="48" t="s">
        <v>305</v>
      </c>
      <c r="D8" s="48" t="s">
        <v>305</v>
      </c>
      <c r="E8" s="48">
        <v>100</v>
      </c>
      <c r="F8" s="48">
        <v>97.515527950310542</v>
      </c>
      <c r="G8" s="48">
        <v>85.714285714285708</v>
      </c>
      <c r="H8" s="48">
        <v>62.11180124223602</v>
      </c>
      <c r="I8" s="97" t="s">
        <v>306</v>
      </c>
      <c r="J8" s="97" t="s">
        <v>320</v>
      </c>
    </row>
    <row r="9" spans="1:10">
      <c r="A9" s="67" t="s">
        <v>74</v>
      </c>
      <c r="B9" s="48" t="s">
        <v>305</v>
      </c>
      <c r="C9" s="48" t="s">
        <v>305</v>
      </c>
      <c r="D9" s="48" t="s">
        <v>305</v>
      </c>
      <c r="E9" s="48">
        <v>100</v>
      </c>
      <c r="F9" s="48">
        <v>98.039215686274517</v>
      </c>
      <c r="G9" s="48">
        <v>87.254901960784323</v>
      </c>
      <c r="H9" s="48">
        <v>62.745098039215698</v>
      </c>
      <c r="I9" s="97" t="s">
        <v>306</v>
      </c>
      <c r="J9" s="97" t="s">
        <v>320</v>
      </c>
    </row>
    <row r="10" spans="1:10">
      <c r="A10" s="59" t="s">
        <v>83</v>
      </c>
      <c r="B10" s="26" t="s">
        <v>305</v>
      </c>
      <c r="C10" s="26" t="s">
        <v>305</v>
      </c>
      <c r="D10" s="26" t="s">
        <v>305</v>
      </c>
      <c r="E10" s="26">
        <v>100</v>
      </c>
      <c r="F10" s="26">
        <v>97.860962566844904</v>
      </c>
      <c r="G10" s="26">
        <v>86.096256684491976</v>
      </c>
      <c r="H10" s="26">
        <v>58.288770053475922</v>
      </c>
      <c r="I10" t="s">
        <v>307</v>
      </c>
      <c r="J10" t="s">
        <v>321</v>
      </c>
    </row>
    <row r="11" spans="1:10">
      <c r="A11" s="59" t="s">
        <v>84</v>
      </c>
      <c r="B11" s="26" t="s">
        <v>305</v>
      </c>
      <c r="C11" s="26" t="s">
        <v>305</v>
      </c>
      <c r="D11" s="26" t="s">
        <v>305</v>
      </c>
      <c r="E11" s="26">
        <v>100</v>
      </c>
      <c r="F11" s="26">
        <v>97.716894977168948</v>
      </c>
      <c r="G11" s="26">
        <v>91.780821917808225</v>
      </c>
      <c r="H11" s="26">
        <v>61.18721461187215</v>
      </c>
      <c r="I11" t="s">
        <v>308</v>
      </c>
      <c r="J11" t="s">
        <v>321</v>
      </c>
    </row>
    <row r="12" spans="1:10">
      <c r="A12" s="59" t="s">
        <v>85</v>
      </c>
      <c r="B12" s="26" t="s">
        <v>305</v>
      </c>
      <c r="C12" s="26" t="s">
        <v>305</v>
      </c>
      <c r="D12" s="26" t="s">
        <v>305</v>
      </c>
      <c r="E12" s="26">
        <v>100</v>
      </c>
      <c r="F12" s="26">
        <v>98.630136986301366</v>
      </c>
      <c r="G12" s="26">
        <v>97.260273972602747</v>
      </c>
      <c r="H12" s="26">
        <v>70.890410958904098</v>
      </c>
      <c r="I12" t="s">
        <v>306</v>
      </c>
      <c r="J12" t="s">
        <v>320</v>
      </c>
    </row>
    <row r="13" spans="1:10">
      <c r="A13" s="59" t="s">
        <v>86</v>
      </c>
      <c r="B13" s="26" t="s">
        <v>305</v>
      </c>
      <c r="C13" s="26" t="s">
        <v>305</v>
      </c>
      <c r="D13" s="26" t="s">
        <v>305</v>
      </c>
      <c r="E13" s="26">
        <v>100</v>
      </c>
      <c r="F13" s="26">
        <v>97.378277153558059</v>
      </c>
      <c r="G13" s="26">
        <v>87.640449438202239</v>
      </c>
      <c r="H13" s="26">
        <v>60.674157303370791</v>
      </c>
      <c r="I13" t="s">
        <v>306</v>
      </c>
      <c r="J13" t="s">
        <v>320</v>
      </c>
    </row>
    <row r="14" spans="1:10">
      <c r="A14" s="67" t="s">
        <v>5</v>
      </c>
      <c r="B14" s="48" t="s">
        <v>305</v>
      </c>
      <c r="C14" s="48" t="s">
        <v>305</v>
      </c>
      <c r="D14" s="48" t="s">
        <v>305</v>
      </c>
      <c r="E14" s="48">
        <v>100</v>
      </c>
      <c r="F14" s="48">
        <v>96.279069767441854</v>
      </c>
      <c r="G14" s="48">
        <v>80.930232558139522</v>
      </c>
      <c r="H14" s="48">
        <v>50.232558139534888</v>
      </c>
      <c r="I14" s="97" t="s">
        <v>309</v>
      </c>
      <c r="J14" s="97" t="s">
        <v>317</v>
      </c>
    </row>
    <row r="15" spans="1:10">
      <c r="A15" s="67" t="s">
        <v>91</v>
      </c>
      <c r="B15" s="48" t="s">
        <v>305</v>
      </c>
      <c r="C15" s="48" t="s">
        <v>305</v>
      </c>
      <c r="D15" s="48" t="s">
        <v>305</v>
      </c>
      <c r="E15" s="48">
        <v>100</v>
      </c>
      <c r="F15" s="48">
        <v>95.530726256983257</v>
      </c>
      <c r="G15" s="48">
        <v>84.357541899441358</v>
      </c>
      <c r="H15" s="48">
        <v>52.513966480446939</v>
      </c>
      <c r="I15" s="97" t="s">
        <v>309</v>
      </c>
      <c r="J15" s="97" t="s">
        <v>317</v>
      </c>
    </row>
    <row r="16" spans="1:10">
      <c r="A16" s="67" t="s">
        <v>94</v>
      </c>
      <c r="B16" s="48" t="s">
        <v>305</v>
      </c>
      <c r="C16" s="48" t="s">
        <v>305</v>
      </c>
      <c r="D16" s="48" t="s">
        <v>305</v>
      </c>
      <c r="E16" s="48">
        <v>100</v>
      </c>
      <c r="F16" s="48">
        <v>96.603773584905667</v>
      </c>
      <c r="G16" s="48">
        <v>83.018867924528308</v>
      </c>
      <c r="H16" s="48">
        <v>58.867924528301884</v>
      </c>
      <c r="I16" s="97" t="s">
        <v>309</v>
      </c>
      <c r="J16" s="97" t="s">
        <v>317</v>
      </c>
    </row>
    <row r="17" spans="1:10">
      <c r="A17" s="67" t="s">
        <v>95</v>
      </c>
      <c r="B17" s="48" t="s">
        <v>305</v>
      </c>
      <c r="C17" s="48" t="s">
        <v>305</v>
      </c>
      <c r="D17" s="48" t="s">
        <v>305</v>
      </c>
      <c r="E17" s="48">
        <v>100</v>
      </c>
      <c r="F17" s="48">
        <v>97.216274089935766</v>
      </c>
      <c r="G17" s="48">
        <v>86.509635974304075</v>
      </c>
      <c r="H17" s="48">
        <v>58.029978586723765</v>
      </c>
      <c r="I17" s="97" t="s">
        <v>310</v>
      </c>
      <c r="J17" s="97" t="s">
        <v>317</v>
      </c>
    </row>
    <row r="18" spans="1:10">
      <c r="A18" s="67" t="s">
        <v>96</v>
      </c>
      <c r="B18" s="48" t="s">
        <v>305</v>
      </c>
      <c r="C18" s="48" t="s">
        <v>305</v>
      </c>
      <c r="D18" s="48" t="s">
        <v>305</v>
      </c>
      <c r="E18" s="48">
        <v>100</v>
      </c>
      <c r="F18" s="48">
        <v>96.982758620689651</v>
      </c>
      <c r="G18" s="48">
        <v>84.482758620689665</v>
      </c>
      <c r="H18" s="48">
        <v>58.189655172413794</v>
      </c>
      <c r="I18" s="97" t="s">
        <v>310</v>
      </c>
      <c r="J18" s="97" t="s">
        <v>317</v>
      </c>
    </row>
    <row r="19" spans="1:10">
      <c r="A19" s="67" t="s">
        <v>97</v>
      </c>
      <c r="B19" s="48" t="s">
        <v>305</v>
      </c>
      <c r="C19" s="48" t="s">
        <v>305</v>
      </c>
      <c r="D19" s="48" t="s">
        <v>305</v>
      </c>
      <c r="E19" s="48">
        <v>100</v>
      </c>
      <c r="F19" s="48">
        <v>95.677233429394818</v>
      </c>
      <c r="G19" s="48">
        <v>83.573487031700282</v>
      </c>
      <c r="H19" s="48">
        <v>53.025936599423616</v>
      </c>
      <c r="I19" s="97" t="s">
        <v>310</v>
      </c>
      <c r="J19" s="97" t="s">
        <v>317</v>
      </c>
    </row>
    <row r="20" spans="1:10">
      <c r="A20" s="67" t="s">
        <v>98</v>
      </c>
      <c r="B20" s="48" t="s">
        <v>305</v>
      </c>
      <c r="C20" s="48" t="s">
        <v>305</v>
      </c>
      <c r="D20" s="48" t="s">
        <v>305</v>
      </c>
      <c r="E20" s="48">
        <v>100</v>
      </c>
      <c r="F20" s="48">
        <v>97.216274089935752</v>
      </c>
      <c r="G20" s="48">
        <v>81.584582441113483</v>
      </c>
      <c r="H20" s="48">
        <v>48.608137044967876</v>
      </c>
      <c r="I20" s="97" t="s">
        <v>310</v>
      </c>
      <c r="J20" s="97" t="s">
        <v>317</v>
      </c>
    </row>
    <row r="21" spans="1:10">
      <c r="A21" s="67" t="s">
        <v>99</v>
      </c>
      <c r="B21" s="48" t="s">
        <v>305</v>
      </c>
      <c r="C21" s="48" t="s">
        <v>305</v>
      </c>
      <c r="D21" s="48" t="s">
        <v>305</v>
      </c>
      <c r="E21" s="48">
        <v>100</v>
      </c>
      <c r="F21" s="48">
        <v>96.936542669584242</v>
      </c>
      <c r="G21" s="48">
        <v>83.369803063457326</v>
      </c>
      <c r="H21" s="48">
        <v>53.391684901531733</v>
      </c>
      <c r="I21" s="97" t="s">
        <v>311</v>
      </c>
      <c r="J21" s="97" t="s">
        <v>317</v>
      </c>
    </row>
    <row r="22" spans="1:10">
      <c r="A22" s="67" t="s">
        <v>100</v>
      </c>
      <c r="B22" s="48" t="s">
        <v>305</v>
      </c>
      <c r="C22" s="48" t="s">
        <v>305</v>
      </c>
      <c r="D22" s="48" t="s">
        <v>305</v>
      </c>
      <c r="E22" s="48">
        <v>100</v>
      </c>
      <c r="F22" s="48">
        <v>96.781115879828334</v>
      </c>
      <c r="G22" s="48">
        <v>81.759656652360519</v>
      </c>
      <c r="H22" s="48">
        <v>49.141630901287556</v>
      </c>
      <c r="I22" s="97" t="s">
        <v>311</v>
      </c>
      <c r="J22" s="97" t="s">
        <v>317</v>
      </c>
    </row>
    <row r="23" spans="1:10">
      <c r="A23" s="67" t="s">
        <v>101</v>
      </c>
      <c r="B23" s="48" t="s">
        <v>305</v>
      </c>
      <c r="C23" s="48" t="s">
        <v>305</v>
      </c>
      <c r="D23" s="48" t="s">
        <v>305</v>
      </c>
      <c r="E23" s="48">
        <v>100</v>
      </c>
      <c r="F23" s="48">
        <v>97.014925373134332</v>
      </c>
      <c r="G23" s="48">
        <v>81.663113006396586</v>
      </c>
      <c r="H23" s="48">
        <v>51.599147121535182</v>
      </c>
      <c r="I23" s="97" t="s">
        <v>311</v>
      </c>
      <c r="J23" s="97" t="s">
        <v>317</v>
      </c>
    </row>
    <row r="24" spans="1:10">
      <c r="A24" s="67" t="s">
        <v>102</v>
      </c>
      <c r="B24" s="48" t="s">
        <v>305</v>
      </c>
      <c r="C24" s="48" t="s">
        <v>305</v>
      </c>
      <c r="D24" s="48" t="s">
        <v>305</v>
      </c>
      <c r="E24" s="48">
        <v>100</v>
      </c>
      <c r="F24" s="48">
        <v>96.936542669584242</v>
      </c>
      <c r="G24" s="48">
        <v>76.586433260393875</v>
      </c>
      <c r="H24" s="48">
        <v>43.763676148796499</v>
      </c>
      <c r="I24" s="97" t="s">
        <v>311</v>
      </c>
      <c r="J24" s="97" t="s">
        <v>317</v>
      </c>
    </row>
    <row r="25" spans="1:10">
      <c r="A25" s="67" t="s">
        <v>103</v>
      </c>
      <c r="B25" s="48" t="s">
        <v>305</v>
      </c>
      <c r="C25" s="48" t="s">
        <v>305</v>
      </c>
      <c r="D25" s="48" t="s">
        <v>305</v>
      </c>
      <c r="E25" s="48">
        <v>100</v>
      </c>
      <c r="F25" s="48">
        <v>96.682464454976298</v>
      </c>
      <c r="G25" s="48">
        <v>74.170616113744074</v>
      </c>
      <c r="H25" s="48">
        <v>39.33649289099526</v>
      </c>
      <c r="I25" s="97" t="s">
        <v>311</v>
      </c>
      <c r="J25" s="97" t="s">
        <v>317</v>
      </c>
    </row>
    <row r="26" spans="1:10">
      <c r="A26" s="67" t="s">
        <v>104</v>
      </c>
      <c r="B26" s="48" t="s">
        <v>305</v>
      </c>
      <c r="C26" s="48" t="s">
        <v>305</v>
      </c>
      <c r="D26" s="48" t="s">
        <v>305</v>
      </c>
      <c r="E26" s="48">
        <v>100</v>
      </c>
      <c r="F26" s="48">
        <v>96.40102827763495</v>
      </c>
      <c r="G26" s="48">
        <v>76.092544987146525</v>
      </c>
      <c r="H26" s="48">
        <v>48.329048843187657</v>
      </c>
      <c r="I26" s="97" t="s">
        <v>312</v>
      </c>
      <c r="J26" s="97" t="s">
        <v>318</v>
      </c>
    </row>
    <row r="27" spans="1:10">
      <c r="A27" s="67" t="s">
        <v>4</v>
      </c>
      <c r="B27" s="48" t="s">
        <v>305</v>
      </c>
      <c r="C27" s="48" t="s">
        <v>305</v>
      </c>
      <c r="D27" s="48" t="s">
        <v>305</v>
      </c>
      <c r="E27" s="48">
        <v>100</v>
      </c>
      <c r="F27" s="48">
        <v>96.694214876033058</v>
      </c>
      <c r="G27" s="48">
        <v>72.727272727272734</v>
      </c>
      <c r="H27" s="48">
        <v>38.842975206611577</v>
      </c>
      <c r="I27" s="97" t="s">
        <v>312</v>
      </c>
      <c r="J27" s="97" t="s">
        <v>318</v>
      </c>
    </row>
    <row r="28" spans="1:10">
      <c r="A28" s="67" t="s">
        <v>105</v>
      </c>
      <c r="B28" s="48" t="s">
        <v>305</v>
      </c>
      <c r="C28" s="48" t="s">
        <v>305</v>
      </c>
      <c r="D28" s="48" t="s">
        <v>305</v>
      </c>
      <c r="E28" s="48">
        <v>100</v>
      </c>
      <c r="F28" s="48">
        <v>96.747967479674784</v>
      </c>
      <c r="G28" s="48">
        <v>75.609756097560975</v>
      </c>
      <c r="H28" s="48">
        <v>42.27642276422764</v>
      </c>
      <c r="I28" s="97" t="s">
        <v>312</v>
      </c>
      <c r="J28" s="97" t="s">
        <v>318</v>
      </c>
    </row>
    <row r="29" spans="1:10">
      <c r="A29" s="59" t="s">
        <v>106</v>
      </c>
      <c r="B29" s="26" t="s">
        <v>305</v>
      </c>
      <c r="C29" s="26" t="s">
        <v>305</v>
      </c>
      <c r="D29" s="26" t="s">
        <v>305</v>
      </c>
      <c r="E29" s="26">
        <v>100</v>
      </c>
      <c r="F29" s="26">
        <v>97.424892703862682</v>
      </c>
      <c r="G29" s="26">
        <v>90.557939914163086</v>
      </c>
      <c r="H29" s="26">
        <v>53.862660944206006</v>
      </c>
      <c r="I29" t="s">
        <v>310</v>
      </c>
      <c r="J29" t="s">
        <v>317</v>
      </c>
    </row>
    <row r="30" spans="1:10">
      <c r="A30" s="59" t="s">
        <v>107</v>
      </c>
      <c r="B30" s="26" t="s">
        <v>305</v>
      </c>
      <c r="C30" s="26" t="s">
        <v>305</v>
      </c>
      <c r="D30" s="26" t="s">
        <v>305</v>
      </c>
      <c r="E30" s="26">
        <v>100</v>
      </c>
      <c r="F30" s="26">
        <v>94.871794871794862</v>
      </c>
      <c r="G30" s="26">
        <v>85.347985347985343</v>
      </c>
      <c r="H30" s="26">
        <v>52.380952380952387</v>
      </c>
      <c r="I30" t="s">
        <v>310</v>
      </c>
      <c r="J30" t="s">
        <v>317</v>
      </c>
    </row>
    <row r="31" spans="1:10">
      <c r="A31" s="59" t="s">
        <v>108</v>
      </c>
      <c r="B31" s="26" t="s">
        <v>305</v>
      </c>
      <c r="C31" s="26" t="s">
        <v>305</v>
      </c>
      <c r="D31" s="26" t="s">
        <v>305</v>
      </c>
      <c r="E31" s="26">
        <v>100</v>
      </c>
      <c r="F31" s="26">
        <v>94.565217391304344</v>
      </c>
      <c r="G31" s="26">
        <v>81.521739130434796</v>
      </c>
      <c r="H31" s="26">
        <v>57.608695652173914</v>
      </c>
      <c r="I31" t="s">
        <v>310</v>
      </c>
      <c r="J31" t="s">
        <v>317</v>
      </c>
    </row>
    <row r="32" spans="1:10">
      <c r="A32" s="59" t="s">
        <v>110</v>
      </c>
      <c r="B32" s="26" t="s">
        <v>305</v>
      </c>
      <c r="C32" s="26" t="s">
        <v>305</v>
      </c>
      <c r="D32" s="26" t="s">
        <v>305</v>
      </c>
      <c r="E32" s="26">
        <v>100</v>
      </c>
      <c r="F32" s="26">
        <v>93.092105263157904</v>
      </c>
      <c r="G32" s="26">
        <v>70.06578947368422</v>
      </c>
      <c r="H32" s="26">
        <v>42.434210526315788</v>
      </c>
      <c r="I32" t="s">
        <v>306</v>
      </c>
      <c r="J32" t="s">
        <v>320</v>
      </c>
    </row>
    <row r="33" spans="1:10">
      <c r="A33" s="59" t="s">
        <v>111</v>
      </c>
      <c r="B33" s="26" t="s">
        <v>305</v>
      </c>
      <c r="C33" s="26" t="s">
        <v>305</v>
      </c>
      <c r="D33" s="26" t="s">
        <v>305</v>
      </c>
      <c r="E33" s="26">
        <v>100</v>
      </c>
      <c r="F33" s="26">
        <v>86.848635235732019</v>
      </c>
      <c r="G33" s="26">
        <v>71.960297766749378</v>
      </c>
      <c r="H33" s="26">
        <v>38.461538461538467</v>
      </c>
      <c r="I33" t="s">
        <v>313</v>
      </c>
      <c r="J33" t="s">
        <v>322</v>
      </c>
    </row>
    <row r="34" spans="1:10">
      <c r="A34" s="59" t="s">
        <v>112</v>
      </c>
      <c r="B34" s="26">
        <v>100</v>
      </c>
      <c r="C34" s="26">
        <v>96.767241379310349</v>
      </c>
      <c r="D34" s="26">
        <v>86.853448275862078</v>
      </c>
      <c r="E34" s="26">
        <v>85.129310344827601</v>
      </c>
      <c r="F34" s="26">
        <v>65.301724137931032</v>
      </c>
      <c r="G34" s="26">
        <v>50.000000000000014</v>
      </c>
      <c r="H34" s="26">
        <v>28.017241379310349</v>
      </c>
      <c r="I34" t="s">
        <v>313</v>
      </c>
      <c r="J34" t="s">
        <v>322</v>
      </c>
    </row>
    <row r="35" spans="1:10">
      <c r="A35" s="59" t="s">
        <v>113</v>
      </c>
      <c r="B35" s="26">
        <v>100</v>
      </c>
      <c r="C35" s="26">
        <v>97.53086419753086</v>
      </c>
      <c r="D35" s="26">
        <v>83.209876543209887</v>
      </c>
      <c r="E35" s="26">
        <v>80.740740740740748</v>
      </c>
      <c r="F35" s="26">
        <v>66.172839506172849</v>
      </c>
      <c r="G35" s="26">
        <v>47.407407407407412</v>
      </c>
      <c r="H35" s="26">
        <v>22.962962962962965</v>
      </c>
      <c r="I35" t="s">
        <v>308</v>
      </c>
      <c r="J35" t="s">
        <v>321</v>
      </c>
    </row>
    <row r="36" spans="1:10">
      <c r="A36" s="59" t="s">
        <v>114</v>
      </c>
      <c r="B36" s="26">
        <v>100</v>
      </c>
      <c r="C36" s="26">
        <v>96.989247311827938</v>
      </c>
      <c r="D36" s="26">
        <v>90.537634408602145</v>
      </c>
      <c r="E36" s="26">
        <v>84.731182795698928</v>
      </c>
      <c r="F36" s="26">
        <v>68.817204301075265</v>
      </c>
      <c r="G36" s="26">
        <v>42.580645161290313</v>
      </c>
      <c r="H36" s="26">
        <v>19.78494623655914</v>
      </c>
      <c r="I36" t="s">
        <v>314</v>
      </c>
      <c r="J36" t="s">
        <v>319</v>
      </c>
    </row>
    <row r="37" spans="1:10">
      <c r="A37" s="59" t="s">
        <v>115</v>
      </c>
      <c r="B37" s="26">
        <v>100</v>
      </c>
      <c r="C37" s="26">
        <v>92.944785276073603</v>
      </c>
      <c r="D37" s="26">
        <v>84.969325153374214</v>
      </c>
      <c r="E37" s="26">
        <v>80.674846625766861</v>
      </c>
      <c r="F37" s="26">
        <v>64.723926380368098</v>
      </c>
      <c r="G37" s="26">
        <v>34.662576687116562</v>
      </c>
      <c r="H37" s="26">
        <v>16.564417177914113</v>
      </c>
      <c r="I37" t="s">
        <v>312</v>
      </c>
      <c r="J37" t="s">
        <v>318</v>
      </c>
    </row>
    <row r="38" spans="1:10">
      <c r="A38" s="67" t="s">
        <v>120</v>
      </c>
      <c r="B38" s="48" t="s">
        <v>305</v>
      </c>
      <c r="C38" s="48" t="s">
        <v>305</v>
      </c>
      <c r="D38" s="48" t="s">
        <v>305</v>
      </c>
      <c r="E38" s="48">
        <v>100</v>
      </c>
      <c r="F38" s="48">
        <v>96.858638743455501</v>
      </c>
      <c r="G38" s="48">
        <v>85.340314136125656</v>
      </c>
      <c r="H38" s="48">
        <v>28.795811518324605</v>
      </c>
      <c r="I38" s="97" t="s">
        <v>313</v>
      </c>
      <c r="J38" s="97" t="s">
        <v>322</v>
      </c>
    </row>
    <row r="39" spans="1:10">
      <c r="A39" s="67" t="s">
        <v>121</v>
      </c>
      <c r="B39" s="48" t="s">
        <v>305</v>
      </c>
      <c r="C39" s="48" t="s">
        <v>305</v>
      </c>
      <c r="D39" s="48" t="s">
        <v>305</v>
      </c>
      <c r="E39" s="48">
        <v>100</v>
      </c>
      <c r="F39" s="48">
        <v>96</v>
      </c>
      <c r="G39" s="48">
        <v>85</v>
      </c>
      <c r="H39" s="48">
        <v>55.999999999999993</v>
      </c>
      <c r="I39" s="97" t="s">
        <v>313</v>
      </c>
      <c r="J39" s="97" t="s">
        <v>322</v>
      </c>
    </row>
    <row r="40" spans="1:10">
      <c r="A40" s="67" t="s">
        <v>123</v>
      </c>
      <c r="B40" s="48" t="s">
        <v>305</v>
      </c>
      <c r="C40" s="48" t="s">
        <v>305</v>
      </c>
      <c r="D40" s="48" t="s">
        <v>305</v>
      </c>
      <c r="E40" s="48">
        <v>100</v>
      </c>
      <c r="F40" s="48">
        <v>94.949494949494948</v>
      </c>
      <c r="G40" s="48">
        <v>84.848484848484844</v>
      </c>
      <c r="H40" s="48">
        <v>53.872053872053868</v>
      </c>
      <c r="I40" s="97" t="s">
        <v>313</v>
      </c>
      <c r="J40" s="97" t="s">
        <v>322</v>
      </c>
    </row>
    <row r="41" spans="1:10">
      <c r="A41" s="67" t="s">
        <v>125</v>
      </c>
      <c r="B41" s="48" t="s">
        <v>305</v>
      </c>
      <c r="C41" s="48" t="s">
        <v>305</v>
      </c>
      <c r="D41" s="48" t="s">
        <v>305</v>
      </c>
      <c r="E41" s="48">
        <v>100</v>
      </c>
      <c r="F41" s="48">
        <v>94.482758620689651</v>
      </c>
      <c r="G41" s="48">
        <v>82.758620689655174</v>
      </c>
      <c r="H41" s="48">
        <v>44.827586206896555</v>
      </c>
      <c r="I41" s="97" t="s">
        <v>313</v>
      </c>
      <c r="J41" s="97" t="s">
        <v>322</v>
      </c>
    </row>
    <row r="42" spans="1:10">
      <c r="A42" s="67" t="s">
        <v>127</v>
      </c>
      <c r="B42" s="48" t="s">
        <v>305</v>
      </c>
      <c r="C42" s="48" t="s">
        <v>305</v>
      </c>
      <c r="D42" s="48" t="s">
        <v>305</v>
      </c>
      <c r="E42" s="48">
        <v>100</v>
      </c>
      <c r="F42" s="48">
        <v>95.959595959595973</v>
      </c>
      <c r="G42" s="48">
        <v>87.205387205387211</v>
      </c>
      <c r="H42" s="48">
        <v>45.454545454545453</v>
      </c>
      <c r="I42" s="97" t="s">
        <v>310</v>
      </c>
      <c r="J42" s="97" t="s">
        <v>317</v>
      </c>
    </row>
    <row r="43" spans="1:10">
      <c r="A43" s="59" t="s">
        <v>129</v>
      </c>
      <c r="B43" s="26" t="s">
        <v>305</v>
      </c>
      <c r="C43" s="26" t="s">
        <v>305</v>
      </c>
      <c r="D43" s="26" t="s">
        <v>305</v>
      </c>
      <c r="E43" s="26">
        <v>100</v>
      </c>
      <c r="F43" s="26">
        <v>88.77338877338876</v>
      </c>
      <c r="G43" s="26">
        <v>43.03534303534304</v>
      </c>
      <c r="H43" s="26">
        <v>13.305613305613306</v>
      </c>
      <c r="I43" t="s">
        <v>315</v>
      </c>
      <c r="J43" t="s">
        <v>318</v>
      </c>
    </row>
    <row r="44" spans="1:10">
      <c r="A44" s="59" t="s">
        <v>130</v>
      </c>
      <c r="B44" s="26" t="s">
        <v>305</v>
      </c>
      <c r="C44" s="26" t="s">
        <v>305</v>
      </c>
      <c r="D44" s="26" t="s">
        <v>305</v>
      </c>
      <c r="E44" s="26">
        <v>100</v>
      </c>
      <c r="F44" s="26">
        <v>87.012987012987011</v>
      </c>
      <c r="G44" s="26">
        <v>43.506493506493513</v>
      </c>
      <c r="H44" s="26">
        <v>13.852813852813856</v>
      </c>
      <c r="I44" t="s">
        <v>315</v>
      </c>
      <c r="J44" t="s">
        <v>318</v>
      </c>
    </row>
    <row r="45" spans="1:10">
      <c r="A45" s="59" t="s">
        <v>131</v>
      </c>
      <c r="B45" s="26" t="s">
        <v>305</v>
      </c>
      <c r="C45" s="26" t="s">
        <v>305</v>
      </c>
      <c r="D45" s="26" t="s">
        <v>305</v>
      </c>
      <c r="E45" s="26">
        <v>100</v>
      </c>
      <c r="F45" s="26">
        <v>85.18518518518519</v>
      </c>
      <c r="G45" s="26">
        <v>41.203703703703702</v>
      </c>
      <c r="H45" s="26">
        <v>15.277777777777779</v>
      </c>
      <c r="I45" t="s">
        <v>315</v>
      </c>
      <c r="J45" t="s">
        <v>318</v>
      </c>
    </row>
    <row r="46" spans="1:10">
      <c r="A46" s="59" t="s">
        <v>132</v>
      </c>
      <c r="B46" s="26" t="s">
        <v>305</v>
      </c>
      <c r="C46" s="26" t="s">
        <v>305</v>
      </c>
      <c r="D46" s="26" t="s">
        <v>305</v>
      </c>
      <c r="E46" s="26">
        <v>100</v>
      </c>
      <c r="F46" s="26">
        <v>88.347457627118644</v>
      </c>
      <c r="G46" s="26">
        <v>50</v>
      </c>
      <c r="H46" s="26">
        <v>18.64406779661017</v>
      </c>
      <c r="I46" t="s">
        <v>315</v>
      </c>
      <c r="J46" t="s">
        <v>318</v>
      </c>
    </row>
    <row r="47" spans="1:10">
      <c r="A47" s="59" t="s">
        <v>133</v>
      </c>
      <c r="B47" s="26" t="s">
        <v>305</v>
      </c>
      <c r="C47" s="26" t="s">
        <v>305</v>
      </c>
      <c r="D47" s="26" t="s">
        <v>305</v>
      </c>
      <c r="E47" s="26">
        <v>100</v>
      </c>
      <c r="F47" s="26">
        <v>88.121546961325976</v>
      </c>
      <c r="G47" s="26">
        <v>52.486187845303874</v>
      </c>
      <c r="H47" s="26">
        <v>20.165745856353592</v>
      </c>
      <c r="I47" t="s">
        <v>315</v>
      </c>
      <c r="J47" t="s">
        <v>318</v>
      </c>
    </row>
    <row r="48" spans="1:10">
      <c r="A48" s="59" t="s">
        <v>9</v>
      </c>
      <c r="B48" s="26" t="s">
        <v>305</v>
      </c>
      <c r="C48" s="26" t="s">
        <v>305</v>
      </c>
      <c r="D48" s="26" t="s">
        <v>305</v>
      </c>
      <c r="E48" s="26">
        <v>100</v>
      </c>
      <c r="F48" s="26">
        <v>83.211678832116789</v>
      </c>
      <c r="G48" s="26">
        <v>60.583941605839421</v>
      </c>
      <c r="H48" s="26">
        <v>33.576642335766415</v>
      </c>
      <c r="I48" t="s">
        <v>311</v>
      </c>
      <c r="J48" t="s">
        <v>317</v>
      </c>
    </row>
    <row r="49" spans="1:10">
      <c r="A49" s="59" t="s">
        <v>134</v>
      </c>
      <c r="B49" s="26" t="s">
        <v>305</v>
      </c>
      <c r="C49" s="26" t="s">
        <v>305</v>
      </c>
      <c r="D49" s="26" t="s">
        <v>305</v>
      </c>
      <c r="E49" s="26">
        <v>100</v>
      </c>
      <c r="F49" s="26">
        <v>82.828282828282823</v>
      </c>
      <c r="G49" s="26">
        <v>64.141414141414145</v>
      </c>
      <c r="H49" s="26">
        <v>39.898989898989903</v>
      </c>
      <c r="I49" t="s">
        <v>312</v>
      </c>
      <c r="J49" t="s">
        <v>318</v>
      </c>
    </row>
    <row r="50" spans="1:10">
      <c r="A50" s="59" t="s">
        <v>135</v>
      </c>
      <c r="B50" s="26" t="s">
        <v>305</v>
      </c>
      <c r="C50" s="26" t="s">
        <v>305</v>
      </c>
      <c r="D50" s="26" t="s">
        <v>305</v>
      </c>
      <c r="E50" s="26">
        <v>100</v>
      </c>
      <c r="F50" s="26">
        <v>85.078534031413611</v>
      </c>
      <c r="G50" s="26">
        <v>48.952879581151826</v>
      </c>
      <c r="H50" s="26">
        <v>19.895287958115183</v>
      </c>
      <c r="I50" t="s">
        <v>312</v>
      </c>
      <c r="J50" t="s">
        <v>318</v>
      </c>
    </row>
    <row r="51" spans="1:10">
      <c r="A51" s="59" t="s">
        <v>136</v>
      </c>
      <c r="B51" s="26" t="s">
        <v>305</v>
      </c>
      <c r="C51" s="26" t="s">
        <v>305</v>
      </c>
      <c r="D51" s="26" t="s">
        <v>305</v>
      </c>
      <c r="E51" s="26">
        <v>100</v>
      </c>
      <c r="F51" s="26">
        <v>82.380952380952394</v>
      </c>
      <c r="G51" s="26">
        <v>46.666666666666664</v>
      </c>
      <c r="H51" s="26">
        <v>18.571428571428573</v>
      </c>
      <c r="I51" t="s">
        <v>312</v>
      </c>
      <c r="J51" t="s">
        <v>318</v>
      </c>
    </row>
    <row r="52" spans="1:10">
      <c r="A52" s="59" t="s">
        <v>137</v>
      </c>
      <c r="B52" s="26" t="s">
        <v>305</v>
      </c>
      <c r="C52" s="26" t="s">
        <v>305</v>
      </c>
      <c r="D52" s="26" t="s">
        <v>305</v>
      </c>
      <c r="E52" s="26">
        <v>100</v>
      </c>
      <c r="F52" s="26">
        <v>78.640776699029118</v>
      </c>
      <c r="G52" s="26">
        <v>51.456310679611647</v>
      </c>
      <c r="H52" s="26">
        <v>24.271844660194173</v>
      </c>
      <c r="I52" t="s">
        <v>316</v>
      </c>
      <c r="J52" t="s">
        <v>319</v>
      </c>
    </row>
    <row r="54" spans="1:10">
      <c r="C54" s="26"/>
      <c r="E54" s="104"/>
      <c r="F54" s="107"/>
      <c r="G54" s="107"/>
      <c r="H54" s="107"/>
    </row>
    <row r="55" spans="1:10">
      <c r="C55" s="26"/>
      <c r="E55" s="104"/>
      <c r="F55" s="107"/>
      <c r="G55" s="107"/>
      <c r="H55" s="10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9"/>
  <sheetViews>
    <sheetView workbookViewId="0">
      <pane xSplit="1" ySplit="4" topLeftCell="B5" activePane="bottomRight" state="frozen"/>
      <selection pane="topRight" activeCell="C1" sqref="C1"/>
      <selection pane="bottomLeft" activeCell="A7" sqref="A7"/>
      <selection pane="bottomRight" activeCell="C23" sqref="C23"/>
    </sheetView>
  </sheetViews>
  <sheetFormatPr baseColWidth="10" defaultColWidth="8.83203125" defaultRowHeight="14" x14ac:dyDescent="0"/>
  <cols>
    <col min="1" max="1" width="30.33203125" style="6" customWidth="1"/>
    <col min="2" max="2" width="14.83203125" customWidth="1"/>
  </cols>
  <sheetData>
    <row r="1" spans="1:87" s="32" customFormat="1" ht="13">
      <c r="A1" s="10" t="s">
        <v>339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87" s="12" customFormat="1" ht="13">
      <c r="A2" s="17" t="s">
        <v>360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87" s="12" customFormat="1" ht="1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BK3" s="120"/>
      <c r="BY3" s="121"/>
      <c r="BZ3" s="120"/>
    </row>
    <row r="4" spans="1:87" s="13" customFormat="1" ht="26">
      <c r="A4" s="11" t="s">
        <v>145</v>
      </c>
      <c r="B4" s="11" t="s">
        <v>12</v>
      </c>
      <c r="C4" s="13" t="s">
        <v>65</v>
      </c>
      <c r="D4" s="13" t="s">
        <v>66</v>
      </c>
      <c r="E4" s="13" t="s">
        <v>67</v>
      </c>
      <c r="F4" s="13" t="s">
        <v>68</v>
      </c>
      <c r="G4" s="13" t="s">
        <v>69</v>
      </c>
      <c r="H4" s="13" t="s">
        <v>70</v>
      </c>
      <c r="I4" s="13" t="s">
        <v>146</v>
      </c>
      <c r="J4" s="13" t="s">
        <v>71</v>
      </c>
      <c r="K4" s="13" t="s">
        <v>72</v>
      </c>
      <c r="L4" s="13" t="s">
        <v>73</v>
      </c>
      <c r="M4" s="13" t="s">
        <v>6</v>
      </c>
      <c r="N4" s="112" t="s">
        <v>74</v>
      </c>
      <c r="O4" s="13" t="s">
        <v>75</v>
      </c>
      <c r="P4" s="13" t="s">
        <v>76</v>
      </c>
      <c r="Q4" s="13" t="s">
        <v>77</v>
      </c>
      <c r="R4" s="13" t="s">
        <v>78</v>
      </c>
      <c r="S4" s="13" t="s">
        <v>79</v>
      </c>
      <c r="T4" s="13" t="s">
        <v>7</v>
      </c>
      <c r="U4" s="13" t="s">
        <v>80</v>
      </c>
      <c r="V4" s="13" t="s">
        <v>81</v>
      </c>
      <c r="W4" s="13" t="s">
        <v>82</v>
      </c>
      <c r="X4" s="13" t="s">
        <v>149</v>
      </c>
      <c r="Y4" s="13" t="s">
        <v>83</v>
      </c>
      <c r="Z4" s="13" t="s">
        <v>84</v>
      </c>
      <c r="AA4" s="13" t="s">
        <v>85</v>
      </c>
      <c r="AB4" s="112" t="s">
        <v>86</v>
      </c>
      <c r="AC4" s="13" t="s">
        <v>87</v>
      </c>
      <c r="AD4" s="13" t="s">
        <v>88</v>
      </c>
      <c r="AE4" s="13" t="s">
        <v>89</v>
      </c>
      <c r="AF4" s="13" t="s">
        <v>5</v>
      </c>
      <c r="AG4" s="13" t="s">
        <v>90</v>
      </c>
      <c r="AH4" s="13" t="s">
        <v>150</v>
      </c>
      <c r="AI4" s="13" t="s">
        <v>91</v>
      </c>
      <c r="AJ4" s="13" t="s">
        <v>92</v>
      </c>
      <c r="AK4" s="13" t="s">
        <v>93</v>
      </c>
      <c r="AL4" s="13" t="s">
        <v>94</v>
      </c>
      <c r="AM4" s="13" t="s">
        <v>95</v>
      </c>
      <c r="AN4" s="13" t="s">
        <v>96</v>
      </c>
      <c r="AO4" s="13" t="s">
        <v>151</v>
      </c>
      <c r="AP4" s="13" t="s">
        <v>97</v>
      </c>
      <c r="AQ4" s="13" t="s">
        <v>98</v>
      </c>
      <c r="AR4" s="13" t="s">
        <v>99</v>
      </c>
      <c r="AS4" s="13" t="s">
        <v>100</v>
      </c>
      <c r="AT4" s="13" t="s">
        <v>101</v>
      </c>
      <c r="AU4" s="13" t="s">
        <v>102</v>
      </c>
      <c r="AV4" s="13" t="s">
        <v>103</v>
      </c>
      <c r="AW4" s="13" t="s">
        <v>104</v>
      </c>
      <c r="AX4" s="13" t="s">
        <v>4</v>
      </c>
      <c r="AY4" s="112" t="s">
        <v>105</v>
      </c>
      <c r="AZ4" s="13" t="s">
        <v>106</v>
      </c>
      <c r="BA4" s="13" t="s">
        <v>107</v>
      </c>
      <c r="BB4" s="13" t="s">
        <v>108</v>
      </c>
      <c r="BC4" s="13" t="s">
        <v>152</v>
      </c>
      <c r="BD4" s="13" t="s">
        <v>153</v>
      </c>
      <c r="BE4" s="13" t="s">
        <v>109</v>
      </c>
      <c r="BF4" s="13" t="s">
        <v>110</v>
      </c>
      <c r="BG4" s="13" t="s">
        <v>111</v>
      </c>
      <c r="BH4" s="13" t="s">
        <v>112</v>
      </c>
      <c r="BI4" s="13" t="s">
        <v>113</v>
      </c>
      <c r="BJ4" s="13" t="s">
        <v>114</v>
      </c>
      <c r="BK4" s="112" t="s">
        <v>115</v>
      </c>
      <c r="BL4" s="13" t="s">
        <v>116</v>
      </c>
      <c r="BM4" s="13" t="s">
        <v>117</v>
      </c>
      <c r="BN4" s="13" t="s">
        <v>118</v>
      </c>
      <c r="BO4" s="13" t="s">
        <v>119</v>
      </c>
      <c r="BP4" s="13" t="s">
        <v>120</v>
      </c>
      <c r="BQ4" s="13" t="s">
        <v>8</v>
      </c>
      <c r="BR4" s="13" t="s">
        <v>121</v>
      </c>
      <c r="BS4" s="13" t="s">
        <v>122</v>
      </c>
      <c r="BT4" s="13" t="s">
        <v>123</v>
      </c>
      <c r="BU4" s="13" t="s">
        <v>124</v>
      </c>
      <c r="BV4" s="13" t="s">
        <v>125</v>
      </c>
      <c r="BW4" s="13" t="s">
        <v>126</v>
      </c>
      <c r="BX4" s="13" t="s">
        <v>127</v>
      </c>
      <c r="BY4" s="122" t="s">
        <v>128</v>
      </c>
      <c r="BZ4" s="112" t="s">
        <v>129</v>
      </c>
      <c r="CA4" s="13" t="s">
        <v>130</v>
      </c>
      <c r="CB4" s="13" t="s">
        <v>131</v>
      </c>
      <c r="CC4" s="13" t="s">
        <v>132</v>
      </c>
      <c r="CD4" s="13" t="s">
        <v>133</v>
      </c>
      <c r="CE4" s="13" t="s">
        <v>9</v>
      </c>
      <c r="CF4" s="13" t="s">
        <v>134</v>
      </c>
      <c r="CG4" s="13" t="s">
        <v>135</v>
      </c>
      <c r="CH4" s="13" t="s">
        <v>136</v>
      </c>
      <c r="CI4" s="13" t="s">
        <v>137</v>
      </c>
    </row>
    <row r="5" spans="1:87" ht="13">
      <c r="A5" s="17" t="s">
        <v>361</v>
      </c>
      <c r="B5" s="17" t="s">
        <v>1</v>
      </c>
      <c r="C5" s="27">
        <v>96.746709356101036</v>
      </c>
      <c r="D5" s="27">
        <v>96.686788446034953</v>
      </c>
      <c r="E5" s="27">
        <v>95.950102942957486</v>
      </c>
      <c r="F5" s="27">
        <v>94.898611035061776</v>
      </c>
      <c r="G5" s="27">
        <v>94.439312765564381</v>
      </c>
      <c r="H5" s="27">
        <v>89.449183171895328</v>
      </c>
      <c r="I5" s="27">
        <v>59.684532649295718</v>
      </c>
      <c r="J5" s="27">
        <v>36.564017307628774</v>
      </c>
      <c r="K5" s="27">
        <v>32.238136842198159</v>
      </c>
      <c r="L5" s="27">
        <v>35.852759561533674</v>
      </c>
      <c r="M5" s="27">
        <v>37.254378945496583</v>
      </c>
      <c r="N5" s="113">
        <v>43.382967356611537</v>
      </c>
      <c r="O5" s="27">
        <v>96.881709774386408</v>
      </c>
      <c r="P5" s="27">
        <v>96.171205054911994</v>
      </c>
      <c r="Q5" s="27">
        <v>95.948229955314773</v>
      </c>
      <c r="R5" s="27">
        <v>93.518249119063782</v>
      </c>
      <c r="S5" s="27">
        <v>91.092632838829573</v>
      </c>
      <c r="T5" s="27">
        <v>84.183616136644574</v>
      </c>
      <c r="U5" s="27">
        <v>77.337323332426507</v>
      </c>
      <c r="V5" s="27">
        <v>72.767028241962279</v>
      </c>
      <c r="W5" s="27">
        <v>62.809014602736589</v>
      </c>
      <c r="X5" s="27">
        <v>38.065557348767314</v>
      </c>
      <c r="Y5" s="27">
        <v>32.779312447454245</v>
      </c>
      <c r="Z5" s="27">
        <v>31.706786227310317</v>
      </c>
      <c r="AA5" s="27">
        <v>33.420509291121832</v>
      </c>
      <c r="AB5" s="113">
        <v>35.872698647764608</v>
      </c>
      <c r="AC5" s="27">
        <v>58.88944920714966</v>
      </c>
      <c r="AD5" s="27">
        <v>50.10610705022399</v>
      </c>
      <c r="AE5" s="27">
        <v>47.844928008946475</v>
      </c>
      <c r="AF5" s="27">
        <v>45.511922155629101</v>
      </c>
      <c r="AG5" s="27">
        <v>50.047084673938627</v>
      </c>
      <c r="AH5" s="27">
        <v>53.347797134448896</v>
      </c>
      <c r="AI5" s="27">
        <v>56.237632189288675</v>
      </c>
      <c r="AJ5" s="27">
        <v>52.768652200224778</v>
      </c>
      <c r="AK5" s="27">
        <v>45.456882809687862</v>
      </c>
      <c r="AL5" s="27">
        <v>41.842485479997329</v>
      </c>
      <c r="AM5" s="27">
        <v>37.144162888308927</v>
      </c>
      <c r="AN5" s="27">
        <v>35.889036608599113</v>
      </c>
      <c r="AO5" s="27">
        <v>37.742919856523358</v>
      </c>
      <c r="AP5" s="27">
        <v>43.284527614261613</v>
      </c>
      <c r="AQ5" s="27">
        <v>36.815658183952522</v>
      </c>
      <c r="AR5" s="27">
        <v>37.228160707703658</v>
      </c>
      <c r="AS5" s="27">
        <v>32.339874005346367</v>
      </c>
      <c r="AT5" s="27">
        <v>33.165449961372865</v>
      </c>
      <c r="AU5" s="27">
        <v>29.399463246314177</v>
      </c>
      <c r="AV5" s="27">
        <v>28.462326018982253</v>
      </c>
      <c r="AW5" s="27">
        <v>29.140173528913287</v>
      </c>
      <c r="AX5" s="27">
        <v>28.050053942411424</v>
      </c>
      <c r="AY5" s="113">
        <v>30.179367941539347</v>
      </c>
      <c r="AZ5" s="27">
        <v>96.746709356101036</v>
      </c>
      <c r="BA5" s="27">
        <v>96.686788446034953</v>
      </c>
      <c r="BB5" s="27">
        <v>95.950102942957486</v>
      </c>
      <c r="BC5" s="27">
        <v>94.898611035061776</v>
      </c>
      <c r="BD5" s="27">
        <v>94.439312765564381</v>
      </c>
      <c r="BE5" s="27">
        <v>89.449183171895328</v>
      </c>
      <c r="BF5" s="27">
        <v>59.684532649295718</v>
      </c>
      <c r="BG5" s="27">
        <v>36.564017307628774</v>
      </c>
      <c r="BH5" s="27">
        <v>32.238136842198159</v>
      </c>
      <c r="BI5" s="27">
        <v>35.852759561533674</v>
      </c>
      <c r="BJ5" s="27">
        <v>37.254378945496583</v>
      </c>
      <c r="BK5" s="113">
        <v>43.382967356611537</v>
      </c>
      <c r="BL5" s="27">
        <v>62.906384320493878</v>
      </c>
      <c r="BM5" s="27">
        <v>48.326850072643765</v>
      </c>
      <c r="BN5" s="27">
        <v>59.492699729909582</v>
      </c>
      <c r="BO5" s="27">
        <v>55.087775939303441</v>
      </c>
      <c r="BP5" s="27">
        <v>51.453067169165401</v>
      </c>
      <c r="BQ5" s="27">
        <v>56.884349429994565</v>
      </c>
      <c r="BR5" s="27">
        <v>47.086608279062808</v>
      </c>
      <c r="BS5" s="27">
        <v>41.942834966877854</v>
      </c>
      <c r="BT5" s="27">
        <v>40.523655389526887</v>
      </c>
      <c r="BU5" s="27">
        <v>39.241688289533933</v>
      </c>
      <c r="BV5" s="27">
        <v>37.857484538900465</v>
      </c>
      <c r="BW5" s="27">
        <v>34.703214640556396</v>
      </c>
      <c r="BX5" s="27">
        <v>32.163713922289297</v>
      </c>
      <c r="BY5" s="123">
        <v>26.052241448410317</v>
      </c>
      <c r="BZ5" s="113">
        <v>26.055494010715289</v>
      </c>
      <c r="CA5" s="27">
        <v>31.610002485017663</v>
      </c>
      <c r="CB5" s="27">
        <v>35.75974899148364</v>
      </c>
      <c r="CC5" s="27">
        <v>31.616843099249543</v>
      </c>
      <c r="CD5" s="27">
        <v>36.501054002639286</v>
      </c>
      <c r="CE5" s="27">
        <v>59.24844198722333</v>
      </c>
      <c r="CF5" s="27">
        <v>54.205772483134176</v>
      </c>
      <c r="CG5" s="27">
        <v>37.493073768977872</v>
      </c>
      <c r="CH5" s="27">
        <v>36.234190881608988</v>
      </c>
      <c r="CI5" s="27">
        <v>43.659367958865325</v>
      </c>
    </row>
    <row r="6" spans="1:87" ht="27">
      <c r="A6" s="17" t="s">
        <v>362</v>
      </c>
      <c r="B6" s="31" t="s">
        <v>262</v>
      </c>
      <c r="C6" s="33">
        <v>0.82164287425402849</v>
      </c>
      <c r="D6" s="33">
        <v>0.74326381458443702</v>
      </c>
      <c r="E6" s="24">
        <v>0.60337115018814536</v>
      </c>
      <c r="F6" s="24">
        <v>0.80072912553368669</v>
      </c>
      <c r="G6" s="24">
        <v>0.87020778480447514</v>
      </c>
      <c r="H6" s="24">
        <v>1.0109042620446653</v>
      </c>
      <c r="I6" s="24">
        <v>1.2990200148558337</v>
      </c>
      <c r="J6" s="24">
        <v>1.3274165304139189</v>
      </c>
      <c r="K6" s="24">
        <v>1.6560444505575702</v>
      </c>
      <c r="L6" s="24">
        <v>1.5265867383529781</v>
      </c>
      <c r="M6" s="24">
        <v>1.6437241918774541</v>
      </c>
      <c r="N6" s="114">
        <v>1.0668934803169379</v>
      </c>
      <c r="O6" s="24">
        <v>0.44243320406069264</v>
      </c>
      <c r="P6" s="24">
        <v>0.58286661527924477</v>
      </c>
      <c r="Q6" s="24">
        <v>0.63122691892397231</v>
      </c>
      <c r="R6" s="24">
        <v>0.90415791637494991</v>
      </c>
      <c r="S6" s="24">
        <v>0.9280092356702635</v>
      </c>
      <c r="T6" s="24">
        <v>1.0404553451421683</v>
      </c>
      <c r="U6" s="24">
        <v>1.1281586338009804</v>
      </c>
      <c r="V6" s="24">
        <v>1.1964242664164295</v>
      </c>
      <c r="W6" s="24">
        <v>1.0168378623105339</v>
      </c>
      <c r="X6" s="24">
        <v>1.575677780946704</v>
      </c>
      <c r="Y6" s="24">
        <v>1.5818890620131922</v>
      </c>
      <c r="Z6" s="24">
        <v>1.6787265875344868</v>
      </c>
      <c r="AA6" s="24">
        <v>1.5926455393424519</v>
      </c>
      <c r="AB6" s="114">
        <v>2.0329596004510488</v>
      </c>
      <c r="AC6" s="24">
        <v>1.304149802277804</v>
      </c>
      <c r="AD6" s="24">
        <v>1.3635881083893497</v>
      </c>
      <c r="AE6" s="24">
        <v>1.5682388584458988</v>
      </c>
      <c r="AF6" s="24">
        <v>1.4704075279539657</v>
      </c>
      <c r="AG6" s="24">
        <v>1.4898890283342681</v>
      </c>
      <c r="AH6" s="24">
        <v>1.3607236117092754</v>
      </c>
      <c r="AI6" s="24">
        <v>1.3737015354434905</v>
      </c>
      <c r="AJ6" s="24">
        <v>1.3523931876906914</v>
      </c>
      <c r="AK6" s="24">
        <v>1.4210680341175801</v>
      </c>
      <c r="AL6" s="24">
        <v>1.5274051659758567</v>
      </c>
      <c r="AM6" s="24">
        <v>1.6202723432075916</v>
      </c>
      <c r="AN6" s="24">
        <v>1.4217451855436518</v>
      </c>
      <c r="AO6" s="24">
        <v>1.4559437683567864</v>
      </c>
      <c r="AP6" s="24">
        <v>1.3688104560781933</v>
      </c>
      <c r="AQ6" s="24">
        <v>1.6267905346326592</v>
      </c>
      <c r="AR6" s="24">
        <v>1.4538294969976835</v>
      </c>
      <c r="AS6" s="24">
        <v>1.5636157166952338</v>
      </c>
      <c r="AT6" s="24">
        <v>1.6269269392364725</v>
      </c>
      <c r="AU6" s="24">
        <v>1.6772504948575095</v>
      </c>
      <c r="AV6" s="24">
        <v>1.7605449918573635</v>
      </c>
      <c r="AW6" s="24">
        <v>1.7821164056318022</v>
      </c>
      <c r="AX6" s="24">
        <v>1.6888156566236607</v>
      </c>
      <c r="AY6" s="114">
        <v>1.5399592611196524</v>
      </c>
      <c r="AZ6" s="24">
        <v>1.7678181270624354</v>
      </c>
      <c r="BA6" s="24">
        <v>1.1955944833214092</v>
      </c>
      <c r="BB6" s="24">
        <v>1.1214995745363348</v>
      </c>
      <c r="BC6" s="34">
        <v>0.42480130820919437</v>
      </c>
      <c r="BD6" s="34">
        <v>0.10903726958679669</v>
      </c>
      <c r="BE6" s="34">
        <v>0.39372924968642087</v>
      </c>
      <c r="BF6" s="24">
        <v>1.3331491926462913</v>
      </c>
      <c r="BG6" s="24">
        <v>1.7403422700906395</v>
      </c>
      <c r="BH6" s="24">
        <v>1.6222048563352114</v>
      </c>
      <c r="BI6" s="24">
        <v>1.7627856376968911</v>
      </c>
      <c r="BJ6" s="24">
        <v>2.1490045274369116</v>
      </c>
      <c r="BK6" s="114">
        <v>2.0738241797690717</v>
      </c>
      <c r="BL6" s="24">
        <v>1.32131900522707</v>
      </c>
      <c r="BM6" s="24">
        <v>1.4036369358512704</v>
      </c>
      <c r="BN6" s="24">
        <v>1.4004902594941653</v>
      </c>
      <c r="BO6" s="24">
        <v>1.3583883876778455</v>
      </c>
      <c r="BP6" s="24">
        <v>1.4604196426577076</v>
      </c>
      <c r="BQ6" s="24">
        <v>1.3493320996256895</v>
      </c>
      <c r="BR6" s="24">
        <v>1.4646846499849342</v>
      </c>
      <c r="BS6" s="24">
        <v>1.6197818058999489</v>
      </c>
      <c r="BT6" s="24">
        <v>1.6484783247803088</v>
      </c>
      <c r="BU6" s="24">
        <v>1.6282167989687049</v>
      </c>
      <c r="BV6" s="24">
        <v>1.7113826145114277</v>
      </c>
      <c r="BW6" s="24">
        <v>1.8244729201958199</v>
      </c>
      <c r="BX6" s="24">
        <v>2.0801979353634867</v>
      </c>
      <c r="BY6" s="124">
        <v>1.8784963463406847</v>
      </c>
      <c r="BZ6" s="125">
        <v>1.6923965707539819</v>
      </c>
      <c r="CA6" s="35">
        <v>1.8971827066355493</v>
      </c>
      <c r="CB6" s="35">
        <v>1.5899486826676039</v>
      </c>
      <c r="CC6" s="35">
        <v>1.7648578392003507</v>
      </c>
      <c r="CD6" s="35">
        <v>1.2794802701096024</v>
      </c>
      <c r="CE6" s="158">
        <v>1.1224315170114354</v>
      </c>
      <c r="CF6" s="158">
        <v>1.1798830295941214</v>
      </c>
      <c r="CG6" s="35">
        <v>1.1872289291037399</v>
      </c>
      <c r="CH6" s="35">
        <v>0.88857973993584072</v>
      </c>
      <c r="CI6" s="35">
        <v>1.1386582801073084</v>
      </c>
    </row>
    <row r="7" spans="1:87" s="3" customFormat="1" ht="26">
      <c r="A7" s="31" t="s">
        <v>363</v>
      </c>
      <c r="B7" s="31" t="s">
        <v>263</v>
      </c>
      <c r="C7" s="36">
        <v>5.3460861508737696E-2</v>
      </c>
      <c r="D7" s="37">
        <v>4.9251805162505796E-2</v>
      </c>
      <c r="E7" s="37">
        <v>4.887182090902658E-2</v>
      </c>
      <c r="F7" s="37">
        <v>8.1696614498043676E-2</v>
      </c>
      <c r="G7" s="38">
        <v>9.6779066405374758E-2</v>
      </c>
      <c r="H7" s="38">
        <v>0.21331731399167175</v>
      </c>
      <c r="I7" s="38">
        <v>1.047411979936635</v>
      </c>
      <c r="J7" s="38">
        <v>1.6841194409780966</v>
      </c>
      <c r="K7" s="38">
        <v>2.2443331488383844</v>
      </c>
      <c r="L7" s="38">
        <v>1.9585265311060511</v>
      </c>
      <c r="M7" s="38">
        <v>2.0627299052332519</v>
      </c>
      <c r="N7" s="115">
        <v>1.2080868600424479</v>
      </c>
      <c r="O7" s="38">
        <v>2.7592702714187265E-2</v>
      </c>
      <c r="P7" s="38">
        <v>4.46335350048346E-2</v>
      </c>
      <c r="Q7" s="38">
        <v>5.1151726429902095E-2</v>
      </c>
      <c r="R7" s="38">
        <v>0.11721052741937581</v>
      </c>
      <c r="S7" s="38">
        <v>0.16532237982144354</v>
      </c>
      <c r="T7" s="38">
        <v>0.32912482262896997</v>
      </c>
      <c r="U7" s="38">
        <v>0.51134188695126126</v>
      </c>
      <c r="V7" s="38">
        <v>0.65164376515899269</v>
      </c>
      <c r="W7" s="38">
        <v>0.75634404177151204</v>
      </c>
      <c r="X7" s="38">
        <v>1.9517745032173044</v>
      </c>
      <c r="Y7" s="38">
        <v>2.1267134076075696</v>
      </c>
      <c r="Z7" s="38">
        <v>2.2929126741678116</v>
      </c>
      <c r="AA7" s="38">
        <v>2.1207505777837405</v>
      </c>
      <c r="AB7" s="115">
        <v>2.6073642587008892</v>
      </c>
      <c r="AC7" s="38">
        <v>1.0722863337605477</v>
      </c>
      <c r="AD7" s="38">
        <v>1.3606943821513158</v>
      </c>
      <c r="AE7" s="38">
        <v>1.6358322112282688</v>
      </c>
      <c r="AF7" s="38">
        <v>1.6023935969220928</v>
      </c>
      <c r="AG7" s="38">
        <v>1.4884860095521912</v>
      </c>
      <c r="AH7" s="38">
        <v>1.2696150795481302</v>
      </c>
      <c r="AI7" s="38">
        <v>1.2023286371243385</v>
      </c>
      <c r="AJ7" s="38">
        <v>1.2775070601973149</v>
      </c>
      <c r="AK7" s="38">
        <v>1.5501896064056331</v>
      </c>
      <c r="AL7" s="38">
        <v>1.7766017623633594</v>
      </c>
      <c r="AM7" s="38">
        <v>4.5829608516555487</v>
      </c>
      <c r="AN7" s="38">
        <v>4.1017254094030298</v>
      </c>
      <c r="AO7" s="38">
        <v>4.0789263541942731</v>
      </c>
      <c r="AP7" s="38">
        <v>3.4934729230355739</v>
      </c>
      <c r="AQ7" s="38">
        <v>4.6254460141503264</v>
      </c>
      <c r="AR7" s="38">
        <v>4.1066798194772396</v>
      </c>
      <c r="AS7" s="38">
        <v>4.7607496379469083</v>
      </c>
      <c r="AT7" s="38">
        <v>4.8930718468315746</v>
      </c>
      <c r="AU7" s="38">
        <v>5.3286653343296413</v>
      </c>
      <c r="AV7" s="38">
        <v>5.6675382145382533</v>
      </c>
      <c r="AW7" s="38">
        <v>5.6826206664455841</v>
      </c>
      <c r="AX7" s="38">
        <v>5.4679587927877549</v>
      </c>
      <c r="AY7" s="115">
        <v>2.1504185791130839</v>
      </c>
      <c r="AZ7" s="38">
        <v>1.5010194424847474</v>
      </c>
      <c r="BA7" s="38">
        <v>0.94937528139977101</v>
      </c>
      <c r="BB7" s="38">
        <v>0.55103017545432142</v>
      </c>
      <c r="BC7" s="38">
        <v>0.21026815044098404</v>
      </c>
      <c r="BD7" s="38">
        <v>0.10490383060899652</v>
      </c>
      <c r="BE7" s="38">
        <v>0.36437854373530437</v>
      </c>
      <c r="BF7" s="38">
        <v>1.4008301443968489</v>
      </c>
      <c r="BG7" s="38">
        <v>1.7280844855357838</v>
      </c>
      <c r="BH7" s="38">
        <v>1.9009214405650714</v>
      </c>
      <c r="BI7" s="38">
        <v>2.2536342573179371</v>
      </c>
      <c r="BJ7" s="38">
        <v>2.8978586802823414</v>
      </c>
      <c r="BK7" s="115">
        <v>1.4075839863340505</v>
      </c>
      <c r="BL7" s="38">
        <v>0.98024998739840552</v>
      </c>
      <c r="BM7" s="38">
        <v>1.4506068365963518</v>
      </c>
      <c r="BN7" s="38">
        <v>1.1346015893333401</v>
      </c>
      <c r="BO7" s="38">
        <v>1.2201648725767149</v>
      </c>
      <c r="BP7" s="38">
        <v>1.4179778859387042</v>
      </c>
      <c r="BQ7" s="38">
        <v>1.16354662620706</v>
      </c>
      <c r="BR7" s="38">
        <v>1.5500286526459319</v>
      </c>
      <c r="BS7" s="38">
        <v>2.8211981886834585</v>
      </c>
      <c r="BT7" s="38">
        <v>2.9413639478258715</v>
      </c>
      <c r="BU7" s="38">
        <v>2.9678311141187348</v>
      </c>
      <c r="BV7" s="38">
        <v>3.1904886174640006</v>
      </c>
      <c r="BW7" s="38">
        <v>3.5739664999243121</v>
      </c>
      <c r="BX7" s="38">
        <v>4.2333870672474188</v>
      </c>
      <c r="BY7" s="126">
        <v>4.16731782777733</v>
      </c>
      <c r="BZ7" s="115">
        <v>2.5028685672472544</v>
      </c>
      <c r="CA7" s="38">
        <v>2.5949664118454536</v>
      </c>
      <c r="CB7" s="38">
        <v>2.0427740493045361</v>
      </c>
      <c r="CC7" s="38">
        <v>2.4137310105111398</v>
      </c>
      <c r="CD7" s="38">
        <v>1.6249129715275632</v>
      </c>
      <c r="CE7" s="38">
        <v>0.91481666161720865</v>
      </c>
      <c r="CF7" s="38">
        <v>1.0806366380104426</v>
      </c>
      <c r="CG7" s="38">
        <v>1.4842006218164572</v>
      </c>
      <c r="CH7" s="38">
        <v>1.1332201216643669</v>
      </c>
      <c r="CI7" s="38">
        <v>1.2830545436023424</v>
      </c>
    </row>
    <row r="8" spans="1:87" ht="13">
      <c r="A8" s="17"/>
      <c r="B8" s="17"/>
      <c r="C8" s="39"/>
      <c r="D8" s="19"/>
      <c r="E8" s="19"/>
      <c r="F8" s="19"/>
      <c r="G8" s="27"/>
      <c r="H8" s="27"/>
      <c r="I8" s="27"/>
      <c r="J8" s="27"/>
      <c r="K8" s="27"/>
      <c r="L8" s="27"/>
      <c r="M8" s="27"/>
      <c r="N8" s="113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11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113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113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124"/>
      <c r="BZ8" s="114"/>
      <c r="CA8" s="24"/>
      <c r="CB8" s="24"/>
      <c r="CC8" s="24"/>
      <c r="CD8" s="24"/>
      <c r="CE8" s="24"/>
      <c r="CF8" s="24"/>
      <c r="CG8" s="24"/>
      <c r="CH8" s="24"/>
      <c r="CI8" s="24"/>
    </row>
    <row r="9" spans="1:87">
      <c r="A9" s="17" t="s">
        <v>264</v>
      </c>
      <c r="B9" s="17" t="s">
        <v>154</v>
      </c>
      <c r="C9" s="40" t="s">
        <v>148</v>
      </c>
      <c r="D9" s="41" t="s">
        <v>148</v>
      </c>
      <c r="E9" s="41" t="s">
        <v>148</v>
      </c>
      <c r="F9" s="41" t="s">
        <v>148</v>
      </c>
      <c r="G9" s="24">
        <v>0.21350443231540461</v>
      </c>
      <c r="H9" s="24">
        <v>0.21310953587233838</v>
      </c>
      <c r="I9" s="24">
        <v>0.5520576163283949</v>
      </c>
      <c r="J9" s="24">
        <v>0.59341607715734102</v>
      </c>
      <c r="K9" s="24">
        <v>0.73171765576514369</v>
      </c>
      <c r="L9" s="24">
        <v>0.92265761814074965</v>
      </c>
      <c r="M9" s="24">
        <v>1.1186374872410101</v>
      </c>
      <c r="N9" s="114">
        <v>1.2123426974459228</v>
      </c>
      <c r="O9" s="41" t="s">
        <v>148</v>
      </c>
      <c r="P9" s="41" t="s">
        <v>148</v>
      </c>
      <c r="Q9" s="41" t="s">
        <v>148</v>
      </c>
      <c r="R9" s="24">
        <v>0.2059948393119857</v>
      </c>
      <c r="S9" s="24">
        <v>0.23102316857880528</v>
      </c>
      <c r="T9" s="24">
        <v>0.22377382392176076</v>
      </c>
      <c r="U9" s="24">
        <v>0.26952319665511143</v>
      </c>
      <c r="V9" s="24">
        <v>0.22073965337058524</v>
      </c>
      <c r="W9" s="24">
        <v>0.33295462556502087</v>
      </c>
      <c r="X9" s="24">
        <v>0.34890699312493423</v>
      </c>
      <c r="Y9" s="24">
        <v>0.47046835822573535</v>
      </c>
      <c r="Z9" s="24">
        <v>0.47660145916697444</v>
      </c>
      <c r="AA9" s="24">
        <v>0.56584129863903032</v>
      </c>
      <c r="AB9" s="114">
        <v>0.61021446355037723</v>
      </c>
      <c r="AC9" s="24">
        <v>0.18707194616407602</v>
      </c>
      <c r="AD9" s="24">
        <v>0.21978561765414042</v>
      </c>
      <c r="AE9" s="24">
        <v>0.19834975891123754</v>
      </c>
      <c r="AF9" s="24">
        <v>0.19472416382400587</v>
      </c>
      <c r="AG9" s="24">
        <v>0.16710456428998702</v>
      </c>
      <c r="AH9" s="159" t="s">
        <v>297</v>
      </c>
      <c r="AI9" s="24">
        <v>0.17159952199697989</v>
      </c>
      <c r="AJ9" s="24">
        <v>0.1995378615490476</v>
      </c>
      <c r="AK9" s="24">
        <v>0.25704515522019583</v>
      </c>
      <c r="AL9" s="24">
        <v>0.24156278097440353</v>
      </c>
      <c r="AM9" s="24">
        <v>0.19140228283900843</v>
      </c>
      <c r="AN9" s="24">
        <v>0.20583301256186565</v>
      </c>
      <c r="AO9" s="24">
        <v>0.20986270222996309</v>
      </c>
      <c r="AP9" s="24">
        <v>0.20256379371773459</v>
      </c>
      <c r="AQ9" s="24">
        <v>0.15901975276946112</v>
      </c>
      <c r="AR9" s="24">
        <v>0.22381836674022246</v>
      </c>
      <c r="AS9" s="24">
        <v>0.16637626372498929</v>
      </c>
      <c r="AT9" s="24">
        <v>0.23522439576555915</v>
      </c>
      <c r="AU9" s="24">
        <v>0.34312475725759234</v>
      </c>
      <c r="AV9" s="24">
        <v>0.36878919446383807</v>
      </c>
      <c r="AW9" s="24">
        <v>0.21868867417849841</v>
      </c>
      <c r="AX9" s="24">
        <v>5.1777041413673744E-2</v>
      </c>
      <c r="AY9" s="114">
        <v>5.2244798528582936E-2</v>
      </c>
      <c r="AZ9" s="24">
        <v>0.33336255499563644</v>
      </c>
      <c r="BA9" s="24">
        <v>0.31551761844481485</v>
      </c>
      <c r="BB9" s="24">
        <v>0.28912119390982233</v>
      </c>
      <c r="BC9" s="24">
        <v>0.2965732997604576</v>
      </c>
      <c r="BD9" s="24">
        <v>0.39332508776670094</v>
      </c>
      <c r="BE9" s="24">
        <v>0.33077298761340174</v>
      </c>
      <c r="BF9" s="24">
        <v>0.35777317832328581</v>
      </c>
      <c r="BG9" s="24">
        <v>0.31643414715135831</v>
      </c>
      <c r="BH9" s="24">
        <v>0.27531112056361029</v>
      </c>
      <c r="BI9" s="24">
        <v>0.16430148178777274</v>
      </c>
      <c r="BJ9" s="24">
        <v>6.6373503479586038E-2</v>
      </c>
      <c r="BK9" s="114">
        <v>6.0498309551103871E-2</v>
      </c>
      <c r="BL9" s="24">
        <v>0.27079889800976414</v>
      </c>
      <c r="BM9" s="24">
        <v>0.21298390725420596</v>
      </c>
      <c r="BN9" s="24">
        <v>0.21150243154040987</v>
      </c>
      <c r="BO9" s="24">
        <v>0.17859787137943947</v>
      </c>
      <c r="BP9" s="24">
        <v>0.22974345273539284</v>
      </c>
      <c r="BQ9" s="24">
        <v>0.35692151715782283</v>
      </c>
      <c r="BR9" s="24">
        <v>0.38391107643653738</v>
      </c>
      <c r="BS9" s="24">
        <v>0.35274607020527859</v>
      </c>
      <c r="BT9" s="24">
        <v>0.30894381430513573</v>
      </c>
      <c r="BU9" s="24">
        <v>0.34587984248886022</v>
      </c>
      <c r="BV9" s="24">
        <v>0.34603969361825443</v>
      </c>
      <c r="BW9" s="24">
        <v>0.22507076663415748</v>
      </c>
      <c r="BX9" s="24">
        <v>0.20370214812223522</v>
      </c>
      <c r="BY9" s="124">
        <v>8.1796214022817046E-2</v>
      </c>
      <c r="BZ9" s="114">
        <v>0.16008524507125979</v>
      </c>
      <c r="CA9" s="24">
        <v>0.16093419466035189</v>
      </c>
      <c r="CB9" s="24">
        <v>0.20825216597217044</v>
      </c>
      <c r="CC9" s="24">
        <v>0.21015710896329415</v>
      </c>
      <c r="CD9" s="24">
        <v>0.23753523263603415</v>
      </c>
      <c r="CE9" s="24">
        <v>0.28950445479265741</v>
      </c>
      <c r="CF9" s="157">
        <v>0.31862585126301984</v>
      </c>
      <c r="CG9" s="24">
        <v>0.25880281852592729</v>
      </c>
      <c r="CH9" s="24">
        <v>0.2449392614323925</v>
      </c>
      <c r="CI9" s="24">
        <v>0.26706480130814558</v>
      </c>
    </row>
    <row r="10" spans="1:87">
      <c r="A10" s="17" t="s">
        <v>265</v>
      </c>
      <c r="B10" s="17" t="s">
        <v>154</v>
      </c>
      <c r="C10" s="40"/>
      <c r="D10" s="41"/>
      <c r="E10" s="41"/>
      <c r="F10" s="41"/>
      <c r="G10" s="24">
        <v>5.3304012219443614E-2</v>
      </c>
      <c r="H10" s="24">
        <v>2.9706542591139147E-2</v>
      </c>
      <c r="I10" s="24">
        <v>3.8181777525248671E-2</v>
      </c>
      <c r="J10" s="24">
        <v>2.9829136875037184E-2</v>
      </c>
      <c r="K10" s="24">
        <v>3.9708121705878646E-2</v>
      </c>
      <c r="L10" s="24">
        <v>4.6783699434592596E-2</v>
      </c>
      <c r="M10" s="24">
        <v>4.977916584616654E-2</v>
      </c>
      <c r="N10" s="114">
        <v>5.2944290101299502E-2</v>
      </c>
      <c r="O10" s="41"/>
      <c r="P10" s="41"/>
      <c r="Q10" s="41"/>
      <c r="R10" s="24">
        <v>3.6838821868097983E-2</v>
      </c>
      <c r="S10" s="24">
        <v>3.6400479811278627E-2</v>
      </c>
      <c r="T10" s="24">
        <v>2.750115375482157E-2</v>
      </c>
      <c r="U10" s="24">
        <v>2.0425489919973176E-2</v>
      </c>
      <c r="V10" s="24">
        <v>1.7403065393648096E-2</v>
      </c>
      <c r="W10" s="24">
        <v>2.5191707330387812E-2</v>
      </c>
      <c r="X10" s="24">
        <v>2.2945466517270811E-2</v>
      </c>
      <c r="Y10" s="24">
        <v>2.534364510287351E-2</v>
      </c>
      <c r="Z10" s="24">
        <v>2.8463971264026302E-2</v>
      </c>
      <c r="AA10" s="24">
        <v>2.9305138946566979E-2</v>
      </c>
      <c r="AB10" s="114">
        <v>3.2634315364913312E-2</v>
      </c>
      <c r="AC10" s="24">
        <v>1.3864449054327063E-2</v>
      </c>
      <c r="AD10" s="24">
        <v>1.8818715772654024E-2</v>
      </c>
      <c r="AE10" s="24">
        <v>2.2524145741483835E-2</v>
      </c>
      <c r="AF10" s="24">
        <v>1.3545103260441718E-2</v>
      </c>
      <c r="AG10" s="24">
        <v>2.1066066298312404E-2</v>
      </c>
      <c r="AH10" s="159" t="s">
        <v>297</v>
      </c>
      <c r="AI10" s="24">
        <v>1.4874340551786954E-2</v>
      </c>
      <c r="AJ10" s="24">
        <v>2.2069430562949889E-2</v>
      </c>
      <c r="AK10" s="24">
        <v>2.0685289198158704E-2</v>
      </c>
      <c r="AL10" s="24">
        <v>1.4494381480872344E-2</v>
      </c>
      <c r="AM10" s="24">
        <v>1.4304631679143791E-2</v>
      </c>
      <c r="AN10" s="24">
        <v>1.2303723003010601E-2</v>
      </c>
      <c r="AO10" s="24">
        <v>1.775928529713957E-2</v>
      </c>
      <c r="AP10" s="24">
        <v>1.1975090265281721E-2</v>
      </c>
      <c r="AQ10" s="24">
        <v>1.4324081161723424E-2</v>
      </c>
      <c r="AR10" s="24">
        <v>1.4112057056040779E-2</v>
      </c>
      <c r="AS10" s="24">
        <v>1.9445273526471692E-2</v>
      </c>
      <c r="AT10" s="24">
        <v>1.4538333383409532E-2</v>
      </c>
      <c r="AU10" s="24">
        <v>2.216352822700635E-2</v>
      </c>
      <c r="AV10" s="24">
        <v>2.9309169205419528E-2</v>
      </c>
      <c r="AW10" s="24">
        <v>1.2840266705856177E-2</v>
      </c>
      <c r="AX10" s="24">
        <v>9.2097468416704152E-3</v>
      </c>
      <c r="AY10" s="114">
        <v>7.92990456262389E-3</v>
      </c>
      <c r="AZ10" s="24">
        <v>2.7263238321598767E-2</v>
      </c>
      <c r="BA10" s="24">
        <v>2.138498018137365E-2</v>
      </c>
      <c r="BB10" s="24">
        <v>2.863755985414683E-2</v>
      </c>
      <c r="BC10" s="24">
        <v>3.1051626851678081E-2</v>
      </c>
      <c r="BD10" s="24">
        <v>4.0395117279153042E-2</v>
      </c>
      <c r="BE10" s="24">
        <v>2.1434377565881804E-2</v>
      </c>
      <c r="BF10" s="24">
        <v>1.9288591651926753E-2</v>
      </c>
      <c r="BG10" s="24">
        <v>2.0602194781205993E-2</v>
      </c>
      <c r="BH10" s="24">
        <v>1.8073056210712288E-2</v>
      </c>
      <c r="BI10" s="24">
        <v>1.1958836392468706E-2</v>
      </c>
      <c r="BJ10" s="24">
        <v>7.6379935616189649E-3</v>
      </c>
      <c r="BK10" s="114">
        <v>1.0048176542534475E-2</v>
      </c>
      <c r="BL10" s="24">
        <v>2.9361362032986636E-2</v>
      </c>
      <c r="BM10" s="24">
        <v>2.0147757824051812E-2</v>
      </c>
      <c r="BN10" s="24">
        <v>1.6627274571155929E-2</v>
      </c>
      <c r="BO10" s="24">
        <v>1.9996613497531152E-2</v>
      </c>
      <c r="BP10" s="24">
        <v>2.3853738599627975E-2</v>
      </c>
      <c r="BQ10" s="24">
        <v>3.0691261310439952E-2</v>
      </c>
      <c r="BR10" s="24">
        <v>2.2808139743292495E-2</v>
      </c>
      <c r="BS10" s="24">
        <v>1.9966033633372259E-2</v>
      </c>
      <c r="BT10" s="24">
        <v>2.1510371164081978E-2</v>
      </c>
      <c r="BU10" s="24">
        <v>1.7816774036218154E-2</v>
      </c>
      <c r="BV10" s="24">
        <v>2.0106021751393591E-2</v>
      </c>
      <c r="BW10" s="24">
        <v>1.5815204083518265E-2</v>
      </c>
      <c r="BX10" s="24">
        <v>1.2384790772986435E-2</v>
      </c>
      <c r="BY10" s="124">
        <v>7.2805078531852372E-3</v>
      </c>
      <c r="BZ10" s="114">
        <v>1.456346127607251E-2</v>
      </c>
      <c r="CA10" s="24">
        <v>1.5761277538045761E-2</v>
      </c>
      <c r="CB10" s="24">
        <v>1.4818045666859896E-2</v>
      </c>
      <c r="CC10" s="24">
        <v>1.8315766434109235E-2</v>
      </c>
      <c r="CD10" s="24">
        <v>1.5844363707067384E-2</v>
      </c>
      <c r="CE10" s="24">
        <v>2.9757334866609694E-2</v>
      </c>
      <c r="CF10" s="24">
        <v>2.4894773674683741E-2</v>
      </c>
      <c r="CG10" s="24">
        <v>1.9907926177860209E-2</v>
      </c>
      <c r="CH10" s="24">
        <v>1.4686545372863131E-2</v>
      </c>
      <c r="CI10" s="24">
        <v>2.0912413508437241E-2</v>
      </c>
    </row>
    <row r="11" spans="1:87">
      <c r="A11" s="17" t="s">
        <v>266</v>
      </c>
      <c r="B11" s="17" t="s">
        <v>147</v>
      </c>
      <c r="C11" s="42">
        <v>8.3406355986169078</v>
      </c>
      <c r="D11" s="20">
        <v>8.8886570640590659</v>
      </c>
      <c r="E11" s="20">
        <v>8.4626665924205451</v>
      </c>
      <c r="F11" s="20">
        <v>7.7639773663454594</v>
      </c>
      <c r="G11" s="24">
        <v>6.2986181767357534</v>
      </c>
      <c r="H11" s="24">
        <v>5.573248165691651</v>
      </c>
      <c r="I11" s="24">
        <v>5.9496983773895664</v>
      </c>
      <c r="J11" s="24">
        <v>5.3296986925910694</v>
      </c>
      <c r="K11" s="24">
        <v>4.9485897011131907</v>
      </c>
      <c r="L11" s="24">
        <v>4.884997356640576</v>
      </c>
      <c r="M11" s="24">
        <v>5.0507096262495796</v>
      </c>
      <c r="N11" s="114">
        <v>5.3413885755901482</v>
      </c>
      <c r="O11" s="24">
        <v>11.135950405390002</v>
      </c>
      <c r="P11" s="24">
        <v>12.546831375715422</v>
      </c>
      <c r="Q11" s="24">
        <v>7.5274690608264621</v>
      </c>
      <c r="R11" s="24">
        <v>7.7552779367978033</v>
      </c>
      <c r="S11" s="24">
        <v>6.8634852989137345</v>
      </c>
      <c r="T11" s="24">
        <v>4.7007305448064063</v>
      </c>
      <c r="U11" s="24">
        <v>4.852270617931163</v>
      </c>
      <c r="V11" s="24">
        <v>4.9703052123915183</v>
      </c>
      <c r="W11" s="24">
        <v>6.5869951919248182</v>
      </c>
      <c r="X11" s="24">
        <v>5.5185027051622555</v>
      </c>
      <c r="Y11" s="24">
        <v>5.7093748421046771</v>
      </c>
      <c r="Z11" s="24">
        <v>4.9804836190545307</v>
      </c>
      <c r="AA11" s="24">
        <v>5.0149029085735624</v>
      </c>
      <c r="AB11" s="114">
        <v>5.0212914538747757</v>
      </c>
      <c r="AC11" s="24">
        <v>2.4992829038536151</v>
      </c>
      <c r="AD11" s="24">
        <v>2.3584603851912966</v>
      </c>
      <c r="AE11" s="24">
        <v>2.8360326696607414</v>
      </c>
      <c r="AF11" s="24">
        <v>2.2299712751577445</v>
      </c>
      <c r="AG11" s="24">
        <v>2.66941804877183</v>
      </c>
      <c r="AH11" s="159" t="s">
        <v>297</v>
      </c>
      <c r="AI11" s="24">
        <v>2.1803033864265453</v>
      </c>
      <c r="AJ11" s="24">
        <v>1.9136452389600724</v>
      </c>
      <c r="AK11" s="24">
        <v>2.5228771020432599</v>
      </c>
      <c r="AL11" s="24">
        <v>2.3636909028814568</v>
      </c>
      <c r="AM11" s="24">
        <v>2.231660639793287</v>
      </c>
      <c r="AN11" s="24">
        <v>2.5798747703474221</v>
      </c>
      <c r="AO11" s="24">
        <v>2.94796218061584</v>
      </c>
      <c r="AP11" s="24">
        <v>2.3891367088291942</v>
      </c>
      <c r="AQ11" s="24">
        <v>2.6807721103557194</v>
      </c>
      <c r="AR11" s="24">
        <v>2.1602094765751407</v>
      </c>
      <c r="AS11" s="24">
        <v>3.4863865169405281</v>
      </c>
      <c r="AT11" s="24">
        <v>2.3904941698438575</v>
      </c>
      <c r="AU11" s="24">
        <v>2.1967617930088807</v>
      </c>
      <c r="AV11" s="24">
        <v>2.7012380346921896</v>
      </c>
      <c r="AW11" s="24">
        <v>3.3115248811233724</v>
      </c>
      <c r="AX11" s="24">
        <v>3.5431136228276876</v>
      </c>
      <c r="AY11" s="114">
        <v>3.1249981923535399</v>
      </c>
      <c r="AZ11" s="24">
        <v>5.3962570308252715</v>
      </c>
      <c r="BA11" s="24">
        <v>5.0795698158751179</v>
      </c>
      <c r="BB11" s="24">
        <v>4.6467581468371693</v>
      </c>
      <c r="BC11" s="24">
        <v>3.6551257437494589</v>
      </c>
      <c r="BD11" s="24">
        <v>4.1057273502047344</v>
      </c>
      <c r="BE11" s="24">
        <v>3.9462688700435882</v>
      </c>
      <c r="BF11" s="24">
        <v>4.196468361899429</v>
      </c>
      <c r="BG11" s="24">
        <v>4.5395768924953055</v>
      </c>
      <c r="BH11" s="24">
        <v>3.8980975425063344</v>
      </c>
      <c r="BI11" s="24">
        <v>2.5380938017460419</v>
      </c>
      <c r="BJ11" s="24">
        <v>1.5987183229548574</v>
      </c>
      <c r="BK11" s="114">
        <v>1.3302400974184063</v>
      </c>
      <c r="BL11" s="24">
        <v>5.6060342702089816</v>
      </c>
      <c r="BM11" s="24">
        <v>4.2652800152928343</v>
      </c>
      <c r="BN11" s="24">
        <v>3.7640927686979562</v>
      </c>
      <c r="BO11" s="24">
        <v>3.8263220160823823</v>
      </c>
      <c r="BP11" s="24">
        <v>4.1856376587079778</v>
      </c>
      <c r="BQ11" s="24">
        <v>5.4836521333583894</v>
      </c>
      <c r="BR11" s="24">
        <v>4.2063535376415073</v>
      </c>
      <c r="BS11" s="24">
        <v>4.9254949215467203</v>
      </c>
      <c r="BT11" s="24">
        <v>4.0538100917359534</v>
      </c>
      <c r="BU11" s="24">
        <v>3.6715035526167523</v>
      </c>
      <c r="BV11" s="24">
        <v>3.7094735642116694</v>
      </c>
      <c r="BW11" s="24">
        <v>2.7274301249446964</v>
      </c>
      <c r="BX11" s="24">
        <v>2.2960758200234941</v>
      </c>
      <c r="BY11" s="124">
        <v>1.4218119335025139</v>
      </c>
      <c r="BZ11" s="114">
        <v>6.14812256733381</v>
      </c>
      <c r="CA11" s="24">
        <v>6.8094493181440843</v>
      </c>
      <c r="CB11" s="24">
        <v>7.8786095183699452</v>
      </c>
      <c r="CC11" s="24">
        <v>8.0512909510765631</v>
      </c>
      <c r="CD11" s="24">
        <v>7.9388040732269118</v>
      </c>
      <c r="CE11" s="24">
        <v>11.803373492226557</v>
      </c>
      <c r="CF11" s="24">
        <v>12.134882960541743</v>
      </c>
      <c r="CG11" s="24">
        <v>5.5667314769490615</v>
      </c>
      <c r="CH11" s="24">
        <v>7.2546410011894951</v>
      </c>
      <c r="CI11" s="24">
        <v>8.0097689366374727</v>
      </c>
    </row>
    <row r="12" spans="1:87">
      <c r="A12" s="17" t="s">
        <v>353</v>
      </c>
      <c r="B12" s="17" t="s">
        <v>147</v>
      </c>
      <c r="C12" s="42">
        <v>1.0543903601400622</v>
      </c>
      <c r="D12" s="20">
        <v>1.1966776402125909</v>
      </c>
      <c r="E12" s="20">
        <v>1.1493334411391436</v>
      </c>
      <c r="F12" s="20">
        <v>0.87275521847595794</v>
      </c>
      <c r="G12" s="24">
        <v>0.82741895324168147</v>
      </c>
      <c r="H12" s="24">
        <v>0.55638784184273138</v>
      </c>
      <c r="I12" s="24">
        <v>0.53090291871962336</v>
      </c>
      <c r="J12" s="24">
        <v>0.39586406521190853</v>
      </c>
      <c r="K12" s="24">
        <v>0.43933303135553298</v>
      </c>
      <c r="L12" s="24">
        <v>0.43294611356606866</v>
      </c>
      <c r="M12" s="24">
        <v>0.37466051437479814</v>
      </c>
      <c r="N12" s="114">
        <v>0.38406889677752171</v>
      </c>
      <c r="O12" s="24">
        <v>1.7366604353513069</v>
      </c>
      <c r="P12" s="24">
        <v>1.5373678681258691</v>
      </c>
      <c r="Q12" s="24">
        <v>1.1792174868447969</v>
      </c>
      <c r="R12" s="24">
        <v>0.7546292494356005</v>
      </c>
      <c r="S12" s="24">
        <v>0.68058832963870408</v>
      </c>
      <c r="T12" s="24">
        <v>0.46822407781799263</v>
      </c>
      <c r="U12" s="24">
        <v>0.39962080497572738</v>
      </c>
      <c r="V12" s="24">
        <v>0.38970744653610651</v>
      </c>
      <c r="W12" s="24">
        <v>0.51989337927277668</v>
      </c>
      <c r="X12" s="24">
        <v>0.43538954535588048</v>
      </c>
      <c r="Y12" s="24">
        <v>0.42196397633735117</v>
      </c>
      <c r="Z12" s="24">
        <v>0.42494768668178634</v>
      </c>
      <c r="AA12" s="24">
        <v>0.38787435268344983</v>
      </c>
      <c r="AB12" s="114">
        <v>0.41114629866148533</v>
      </c>
      <c r="AC12" s="24">
        <v>0.228544220030618</v>
      </c>
      <c r="AD12" s="24">
        <v>0.27185698240362183</v>
      </c>
      <c r="AE12" s="24">
        <v>0.33241242195782983</v>
      </c>
      <c r="AF12" s="24">
        <v>0.21550205006649495</v>
      </c>
      <c r="AG12" s="24">
        <v>0.32993537095089748</v>
      </c>
      <c r="AH12" s="159" t="s">
        <v>297</v>
      </c>
      <c r="AI12" s="24">
        <v>0.23570971291944656</v>
      </c>
      <c r="AJ12" s="24">
        <v>0.3046769852947338</v>
      </c>
      <c r="AK12" s="24">
        <v>0.28367522520741612</v>
      </c>
      <c r="AL12" s="24">
        <v>0.2117463609021378</v>
      </c>
      <c r="AM12" s="24">
        <v>0.22227627893285531</v>
      </c>
      <c r="AN12" s="24">
        <v>0.21295955370072969</v>
      </c>
      <c r="AO12" s="24">
        <v>0.29084961760597666</v>
      </c>
      <c r="AP12" s="24">
        <v>0.19522136289644162</v>
      </c>
      <c r="AQ12" s="24">
        <v>0.25596710428648539</v>
      </c>
      <c r="AR12" s="24">
        <v>0.2139287553274338</v>
      </c>
      <c r="AS12" s="24">
        <v>0.3482339436300626</v>
      </c>
      <c r="AT12" s="24">
        <v>0.22442250087620549</v>
      </c>
      <c r="AU12" s="24">
        <v>0.27318496225943723</v>
      </c>
      <c r="AV12" s="24">
        <v>0.3820933039560056</v>
      </c>
      <c r="AW12" s="24">
        <v>0.25616460919262851</v>
      </c>
      <c r="AX12" s="24">
        <v>0.26999801993735256</v>
      </c>
      <c r="AY12" s="114">
        <v>0.24413951306282311</v>
      </c>
      <c r="AZ12" s="24">
        <v>0.46684262909015822</v>
      </c>
      <c r="BA12" s="24">
        <v>0.39464589276480389</v>
      </c>
      <c r="BB12" s="24">
        <v>0.44833328005893175</v>
      </c>
      <c r="BC12" s="24">
        <v>0.43284477504946489</v>
      </c>
      <c r="BD12" s="24">
        <v>0.42967637082023824</v>
      </c>
      <c r="BE12" s="24">
        <v>0.34616028235020202</v>
      </c>
      <c r="BF12" s="24">
        <v>0.30868599943863606</v>
      </c>
      <c r="BG12" s="24">
        <v>0.35664773659137622</v>
      </c>
      <c r="BH12" s="24">
        <v>0.31335588685370014</v>
      </c>
      <c r="BI12" s="24">
        <v>0.2162085790066029</v>
      </c>
      <c r="BJ12" s="24">
        <v>0.15811510262442754</v>
      </c>
      <c r="BK12" s="114">
        <v>0.1894148071189547</v>
      </c>
      <c r="BL12" s="24">
        <v>0.50804495513504511</v>
      </c>
      <c r="BM12" s="24">
        <v>0.3799997625976887</v>
      </c>
      <c r="BN12" s="24">
        <v>0.31308069535300359</v>
      </c>
      <c r="BO12" s="24">
        <v>0.35069662567095977</v>
      </c>
      <c r="BP12" s="24">
        <v>0.39624405127076368</v>
      </c>
      <c r="BQ12" s="24">
        <v>0.49455604884510856</v>
      </c>
      <c r="BR12" s="24">
        <v>0.34642291583930457</v>
      </c>
      <c r="BS12" s="24">
        <v>0.36278352402390823</v>
      </c>
      <c r="BT12" s="24">
        <v>0.36227277113368328</v>
      </c>
      <c r="BU12" s="24">
        <v>0.26907120335679208</v>
      </c>
      <c r="BV12" s="24">
        <v>0.29953359644515332</v>
      </c>
      <c r="BW12" s="24">
        <v>0.24996601255531806</v>
      </c>
      <c r="BX12" s="24">
        <v>0.20171239066617042</v>
      </c>
      <c r="BY12" s="124">
        <v>0.14385511966944417</v>
      </c>
      <c r="BZ12" s="114">
        <v>0.46070229905383814</v>
      </c>
      <c r="CA12" s="24">
        <v>0.49940429517390317</v>
      </c>
      <c r="CB12" s="24">
        <v>0.5294901876176481</v>
      </c>
      <c r="CC12" s="24">
        <v>0.57593826260814429</v>
      </c>
      <c r="CD12" s="24">
        <v>0.53349833010426395</v>
      </c>
      <c r="CE12" s="24">
        <v>0.88143899103512402</v>
      </c>
      <c r="CF12" s="24">
        <v>0.83949814734491046</v>
      </c>
      <c r="CG12" s="24">
        <v>0.44696976842936403</v>
      </c>
      <c r="CH12" s="24">
        <v>0.47893524190178827</v>
      </c>
      <c r="CI12" s="24">
        <v>0.58081024283368576</v>
      </c>
    </row>
    <row r="13" spans="1:87">
      <c r="A13" s="17" t="s">
        <v>267</v>
      </c>
      <c r="B13" s="17" t="s">
        <v>147</v>
      </c>
      <c r="C13" s="42">
        <v>1.4873877613133824</v>
      </c>
      <c r="D13" s="20">
        <v>1.4648089395837367</v>
      </c>
      <c r="E13" s="20">
        <v>1.9200740120998818</v>
      </c>
      <c r="F13" s="20">
        <v>2.0607490709761187</v>
      </c>
      <c r="G13" s="24">
        <v>2.5976908912053052</v>
      </c>
      <c r="H13" s="24">
        <v>2.3142424269659752</v>
      </c>
      <c r="I13" s="24">
        <v>4.0282010474845311</v>
      </c>
      <c r="J13" s="24">
        <v>4.4172664621540276</v>
      </c>
      <c r="K13" s="24">
        <v>4.4903612267562369</v>
      </c>
      <c r="L13" s="24">
        <v>4.687869638276263</v>
      </c>
      <c r="M13" s="24">
        <v>4.4423690834773089</v>
      </c>
      <c r="N13" s="114">
        <v>5.0527606831297449</v>
      </c>
      <c r="O13" s="24">
        <v>0.67996677128807936</v>
      </c>
      <c r="P13" s="24">
        <v>2.6273842939825274</v>
      </c>
      <c r="Q13" s="24">
        <v>2.1979961916395596</v>
      </c>
      <c r="R13" s="24">
        <v>1.9807315844055873</v>
      </c>
      <c r="S13" s="24">
        <v>2.3142790983663541</v>
      </c>
      <c r="T13" s="24">
        <v>2.6672326789276579</v>
      </c>
      <c r="U13" s="24">
        <v>2.7570054648347582</v>
      </c>
      <c r="V13" s="24">
        <v>2.7847528315111179</v>
      </c>
      <c r="W13" s="24">
        <v>3.9323978749510045</v>
      </c>
      <c r="X13" s="24">
        <v>4.6300793630821122</v>
      </c>
      <c r="Y13" s="24">
        <v>4.9353696616239535</v>
      </c>
      <c r="Z13" s="24">
        <v>4.5275490737507678</v>
      </c>
      <c r="AA13" s="24">
        <v>4.3364843898138554</v>
      </c>
      <c r="AB13" s="114">
        <v>4.7546421477803529</v>
      </c>
      <c r="AC13" s="24">
        <v>2.1158876787541216</v>
      </c>
      <c r="AD13" s="24">
        <v>1.7013216166928549</v>
      </c>
      <c r="AE13" s="24">
        <v>1.7620189298299718</v>
      </c>
      <c r="AF13" s="24">
        <v>1.7208590987159962</v>
      </c>
      <c r="AG13" s="24">
        <v>1.920992305993124</v>
      </c>
      <c r="AH13" s="159" t="s">
        <v>297</v>
      </c>
      <c r="AI13" s="24">
        <v>1.6494620069058761</v>
      </c>
      <c r="AJ13" s="24">
        <v>1.9825522658007402</v>
      </c>
      <c r="AK13" s="24">
        <v>2.5166351397791131</v>
      </c>
      <c r="AL13" s="24">
        <v>2.0809048927691611</v>
      </c>
      <c r="AM13" s="24">
        <v>1.9267930994012354</v>
      </c>
      <c r="AN13" s="24">
        <v>2.3095300197519353</v>
      </c>
      <c r="AO13" s="24">
        <v>2.4642326800932493</v>
      </c>
      <c r="AP13" s="24">
        <v>2.1560520005170578</v>
      </c>
      <c r="AQ13" s="24">
        <v>2.1486383005644307</v>
      </c>
      <c r="AR13" s="24">
        <v>2.1905803382487372</v>
      </c>
      <c r="AS13" s="24">
        <v>2.499476665105413</v>
      </c>
      <c r="AT13" s="24">
        <v>2.3198038684947844</v>
      </c>
      <c r="AU13" s="24">
        <v>2.2170115268206239</v>
      </c>
      <c r="AV13" s="24">
        <v>2.8919133087016409</v>
      </c>
      <c r="AW13" s="24">
        <v>3.312497462779012</v>
      </c>
      <c r="AX13" s="24">
        <v>4.1457922254007586</v>
      </c>
      <c r="AY13" s="114">
        <v>3.3086771923785245</v>
      </c>
      <c r="AZ13" s="24">
        <v>2.8966750517946402</v>
      </c>
      <c r="BA13" s="24">
        <v>2.8464764679129817</v>
      </c>
      <c r="BB13" s="24">
        <v>2.1696060001364406</v>
      </c>
      <c r="BC13" s="24">
        <v>2.2176406110228233</v>
      </c>
      <c r="BD13" s="24">
        <v>3.5285235775089703</v>
      </c>
      <c r="BE13" s="24">
        <v>3.1693247691785333</v>
      </c>
      <c r="BF13" s="24">
        <v>2.9067351267611019</v>
      </c>
      <c r="BG13" s="24">
        <v>3.0408789442327482</v>
      </c>
      <c r="BH13" s="24">
        <v>2.6388041793173862</v>
      </c>
      <c r="BI13" s="24">
        <v>1.9987020589097437</v>
      </c>
      <c r="BJ13" s="24">
        <v>1.5791876761794894</v>
      </c>
      <c r="BK13" s="114">
        <v>1.5105952802200964</v>
      </c>
      <c r="BL13" s="24">
        <v>2.7341982510731189</v>
      </c>
      <c r="BM13" s="24">
        <v>2.8464482662252015</v>
      </c>
      <c r="BN13" s="24">
        <v>2.5630482069162066</v>
      </c>
      <c r="BO13" s="24">
        <v>2.2545783628331808</v>
      </c>
      <c r="BP13" s="24">
        <v>2.7942516863023905</v>
      </c>
      <c r="BQ13" s="24">
        <v>3.3257380131424972</v>
      </c>
      <c r="BR13" s="24">
        <v>3.9971817249663846</v>
      </c>
      <c r="BS13" s="24">
        <v>3.3960597868125038</v>
      </c>
      <c r="BT13" s="24">
        <v>3.2810245687610538</v>
      </c>
      <c r="BU13" s="24">
        <v>3.2670284695635212</v>
      </c>
      <c r="BV13" s="24">
        <v>3.0151573919606864</v>
      </c>
      <c r="BW13" s="24">
        <v>2.8656848176203473</v>
      </c>
      <c r="BX13" s="24">
        <v>2.254115586732238</v>
      </c>
      <c r="BY13" s="124">
        <v>1.5613010580862627</v>
      </c>
      <c r="BZ13" s="114">
        <v>3.3044512507267165</v>
      </c>
      <c r="CA13" s="24">
        <v>3.593394202817549</v>
      </c>
      <c r="CB13" s="24">
        <v>3.9406925662830434</v>
      </c>
      <c r="CC13" s="24">
        <v>3.182543964883136</v>
      </c>
      <c r="CD13" s="24">
        <v>3.7532755122778809</v>
      </c>
      <c r="CE13" s="24">
        <v>3.2620717034114151</v>
      </c>
      <c r="CF13" s="24">
        <v>4.2960505414171335</v>
      </c>
      <c r="CG13" s="24">
        <v>3.3127285435232152</v>
      </c>
      <c r="CH13" s="24">
        <v>3.4268415990625569</v>
      </c>
      <c r="CI13" s="24">
        <v>3.7646481129251925</v>
      </c>
    </row>
    <row r="14" spans="1:87">
      <c r="A14" s="17" t="s">
        <v>354</v>
      </c>
      <c r="B14" s="17" t="s">
        <v>147</v>
      </c>
      <c r="C14" s="42">
        <v>0.23058702593940966</v>
      </c>
      <c r="D14" s="20">
        <v>0.2766082492423339</v>
      </c>
      <c r="E14" s="20">
        <v>0.27542192717864966</v>
      </c>
      <c r="F14" s="20">
        <v>0.170173165803082</v>
      </c>
      <c r="G14" s="24">
        <v>0.19514417613851021</v>
      </c>
      <c r="H14" s="24">
        <v>0.10594903979865168</v>
      </c>
      <c r="I14" s="24">
        <v>0.11769928054541481</v>
      </c>
      <c r="J14" s="24">
        <v>8.9678527616850176E-2</v>
      </c>
      <c r="K14" s="24">
        <v>0.10864330794294833</v>
      </c>
      <c r="L14" s="24">
        <v>0.10976069720287976</v>
      </c>
      <c r="M14" s="24">
        <v>8.8831454533456172E-2</v>
      </c>
      <c r="N14" s="114">
        <v>9.3585926998073679E-2</v>
      </c>
      <c r="O14" s="24">
        <v>0.4443361557658978</v>
      </c>
      <c r="P14" s="24">
        <v>0.31923808830547784</v>
      </c>
      <c r="Q14" s="24">
        <v>0.30118592257747145</v>
      </c>
      <c r="R14" s="24">
        <v>0.12537845394784233</v>
      </c>
      <c r="S14" s="24">
        <v>0.12522471775660127</v>
      </c>
      <c r="T14" s="24">
        <v>9.9625814287219686E-2</v>
      </c>
      <c r="U14" s="24">
        <v>7.3540029919790556E-2</v>
      </c>
      <c r="V14" s="24">
        <v>6.9318400510607323E-2</v>
      </c>
      <c r="W14" s="24">
        <v>9.9156851926326367E-2</v>
      </c>
      <c r="X14" s="24">
        <v>0.1014680645122705</v>
      </c>
      <c r="Y14" s="24">
        <v>9.9059701447738457E-2</v>
      </c>
      <c r="Z14" s="24">
        <v>0.10425532052451199</v>
      </c>
      <c r="AA14" s="24">
        <v>9.1788104329086351E-2</v>
      </c>
      <c r="AB14" s="114">
        <v>0.10380960360089621</v>
      </c>
      <c r="AC14" s="24">
        <v>5.2020200320915672E-2</v>
      </c>
      <c r="AD14" s="24">
        <v>5.8831528441961302E-2</v>
      </c>
      <c r="AE14" s="24">
        <v>7.0760079085465791E-2</v>
      </c>
      <c r="AF14" s="24">
        <v>4.5583132344497762E-2</v>
      </c>
      <c r="AG14" s="24">
        <v>7.3033449970424602E-2</v>
      </c>
      <c r="AH14" s="159" t="s">
        <v>297</v>
      </c>
      <c r="AI14" s="24">
        <v>5.118550241072737E-2</v>
      </c>
      <c r="AJ14" s="24">
        <v>7.6540994524118292E-2</v>
      </c>
      <c r="AK14" s="24">
        <v>7.2780515989015401E-2</v>
      </c>
      <c r="AL14" s="24">
        <v>4.7799394003815131E-2</v>
      </c>
      <c r="AM14" s="24">
        <v>5.1780161280976435E-2</v>
      </c>
      <c r="AN14" s="24">
        <v>5.0188265689151065E-2</v>
      </c>
      <c r="AO14" s="24">
        <v>6.7871104182846947E-2</v>
      </c>
      <c r="AP14" s="24">
        <v>4.542219906411004E-2</v>
      </c>
      <c r="AQ14" s="24">
        <v>5.8031603354640353E-2</v>
      </c>
      <c r="AR14" s="24">
        <v>5.2282735342196206E-2</v>
      </c>
      <c r="AS14" s="24">
        <v>7.7486701424011387E-2</v>
      </c>
      <c r="AT14" s="24">
        <v>5.4596552727589329E-2</v>
      </c>
      <c r="AU14" s="24">
        <v>6.5341135454995106E-2</v>
      </c>
      <c r="AV14" s="24">
        <v>9.509435106282943E-2</v>
      </c>
      <c r="AW14" s="24">
        <v>6.760547961549726E-2</v>
      </c>
      <c r="AX14" s="24">
        <v>8.5347700391614392E-2</v>
      </c>
      <c r="AY14" s="114">
        <v>6.5972856983794112E-2</v>
      </c>
      <c r="AZ14" s="24">
        <v>8.9408516497713919E-2</v>
      </c>
      <c r="BA14" s="24">
        <v>7.0842950964121229E-2</v>
      </c>
      <c r="BB14" s="24">
        <v>8.9113040949749645E-2</v>
      </c>
      <c r="BC14" s="24">
        <v>0.10040704530542764</v>
      </c>
      <c r="BD14" s="24">
        <v>0.11963724364910847</v>
      </c>
      <c r="BE14" s="24">
        <v>8.1852486022116158E-2</v>
      </c>
      <c r="BF14" s="24">
        <v>6.1197019679146293E-2</v>
      </c>
      <c r="BG14" s="24">
        <v>7.1823738064723086E-2</v>
      </c>
      <c r="BH14" s="24">
        <v>6.364147016227642E-2</v>
      </c>
      <c r="BI14" s="24">
        <v>4.6932424908610458E-2</v>
      </c>
      <c r="BJ14" s="24">
        <v>3.7187288804730496E-2</v>
      </c>
      <c r="BK14" s="114">
        <v>4.3335581484231708E-2</v>
      </c>
      <c r="BL14" s="24">
        <v>0.10052322736544735</v>
      </c>
      <c r="BM14" s="24">
        <v>8.1565760781494856E-2</v>
      </c>
      <c r="BN14" s="24">
        <v>6.4782334176379602E-2</v>
      </c>
      <c r="BO14" s="24">
        <v>7.2258049571758715E-2</v>
      </c>
      <c r="BP14" s="24">
        <v>8.7152224033407014E-2</v>
      </c>
      <c r="BQ14" s="24">
        <v>0.10469360640139801</v>
      </c>
      <c r="BR14" s="24">
        <v>8.5826124532183357E-2</v>
      </c>
      <c r="BS14" s="24">
        <v>7.2774851527849918E-2</v>
      </c>
      <c r="BT14" s="24">
        <v>8.3269092350696419E-2</v>
      </c>
      <c r="BU14" s="24">
        <v>6.4283138157843964E-2</v>
      </c>
      <c r="BV14" s="24">
        <v>6.7608519968271233E-2</v>
      </c>
      <c r="BW14" s="24">
        <v>6.4867831042599911E-2</v>
      </c>
      <c r="BX14" s="24">
        <v>4.9460126296529613E-2</v>
      </c>
      <c r="BY14" s="124">
        <v>3.5604572668102699E-2</v>
      </c>
      <c r="BZ14" s="114">
        <v>8.2355669431230141E-2</v>
      </c>
      <c r="CA14" s="24">
        <v>8.6827724333498779E-2</v>
      </c>
      <c r="CB14" s="24">
        <v>8.1936151495966114E-2</v>
      </c>
      <c r="CC14" s="24">
        <v>8.2812195018729398E-2</v>
      </c>
      <c r="CD14" s="24">
        <v>7.9955147408315927E-2</v>
      </c>
      <c r="CE14" s="24">
        <v>0.1090519173279358</v>
      </c>
      <c r="CF14" s="24">
        <v>0.10346869616896411</v>
      </c>
      <c r="CG14" s="24">
        <v>8.5619087547770936E-2</v>
      </c>
      <c r="CH14" s="24">
        <v>6.87477292345266E-2</v>
      </c>
      <c r="CI14" s="24">
        <v>9.3317073914963994E-2</v>
      </c>
    </row>
    <row r="15" spans="1:87">
      <c r="A15" s="17" t="s">
        <v>268</v>
      </c>
      <c r="B15" s="17" t="s">
        <v>147</v>
      </c>
      <c r="C15" s="42">
        <v>6.8532478373035257</v>
      </c>
      <c r="D15" s="20">
        <v>7.4238481244753292</v>
      </c>
      <c r="E15" s="20">
        <v>6.5425925803206635</v>
      </c>
      <c r="F15" s="20">
        <v>5.7032282953693407</v>
      </c>
      <c r="G15" s="24">
        <v>3.7009272855304483</v>
      </c>
      <c r="H15" s="24">
        <v>3.2590057387256759</v>
      </c>
      <c r="I15" s="24">
        <v>1.9214973299050353</v>
      </c>
      <c r="J15" s="24">
        <v>0.9124322304370418</v>
      </c>
      <c r="K15" s="24">
        <v>0.4582284743569538</v>
      </c>
      <c r="L15" s="157">
        <v>0.19712771836431298</v>
      </c>
      <c r="M15" s="24">
        <v>0.60834054277227079</v>
      </c>
      <c r="N15" s="114">
        <v>0.28862789246040332</v>
      </c>
      <c r="O15" s="24">
        <v>10.455983634101923</v>
      </c>
      <c r="P15" s="24">
        <v>9.9194470817328941</v>
      </c>
      <c r="Q15" s="24">
        <v>5.3294728691869029</v>
      </c>
      <c r="R15" s="24">
        <v>5.7745463523922158</v>
      </c>
      <c r="S15" s="24">
        <v>4.5492062005473803</v>
      </c>
      <c r="T15" s="24">
        <v>2.0334978658787484</v>
      </c>
      <c r="U15" s="24">
        <v>2.0952651530964048</v>
      </c>
      <c r="V15" s="24">
        <v>2.1855523808804005</v>
      </c>
      <c r="W15" s="24">
        <v>2.6545973169738137</v>
      </c>
      <c r="X15" s="24">
        <v>0.88842334208014329</v>
      </c>
      <c r="Y15" s="24">
        <v>0.77400518048072353</v>
      </c>
      <c r="Z15" s="24">
        <v>0.45293454530376298</v>
      </c>
      <c r="AA15" s="24">
        <v>0.67841851875970693</v>
      </c>
      <c r="AB15" s="114">
        <v>0.26664930609442283</v>
      </c>
      <c r="AC15" s="24">
        <v>0.38339522509949342</v>
      </c>
      <c r="AD15" s="24">
        <v>0.65713876849844177</v>
      </c>
      <c r="AE15" s="24">
        <v>1.0740137398307696</v>
      </c>
      <c r="AF15" s="24">
        <v>0.50911217644174833</v>
      </c>
      <c r="AG15" s="24">
        <v>0.74842574277870599</v>
      </c>
      <c r="AH15" s="159" t="s">
        <v>297</v>
      </c>
      <c r="AI15" s="24">
        <v>0.53084137952066923</v>
      </c>
      <c r="AJ15" s="24">
        <v>-6.890702684066774E-2</v>
      </c>
      <c r="AK15" s="24">
        <v>6.2419622641467498E-3</v>
      </c>
      <c r="AL15" s="24">
        <v>0.28278601011229565</v>
      </c>
      <c r="AM15" s="24">
        <v>0.30486754039205155</v>
      </c>
      <c r="AN15" s="24">
        <v>0.27034475059548679</v>
      </c>
      <c r="AO15" s="24">
        <v>0.48372950052259078</v>
      </c>
      <c r="AP15" s="24">
        <v>0.23308470831213635</v>
      </c>
      <c r="AQ15" s="24">
        <v>0.53213380979128866</v>
      </c>
      <c r="AR15" s="24">
        <v>-3.0370861673596483E-2</v>
      </c>
      <c r="AS15" s="24">
        <v>0.98690985183511515</v>
      </c>
      <c r="AT15" s="24">
        <v>7.069030134907317E-2</v>
      </c>
      <c r="AU15" s="24">
        <v>-2.0249733811743109E-2</v>
      </c>
      <c r="AV15" s="24">
        <v>-0.19067527400945128</v>
      </c>
      <c r="AW15" s="24">
        <v>-9.7258165563962606E-4</v>
      </c>
      <c r="AX15" s="24">
        <v>-0.60267860257307104</v>
      </c>
      <c r="AY15" s="114">
        <v>-0.18367900002498461</v>
      </c>
      <c r="AZ15" s="24">
        <v>2.4995819790306313</v>
      </c>
      <c r="BA15" s="24">
        <v>2.2330933479621362</v>
      </c>
      <c r="BB15" s="24">
        <v>2.4771521467007287</v>
      </c>
      <c r="BC15" s="24">
        <v>1.4374851327266356</v>
      </c>
      <c r="BD15" s="24">
        <v>0.57720377269576417</v>
      </c>
      <c r="BE15" s="24">
        <v>0.77694410086505483</v>
      </c>
      <c r="BF15" s="24">
        <v>1.289733235138327</v>
      </c>
      <c r="BG15" s="24">
        <v>1.4986979482625573</v>
      </c>
      <c r="BH15" s="24">
        <v>1.2592933631889482</v>
      </c>
      <c r="BI15" s="24">
        <v>0.5393917428362982</v>
      </c>
      <c r="BJ15" s="24">
        <v>1.9530646775367977E-2</v>
      </c>
      <c r="BK15" s="114">
        <v>-0.18035518280169005</v>
      </c>
      <c r="BL15" s="24">
        <v>2.8718360191358627</v>
      </c>
      <c r="BM15" s="24">
        <v>1.4188317490676328</v>
      </c>
      <c r="BN15" s="24">
        <v>1.2010445617817496</v>
      </c>
      <c r="BO15" s="24">
        <v>1.5717436532492015</v>
      </c>
      <c r="BP15" s="24">
        <v>1.3913859724055873</v>
      </c>
      <c r="BQ15" s="24">
        <v>2.1579141202158922</v>
      </c>
      <c r="BR15" s="24">
        <v>0.20917181267512275</v>
      </c>
      <c r="BS15" s="24">
        <v>1.5294351347342166</v>
      </c>
      <c r="BT15" s="24">
        <v>0.77278552297489966</v>
      </c>
      <c r="BU15" s="24">
        <v>0.4044750830532311</v>
      </c>
      <c r="BV15" s="24">
        <v>0.69431617225098297</v>
      </c>
      <c r="BW15" s="24">
        <v>-0.13825469267565094</v>
      </c>
      <c r="BX15" s="24">
        <v>4.1960233291256088E-2</v>
      </c>
      <c r="BY15" s="124">
        <v>-0.13948912458374885</v>
      </c>
      <c r="BZ15" s="114">
        <v>2.8436713166070935</v>
      </c>
      <c r="CA15" s="24">
        <v>3.2160551153265353</v>
      </c>
      <c r="CB15" s="24">
        <v>3.9379169520869017</v>
      </c>
      <c r="CC15" s="24">
        <v>4.8687469861934272</v>
      </c>
      <c r="CD15" s="24">
        <v>4.1855285609490309</v>
      </c>
      <c r="CE15" s="24">
        <v>8.5413017888151419</v>
      </c>
      <c r="CF15" s="24">
        <v>7.8388324191246097</v>
      </c>
      <c r="CG15" s="24">
        <v>2.2540029334258462</v>
      </c>
      <c r="CH15" s="24">
        <v>3.8277994021269381</v>
      </c>
      <c r="CI15" s="24">
        <v>4.2451208237122806</v>
      </c>
    </row>
    <row r="16" spans="1:87">
      <c r="A16" s="17" t="s">
        <v>355</v>
      </c>
      <c r="B16" s="17" t="s">
        <v>147</v>
      </c>
      <c r="C16" s="42">
        <v>1.0793096905373694</v>
      </c>
      <c r="D16" s="20">
        <v>1.2282302301008896</v>
      </c>
      <c r="E16" s="20">
        <v>1.1818733421528496</v>
      </c>
      <c r="F16" s="20">
        <v>0.88919096809204057</v>
      </c>
      <c r="G16" s="24">
        <v>0.85011962314978806</v>
      </c>
      <c r="H16" s="24">
        <v>0.566385583842552</v>
      </c>
      <c r="I16" s="24">
        <v>0.54379318655709841</v>
      </c>
      <c r="J16" s="24">
        <v>0.40589480957709273</v>
      </c>
      <c r="K16" s="24">
        <v>0.45256699040123111</v>
      </c>
      <c r="L16" s="157">
        <v>0.44664275198689329</v>
      </c>
      <c r="M16" s="24">
        <v>0.38504743648817841</v>
      </c>
      <c r="N16" s="114">
        <v>0.39530651803883954</v>
      </c>
      <c r="O16" s="24">
        <v>1.7926026015364942</v>
      </c>
      <c r="P16" s="24">
        <v>1.5701633414937493</v>
      </c>
      <c r="Q16" s="24">
        <v>1.2170730632297311</v>
      </c>
      <c r="R16" s="24">
        <v>0.76497389551414696</v>
      </c>
      <c r="S16" s="24">
        <v>0.69201279206212785</v>
      </c>
      <c r="T16" s="24">
        <v>0.47870564015990164</v>
      </c>
      <c r="U16" s="24">
        <v>0.40633105193924329</v>
      </c>
      <c r="V16" s="24">
        <v>0.39582437334636339</v>
      </c>
      <c r="W16" s="24">
        <v>0.52926477976113862</v>
      </c>
      <c r="X16" s="24">
        <v>0.44705684685626573</v>
      </c>
      <c r="Y16" s="24">
        <v>0.43343560280316584</v>
      </c>
      <c r="Z16" s="24">
        <v>0.4375496637798621</v>
      </c>
      <c r="AA16" s="24">
        <v>0.39858696612650601</v>
      </c>
      <c r="AB16" s="114">
        <v>0.42404918665505598</v>
      </c>
      <c r="AC16" s="24">
        <v>0.2343897646033882</v>
      </c>
      <c r="AD16" s="24">
        <v>0.27814990134893169</v>
      </c>
      <c r="AE16" s="24">
        <v>0.33986027579588007</v>
      </c>
      <c r="AF16" s="24">
        <v>0.2202701875815202</v>
      </c>
      <c r="AG16" s="24">
        <v>0.33792193450424141</v>
      </c>
      <c r="AH16" s="159" t="s">
        <v>297</v>
      </c>
      <c r="AI16" s="24">
        <v>0.24120328443370437</v>
      </c>
      <c r="AJ16" s="24">
        <v>0.31414421721723373</v>
      </c>
      <c r="AK16" s="24">
        <v>0.29286282950232106</v>
      </c>
      <c r="AL16" s="24">
        <v>0.21707441908808681</v>
      </c>
      <c r="AM16" s="24">
        <v>0.22822780128310494</v>
      </c>
      <c r="AN16" s="24">
        <v>0.2187935865725931</v>
      </c>
      <c r="AO16" s="24">
        <v>0.29866366843749464</v>
      </c>
      <c r="AP16" s="24">
        <v>0.20043591668901009</v>
      </c>
      <c r="AQ16" s="24">
        <v>0.26246299827731678</v>
      </c>
      <c r="AR16" s="24">
        <v>0.220224877729123</v>
      </c>
      <c r="AS16" s="24">
        <v>0.35675070903043699</v>
      </c>
      <c r="AT16" s="24">
        <v>0.2309680550839594</v>
      </c>
      <c r="AU16" s="24">
        <v>0.28089052598341252</v>
      </c>
      <c r="AV16" s="24">
        <v>0.39374894099168967</v>
      </c>
      <c r="AW16" s="24">
        <v>0.2649354787053888</v>
      </c>
      <c r="AX16" s="24">
        <v>0.28316631284852339</v>
      </c>
      <c r="AY16" s="114">
        <v>0.25289626271883997</v>
      </c>
      <c r="AZ16" s="24">
        <v>0.47532717485762693</v>
      </c>
      <c r="BA16" s="24">
        <v>0.4009539928438598</v>
      </c>
      <c r="BB16" s="24">
        <v>0.45710377823390641</v>
      </c>
      <c r="BC16" s="24">
        <v>0.44433790524170685</v>
      </c>
      <c r="BD16" s="24">
        <v>0.44602113594448306</v>
      </c>
      <c r="BE16" s="24">
        <v>0.35570601702075871</v>
      </c>
      <c r="BF16" s="24">
        <v>0.31469369467315267</v>
      </c>
      <c r="BG16" s="24">
        <v>0.36380799519161428</v>
      </c>
      <c r="BH16" s="24">
        <v>0.3197532619853703</v>
      </c>
      <c r="BI16" s="24">
        <v>0.22124376181907776</v>
      </c>
      <c r="BJ16" s="24">
        <v>0.16242930808994938</v>
      </c>
      <c r="BK16" s="114">
        <v>0.19430888239729882</v>
      </c>
      <c r="BL16" s="24">
        <v>0.51789438660612597</v>
      </c>
      <c r="BM16" s="24">
        <v>0.38865510791209706</v>
      </c>
      <c r="BN16" s="24">
        <v>0.31971279709148392</v>
      </c>
      <c r="BO16" s="24">
        <v>0.35806333096941384</v>
      </c>
      <c r="BP16" s="24">
        <v>0.40571524290003791</v>
      </c>
      <c r="BQ16" s="24">
        <v>0.50551601030097582</v>
      </c>
      <c r="BR16" s="24">
        <v>0.35689628783558358</v>
      </c>
      <c r="BS16" s="24">
        <v>0.37001089756668815</v>
      </c>
      <c r="BT16" s="24">
        <v>0.37171938669618354</v>
      </c>
      <c r="BU16" s="24">
        <v>0.27664351488385303</v>
      </c>
      <c r="BV16" s="24">
        <v>0.30706886421724378</v>
      </c>
      <c r="BW16" s="24">
        <v>0.25824570264958274</v>
      </c>
      <c r="BX16" s="24">
        <v>0.20768772867343513</v>
      </c>
      <c r="BY16" s="124">
        <v>0.14819575246945613</v>
      </c>
      <c r="BZ16" s="114">
        <v>0.46800541090991477</v>
      </c>
      <c r="CA16" s="24">
        <v>0.50689614690888807</v>
      </c>
      <c r="CB16" s="24">
        <v>0.53579230276791223</v>
      </c>
      <c r="CC16" s="24">
        <v>0.58186144568952824</v>
      </c>
      <c r="CD16" s="24">
        <v>0.53945648000661162</v>
      </c>
      <c r="CE16" s="24">
        <v>0.88815934132897367</v>
      </c>
      <c r="CF16" s="24">
        <v>0.8458504066810173</v>
      </c>
      <c r="CG16" s="24">
        <v>0.45509625579904761</v>
      </c>
      <c r="CH16" s="24">
        <v>0.48384420654837673</v>
      </c>
      <c r="CI16" s="24">
        <v>0.5882589688772929</v>
      </c>
    </row>
    <row r="17" spans="1:87" ht="13">
      <c r="A17" s="17"/>
      <c r="B17" s="21"/>
      <c r="C17" s="43"/>
      <c r="D17" s="44"/>
      <c r="E17" s="45"/>
      <c r="F17" s="45"/>
      <c r="G17" s="21"/>
      <c r="H17" s="21"/>
      <c r="I17" s="21"/>
      <c r="J17" s="21"/>
      <c r="K17" s="21"/>
      <c r="L17" s="21"/>
      <c r="M17" s="21"/>
      <c r="N17" s="116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116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116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116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127"/>
      <c r="BZ17" s="116"/>
      <c r="CA17" s="21"/>
      <c r="CB17" s="21"/>
      <c r="CC17" s="21"/>
      <c r="CD17" s="21"/>
      <c r="CE17" s="21"/>
      <c r="CF17" s="21"/>
      <c r="CG17" s="21"/>
      <c r="CH17" s="21"/>
      <c r="CI17" s="21"/>
    </row>
    <row r="18" spans="1:87" s="6" customFormat="1">
      <c r="A18" s="17" t="s">
        <v>364</v>
      </c>
      <c r="B18" s="17" t="s">
        <v>155</v>
      </c>
      <c r="C18" s="39">
        <v>2009.42513825736</v>
      </c>
      <c r="D18" s="19">
        <v>2008.0291616855397</v>
      </c>
      <c r="E18" s="19">
        <v>2006.6666539240127</v>
      </c>
      <c r="F18" s="19">
        <v>2005.0197408420199</v>
      </c>
      <c r="G18" s="27">
        <v>2003.2120767954764</v>
      </c>
      <c r="H18" s="27">
        <v>2000.7012604146128</v>
      </c>
      <c r="I18" s="27">
        <v>1992.8014156486233</v>
      </c>
      <c r="J18" s="27">
        <v>1979.4242625846573</v>
      </c>
      <c r="K18" s="27">
        <v>1964.5848634096023</v>
      </c>
      <c r="L18" s="27">
        <v>1952.6412809715691</v>
      </c>
      <c r="M18" s="46">
        <v>1916.2467491505734</v>
      </c>
      <c r="N18" s="117"/>
      <c r="O18" s="27">
        <v>2008.0130654796903</v>
      </c>
      <c r="P18" s="27">
        <v>2007.11642508984</v>
      </c>
      <c r="Q18" s="27">
        <v>2006.2200764757129</v>
      </c>
      <c r="R18" s="27">
        <v>2004.9759192024021</v>
      </c>
      <c r="S18" s="27">
        <v>2003.0205668296001</v>
      </c>
      <c r="T18" s="27">
        <v>2000.9570942310654</v>
      </c>
      <c r="U18" s="27">
        <v>1998.2014250036245</v>
      </c>
      <c r="V18" s="27">
        <v>1993.7844242769709</v>
      </c>
      <c r="W18" s="27">
        <v>1986.4197869079833</v>
      </c>
      <c r="X18" s="27">
        <v>1976.1420947327356</v>
      </c>
      <c r="Y18" s="27">
        <v>1962.5545601171425</v>
      </c>
      <c r="Z18" s="27">
        <v>1946.0297660964786</v>
      </c>
      <c r="AA18" s="46">
        <v>1905.4003317586878</v>
      </c>
      <c r="AB18" s="1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28"/>
      <c r="BZ18" s="117"/>
      <c r="CA18" s="17"/>
      <c r="CB18" s="17"/>
      <c r="CC18" s="17"/>
      <c r="CD18" s="17"/>
      <c r="CE18" s="17"/>
      <c r="CF18" s="17"/>
      <c r="CG18" s="17"/>
      <c r="CH18" s="17"/>
      <c r="CI18" s="17"/>
    </row>
    <row r="19" spans="1:87" s="6" customFormat="1">
      <c r="A19" s="17" t="s">
        <v>330</v>
      </c>
      <c r="B19" s="17" t="s">
        <v>156</v>
      </c>
      <c r="C19" s="47">
        <v>1.3670637199068096</v>
      </c>
      <c r="D19" s="18">
        <v>1.4248894237414333</v>
      </c>
      <c r="E19" s="18">
        <v>1.3001260993128199</v>
      </c>
      <c r="F19" s="18">
        <v>1.9937000646727938</v>
      </c>
      <c r="G19" s="26">
        <v>1.6216280284143068</v>
      </c>
      <c r="H19" s="26">
        <v>3.400004733312926</v>
      </c>
      <c r="I19" s="26">
        <v>12.399684798666158</v>
      </c>
      <c r="J19" s="26">
        <v>14.35462132926591</v>
      </c>
      <c r="K19" s="26">
        <v>15.32417702084399</v>
      </c>
      <c r="L19" s="26">
        <v>8.5629878552222181</v>
      </c>
      <c r="M19" s="48">
        <v>64.226075786769343</v>
      </c>
      <c r="N19" s="117"/>
      <c r="O19" s="26">
        <v>0.69563708180862704</v>
      </c>
      <c r="P19" s="26">
        <v>1.0976436978919537</v>
      </c>
      <c r="Q19" s="26">
        <v>0.69505353036220185</v>
      </c>
      <c r="R19" s="26">
        <v>1.7932610162592937</v>
      </c>
      <c r="S19" s="26">
        <v>2.1174437293448136</v>
      </c>
      <c r="T19" s="26">
        <v>2.0095014677244762</v>
      </c>
      <c r="U19" s="26">
        <v>3.5018369871572759</v>
      </c>
      <c r="V19" s="26">
        <v>5.3321644661502887</v>
      </c>
      <c r="W19" s="26">
        <v>9.3971102718246584</v>
      </c>
      <c r="X19" s="26">
        <v>11.158274078670729</v>
      </c>
      <c r="Y19" s="26">
        <v>16.016795152515442</v>
      </c>
      <c r="Z19" s="26">
        <v>17.032792888812082</v>
      </c>
      <c r="AA19" s="48">
        <v>64.22607578676957</v>
      </c>
      <c r="AB19" s="1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28"/>
      <c r="BZ19" s="117"/>
      <c r="CA19" s="17"/>
      <c r="CB19" s="17"/>
      <c r="CC19" s="17"/>
      <c r="CD19" s="17"/>
      <c r="CE19" s="17"/>
      <c r="CF19" s="17"/>
      <c r="CG19" s="17"/>
      <c r="CH19" s="17"/>
      <c r="CI19" s="17"/>
    </row>
    <row r="20" spans="1:87" ht="13">
      <c r="A20" s="111"/>
      <c r="B20" s="21"/>
      <c r="C20" s="49"/>
      <c r="D20" s="17"/>
      <c r="E20" s="21"/>
      <c r="F20" s="21"/>
      <c r="G20" s="21"/>
      <c r="H20" s="21"/>
      <c r="I20" s="21"/>
      <c r="J20" s="21"/>
      <c r="K20" s="21"/>
      <c r="L20" s="21"/>
      <c r="M20" s="21"/>
      <c r="N20" s="116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116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116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116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</row>
    <row r="21" spans="1:87" ht="13">
      <c r="A21" s="50" t="s">
        <v>158</v>
      </c>
      <c r="B21" s="21"/>
      <c r="C21" s="49"/>
      <c r="D21" s="17"/>
      <c r="E21" s="21"/>
      <c r="F21" s="21"/>
      <c r="G21" s="21"/>
      <c r="H21" s="21"/>
      <c r="I21" s="21"/>
      <c r="J21" s="21"/>
      <c r="K21" s="21"/>
      <c r="L21" s="21"/>
      <c r="M21" s="21"/>
      <c r="N21" s="116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119"/>
      <c r="AX21" s="21"/>
      <c r="AY21" s="116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116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</row>
    <row r="22" spans="1:87" ht="13">
      <c r="A22" s="51" t="s">
        <v>157</v>
      </c>
      <c r="B22" s="21"/>
      <c r="C22" s="49"/>
      <c r="D22" s="17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116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116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</row>
    <row r="23" spans="1:87">
      <c r="C23" s="5"/>
      <c r="D23" s="6"/>
      <c r="U23" s="108"/>
      <c r="V23" s="108"/>
      <c r="AX23" s="104"/>
      <c r="AY23" s="118"/>
      <c r="BK23" s="118"/>
    </row>
    <row r="24" spans="1:87">
      <c r="C24" s="5"/>
      <c r="D24" s="6"/>
      <c r="AU24" s="104"/>
      <c r="AX24" s="104"/>
      <c r="BK24" s="118"/>
    </row>
    <row r="25" spans="1:87">
      <c r="C25" s="5"/>
      <c r="D25" s="6"/>
      <c r="AU25" s="104"/>
    </row>
    <row r="26" spans="1:87">
      <c r="C26" s="5"/>
      <c r="D26" s="6"/>
      <c r="AU26" s="104"/>
      <c r="AX26" s="104"/>
    </row>
    <row r="27" spans="1:87">
      <c r="C27" s="5"/>
      <c r="D27" s="6"/>
      <c r="AU27" s="104"/>
    </row>
    <row r="28" spans="1:87">
      <c r="C28" s="5"/>
      <c r="D28" s="6"/>
    </row>
    <row r="29" spans="1:87">
      <c r="C29" s="5"/>
      <c r="D29" s="6"/>
    </row>
  </sheetData>
  <pageMargins left="0.75" right="0.75" top="1.18" bottom="1" header="0.25" footer="0.5"/>
  <pageSetup paperSize="5" orientation="landscape" horizontalDpi="300" verticalDpi="300"/>
  <headerFooter alignWithMargins="0">
    <oddHeader>&amp;L
&amp;"Arial,Bold"&amp;11&amp;UMineral Resource Program&amp;C&amp;"Arial,Bold"&amp;12Laboratory Report
U.S. Geological Survey
Lakewood,Colorado&amp;RReported Date: &amp;D
&amp;"Arial,Bold"&amp;11&amp;UEnergy Resource Program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zoomScale="150" zoomScaleNormal="150" zoomScalePageLayoutView="15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A82" sqref="A82"/>
    </sheetView>
  </sheetViews>
  <sheetFormatPr baseColWidth="10" defaultColWidth="8.83203125" defaultRowHeight="13" x14ac:dyDescent="0"/>
  <cols>
    <col min="1" max="1" width="24.6640625" style="17" customWidth="1"/>
    <col min="2" max="2" width="36.5" style="21" bestFit="1" customWidth="1"/>
    <col min="3" max="8" width="9.1640625" style="21" customWidth="1"/>
    <col min="9" max="10" width="9.1640625" style="148" customWidth="1"/>
  </cols>
  <sheetData>
    <row r="1" spans="1:12">
      <c r="A1" s="10" t="s">
        <v>340</v>
      </c>
      <c r="B1" s="11"/>
      <c r="C1" s="12"/>
      <c r="D1" s="12"/>
      <c r="E1" s="12"/>
      <c r="F1" s="12"/>
      <c r="G1" s="12"/>
      <c r="H1" s="12"/>
      <c r="I1" s="149"/>
      <c r="J1" s="149"/>
    </row>
    <row r="2" spans="1:12">
      <c r="A2" s="11"/>
      <c r="B2" s="11"/>
      <c r="C2" s="12"/>
      <c r="D2" s="12"/>
      <c r="E2" s="12"/>
      <c r="F2" s="12"/>
      <c r="G2" s="12"/>
      <c r="H2" s="12"/>
      <c r="I2" s="149"/>
      <c r="J2" s="149"/>
    </row>
    <row r="3" spans="1:12" s="8" customFormat="1" ht="27">
      <c r="A3" s="11" t="s">
        <v>257</v>
      </c>
      <c r="B3" s="52" t="s">
        <v>389</v>
      </c>
      <c r="C3" s="13" t="s">
        <v>87</v>
      </c>
      <c r="D3" s="13" t="s">
        <v>89</v>
      </c>
      <c r="E3" s="13" t="s">
        <v>90</v>
      </c>
      <c r="F3" s="13" t="s">
        <v>93</v>
      </c>
      <c r="G3" s="13" t="s">
        <v>97</v>
      </c>
      <c r="H3" s="13" t="s">
        <v>101</v>
      </c>
      <c r="I3" s="150" t="s">
        <v>4</v>
      </c>
      <c r="J3" s="150" t="s">
        <v>105</v>
      </c>
      <c r="L3" s="13" t="s">
        <v>356</v>
      </c>
    </row>
    <row r="4" spans="1:12">
      <c r="A4" s="167" t="s">
        <v>159</v>
      </c>
      <c r="B4" s="166" t="s">
        <v>160</v>
      </c>
      <c r="C4" s="55">
        <v>2</v>
      </c>
      <c r="D4" s="55">
        <v>0</v>
      </c>
      <c r="E4" s="56">
        <v>0</v>
      </c>
      <c r="F4" s="56">
        <v>0</v>
      </c>
      <c r="G4" s="56">
        <v>0</v>
      </c>
      <c r="H4" s="56">
        <v>0</v>
      </c>
      <c r="I4" s="151">
        <v>0</v>
      </c>
      <c r="J4" s="151">
        <v>0</v>
      </c>
      <c r="L4" s="130">
        <f>SUM(C4:J4)</f>
        <v>2</v>
      </c>
    </row>
    <row r="5" spans="1:12">
      <c r="A5" s="57"/>
      <c r="B5" s="166" t="s">
        <v>161</v>
      </c>
      <c r="C5" s="55">
        <v>2</v>
      </c>
      <c r="D5" s="55">
        <v>23</v>
      </c>
      <c r="E5" s="56">
        <v>0</v>
      </c>
      <c r="F5" s="56">
        <v>1</v>
      </c>
      <c r="G5" s="56">
        <v>0</v>
      </c>
      <c r="H5" s="56">
        <v>0</v>
      </c>
      <c r="I5" s="151">
        <v>0</v>
      </c>
      <c r="J5" s="151">
        <v>0</v>
      </c>
      <c r="L5" s="130">
        <f t="shared" ref="L5:L68" si="0">SUM(C5:J5)</f>
        <v>26</v>
      </c>
    </row>
    <row r="6" spans="1:12">
      <c r="A6" s="57"/>
      <c r="B6" s="166" t="s">
        <v>162</v>
      </c>
      <c r="C6" s="55">
        <v>0</v>
      </c>
      <c r="D6" s="55">
        <v>2</v>
      </c>
      <c r="E6" s="56">
        <v>2</v>
      </c>
      <c r="F6" s="56">
        <v>2</v>
      </c>
      <c r="G6" s="56">
        <v>0</v>
      </c>
      <c r="H6" s="56">
        <v>0</v>
      </c>
      <c r="I6" s="151">
        <v>0</v>
      </c>
      <c r="J6" s="151">
        <v>0</v>
      </c>
      <c r="L6" s="130">
        <f t="shared" si="0"/>
        <v>6</v>
      </c>
    </row>
    <row r="7" spans="1:12">
      <c r="A7" s="57"/>
      <c r="B7" s="54" t="s">
        <v>365</v>
      </c>
      <c r="C7" s="55">
        <v>4</v>
      </c>
      <c r="D7" s="55">
        <v>3</v>
      </c>
      <c r="E7" s="56">
        <v>2</v>
      </c>
      <c r="F7" s="56">
        <v>0</v>
      </c>
      <c r="G7" s="56">
        <v>1</v>
      </c>
      <c r="H7" s="56">
        <v>2</v>
      </c>
      <c r="I7" s="151">
        <v>3</v>
      </c>
      <c r="J7" s="151">
        <v>0</v>
      </c>
      <c r="L7" s="130">
        <f t="shared" si="0"/>
        <v>15</v>
      </c>
    </row>
    <row r="8" spans="1:12">
      <c r="A8" s="57"/>
      <c r="B8" s="54" t="s">
        <v>366</v>
      </c>
      <c r="C8" s="55">
        <v>0</v>
      </c>
      <c r="D8" s="55">
        <v>0</v>
      </c>
      <c r="E8" s="56">
        <v>0</v>
      </c>
      <c r="F8" s="56">
        <v>2</v>
      </c>
      <c r="G8" s="56">
        <v>0</v>
      </c>
      <c r="H8" s="56">
        <v>0</v>
      </c>
      <c r="I8" s="151">
        <v>0</v>
      </c>
      <c r="J8" s="151">
        <v>0</v>
      </c>
      <c r="L8" s="130">
        <f t="shared" si="0"/>
        <v>2</v>
      </c>
    </row>
    <row r="9" spans="1:12">
      <c r="A9" s="57"/>
      <c r="B9" s="166" t="s">
        <v>163</v>
      </c>
      <c r="C9" s="55">
        <v>4</v>
      </c>
      <c r="D9" s="55">
        <v>2</v>
      </c>
      <c r="E9" s="56">
        <v>2</v>
      </c>
      <c r="F9" s="56">
        <v>0</v>
      </c>
      <c r="G9" s="56">
        <v>0</v>
      </c>
      <c r="H9" s="56">
        <v>0</v>
      </c>
      <c r="I9" s="151">
        <v>0</v>
      </c>
      <c r="J9" s="151">
        <v>0</v>
      </c>
      <c r="L9" s="130">
        <f t="shared" si="0"/>
        <v>8</v>
      </c>
    </row>
    <row r="10" spans="1:12">
      <c r="A10" s="57"/>
      <c r="B10" s="54" t="s">
        <v>367</v>
      </c>
      <c r="C10" s="55">
        <v>0</v>
      </c>
      <c r="D10" s="55">
        <v>2</v>
      </c>
      <c r="E10" s="56">
        <v>0</v>
      </c>
      <c r="F10" s="56">
        <v>0</v>
      </c>
      <c r="G10" s="56">
        <v>0</v>
      </c>
      <c r="H10" s="56">
        <v>0</v>
      </c>
      <c r="I10" s="151">
        <v>0</v>
      </c>
      <c r="J10" s="151">
        <v>0</v>
      </c>
      <c r="L10" s="130">
        <f t="shared" si="0"/>
        <v>2</v>
      </c>
    </row>
    <row r="11" spans="1:12">
      <c r="A11" s="57"/>
      <c r="B11" s="166" t="s">
        <v>164</v>
      </c>
      <c r="C11" s="55">
        <v>0</v>
      </c>
      <c r="D11" s="55">
        <v>2</v>
      </c>
      <c r="E11" s="56">
        <v>0</v>
      </c>
      <c r="F11" s="56">
        <v>0</v>
      </c>
      <c r="G11" s="56">
        <v>0</v>
      </c>
      <c r="H11" s="56">
        <v>0</v>
      </c>
      <c r="I11" s="151">
        <v>0</v>
      </c>
      <c r="J11" s="151">
        <v>0</v>
      </c>
      <c r="L11" s="130">
        <f t="shared" si="0"/>
        <v>2</v>
      </c>
    </row>
    <row r="12" spans="1:12">
      <c r="A12" s="57"/>
      <c r="B12" s="166" t="s">
        <v>165</v>
      </c>
      <c r="C12" s="55">
        <v>0</v>
      </c>
      <c r="D12" s="55">
        <v>2</v>
      </c>
      <c r="E12" s="56">
        <v>4</v>
      </c>
      <c r="F12" s="56">
        <v>0</v>
      </c>
      <c r="G12" s="56">
        <v>0</v>
      </c>
      <c r="H12" s="56">
        <v>0</v>
      </c>
      <c r="I12" s="151">
        <v>0</v>
      </c>
      <c r="J12" s="151">
        <v>0</v>
      </c>
      <c r="L12" s="130">
        <f t="shared" si="0"/>
        <v>6</v>
      </c>
    </row>
    <row r="13" spans="1:12">
      <c r="A13" s="57"/>
      <c r="B13" s="166" t="s">
        <v>166</v>
      </c>
      <c r="C13" s="55">
        <v>0</v>
      </c>
      <c r="D13" s="55">
        <v>0</v>
      </c>
      <c r="E13" s="56">
        <v>0</v>
      </c>
      <c r="F13" s="56">
        <v>4</v>
      </c>
      <c r="G13" s="56">
        <v>0</v>
      </c>
      <c r="H13" s="56">
        <v>0</v>
      </c>
      <c r="I13" s="151">
        <v>0</v>
      </c>
      <c r="J13" s="151">
        <v>0</v>
      </c>
      <c r="L13" s="130">
        <f t="shared" si="0"/>
        <v>4</v>
      </c>
    </row>
    <row r="14" spans="1:12">
      <c r="A14" s="167" t="s">
        <v>167</v>
      </c>
      <c r="B14" s="54" t="s">
        <v>388</v>
      </c>
      <c r="C14" s="55">
        <v>0</v>
      </c>
      <c r="D14" s="55">
        <v>0</v>
      </c>
      <c r="E14" s="56">
        <v>0</v>
      </c>
      <c r="F14" s="56">
        <v>0</v>
      </c>
      <c r="G14" s="56">
        <v>0</v>
      </c>
      <c r="H14" s="56">
        <v>0</v>
      </c>
      <c r="I14" s="151">
        <v>1</v>
      </c>
      <c r="J14" s="151">
        <v>0</v>
      </c>
      <c r="L14" s="130">
        <f t="shared" si="0"/>
        <v>1</v>
      </c>
    </row>
    <row r="15" spans="1:12">
      <c r="A15" s="57"/>
      <c r="B15" s="166" t="s">
        <v>168</v>
      </c>
      <c r="C15" s="55">
        <v>0</v>
      </c>
      <c r="D15" s="55">
        <v>0</v>
      </c>
      <c r="E15" s="56">
        <v>0</v>
      </c>
      <c r="F15" s="56">
        <v>2</v>
      </c>
      <c r="G15" s="56">
        <v>0</v>
      </c>
      <c r="H15" s="56">
        <v>0</v>
      </c>
      <c r="I15" s="151">
        <v>0</v>
      </c>
      <c r="J15" s="151">
        <v>0</v>
      </c>
      <c r="L15" s="130">
        <f t="shared" si="0"/>
        <v>2</v>
      </c>
    </row>
    <row r="16" spans="1:12">
      <c r="A16" s="57"/>
      <c r="B16" s="166" t="s">
        <v>169</v>
      </c>
      <c r="C16" s="55">
        <v>6</v>
      </c>
      <c r="D16" s="55">
        <v>0</v>
      </c>
      <c r="E16" s="56">
        <v>0</v>
      </c>
      <c r="F16" s="56">
        <v>0</v>
      </c>
      <c r="G16" s="56">
        <v>0</v>
      </c>
      <c r="H16" s="56">
        <v>0</v>
      </c>
      <c r="I16" s="151">
        <v>0</v>
      </c>
      <c r="J16" s="151">
        <v>0</v>
      </c>
      <c r="L16" s="130">
        <f t="shared" si="0"/>
        <v>6</v>
      </c>
    </row>
    <row r="17" spans="1:12">
      <c r="A17" s="57"/>
      <c r="B17" s="166" t="s">
        <v>170</v>
      </c>
      <c r="C17" s="55">
        <v>0</v>
      </c>
      <c r="D17" s="55">
        <v>0</v>
      </c>
      <c r="E17" s="56">
        <v>2</v>
      </c>
      <c r="F17" s="56">
        <v>2</v>
      </c>
      <c r="G17" s="56">
        <v>0</v>
      </c>
      <c r="H17" s="56">
        <v>0</v>
      </c>
      <c r="I17" s="151">
        <v>0</v>
      </c>
      <c r="J17" s="151">
        <v>0</v>
      </c>
      <c r="L17" s="130">
        <f t="shared" si="0"/>
        <v>4</v>
      </c>
    </row>
    <row r="18" spans="1:12">
      <c r="A18" s="57"/>
      <c r="B18" s="166" t="s">
        <v>171</v>
      </c>
      <c r="C18" s="55">
        <v>0</v>
      </c>
      <c r="D18" s="55">
        <v>4</v>
      </c>
      <c r="E18" s="56">
        <v>0</v>
      </c>
      <c r="F18" s="56">
        <v>0</v>
      </c>
      <c r="G18" s="56">
        <v>0</v>
      </c>
      <c r="H18" s="56">
        <v>0</v>
      </c>
      <c r="I18" s="151">
        <v>0</v>
      </c>
      <c r="J18" s="151">
        <v>0</v>
      </c>
      <c r="L18" s="130">
        <f t="shared" si="0"/>
        <v>4</v>
      </c>
    </row>
    <row r="19" spans="1:12">
      <c r="A19" s="167" t="s">
        <v>172</v>
      </c>
      <c r="B19" s="166" t="s">
        <v>173</v>
      </c>
      <c r="C19" s="55">
        <v>0</v>
      </c>
      <c r="D19" s="55">
        <v>0</v>
      </c>
      <c r="E19" s="56">
        <v>2</v>
      </c>
      <c r="F19" s="56">
        <v>0</v>
      </c>
      <c r="G19" s="56">
        <v>0</v>
      </c>
      <c r="H19" s="56">
        <v>0</v>
      </c>
      <c r="I19" s="151">
        <v>0</v>
      </c>
      <c r="J19" s="151">
        <v>0</v>
      </c>
      <c r="L19" s="130">
        <f t="shared" si="0"/>
        <v>2</v>
      </c>
    </row>
    <row r="20" spans="1:12">
      <c r="A20" s="167" t="s">
        <v>174</v>
      </c>
      <c r="B20" s="54" t="s">
        <v>387</v>
      </c>
      <c r="C20" s="55">
        <v>4</v>
      </c>
      <c r="D20" s="55">
        <v>22</v>
      </c>
      <c r="E20" s="56">
        <v>0</v>
      </c>
      <c r="F20" s="56">
        <v>3</v>
      </c>
      <c r="G20" s="56">
        <v>0</v>
      </c>
      <c r="H20" s="56">
        <v>0</v>
      </c>
      <c r="I20" s="151">
        <v>2</v>
      </c>
      <c r="J20" s="151">
        <v>0</v>
      </c>
      <c r="L20" s="130">
        <f t="shared" si="0"/>
        <v>31</v>
      </c>
    </row>
    <row r="21" spans="1:12">
      <c r="A21" s="57"/>
      <c r="B21" s="166" t="s">
        <v>175</v>
      </c>
      <c r="C21" s="55">
        <v>23</v>
      </c>
      <c r="D21" s="55">
        <v>21</v>
      </c>
      <c r="E21" s="56">
        <v>82</v>
      </c>
      <c r="F21" s="56">
        <v>52</v>
      </c>
      <c r="G21" s="56">
        <v>0</v>
      </c>
      <c r="H21" s="56">
        <v>0</v>
      </c>
      <c r="I21" s="151">
        <v>0</v>
      </c>
      <c r="J21" s="151">
        <v>0</v>
      </c>
      <c r="L21" s="130">
        <f t="shared" si="0"/>
        <v>178</v>
      </c>
    </row>
    <row r="22" spans="1:12">
      <c r="A22" s="57"/>
      <c r="B22" s="54" t="s">
        <v>386</v>
      </c>
      <c r="C22" s="55">
        <v>17</v>
      </c>
      <c r="D22" s="55">
        <v>15</v>
      </c>
      <c r="E22" s="56">
        <v>5</v>
      </c>
      <c r="F22" s="56">
        <v>25</v>
      </c>
      <c r="G22" s="56">
        <v>0</v>
      </c>
      <c r="H22" s="56">
        <v>0</v>
      </c>
      <c r="I22" s="151">
        <v>0</v>
      </c>
      <c r="J22" s="151">
        <v>0</v>
      </c>
      <c r="L22" s="130">
        <f t="shared" si="0"/>
        <v>62</v>
      </c>
    </row>
    <row r="23" spans="1:12">
      <c r="A23" s="167" t="s">
        <v>176</v>
      </c>
      <c r="B23" s="166" t="s">
        <v>177</v>
      </c>
      <c r="C23" s="55">
        <v>0</v>
      </c>
      <c r="D23" s="55">
        <v>0</v>
      </c>
      <c r="E23" s="56">
        <v>2</v>
      </c>
      <c r="F23" s="56">
        <v>2</v>
      </c>
      <c r="G23" s="56">
        <v>0</v>
      </c>
      <c r="H23" s="56">
        <v>0</v>
      </c>
      <c r="I23" s="151">
        <v>2</v>
      </c>
      <c r="J23" s="151">
        <v>0</v>
      </c>
      <c r="L23" s="130">
        <f t="shared" si="0"/>
        <v>6</v>
      </c>
    </row>
    <row r="24" spans="1:12">
      <c r="A24" s="167" t="s">
        <v>178</v>
      </c>
      <c r="B24" s="166" t="s">
        <v>179</v>
      </c>
      <c r="C24" s="55">
        <v>0</v>
      </c>
      <c r="D24" s="55">
        <v>0</v>
      </c>
      <c r="E24" s="56">
        <v>2</v>
      </c>
      <c r="F24" s="56">
        <v>0</v>
      </c>
      <c r="G24" s="56">
        <v>0</v>
      </c>
      <c r="H24" s="56">
        <v>0</v>
      </c>
      <c r="I24" s="151">
        <v>0</v>
      </c>
      <c r="J24" s="151">
        <v>0</v>
      </c>
      <c r="L24" s="130">
        <f t="shared" si="0"/>
        <v>2</v>
      </c>
    </row>
    <row r="25" spans="1:12">
      <c r="A25" s="57"/>
      <c r="B25" s="54" t="s">
        <v>385</v>
      </c>
      <c r="C25" s="55">
        <v>0</v>
      </c>
      <c r="D25" s="55">
        <v>0</v>
      </c>
      <c r="E25" s="56">
        <v>0</v>
      </c>
      <c r="F25" s="56">
        <v>0</v>
      </c>
      <c r="G25" s="56">
        <v>0</v>
      </c>
      <c r="H25" s="56">
        <v>0</v>
      </c>
      <c r="I25" s="151">
        <v>2</v>
      </c>
      <c r="J25" s="151">
        <v>0</v>
      </c>
      <c r="L25" s="130">
        <f t="shared" si="0"/>
        <v>2</v>
      </c>
    </row>
    <row r="26" spans="1:12">
      <c r="A26" s="167" t="s">
        <v>180</v>
      </c>
      <c r="B26" s="54" t="s">
        <v>384</v>
      </c>
      <c r="C26" s="55">
        <v>0</v>
      </c>
      <c r="D26" s="55">
        <v>0</v>
      </c>
      <c r="E26" s="56">
        <v>2</v>
      </c>
      <c r="F26" s="56">
        <v>1</v>
      </c>
      <c r="G26" s="56">
        <v>0</v>
      </c>
      <c r="H26" s="56">
        <v>2</v>
      </c>
      <c r="I26" s="151">
        <v>0</v>
      </c>
      <c r="J26" s="151">
        <v>0</v>
      </c>
      <c r="L26" s="130">
        <f t="shared" si="0"/>
        <v>5</v>
      </c>
    </row>
    <row r="27" spans="1:12">
      <c r="A27" s="57"/>
      <c r="B27" s="166" t="s">
        <v>181</v>
      </c>
      <c r="C27" s="55">
        <v>0</v>
      </c>
      <c r="D27" s="55">
        <v>0</v>
      </c>
      <c r="E27" s="56">
        <v>0</v>
      </c>
      <c r="F27" s="56">
        <v>0</v>
      </c>
      <c r="G27" s="56">
        <v>0</v>
      </c>
      <c r="H27" s="56">
        <v>0</v>
      </c>
      <c r="I27" s="151">
        <v>1</v>
      </c>
      <c r="J27" s="151">
        <v>0</v>
      </c>
      <c r="L27" s="130">
        <f t="shared" si="0"/>
        <v>1</v>
      </c>
    </row>
    <row r="28" spans="1:12">
      <c r="A28" s="57"/>
      <c r="B28" s="54" t="s">
        <v>383</v>
      </c>
      <c r="C28" s="55">
        <v>0</v>
      </c>
      <c r="D28" s="55">
        <v>0</v>
      </c>
      <c r="E28" s="56">
        <v>4</v>
      </c>
      <c r="F28" s="56">
        <v>4</v>
      </c>
      <c r="G28" s="56">
        <v>2</v>
      </c>
      <c r="H28" s="56">
        <v>0</v>
      </c>
      <c r="I28" s="151">
        <v>0</v>
      </c>
      <c r="J28" s="151">
        <v>0</v>
      </c>
      <c r="L28" s="130">
        <f t="shared" si="0"/>
        <v>10</v>
      </c>
    </row>
    <row r="29" spans="1:12">
      <c r="A29" s="167" t="s">
        <v>182</v>
      </c>
      <c r="B29" s="54" t="s">
        <v>382</v>
      </c>
      <c r="C29" s="55">
        <v>1</v>
      </c>
      <c r="D29" s="55">
        <v>0</v>
      </c>
      <c r="E29" s="56">
        <v>0</v>
      </c>
      <c r="F29" s="56">
        <v>0</v>
      </c>
      <c r="G29" s="56">
        <v>0</v>
      </c>
      <c r="H29" s="56">
        <v>0</v>
      </c>
      <c r="I29" s="151">
        <v>2</v>
      </c>
      <c r="J29" s="151">
        <v>0</v>
      </c>
      <c r="L29" s="130">
        <f t="shared" si="0"/>
        <v>3</v>
      </c>
    </row>
    <row r="30" spans="1:12">
      <c r="A30" s="167" t="s">
        <v>183</v>
      </c>
      <c r="B30" s="54" t="s">
        <v>381</v>
      </c>
      <c r="C30" s="55">
        <v>1</v>
      </c>
      <c r="D30" s="55">
        <v>0</v>
      </c>
      <c r="E30" s="56">
        <v>0</v>
      </c>
      <c r="F30" s="56">
        <v>0</v>
      </c>
      <c r="G30" s="56">
        <v>0</v>
      </c>
      <c r="H30" s="56">
        <v>0</v>
      </c>
      <c r="I30" s="151">
        <v>0</v>
      </c>
      <c r="J30" s="151">
        <v>0</v>
      </c>
      <c r="L30" s="130">
        <f t="shared" si="0"/>
        <v>1</v>
      </c>
    </row>
    <row r="31" spans="1:12">
      <c r="A31" s="57"/>
      <c r="B31" s="166" t="s">
        <v>184</v>
      </c>
      <c r="C31" s="55">
        <v>2</v>
      </c>
      <c r="D31" s="55">
        <v>0</v>
      </c>
      <c r="E31" s="56">
        <v>0</v>
      </c>
      <c r="F31" s="56">
        <v>0</v>
      </c>
      <c r="G31" s="56">
        <v>0</v>
      </c>
      <c r="H31" s="56">
        <v>0</v>
      </c>
      <c r="I31" s="151">
        <v>0</v>
      </c>
      <c r="J31" s="151">
        <v>0</v>
      </c>
      <c r="L31" s="130">
        <f t="shared" si="0"/>
        <v>2</v>
      </c>
    </row>
    <row r="32" spans="1:12">
      <c r="A32" s="167" t="s">
        <v>185</v>
      </c>
      <c r="B32" s="166" t="s">
        <v>186</v>
      </c>
      <c r="C32" s="55">
        <v>0</v>
      </c>
      <c r="D32" s="55">
        <v>0</v>
      </c>
      <c r="E32" s="56">
        <v>3</v>
      </c>
      <c r="F32" s="56">
        <v>1</v>
      </c>
      <c r="G32" s="56">
        <v>1</v>
      </c>
      <c r="H32" s="56">
        <v>0</v>
      </c>
      <c r="I32" s="151">
        <v>0</v>
      </c>
      <c r="J32" s="151">
        <v>0</v>
      </c>
      <c r="L32" s="130">
        <f t="shared" si="0"/>
        <v>5</v>
      </c>
    </row>
    <row r="33" spans="1:12">
      <c r="A33" s="57"/>
      <c r="B33" s="54" t="s">
        <v>380</v>
      </c>
      <c r="C33" s="55">
        <v>1</v>
      </c>
      <c r="D33" s="55">
        <v>16</v>
      </c>
      <c r="E33" s="56">
        <v>4</v>
      </c>
      <c r="F33" s="56">
        <v>1</v>
      </c>
      <c r="G33" s="56">
        <v>0</v>
      </c>
      <c r="H33" s="56">
        <v>0</v>
      </c>
      <c r="I33" s="151">
        <v>0</v>
      </c>
      <c r="J33" s="151">
        <v>0</v>
      </c>
      <c r="L33" s="130">
        <f t="shared" si="0"/>
        <v>22</v>
      </c>
    </row>
    <row r="34" spans="1:12">
      <c r="A34" s="167" t="s">
        <v>187</v>
      </c>
      <c r="B34" s="166" t="s">
        <v>188</v>
      </c>
      <c r="C34" s="55">
        <v>0</v>
      </c>
      <c r="D34" s="55">
        <v>2</v>
      </c>
      <c r="E34" s="56">
        <v>4</v>
      </c>
      <c r="F34" s="56">
        <v>0</v>
      </c>
      <c r="G34" s="56">
        <v>0</v>
      </c>
      <c r="H34" s="56">
        <v>0</v>
      </c>
      <c r="I34" s="151">
        <v>0</v>
      </c>
      <c r="J34" s="151">
        <v>0</v>
      </c>
      <c r="L34" s="130">
        <f t="shared" si="0"/>
        <v>6</v>
      </c>
    </row>
    <row r="35" spans="1:12">
      <c r="A35" s="57"/>
      <c r="B35" s="54" t="s">
        <v>379</v>
      </c>
      <c r="C35" s="55">
        <v>1</v>
      </c>
      <c r="D35" s="55">
        <v>0</v>
      </c>
      <c r="E35" s="56">
        <v>1</v>
      </c>
      <c r="F35" s="56">
        <v>2</v>
      </c>
      <c r="G35" s="56">
        <v>0</v>
      </c>
      <c r="H35" s="56">
        <v>0</v>
      </c>
      <c r="I35" s="151">
        <v>0</v>
      </c>
      <c r="J35" s="151">
        <v>0</v>
      </c>
      <c r="L35" s="130">
        <f t="shared" si="0"/>
        <v>4</v>
      </c>
    </row>
    <row r="36" spans="1:12">
      <c r="A36" s="167" t="s">
        <v>189</v>
      </c>
      <c r="B36" s="54" t="s">
        <v>378</v>
      </c>
      <c r="C36" s="55">
        <v>0</v>
      </c>
      <c r="D36" s="55">
        <v>0</v>
      </c>
      <c r="E36" s="56">
        <v>0</v>
      </c>
      <c r="F36" s="56">
        <v>0</v>
      </c>
      <c r="G36" s="56">
        <v>0</v>
      </c>
      <c r="H36" s="56">
        <v>0</v>
      </c>
      <c r="I36" s="151">
        <v>2</v>
      </c>
      <c r="J36" s="151">
        <v>2</v>
      </c>
      <c r="L36" s="130">
        <f t="shared" si="0"/>
        <v>4</v>
      </c>
    </row>
    <row r="37" spans="1:12">
      <c r="A37" s="57"/>
      <c r="B37" s="166" t="s">
        <v>190</v>
      </c>
      <c r="C37" s="55">
        <v>1</v>
      </c>
      <c r="D37" s="55">
        <v>2</v>
      </c>
      <c r="E37" s="56">
        <v>0</v>
      </c>
      <c r="F37" s="56">
        <v>0</v>
      </c>
      <c r="G37" s="56">
        <v>0</v>
      </c>
      <c r="H37" s="56">
        <v>0</v>
      </c>
      <c r="I37" s="151">
        <v>0</v>
      </c>
      <c r="J37" s="151">
        <v>0</v>
      </c>
      <c r="L37" s="130">
        <f t="shared" si="0"/>
        <v>3</v>
      </c>
    </row>
    <row r="38" spans="1:12">
      <c r="A38" s="57"/>
      <c r="B38" s="54" t="s">
        <v>377</v>
      </c>
      <c r="C38" s="55">
        <v>4</v>
      </c>
      <c r="D38" s="55">
        <v>0</v>
      </c>
      <c r="E38" s="56">
        <v>0</v>
      </c>
      <c r="F38" s="56">
        <v>0</v>
      </c>
      <c r="G38" s="56">
        <v>0</v>
      </c>
      <c r="H38" s="56">
        <v>0</v>
      </c>
      <c r="I38" s="151">
        <v>0</v>
      </c>
      <c r="J38" s="151">
        <v>0</v>
      </c>
      <c r="L38" s="130">
        <f t="shared" si="0"/>
        <v>4</v>
      </c>
    </row>
    <row r="39" spans="1:12">
      <c r="A39" s="57"/>
      <c r="B39" s="166" t="s">
        <v>191</v>
      </c>
      <c r="C39" s="55">
        <v>0</v>
      </c>
      <c r="D39" s="55">
        <v>0</v>
      </c>
      <c r="E39" s="56">
        <v>4</v>
      </c>
      <c r="F39" s="56">
        <v>0</v>
      </c>
      <c r="G39" s="56">
        <v>85</v>
      </c>
      <c r="H39" s="56">
        <v>0</v>
      </c>
      <c r="I39" s="151">
        <v>0</v>
      </c>
      <c r="J39" s="151">
        <v>0</v>
      </c>
      <c r="L39" s="130">
        <f t="shared" si="0"/>
        <v>89</v>
      </c>
    </row>
    <row r="40" spans="1:12">
      <c r="A40" s="57"/>
      <c r="B40" s="54" t="s">
        <v>375</v>
      </c>
      <c r="C40" s="55">
        <v>0</v>
      </c>
      <c r="D40" s="55">
        <v>0</v>
      </c>
      <c r="E40" s="56">
        <v>2</v>
      </c>
      <c r="F40" s="56">
        <v>28</v>
      </c>
      <c r="G40" s="56">
        <v>76</v>
      </c>
      <c r="H40" s="56">
        <v>0</v>
      </c>
      <c r="I40" s="151">
        <v>0</v>
      </c>
      <c r="J40" s="151">
        <v>0</v>
      </c>
      <c r="L40" s="130">
        <f t="shared" si="0"/>
        <v>106</v>
      </c>
    </row>
    <row r="41" spans="1:12">
      <c r="A41" s="57"/>
      <c r="B41" s="166" t="s">
        <v>192</v>
      </c>
      <c r="C41" s="55">
        <v>2</v>
      </c>
      <c r="D41" s="55">
        <v>4</v>
      </c>
      <c r="E41" s="56">
        <v>0</v>
      </c>
      <c r="F41" s="56">
        <v>0</v>
      </c>
      <c r="G41" s="56">
        <v>0</v>
      </c>
      <c r="H41" s="56">
        <v>0</v>
      </c>
      <c r="I41" s="151">
        <v>0</v>
      </c>
      <c r="J41" s="151">
        <v>0</v>
      </c>
      <c r="L41" s="130">
        <f t="shared" si="0"/>
        <v>6</v>
      </c>
    </row>
    <row r="42" spans="1:12">
      <c r="A42" s="57"/>
      <c r="B42" s="54" t="s">
        <v>376</v>
      </c>
      <c r="C42" s="55">
        <v>3</v>
      </c>
      <c r="D42" s="55">
        <v>4</v>
      </c>
      <c r="E42" s="56">
        <v>18</v>
      </c>
      <c r="F42" s="56">
        <v>4</v>
      </c>
      <c r="G42" s="56">
        <v>0</v>
      </c>
      <c r="H42" s="56">
        <v>0</v>
      </c>
      <c r="I42" s="151">
        <v>4</v>
      </c>
      <c r="J42" s="151">
        <v>0</v>
      </c>
      <c r="L42" s="130">
        <f t="shared" si="0"/>
        <v>33</v>
      </c>
    </row>
    <row r="43" spans="1:12">
      <c r="A43" s="57"/>
      <c r="B43" s="166" t="s">
        <v>193</v>
      </c>
      <c r="C43" s="55">
        <v>0</v>
      </c>
      <c r="D43" s="55">
        <v>0</v>
      </c>
      <c r="E43" s="56">
        <v>0</v>
      </c>
      <c r="F43" s="56">
        <v>0</v>
      </c>
      <c r="G43" s="56">
        <v>0</v>
      </c>
      <c r="H43" s="56">
        <v>0</v>
      </c>
      <c r="I43" s="151">
        <v>2</v>
      </c>
      <c r="J43" s="151">
        <v>0</v>
      </c>
      <c r="L43" s="130">
        <f t="shared" si="0"/>
        <v>2</v>
      </c>
    </row>
    <row r="44" spans="1:12">
      <c r="A44" s="57"/>
      <c r="B44" s="166" t="s">
        <v>194</v>
      </c>
      <c r="C44" s="55">
        <v>0</v>
      </c>
      <c r="D44" s="55">
        <v>0</v>
      </c>
      <c r="E44" s="56">
        <v>0</v>
      </c>
      <c r="F44" s="56">
        <v>0</v>
      </c>
      <c r="G44" s="56">
        <v>0</v>
      </c>
      <c r="H44" s="56">
        <v>0</v>
      </c>
      <c r="I44" s="151">
        <v>2</v>
      </c>
      <c r="J44" s="151">
        <v>0</v>
      </c>
      <c r="L44" s="130">
        <f t="shared" si="0"/>
        <v>2</v>
      </c>
    </row>
    <row r="45" spans="1:12">
      <c r="A45" s="167" t="s">
        <v>195</v>
      </c>
      <c r="B45" s="166" t="s">
        <v>196</v>
      </c>
      <c r="C45" s="55">
        <v>5</v>
      </c>
      <c r="D45" s="55">
        <v>0</v>
      </c>
      <c r="E45" s="56">
        <v>0</v>
      </c>
      <c r="F45" s="56">
        <v>0</v>
      </c>
      <c r="G45" s="56">
        <v>0</v>
      </c>
      <c r="H45" s="56">
        <v>0</v>
      </c>
      <c r="I45" s="151">
        <v>0</v>
      </c>
      <c r="J45" s="151">
        <v>0</v>
      </c>
      <c r="L45" s="130">
        <f t="shared" si="0"/>
        <v>5</v>
      </c>
    </row>
    <row r="46" spans="1:12">
      <c r="A46" s="57"/>
      <c r="B46" s="166" t="s">
        <v>197</v>
      </c>
      <c r="C46" s="55">
        <v>0</v>
      </c>
      <c r="D46" s="55">
        <v>1</v>
      </c>
      <c r="E46" s="56">
        <v>0</v>
      </c>
      <c r="F46" s="56">
        <v>2</v>
      </c>
      <c r="G46" s="56">
        <v>0</v>
      </c>
      <c r="H46" s="56">
        <v>0</v>
      </c>
      <c r="I46" s="151">
        <v>0</v>
      </c>
      <c r="J46" s="151">
        <v>0</v>
      </c>
      <c r="L46" s="130">
        <f t="shared" si="0"/>
        <v>3</v>
      </c>
    </row>
    <row r="47" spans="1:12">
      <c r="A47" s="57"/>
      <c r="B47" s="54" t="s">
        <v>374</v>
      </c>
      <c r="C47" s="55">
        <v>6</v>
      </c>
      <c r="D47" s="55">
        <v>17</v>
      </c>
      <c r="E47" s="56">
        <v>2</v>
      </c>
      <c r="F47" s="56">
        <v>0</v>
      </c>
      <c r="G47" s="56">
        <v>0</v>
      </c>
      <c r="H47" s="56">
        <v>0</v>
      </c>
      <c r="I47" s="151">
        <v>2</v>
      </c>
      <c r="J47" s="151">
        <v>0</v>
      </c>
      <c r="L47" s="130">
        <f t="shared" si="0"/>
        <v>27</v>
      </c>
    </row>
    <row r="48" spans="1:12">
      <c r="A48" s="57"/>
      <c r="B48" s="166" t="s">
        <v>198</v>
      </c>
      <c r="C48" s="55">
        <v>0</v>
      </c>
      <c r="D48" s="55">
        <v>0</v>
      </c>
      <c r="E48" s="56">
        <v>0</v>
      </c>
      <c r="F48" s="56">
        <v>1</v>
      </c>
      <c r="G48" s="56">
        <v>0</v>
      </c>
      <c r="H48" s="56">
        <v>0</v>
      </c>
      <c r="I48" s="151">
        <v>0</v>
      </c>
      <c r="J48" s="151">
        <v>0</v>
      </c>
      <c r="L48" s="130">
        <f t="shared" si="0"/>
        <v>1</v>
      </c>
    </row>
    <row r="49" spans="1:12">
      <c r="A49" s="57"/>
      <c r="B49" s="166" t="s">
        <v>199</v>
      </c>
      <c r="C49" s="55">
        <v>2</v>
      </c>
      <c r="D49" s="55">
        <v>0</v>
      </c>
      <c r="E49" s="56">
        <v>0</v>
      </c>
      <c r="F49" s="56">
        <v>0</v>
      </c>
      <c r="G49" s="56">
        <v>0</v>
      </c>
      <c r="H49" s="56">
        <v>0</v>
      </c>
      <c r="I49" s="151">
        <v>0</v>
      </c>
      <c r="J49" s="151">
        <v>0</v>
      </c>
      <c r="L49" s="130">
        <f t="shared" si="0"/>
        <v>2</v>
      </c>
    </row>
    <row r="50" spans="1:12">
      <c r="A50" s="57"/>
      <c r="B50" s="166" t="s">
        <v>200</v>
      </c>
      <c r="C50" s="55">
        <v>17</v>
      </c>
      <c r="D50" s="55">
        <v>0</v>
      </c>
      <c r="E50" s="56">
        <v>0</v>
      </c>
      <c r="F50" s="56">
        <v>4</v>
      </c>
      <c r="G50" s="56">
        <v>0</v>
      </c>
      <c r="H50" s="56">
        <v>0</v>
      </c>
      <c r="I50" s="151">
        <v>0</v>
      </c>
      <c r="J50" s="151">
        <v>0</v>
      </c>
      <c r="L50" s="130">
        <f t="shared" si="0"/>
        <v>21</v>
      </c>
    </row>
    <row r="51" spans="1:12">
      <c r="A51" s="167" t="s">
        <v>201</v>
      </c>
      <c r="B51" s="166" t="s">
        <v>202</v>
      </c>
      <c r="C51" s="55">
        <v>2</v>
      </c>
      <c r="D51" s="55">
        <v>0</v>
      </c>
      <c r="E51" s="56">
        <v>0</v>
      </c>
      <c r="F51" s="56">
        <v>0</v>
      </c>
      <c r="G51" s="56">
        <v>0</v>
      </c>
      <c r="H51" s="56">
        <v>0</v>
      </c>
      <c r="I51" s="151">
        <v>0</v>
      </c>
      <c r="J51" s="151">
        <v>0</v>
      </c>
      <c r="L51" s="130">
        <f t="shared" si="0"/>
        <v>2</v>
      </c>
    </row>
    <row r="52" spans="1:12">
      <c r="A52" s="57"/>
      <c r="B52" s="54" t="s">
        <v>373</v>
      </c>
      <c r="C52" s="55">
        <v>2</v>
      </c>
      <c r="D52" s="55">
        <v>0</v>
      </c>
      <c r="E52" s="56">
        <v>0</v>
      </c>
      <c r="F52" s="56">
        <v>1</v>
      </c>
      <c r="G52" s="56">
        <v>0</v>
      </c>
      <c r="H52" s="56">
        <v>0</v>
      </c>
      <c r="I52" s="151">
        <v>0</v>
      </c>
      <c r="J52" s="151">
        <v>0</v>
      </c>
      <c r="L52" s="130">
        <f t="shared" si="0"/>
        <v>3</v>
      </c>
    </row>
    <row r="53" spans="1:12">
      <c r="A53" s="167" t="s">
        <v>203</v>
      </c>
      <c r="B53" s="166" t="s">
        <v>204</v>
      </c>
      <c r="C53" s="55">
        <v>0</v>
      </c>
      <c r="D53" s="55">
        <v>0</v>
      </c>
      <c r="E53" s="56">
        <v>0</v>
      </c>
      <c r="F53" s="56">
        <v>0</v>
      </c>
      <c r="G53" s="56">
        <v>0</v>
      </c>
      <c r="H53" s="56">
        <v>0</v>
      </c>
      <c r="I53" s="151">
        <v>2</v>
      </c>
      <c r="J53" s="151">
        <v>0</v>
      </c>
      <c r="L53" s="130">
        <f t="shared" si="0"/>
        <v>2</v>
      </c>
    </row>
    <row r="54" spans="1:12">
      <c r="A54" s="167" t="s">
        <v>205</v>
      </c>
      <c r="B54" s="166" t="s">
        <v>206</v>
      </c>
      <c r="C54" s="55">
        <v>0</v>
      </c>
      <c r="D54" s="55">
        <v>0</v>
      </c>
      <c r="E54" s="56">
        <v>4</v>
      </c>
      <c r="F54" s="56">
        <v>0</v>
      </c>
      <c r="G54" s="56">
        <v>0</v>
      </c>
      <c r="H54" s="56">
        <v>0</v>
      </c>
      <c r="I54" s="151">
        <v>4</v>
      </c>
      <c r="J54" s="151">
        <v>0</v>
      </c>
      <c r="L54" s="130">
        <f t="shared" si="0"/>
        <v>8</v>
      </c>
    </row>
    <row r="55" spans="1:12">
      <c r="A55" s="167" t="s">
        <v>207</v>
      </c>
      <c r="B55" s="166" t="s">
        <v>208</v>
      </c>
      <c r="C55" s="55">
        <v>0</v>
      </c>
      <c r="D55" s="55">
        <v>1</v>
      </c>
      <c r="E55" s="56">
        <v>0</v>
      </c>
      <c r="F55" s="56">
        <v>0</v>
      </c>
      <c r="G55" s="56">
        <v>0</v>
      </c>
      <c r="H55" s="56">
        <v>0</v>
      </c>
      <c r="I55" s="151">
        <v>0</v>
      </c>
      <c r="J55" s="151">
        <v>0</v>
      </c>
      <c r="L55" s="130">
        <f t="shared" si="0"/>
        <v>1</v>
      </c>
    </row>
    <row r="56" spans="1:12">
      <c r="A56" s="57"/>
      <c r="B56" s="166" t="s">
        <v>209</v>
      </c>
      <c r="C56" s="55">
        <v>0</v>
      </c>
      <c r="D56" s="55">
        <v>1</v>
      </c>
      <c r="E56" s="56">
        <v>0</v>
      </c>
      <c r="F56" s="56">
        <v>0</v>
      </c>
      <c r="G56" s="56">
        <v>0</v>
      </c>
      <c r="H56" s="56">
        <v>0</v>
      </c>
      <c r="I56" s="151">
        <v>0</v>
      </c>
      <c r="J56" s="151">
        <v>0</v>
      </c>
      <c r="L56" s="130">
        <f t="shared" si="0"/>
        <v>1</v>
      </c>
    </row>
    <row r="57" spans="1:12">
      <c r="A57" s="57"/>
      <c r="B57" s="166" t="s">
        <v>210</v>
      </c>
      <c r="C57" s="55">
        <v>2</v>
      </c>
      <c r="D57" s="55">
        <v>0</v>
      </c>
      <c r="E57" s="56">
        <v>0</v>
      </c>
      <c r="F57" s="56">
        <v>0</v>
      </c>
      <c r="G57" s="56">
        <v>0</v>
      </c>
      <c r="H57" s="56">
        <v>0</v>
      </c>
      <c r="I57" s="151">
        <v>0</v>
      </c>
      <c r="J57" s="151">
        <v>0</v>
      </c>
      <c r="L57" s="130">
        <f t="shared" si="0"/>
        <v>2</v>
      </c>
    </row>
    <row r="58" spans="1:12">
      <c r="A58" s="57"/>
      <c r="B58" s="166" t="s">
        <v>211</v>
      </c>
      <c r="C58" s="55">
        <v>18</v>
      </c>
      <c r="D58" s="55">
        <v>5</v>
      </c>
      <c r="E58" s="56">
        <v>17</v>
      </c>
      <c r="F58" s="56">
        <v>0</v>
      </c>
      <c r="G58" s="56">
        <v>0</v>
      </c>
      <c r="H58" s="56">
        <v>0</v>
      </c>
      <c r="I58" s="151">
        <v>0</v>
      </c>
      <c r="J58" s="151">
        <v>0</v>
      </c>
      <c r="L58" s="130">
        <f t="shared" si="0"/>
        <v>40</v>
      </c>
    </row>
    <row r="59" spans="1:12">
      <c r="A59" s="57"/>
      <c r="B59" s="166" t="s">
        <v>212</v>
      </c>
      <c r="C59" s="55">
        <v>0</v>
      </c>
      <c r="D59" s="55">
        <v>3</v>
      </c>
      <c r="E59" s="56">
        <v>0</v>
      </c>
      <c r="F59" s="56">
        <v>5</v>
      </c>
      <c r="G59" s="56">
        <v>0</v>
      </c>
      <c r="H59" s="56">
        <v>0</v>
      </c>
      <c r="I59" s="151">
        <v>0</v>
      </c>
      <c r="J59" s="151">
        <v>0</v>
      </c>
      <c r="L59" s="130">
        <f t="shared" si="0"/>
        <v>8</v>
      </c>
    </row>
    <row r="60" spans="1:12">
      <c r="A60" s="57"/>
      <c r="B60" s="54" t="s">
        <v>213</v>
      </c>
      <c r="C60" s="55">
        <v>20</v>
      </c>
      <c r="D60" s="55">
        <v>5</v>
      </c>
      <c r="E60" s="56">
        <v>4</v>
      </c>
      <c r="F60" s="56">
        <v>27</v>
      </c>
      <c r="G60" s="56">
        <v>0</v>
      </c>
      <c r="H60" s="56">
        <v>0</v>
      </c>
      <c r="I60" s="151">
        <v>0</v>
      </c>
      <c r="J60" s="151">
        <v>0</v>
      </c>
      <c r="L60" s="130">
        <f t="shared" si="0"/>
        <v>56</v>
      </c>
    </row>
    <row r="61" spans="1:12">
      <c r="A61" s="57"/>
      <c r="B61" s="166" t="s">
        <v>214</v>
      </c>
      <c r="C61" s="55">
        <v>2</v>
      </c>
      <c r="D61" s="55">
        <v>0</v>
      </c>
      <c r="E61" s="56">
        <v>2</v>
      </c>
      <c r="F61" s="56">
        <v>3</v>
      </c>
      <c r="G61" s="56">
        <v>0</v>
      </c>
      <c r="H61" s="56">
        <v>0</v>
      </c>
      <c r="I61" s="151">
        <v>0</v>
      </c>
      <c r="J61" s="151">
        <v>0</v>
      </c>
      <c r="L61" s="130">
        <f t="shared" si="0"/>
        <v>7</v>
      </c>
    </row>
    <row r="62" spans="1:12">
      <c r="A62" s="57"/>
      <c r="B62" s="166" t="s">
        <v>215</v>
      </c>
      <c r="C62" s="55">
        <v>2</v>
      </c>
      <c r="D62" s="55">
        <v>0</v>
      </c>
      <c r="E62" s="56">
        <v>0</v>
      </c>
      <c r="F62" s="56">
        <v>0</v>
      </c>
      <c r="G62" s="56">
        <v>2</v>
      </c>
      <c r="H62" s="56">
        <v>0</v>
      </c>
      <c r="I62" s="151">
        <v>0</v>
      </c>
      <c r="J62" s="151">
        <v>0</v>
      </c>
      <c r="L62" s="130">
        <f t="shared" si="0"/>
        <v>4</v>
      </c>
    </row>
    <row r="63" spans="1:12">
      <c r="A63" s="57"/>
      <c r="B63" s="166" t="s">
        <v>216</v>
      </c>
      <c r="C63" s="55">
        <v>2</v>
      </c>
      <c r="D63" s="55">
        <v>0</v>
      </c>
      <c r="E63" s="56">
        <v>4</v>
      </c>
      <c r="F63" s="56">
        <v>0</v>
      </c>
      <c r="G63" s="56">
        <v>0</v>
      </c>
      <c r="H63" s="56">
        <v>0</v>
      </c>
      <c r="I63" s="151">
        <v>0</v>
      </c>
      <c r="J63" s="151">
        <v>0</v>
      </c>
      <c r="L63" s="130">
        <f t="shared" si="0"/>
        <v>6</v>
      </c>
    </row>
    <row r="64" spans="1:12">
      <c r="A64" s="57"/>
      <c r="B64" s="166" t="s">
        <v>217</v>
      </c>
      <c r="C64" s="55">
        <v>0</v>
      </c>
      <c r="D64" s="55">
        <v>0</v>
      </c>
      <c r="E64" s="56">
        <v>0</v>
      </c>
      <c r="F64" s="56">
        <v>0</v>
      </c>
      <c r="G64" s="56">
        <v>2</v>
      </c>
      <c r="H64" s="56">
        <v>0</v>
      </c>
      <c r="I64" s="151">
        <v>0</v>
      </c>
      <c r="J64" s="151">
        <v>0</v>
      </c>
      <c r="L64" s="130">
        <f t="shared" si="0"/>
        <v>2</v>
      </c>
    </row>
    <row r="65" spans="1:12">
      <c r="A65" s="57"/>
      <c r="B65" s="166" t="s">
        <v>218</v>
      </c>
      <c r="C65" s="55">
        <v>5</v>
      </c>
      <c r="D65" s="55">
        <v>0</v>
      </c>
      <c r="E65" s="56">
        <v>0</v>
      </c>
      <c r="F65" s="56">
        <v>0</v>
      </c>
      <c r="G65" s="56">
        <v>0</v>
      </c>
      <c r="H65" s="56">
        <v>0</v>
      </c>
      <c r="I65" s="151">
        <v>0</v>
      </c>
      <c r="J65" s="151">
        <v>0</v>
      </c>
      <c r="L65" s="130">
        <f t="shared" si="0"/>
        <v>5</v>
      </c>
    </row>
    <row r="66" spans="1:12">
      <c r="A66" s="57"/>
      <c r="B66" s="166" t="s">
        <v>219</v>
      </c>
      <c r="C66" s="55">
        <v>0</v>
      </c>
      <c r="D66" s="55">
        <v>0</v>
      </c>
      <c r="E66" s="56">
        <v>0</v>
      </c>
      <c r="F66" s="56">
        <v>1</v>
      </c>
      <c r="G66" s="56">
        <v>0</v>
      </c>
      <c r="H66" s="56">
        <v>0</v>
      </c>
      <c r="I66" s="151">
        <v>0</v>
      </c>
      <c r="J66" s="151">
        <v>0</v>
      </c>
      <c r="L66" s="130">
        <f t="shared" si="0"/>
        <v>1</v>
      </c>
    </row>
    <row r="67" spans="1:12">
      <c r="A67" s="57"/>
      <c r="B67" s="166" t="s">
        <v>220</v>
      </c>
      <c r="C67" s="55">
        <v>1</v>
      </c>
      <c r="D67" s="55">
        <v>0</v>
      </c>
      <c r="E67" s="56">
        <v>0</v>
      </c>
      <c r="F67" s="56">
        <v>4</v>
      </c>
      <c r="G67" s="56">
        <v>0</v>
      </c>
      <c r="H67" s="56">
        <v>0</v>
      </c>
      <c r="I67" s="151">
        <v>0</v>
      </c>
      <c r="J67" s="151">
        <v>0</v>
      </c>
      <c r="L67" s="130">
        <f t="shared" si="0"/>
        <v>5</v>
      </c>
    </row>
    <row r="68" spans="1:12">
      <c r="A68" s="57"/>
      <c r="B68" s="166" t="s">
        <v>221</v>
      </c>
      <c r="C68" s="55">
        <v>0</v>
      </c>
      <c r="D68" s="55">
        <v>3</v>
      </c>
      <c r="E68" s="56">
        <v>0</v>
      </c>
      <c r="F68" s="56">
        <v>0</v>
      </c>
      <c r="G68" s="56">
        <v>0</v>
      </c>
      <c r="H68" s="56">
        <v>0</v>
      </c>
      <c r="I68" s="151">
        <v>0</v>
      </c>
      <c r="J68" s="151">
        <v>0</v>
      </c>
      <c r="L68" s="130">
        <f t="shared" si="0"/>
        <v>3</v>
      </c>
    </row>
    <row r="69" spans="1:12">
      <c r="A69" s="57"/>
      <c r="B69" s="166" t="s">
        <v>222</v>
      </c>
      <c r="C69" s="55">
        <v>3</v>
      </c>
      <c r="D69" s="55">
        <v>0</v>
      </c>
      <c r="E69" s="56">
        <v>4</v>
      </c>
      <c r="F69" s="56">
        <v>7</v>
      </c>
      <c r="G69" s="56">
        <v>0</v>
      </c>
      <c r="H69" s="56">
        <v>0</v>
      </c>
      <c r="I69" s="151">
        <v>0</v>
      </c>
      <c r="J69" s="151">
        <v>0</v>
      </c>
      <c r="L69" s="130">
        <f t="shared" ref="L69:L100" si="1">SUM(C69:J69)</f>
        <v>14</v>
      </c>
    </row>
    <row r="70" spans="1:12">
      <c r="A70" s="57"/>
      <c r="B70" s="166" t="s">
        <v>223</v>
      </c>
      <c r="C70" s="55">
        <v>2</v>
      </c>
      <c r="D70" s="55">
        <v>2</v>
      </c>
      <c r="E70" s="56">
        <v>4</v>
      </c>
      <c r="F70" s="56">
        <v>0</v>
      </c>
      <c r="G70" s="56">
        <v>2</v>
      </c>
      <c r="H70" s="56">
        <v>0</v>
      </c>
      <c r="I70" s="151">
        <v>0</v>
      </c>
      <c r="J70" s="151">
        <v>0</v>
      </c>
      <c r="L70" s="130">
        <f t="shared" si="1"/>
        <v>10</v>
      </c>
    </row>
    <row r="71" spans="1:12">
      <c r="A71" s="167" t="s">
        <v>224</v>
      </c>
      <c r="B71" s="166" t="s">
        <v>225</v>
      </c>
      <c r="C71" s="55">
        <v>2</v>
      </c>
      <c r="D71" s="55">
        <v>0</v>
      </c>
      <c r="E71" s="56">
        <v>0</v>
      </c>
      <c r="F71" s="56">
        <v>0</v>
      </c>
      <c r="G71" s="56">
        <v>0</v>
      </c>
      <c r="H71" s="56">
        <v>0</v>
      </c>
      <c r="I71" s="151">
        <v>0</v>
      </c>
      <c r="J71" s="151">
        <v>0</v>
      </c>
      <c r="L71" s="130">
        <f t="shared" si="1"/>
        <v>2</v>
      </c>
    </row>
    <row r="72" spans="1:12">
      <c r="A72" s="57"/>
      <c r="B72" s="166" t="s">
        <v>226</v>
      </c>
      <c r="C72" s="55">
        <v>4</v>
      </c>
      <c r="D72" s="55">
        <v>0</v>
      </c>
      <c r="E72" s="56">
        <v>1</v>
      </c>
      <c r="F72" s="56">
        <v>4</v>
      </c>
      <c r="G72" s="56">
        <v>0</v>
      </c>
      <c r="H72" s="56">
        <v>0</v>
      </c>
      <c r="I72" s="151">
        <v>0</v>
      </c>
      <c r="J72" s="151">
        <v>0</v>
      </c>
      <c r="L72" s="130">
        <f t="shared" si="1"/>
        <v>9</v>
      </c>
    </row>
    <row r="73" spans="1:12">
      <c r="A73" s="57"/>
      <c r="B73" s="166" t="s">
        <v>227</v>
      </c>
      <c r="C73" s="55">
        <v>0</v>
      </c>
      <c r="D73" s="55">
        <v>3</v>
      </c>
      <c r="E73" s="56">
        <v>0</v>
      </c>
      <c r="F73" s="56">
        <v>0</v>
      </c>
      <c r="G73" s="56">
        <v>0</v>
      </c>
      <c r="H73" s="56">
        <v>0</v>
      </c>
      <c r="I73" s="151">
        <v>0</v>
      </c>
      <c r="J73" s="151">
        <v>0</v>
      </c>
      <c r="L73" s="130">
        <f t="shared" si="1"/>
        <v>3</v>
      </c>
    </row>
    <row r="74" spans="1:12">
      <c r="A74" s="57"/>
      <c r="B74" s="166" t="s">
        <v>228</v>
      </c>
      <c r="C74" s="55">
        <v>0</v>
      </c>
      <c r="D74" s="55">
        <v>0</v>
      </c>
      <c r="E74" s="56">
        <v>2</v>
      </c>
      <c r="F74" s="56">
        <v>3</v>
      </c>
      <c r="G74" s="56">
        <v>0</v>
      </c>
      <c r="H74" s="56">
        <v>0</v>
      </c>
      <c r="I74" s="151">
        <v>0</v>
      </c>
      <c r="J74" s="151">
        <v>0</v>
      </c>
      <c r="L74" s="130">
        <f t="shared" si="1"/>
        <v>5</v>
      </c>
    </row>
    <row r="75" spans="1:12">
      <c r="A75" s="57"/>
      <c r="B75" s="166" t="s">
        <v>229</v>
      </c>
      <c r="C75" s="55">
        <v>0</v>
      </c>
      <c r="D75" s="55">
        <v>0</v>
      </c>
      <c r="E75" s="56">
        <v>2</v>
      </c>
      <c r="F75" s="56">
        <v>2</v>
      </c>
      <c r="G75" s="56">
        <v>0</v>
      </c>
      <c r="H75" s="56">
        <v>0</v>
      </c>
      <c r="I75" s="151">
        <v>0</v>
      </c>
      <c r="J75" s="151">
        <v>0</v>
      </c>
      <c r="L75" s="130">
        <f t="shared" si="1"/>
        <v>4</v>
      </c>
    </row>
    <row r="76" spans="1:12">
      <c r="A76" s="57"/>
      <c r="B76" s="166" t="s">
        <v>230</v>
      </c>
      <c r="C76" s="55">
        <v>1</v>
      </c>
      <c r="D76" s="55">
        <v>0</v>
      </c>
      <c r="E76" s="56">
        <v>0</v>
      </c>
      <c r="F76" s="56">
        <v>0</v>
      </c>
      <c r="G76" s="56">
        <v>0</v>
      </c>
      <c r="H76" s="56">
        <v>0</v>
      </c>
      <c r="I76" s="151">
        <v>0</v>
      </c>
      <c r="J76" s="151">
        <v>0</v>
      </c>
      <c r="L76" s="130">
        <f t="shared" si="1"/>
        <v>1</v>
      </c>
    </row>
    <row r="77" spans="1:12">
      <c r="A77" s="57"/>
      <c r="B77" s="166" t="s">
        <v>231</v>
      </c>
      <c r="C77" s="55">
        <v>1</v>
      </c>
      <c r="D77" s="55">
        <v>0</v>
      </c>
      <c r="E77" s="56">
        <v>2</v>
      </c>
      <c r="F77" s="56">
        <v>0</v>
      </c>
      <c r="G77" s="56">
        <v>0</v>
      </c>
      <c r="H77" s="56">
        <v>0</v>
      </c>
      <c r="I77" s="151">
        <v>0</v>
      </c>
      <c r="J77" s="151">
        <v>0</v>
      </c>
      <c r="L77" s="130">
        <f t="shared" si="1"/>
        <v>3</v>
      </c>
    </row>
    <row r="78" spans="1:12">
      <c r="A78" s="57"/>
      <c r="B78" s="166" t="s">
        <v>232</v>
      </c>
      <c r="C78" s="55">
        <v>0</v>
      </c>
      <c r="D78" s="55">
        <v>1</v>
      </c>
      <c r="E78" s="56">
        <v>0</v>
      </c>
      <c r="F78" s="56">
        <v>0</v>
      </c>
      <c r="G78" s="56">
        <v>0</v>
      </c>
      <c r="H78" s="56">
        <v>0</v>
      </c>
      <c r="I78" s="151">
        <v>0</v>
      </c>
      <c r="J78" s="151">
        <v>0</v>
      </c>
      <c r="L78" s="130">
        <f t="shared" si="1"/>
        <v>1</v>
      </c>
    </row>
    <row r="79" spans="1:12">
      <c r="A79" s="57"/>
      <c r="B79" s="54" t="s">
        <v>233</v>
      </c>
      <c r="C79" s="55">
        <v>61</v>
      </c>
      <c r="D79" s="55">
        <v>36</v>
      </c>
      <c r="E79" s="56">
        <v>30</v>
      </c>
      <c r="F79" s="56">
        <v>4</v>
      </c>
      <c r="G79" s="56">
        <v>88</v>
      </c>
      <c r="H79" s="56">
        <v>0</v>
      </c>
      <c r="I79" s="151">
        <v>0</v>
      </c>
      <c r="J79" s="151">
        <v>0</v>
      </c>
      <c r="L79" s="130">
        <f t="shared" si="1"/>
        <v>219</v>
      </c>
    </row>
    <row r="80" spans="1:12">
      <c r="A80" s="57"/>
      <c r="B80" s="166" t="s">
        <v>234</v>
      </c>
      <c r="C80" s="55">
        <v>5</v>
      </c>
      <c r="D80" s="55">
        <v>0</v>
      </c>
      <c r="E80" s="56">
        <v>0</v>
      </c>
      <c r="F80" s="56">
        <v>0</v>
      </c>
      <c r="G80" s="56">
        <v>0</v>
      </c>
      <c r="H80" s="56">
        <v>0</v>
      </c>
      <c r="I80" s="151">
        <v>0</v>
      </c>
      <c r="J80" s="151">
        <v>0</v>
      </c>
      <c r="L80" s="130">
        <f t="shared" si="1"/>
        <v>5</v>
      </c>
    </row>
    <row r="81" spans="1:12">
      <c r="A81" s="57"/>
      <c r="B81" s="166" t="s">
        <v>235</v>
      </c>
      <c r="C81" s="55">
        <v>0</v>
      </c>
      <c r="D81" s="55">
        <v>0</v>
      </c>
      <c r="E81" s="56">
        <v>4</v>
      </c>
      <c r="F81" s="56">
        <v>0</v>
      </c>
      <c r="G81" s="56">
        <v>0</v>
      </c>
      <c r="H81" s="56">
        <v>0</v>
      </c>
      <c r="I81" s="151">
        <v>0</v>
      </c>
      <c r="J81" s="151">
        <v>0</v>
      </c>
      <c r="L81" s="130">
        <f t="shared" si="1"/>
        <v>4</v>
      </c>
    </row>
    <row r="82" spans="1:12">
      <c r="A82" s="57"/>
      <c r="B82" s="166" t="s">
        <v>236</v>
      </c>
      <c r="C82" s="55">
        <v>7</v>
      </c>
      <c r="D82" s="55">
        <v>0</v>
      </c>
      <c r="E82" s="56">
        <v>2</v>
      </c>
      <c r="F82" s="56">
        <v>1</v>
      </c>
      <c r="G82" s="56">
        <v>0</v>
      </c>
      <c r="H82" s="56">
        <v>0</v>
      </c>
      <c r="I82" s="151">
        <v>2</v>
      </c>
      <c r="J82" s="151">
        <v>0</v>
      </c>
      <c r="L82" s="130">
        <f t="shared" si="1"/>
        <v>12</v>
      </c>
    </row>
    <row r="83" spans="1:12">
      <c r="A83" s="57"/>
      <c r="B83" s="54" t="s">
        <v>372</v>
      </c>
      <c r="C83" s="55">
        <v>0</v>
      </c>
      <c r="D83" s="55">
        <v>2</v>
      </c>
      <c r="E83" s="56">
        <v>0</v>
      </c>
      <c r="F83" s="56">
        <v>0</v>
      </c>
      <c r="G83" s="56">
        <v>0</v>
      </c>
      <c r="H83" s="56">
        <v>0</v>
      </c>
      <c r="I83" s="151">
        <v>0</v>
      </c>
      <c r="J83" s="151">
        <v>0</v>
      </c>
      <c r="L83" s="130">
        <f t="shared" si="1"/>
        <v>2</v>
      </c>
    </row>
    <row r="84" spans="1:12">
      <c r="A84" s="57"/>
      <c r="B84" s="166" t="s">
        <v>237</v>
      </c>
      <c r="C84" s="55">
        <v>5</v>
      </c>
      <c r="D84" s="55">
        <v>0</v>
      </c>
      <c r="E84" s="56">
        <v>6</v>
      </c>
      <c r="F84" s="56">
        <v>4</v>
      </c>
      <c r="G84" s="56">
        <v>0</v>
      </c>
      <c r="H84" s="56">
        <v>0</v>
      </c>
      <c r="I84" s="151">
        <v>0</v>
      </c>
      <c r="J84" s="151">
        <v>0</v>
      </c>
      <c r="L84" s="130">
        <f t="shared" si="1"/>
        <v>15</v>
      </c>
    </row>
    <row r="85" spans="1:12">
      <c r="A85" s="57"/>
      <c r="B85" s="166" t="s">
        <v>238</v>
      </c>
      <c r="C85" s="55">
        <v>29</v>
      </c>
      <c r="D85" s="55">
        <v>2</v>
      </c>
      <c r="E85" s="56">
        <v>0</v>
      </c>
      <c r="F85" s="56">
        <v>0</v>
      </c>
      <c r="G85" s="56">
        <v>0</v>
      </c>
      <c r="H85" s="56">
        <v>0</v>
      </c>
      <c r="I85" s="151">
        <v>0</v>
      </c>
      <c r="J85" s="151">
        <v>0</v>
      </c>
      <c r="L85" s="130">
        <f t="shared" si="1"/>
        <v>31</v>
      </c>
    </row>
    <row r="86" spans="1:12">
      <c r="A86" s="57"/>
      <c r="B86" s="166" t="s">
        <v>239</v>
      </c>
      <c r="C86" s="55">
        <v>1</v>
      </c>
      <c r="D86" s="55">
        <v>4</v>
      </c>
      <c r="E86" s="56">
        <v>3</v>
      </c>
      <c r="F86" s="56">
        <v>2</v>
      </c>
      <c r="G86" s="56">
        <v>0</v>
      </c>
      <c r="H86" s="56">
        <v>0</v>
      </c>
      <c r="I86" s="151">
        <v>0</v>
      </c>
      <c r="J86" s="151">
        <v>0</v>
      </c>
      <c r="L86" s="130">
        <f t="shared" si="1"/>
        <v>10</v>
      </c>
    </row>
    <row r="87" spans="1:12">
      <c r="A87" s="57"/>
      <c r="B87" s="166" t="s">
        <v>240</v>
      </c>
      <c r="C87" s="55">
        <v>0</v>
      </c>
      <c r="D87" s="55">
        <v>2</v>
      </c>
      <c r="E87" s="56">
        <v>0</v>
      </c>
      <c r="F87" s="56">
        <v>0</v>
      </c>
      <c r="G87" s="56">
        <v>0</v>
      </c>
      <c r="H87" s="56">
        <v>0</v>
      </c>
      <c r="I87" s="151">
        <v>0</v>
      </c>
      <c r="J87" s="151">
        <v>0</v>
      </c>
      <c r="L87" s="130">
        <f t="shared" si="1"/>
        <v>2</v>
      </c>
    </row>
    <row r="88" spans="1:12">
      <c r="A88" s="53" t="s">
        <v>241</v>
      </c>
      <c r="B88" s="54" t="s">
        <v>242</v>
      </c>
      <c r="C88" s="55">
        <v>0</v>
      </c>
      <c r="D88" s="55">
        <v>0</v>
      </c>
      <c r="E88" s="56">
        <v>2</v>
      </c>
      <c r="F88" s="56">
        <v>0</v>
      </c>
      <c r="G88" s="56">
        <v>0</v>
      </c>
      <c r="H88" s="56">
        <v>0</v>
      </c>
      <c r="I88" s="151">
        <v>0</v>
      </c>
      <c r="J88" s="151">
        <v>0</v>
      </c>
      <c r="L88" s="130">
        <f t="shared" si="1"/>
        <v>2</v>
      </c>
    </row>
    <row r="89" spans="1:12">
      <c r="A89" s="57"/>
      <c r="B89" s="54" t="s">
        <v>335</v>
      </c>
      <c r="C89" s="55">
        <v>0</v>
      </c>
      <c r="D89" s="55">
        <v>0</v>
      </c>
      <c r="E89" s="56">
        <v>3</v>
      </c>
      <c r="F89" s="56">
        <v>3</v>
      </c>
      <c r="G89" s="56">
        <v>0</v>
      </c>
      <c r="H89" s="56">
        <v>0</v>
      </c>
      <c r="I89" s="151">
        <v>5</v>
      </c>
      <c r="J89" s="151">
        <v>0</v>
      </c>
      <c r="L89" s="130">
        <f t="shared" si="1"/>
        <v>11</v>
      </c>
    </row>
    <row r="90" spans="1:12">
      <c r="A90" s="167" t="s">
        <v>243</v>
      </c>
      <c r="B90" s="54" t="s">
        <v>371</v>
      </c>
      <c r="C90" s="55">
        <v>1</v>
      </c>
      <c r="D90" s="55">
        <v>3</v>
      </c>
      <c r="E90" s="56">
        <v>1</v>
      </c>
      <c r="F90" s="56">
        <v>1</v>
      </c>
      <c r="G90" s="56">
        <v>0</v>
      </c>
      <c r="H90" s="56">
        <v>2</v>
      </c>
      <c r="I90" s="151">
        <v>0</v>
      </c>
      <c r="J90" s="151">
        <v>0</v>
      </c>
      <c r="L90" s="130">
        <f t="shared" si="1"/>
        <v>8</v>
      </c>
    </row>
    <row r="91" spans="1:12">
      <c r="A91" s="167" t="s">
        <v>244</v>
      </c>
      <c r="B91" s="166" t="s">
        <v>245</v>
      </c>
      <c r="C91" s="55">
        <v>3</v>
      </c>
      <c r="D91" s="55">
        <v>4</v>
      </c>
      <c r="E91" s="56">
        <v>0</v>
      </c>
      <c r="F91" s="56">
        <v>2</v>
      </c>
      <c r="G91" s="56">
        <v>0</v>
      </c>
      <c r="H91" s="56">
        <v>0</v>
      </c>
      <c r="I91" s="151">
        <v>0</v>
      </c>
      <c r="J91" s="151">
        <v>0</v>
      </c>
      <c r="L91" s="130">
        <f t="shared" si="1"/>
        <v>9</v>
      </c>
    </row>
    <row r="92" spans="1:12">
      <c r="A92" s="167" t="s">
        <v>246</v>
      </c>
      <c r="B92" s="166" t="s">
        <v>247</v>
      </c>
      <c r="C92" s="55">
        <v>0</v>
      </c>
      <c r="D92" s="55">
        <v>0</v>
      </c>
      <c r="E92" s="56">
        <v>4</v>
      </c>
      <c r="F92" s="56">
        <v>5</v>
      </c>
      <c r="G92" s="56">
        <v>2</v>
      </c>
      <c r="H92" s="56">
        <v>0</v>
      </c>
      <c r="I92" s="151">
        <v>0</v>
      </c>
      <c r="J92" s="151">
        <v>2</v>
      </c>
      <c r="L92" s="130">
        <f t="shared" si="1"/>
        <v>13</v>
      </c>
    </row>
    <row r="93" spans="1:12">
      <c r="A93" s="167" t="s">
        <v>248</v>
      </c>
      <c r="B93" s="54" t="s">
        <v>370</v>
      </c>
      <c r="C93" s="55">
        <v>3</v>
      </c>
      <c r="D93" s="55">
        <v>0</v>
      </c>
      <c r="E93" s="56">
        <v>1</v>
      </c>
      <c r="F93" s="56">
        <v>0</v>
      </c>
      <c r="G93" s="56">
        <v>0</v>
      </c>
      <c r="H93" s="56">
        <v>0</v>
      </c>
      <c r="I93" s="151">
        <v>0</v>
      </c>
      <c r="J93" s="151">
        <v>0</v>
      </c>
      <c r="L93" s="130">
        <f t="shared" si="1"/>
        <v>4</v>
      </c>
    </row>
    <row r="94" spans="1:12">
      <c r="A94" s="167" t="s">
        <v>249</v>
      </c>
      <c r="B94" s="166" t="s">
        <v>250</v>
      </c>
      <c r="C94" s="55">
        <v>3</v>
      </c>
      <c r="D94" s="55">
        <v>2</v>
      </c>
      <c r="E94" s="56">
        <v>2</v>
      </c>
      <c r="F94" s="56">
        <v>0</v>
      </c>
      <c r="G94" s="56">
        <v>0</v>
      </c>
      <c r="H94" s="56">
        <v>0</v>
      </c>
      <c r="I94" s="151">
        <v>0</v>
      </c>
      <c r="J94" s="151">
        <v>0</v>
      </c>
      <c r="L94" s="130">
        <f t="shared" si="1"/>
        <v>7</v>
      </c>
    </row>
    <row r="95" spans="1:12">
      <c r="A95" s="57"/>
      <c r="B95" s="54" t="s">
        <v>369</v>
      </c>
      <c r="C95" s="55">
        <v>4</v>
      </c>
      <c r="D95" s="55">
        <v>0</v>
      </c>
      <c r="E95" s="56">
        <v>0</v>
      </c>
      <c r="F95" s="56">
        <v>1</v>
      </c>
      <c r="G95" s="56">
        <v>0</v>
      </c>
      <c r="H95" s="56">
        <v>0</v>
      </c>
      <c r="I95" s="151">
        <v>0</v>
      </c>
      <c r="J95" s="151">
        <v>0</v>
      </c>
      <c r="L95" s="130">
        <f t="shared" si="1"/>
        <v>5</v>
      </c>
    </row>
    <row r="96" spans="1:12">
      <c r="A96" s="57"/>
      <c r="B96" s="166" t="s">
        <v>251</v>
      </c>
      <c r="C96" s="55">
        <v>0</v>
      </c>
      <c r="D96" s="55">
        <v>0</v>
      </c>
      <c r="E96" s="56">
        <v>2</v>
      </c>
      <c r="F96" s="56">
        <v>0</v>
      </c>
      <c r="G96" s="56">
        <v>0</v>
      </c>
      <c r="H96" s="56">
        <v>0</v>
      </c>
      <c r="I96" s="151">
        <v>0</v>
      </c>
      <c r="J96" s="151">
        <v>0</v>
      </c>
      <c r="L96" s="130">
        <f t="shared" si="1"/>
        <v>2</v>
      </c>
    </row>
    <row r="97" spans="1:12">
      <c r="A97" s="167" t="s">
        <v>252</v>
      </c>
      <c r="B97" s="166" t="s">
        <v>253</v>
      </c>
      <c r="C97" s="55">
        <v>0</v>
      </c>
      <c r="D97" s="55">
        <v>0</v>
      </c>
      <c r="E97" s="56">
        <v>2</v>
      </c>
      <c r="F97" s="56">
        <v>2</v>
      </c>
      <c r="G97" s="56">
        <v>0</v>
      </c>
      <c r="H97" s="56">
        <v>0</v>
      </c>
      <c r="I97" s="151">
        <v>0</v>
      </c>
      <c r="J97" s="151">
        <v>0</v>
      </c>
      <c r="L97" s="130">
        <f t="shared" si="1"/>
        <v>4</v>
      </c>
    </row>
    <row r="98" spans="1:12">
      <c r="A98" s="57"/>
      <c r="B98" s="166" t="s">
        <v>254</v>
      </c>
      <c r="C98" s="55">
        <v>1</v>
      </c>
      <c r="D98" s="55">
        <v>4</v>
      </c>
      <c r="E98" s="56">
        <v>1</v>
      </c>
      <c r="F98" s="56">
        <v>0</v>
      </c>
      <c r="G98" s="56">
        <v>0</v>
      </c>
      <c r="H98" s="56">
        <v>0</v>
      </c>
      <c r="I98" s="151">
        <v>0</v>
      </c>
      <c r="J98" s="151">
        <v>0</v>
      </c>
      <c r="L98" s="130">
        <f t="shared" si="1"/>
        <v>6</v>
      </c>
    </row>
    <row r="99" spans="1:12">
      <c r="A99" s="57"/>
      <c r="B99" s="54" t="s">
        <v>368</v>
      </c>
      <c r="C99" s="55">
        <v>4</v>
      </c>
      <c r="D99" s="55">
        <v>4</v>
      </c>
      <c r="E99" s="56">
        <v>1</v>
      </c>
      <c r="F99" s="56">
        <v>2</v>
      </c>
      <c r="G99" s="56">
        <v>0</v>
      </c>
      <c r="H99" s="56">
        <v>0</v>
      </c>
      <c r="I99" s="151">
        <v>0</v>
      </c>
      <c r="J99" s="151">
        <v>0</v>
      </c>
      <c r="L99" s="130">
        <f t="shared" si="1"/>
        <v>11</v>
      </c>
    </row>
    <row r="100" spans="1:12">
      <c r="A100" s="57"/>
      <c r="B100" s="166" t="s">
        <v>255</v>
      </c>
      <c r="C100" s="55">
        <v>4</v>
      </c>
      <c r="D100" s="55">
        <v>73</v>
      </c>
      <c r="E100" s="56">
        <v>53</v>
      </c>
      <c r="F100" s="56">
        <v>82</v>
      </c>
      <c r="G100" s="56">
        <v>44</v>
      </c>
      <c r="H100" s="56">
        <v>0</v>
      </c>
      <c r="I100" s="151">
        <v>0</v>
      </c>
      <c r="J100" s="151">
        <v>0</v>
      </c>
      <c r="L100" s="130">
        <f t="shared" si="1"/>
        <v>256</v>
      </c>
    </row>
    <row r="101" spans="1:12">
      <c r="B101" s="53" t="s">
        <v>256</v>
      </c>
      <c r="C101" s="58">
        <v>308</v>
      </c>
      <c r="D101" s="58">
        <v>304</v>
      </c>
      <c r="E101" s="58">
        <v>312</v>
      </c>
      <c r="F101" s="58">
        <v>309</v>
      </c>
      <c r="G101" s="58">
        <v>305</v>
      </c>
      <c r="H101" s="58">
        <v>6</v>
      </c>
      <c r="I101" s="152">
        <v>38</v>
      </c>
      <c r="J101" s="152">
        <v>4</v>
      </c>
    </row>
    <row r="104" spans="1:12">
      <c r="C104" s="129"/>
    </row>
  </sheetData>
  <pageMargins left="0.75" right="0.75" top="1.18" bottom="1" header="0.25" footer="0.5"/>
  <pageSetup paperSize="5" orientation="landscape" horizontalDpi="300" verticalDpi="300"/>
  <headerFooter alignWithMargins="0">
    <oddHeader>&amp;L
&amp;"Arial,Bold"&amp;11&amp;UMineral Resource Program&amp;C&amp;"Arial,Bold"&amp;12Laboratory Report
U.S. Geological Survey
Lakewood,Colorado&amp;RReported Date: &amp;D
&amp;"Arial,Bold"&amp;11&amp;UEnergy Resource Program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F12" sqref="F12"/>
    </sheetView>
  </sheetViews>
  <sheetFormatPr baseColWidth="10" defaultColWidth="8.83203125" defaultRowHeight="13" x14ac:dyDescent="0"/>
  <cols>
    <col min="1" max="1" width="17.1640625" style="17" customWidth="1"/>
    <col min="2" max="2" width="12.5" style="17" customWidth="1"/>
    <col min="3" max="3" width="11.6640625" style="17" customWidth="1"/>
  </cols>
  <sheetData>
    <row r="1" spans="1:3">
      <c r="A1" s="64" t="s">
        <v>341</v>
      </c>
      <c r="B1" s="65"/>
      <c r="C1" s="65"/>
    </row>
    <row r="2" spans="1:3">
      <c r="A2" s="69" t="s">
        <v>269</v>
      </c>
      <c r="B2" s="65"/>
      <c r="C2" s="65"/>
    </row>
    <row r="3" spans="1:3">
      <c r="A3" s="64"/>
      <c r="B3" s="65"/>
      <c r="C3" s="65"/>
    </row>
    <row r="4" spans="1:3" ht="28">
      <c r="A4" s="65" t="s">
        <v>390</v>
      </c>
      <c r="B4" s="66" t="s">
        <v>271</v>
      </c>
      <c r="C4" s="66" t="s">
        <v>391</v>
      </c>
    </row>
    <row r="5" spans="1:3">
      <c r="A5" s="67" t="s">
        <v>65</v>
      </c>
      <c r="B5" s="68">
        <v>0.1504817</v>
      </c>
      <c r="C5" s="68">
        <v>1.1637434</v>
      </c>
    </row>
    <row r="6" spans="1:3">
      <c r="A6" s="67" t="s">
        <v>67</v>
      </c>
      <c r="B6" s="68">
        <v>0.14823723</v>
      </c>
      <c r="C6" s="68">
        <v>1.1299139</v>
      </c>
    </row>
    <row r="7" spans="1:3">
      <c r="A7" s="67" t="s">
        <v>69</v>
      </c>
      <c r="B7" s="68">
        <v>0.14257144999999999</v>
      </c>
      <c r="C7" s="68">
        <v>1.1368201</v>
      </c>
    </row>
    <row r="8" spans="1:3">
      <c r="A8" s="67" t="s">
        <v>72</v>
      </c>
      <c r="B8" s="68">
        <v>8.7928295000000004E-2</v>
      </c>
      <c r="C8" s="68">
        <v>1.0381524</v>
      </c>
    </row>
    <row r="9" spans="1:3">
      <c r="A9" s="67" t="s">
        <v>74</v>
      </c>
      <c r="B9" s="68">
        <v>0.15778254999999999</v>
      </c>
      <c r="C9" s="68">
        <v>1.0384325000000001</v>
      </c>
    </row>
    <row r="10" spans="1:3">
      <c r="A10" s="59" t="s">
        <v>75</v>
      </c>
      <c r="B10" s="63">
        <v>0.15888071000000001</v>
      </c>
      <c r="C10" s="63">
        <v>1.1558440999999999</v>
      </c>
    </row>
    <row r="11" spans="1:3">
      <c r="A11" s="59" t="s">
        <v>77</v>
      </c>
      <c r="B11" s="63">
        <v>0.14967870999999999</v>
      </c>
      <c r="C11" s="63">
        <v>1.1299732</v>
      </c>
    </row>
    <row r="12" spans="1:3">
      <c r="A12" s="59" t="s">
        <v>79</v>
      </c>
      <c r="B12" s="63">
        <v>0.14172362999999999</v>
      </c>
      <c r="C12" s="63">
        <v>1.1126191000000001</v>
      </c>
    </row>
    <row r="13" spans="1:3">
      <c r="A13" s="59" t="s">
        <v>82</v>
      </c>
      <c r="B13" s="63">
        <v>0.16146088</v>
      </c>
      <c r="C13" s="63">
        <v>1.0641673</v>
      </c>
    </row>
    <row r="14" spans="1:3">
      <c r="A14" s="59" t="s">
        <v>86</v>
      </c>
      <c r="B14" s="63">
        <v>0.13900280000000001</v>
      </c>
      <c r="C14" s="63">
        <v>1.0363514</v>
      </c>
    </row>
    <row r="15" spans="1:3">
      <c r="A15" s="67" t="s">
        <v>87</v>
      </c>
      <c r="B15" s="68">
        <v>0.10757685</v>
      </c>
      <c r="C15" s="68">
        <v>1.0832568</v>
      </c>
    </row>
    <row r="16" spans="1:3">
      <c r="A16" s="67" t="s">
        <v>89</v>
      </c>
      <c r="B16" s="68">
        <v>0.10537338</v>
      </c>
      <c r="C16" s="68">
        <v>1.0300923</v>
      </c>
    </row>
    <row r="17" spans="1:3">
      <c r="A17" s="67" t="s">
        <v>90</v>
      </c>
      <c r="B17" s="68">
        <v>0.12419653</v>
      </c>
      <c r="C17" s="68">
        <v>1.0586260000000001</v>
      </c>
    </row>
    <row r="18" spans="1:3">
      <c r="A18" s="67" t="s">
        <v>97</v>
      </c>
      <c r="B18" s="68">
        <v>7.6735497E-2</v>
      </c>
      <c r="C18" s="68">
        <v>1.0046767999999999</v>
      </c>
    </row>
    <row r="19" spans="1:3">
      <c r="A19" s="67" t="s">
        <v>4</v>
      </c>
      <c r="B19" s="68">
        <v>9.4019412999999996E-2</v>
      </c>
      <c r="C19" s="68">
        <v>1.0115897</v>
      </c>
    </row>
    <row r="20" spans="1:3">
      <c r="A20" s="67" t="s">
        <v>105</v>
      </c>
      <c r="B20" s="68">
        <v>0.10501671</v>
      </c>
      <c r="C20" s="68">
        <v>0.99404800000000004</v>
      </c>
    </row>
    <row r="21" spans="1:3">
      <c r="A21" s="60" t="s">
        <v>106</v>
      </c>
      <c r="B21" s="63">
        <v>0.13339519999999999</v>
      </c>
      <c r="C21" s="63">
        <v>1.3909765999999999</v>
      </c>
    </row>
    <row r="22" spans="1:3">
      <c r="A22" s="61" t="s">
        <v>107</v>
      </c>
      <c r="B22" s="63">
        <v>0.15769720000000001</v>
      </c>
      <c r="C22" s="63">
        <v>1.3922532999999999</v>
      </c>
    </row>
    <row r="23" spans="1:3">
      <c r="A23" s="61" t="s">
        <v>108</v>
      </c>
      <c r="B23" s="63">
        <v>0.14772177</v>
      </c>
      <c r="C23" s="63">
        <v>1.3562658999999999</v>
      </c>
    </row>
    <row r="24" spans="1:3">
      <c r="A24" s="61" t="s">
        <v>109</v>
      </c>
      <c r="B24" s="63">
        <v>0.1059103</v>
      </c>
      <c r="C24" s="63">
        <v>1.4198229</v>
      </c>
    </row>
    <row r="25" spans="1:3">
      <c r="A25" s="60" t="s">
        <v>110</v>
      </c>
      <c r="B25" s="62">
        <v>0.10571622999999999</v>
      </c>
      <c r="C25" s="62">
        <v>1.3603137000000001</v>
      </c>
    </row>
    <row r="26" spans="1:3">
      <c r="A26" s="60" t="s">
        <v>112</v>
      </c>
      <c r="B26" s="62">
        <v>0.14154530000000001</v>
      </c>
      <c r="C26" s="62">
        <v>1.4215012</v>
      </c>
    </row>
    <row r="27" spans="1:3">
      <c r="A27" s="60" t="s">
        <v>115</v>
      </c>
      <c r="B27" s="62">
        <v>0.16160297000000001</v>
      </c>
      <c r="C27" s="62">
        <v>1.5202637000000001</v>
      </c>
    </row>
    <row r="28" spans="1:3">
      <c r="A28" s="67" t="s">
        <v>116</v>
      </c>
      <c r="B28" s="68">
        <v>0.16894149999999999</v>
      </c>
      <c r="C28" s="68">
        <v>1.3164701000000001</v>
      </c>
    </row>
    <row r="29" spans="1:3">
      <c r="A29" s="67" t="s">
        <v>117</v>
      </c>
      <c r="B29" s="68">
        <v>0.11539507</v>
      </c>
      <c r="C29" s="68">
        <v>1.1600208000000001</v>
      </c>
    </row>
    <row r="30" spans="1:3">
      <c r="A30" s="67" t="s">
        <v>119</v>
      </c>
      <c r="B30" s="68">
        <v>0.16112232000000001</v>
      </c>
      <c r="C30" s="68">
        <v>1.2763115</v>
      </c>
    </row>
    <row r="31" spans="1:3">
      <c r="A31" s="67" t="s">
        <v>8</v>
      </c>
      <c r="B31" s="68">
        <v>0.13834572000000001</v>
      </c>
      <c r="C31" s="68">
        <v>1.2247074</v>
      </c>
    </row>
    <row r="32" spans="1:3">
      <c r="A32" s="67" t="s">
        <v>123</v>
      </c>
      <c r="B32" s="68">
        <v>0.13972615999999999</v>
      </c>
      <c r="C32" s="68">
        <v>1.3626661</v>
      </c>
    </row>
    <row r="33" spans="1:3">
      <c r="A33" s="67" t="s">
        <v>126</v>
      </c>
      <c r="B33" s="68">
        <v>0.15998983</v>
      </c>
      <c r="C33" s="68">
        <v>1.3646617000000001</v>
      </c>
    </row>
    <row r="34" spans="1:3">
      <c r="A34" s="67" t="s">
        <v>128</v>
      </c>
      <c r="B34" s="68">
        <v>0.15223407999999999</v>
      </c>
      <c r="C34" s="68">
        <v>1.367013</v>
      </c>
    </row>
    <row r="35" spans="1:3">
      <c r="A35" s="59" t="s">
        <v>129</v>
      </c>
      <c r="B35" s="63">
        <v>0.17566729</v>
      </c>
      <c r="C35" s="63">
        <v>1.3784932999999999</v>
      </c>
    </row>
    <row r="36" spans="1:3">
      <c r="A36" s="59" t="s">
        <v>130</v>
      </c>
      <c r="B36" s="63">
        <v>0.15790892000000001</v>
      </c>
      <c r="C36" s="63">
        <v>1.3035367</v>
      </c>
    </row>
    <row r="37" spans="1:3">
      <c r="A37" s="59" t="s">
        <v>131</v>
      </c>
      <c r="B37" s="63">
        <v>0.19053602</v>
      </c>
      <c r="C37" s="63">
        <v>1.3021494</v>
      </c>
    </row>
    <row r="38" spans="1:3">
      <c r="A38" s="59" t="s">
        <v>132</v>
      </c>
      <c r="B38" s="62">
        <v>0.10587978000000001</v>
      </c>
      <c r="C38" s="62">
        <v>1.2739685000000001</v>
      </c>
    </row>
    <row r="39" spans="1:3">
      <c r="A39" s="59" t="s">
        <v>9</v>
      </c>
      <c r="B39" s="62">
        <v>0.16152047999999999</v>
      </c>
      <c r="C39" s="62">
        <v>1.3220253</v>
      </c>
    </row>
    <row r="40" spans="1:3">
      <c r="A40" s="59" t="s">
        <v>135</v>
      </c>
      <c r="B40" s="62">
        <v>0.19149542</v>
      </c>
      <c r="C40" s="62">
        <v>1.2115738</v>
      </c>
    </row>
    <row r="41" spans="1:3">
      <c r="A41" s="59" t="s">
        <v>137</v>
      </c>
      <c r="B41" s="62">
        <v>0.11234283</v>
      </c>
      <c r="C41" s="62">
        <v>1.3063526999999999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8"/>
  <sheetViews>
    <sheetView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Y33" sqref="Y33"/>
    </sheetView>
  </sheetViews>
  <sheetFormatPr baseColWidth="10" defaultColWidth="8.83203125" defaultRowHeight="12" x14ac:dyDescent="0"/>
  <cols>
    <col min="1" max="1" width="19.6640625" customWidth="1"/>
    <col min="3" max="3" width="12.6640625" customWidth="1"/>
    <col min="5" max="5" width="12.6640625" customWidth="1"/>
    <col min="7" max="7" width="12.6640625" customWidth="1"/>
    <col min="9" max="9" width="12.6640625" customWidth="1"/>
    <col min="11" max="11" width="12.6640625" customWidth="1"/>
    <col min="13" max="13" width="12.6640625" customWidth="1"/>
    <col min="15" max="15" width="12.6640625" customWidth="1"/>
    <col min="17" max="17" width="12.6640625" customWidth="1"/>
    <col min="19" max="19" width="12.6640625" customWidth="1"/>
    <col min="21" max="21" width="12.6640625" customWidth="1"/>
    <col min="23" max="23" width="12.6640625" customWidth="1"/>
  </cols>
  <sheetData>
    <row r="1" spans="1:60" s="12" customFormat="1" ht="13">
      <c r="A1" s="10" t="s">
        <v>342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</row>
    <row r="2" spans="1:60" s="12" customFormat="1" ht="13">
      <c r="A2" s="70" t="s">
        <v>260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</row>
    <row r="3" spans="1:60" s="12" customFormat="1" ht="13">
      <c r="A3" s="11"/>
      <c r="B3" s="11"/>
      <c r="C3" s="11"/>
      <c r="D3" s="11"/>
      <c r="E3" s="11"/>
      <c r="G3" s="11"/>
      <c r="H3" s="11"/>
      <c r="I3" s="11"/>
      <c r="J3" s="11"/>
      <c r="M3" s="11"/>
      <c r="N3" s="11"/>
      <c r="O3" s="11"/>
      <c r="P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</row>
    <row r="4" spans="1:60" s="12" customFormat="1" ht="13">
      <c r="A4" s="11"/>
      <c r="B4" s="11"/>
      <c r="C4" s="11" t="s">
        <v>272</v>
      </c>
      <c r="D4" s="11"/>
      <c r="E4" s="11" t="s">
        <v>72</v>
      </c>
      <c r="F4" s="11"/>
      <c r="G4" s="11" t="s">
        <v>6</v>
      </c>
      <c r="H4" s="11"/>
      <c r="I4" s="11" t="s">
        <v>7</v>
      </c>
      <c r="J4" s="11"/>
      <c r="K4" s="11" t="s">
        <v>85</v>
      </c>
      <c r="L4" s="11"/>
      <c r="M4" s="11" t="s">
        <v>5</v>
      </c>
      <c r="N4" s="11"/>
      <c r="O4" s="11" t="s">
        <v>4</v>
      </c>
      <c r="P4" s="11"/>
      <c r="Q4" s="11" t="s">
        <v>105</v>
      </c>
      <c r="R4" s="11"/>
      <c r="S4" s="11" t="s">
        <v>115</v>
      </c>
      <c r="T4" s="11"/>
      <c r="U4" s="11" t="s">
        <v>8</v>
      </c>
      <c r="V4" s="11"/>
      <c r="W4" s="11" t="s">
        <v>9</v>
      </c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</row>
    <row r="5" spans="1:60" s="12" customFormat="1" ht="13">
      <c r="A5" s="11" t="s">
        <v>10</v>
      </c>
      <c r="B5" s="11" t="s">
        <v>12</v>
      </c>
      <c r="C5" s="11" t="s">
        <v>273</v>
      </c>
      <c r="D5" s="11" t="s">
        <v>274</v>
      </c>
      <c r="E5" s="11" t="s">
        <v>273</v>
      </c>
      <c r="F5" s="11" t="s">
        <v>274</v>
      </c>
      <c r="G5" s="11" t="s">
        <v>273</v>
      </c>
      <c r="H5" s="11" t="s">
        <v>274</v>
      </c>
      <c r="I5" s="11" t="s">
        <v>273</v>
      </c>
      <c r="J5" s="11" t="s">
        <v>274</v>
      </c>
      <c r="K5" s="11" t="s">
        <v>273</v>
      </c>
      <c r="L5" s="11" t="s">
        <v>274</v>
      </c>
      <c r="M5" s="11" t="s">
        <v>273</v>
      </c>
      <c r="N5" s="11" t="s">
        <v>274</v>
      </c>
      <c r="O5" s="11" t="s">
        <v>273</v>
      </c>
      <c r="P5" s="11" t="s">
        <v>274</v>
      </c>
      <c r="Q5" s="11" t="s">
        <v>273</v>
      </c>
      <c r="R5" s="11" t="s">
        <v>274</v>
      </c>
      <c r="S5" s="11" t="s">
        <v>273</v>
      </c>
      <c r="T5" s="11" t="s">
        <v>274</v>
      </c>
      <c r="U5" s="11" t="s">
        <v>273</v>
      </c>
      <c r="V5" s="11" t="s">
        <v>274</v>
      </c>
      <c r="W5" s="11" t="s">
        <v>273</v>
      </c>
      <c r="X5" s="11" t="s">
        <v>274</v>
      </c>
      <c r="Y5" s="11"/>
      <c r="Z5" s="100"/>
      <c r="AA5" s="100"/>
      <c r="AB5" s="100"/>
      <c r="AC5" s="100"/>
      <c r="AD5" s="100"/>
      <c r="AE5" s="100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</row>
    <row r="6" spans="1:60" ht="14">
      <c r="A6" s="17" t="s">
        <v>11</v>
      </c>
      <c r="B6" s="17" t="s">
        <v>1</v>
      </c>
      <c r="C6" s="18">
        <v>4.3899999999999997</v>
      </c>
      <c r="D6" s="18">
        <v>4.66</v>
      </c>
      <c r="E6" s="18">
        <v>4.42</v>
      </c>
      <c r="F6" s="18">
        <v>4.7699999999999996</v>
      </c>
      <c r="G6" s="18">
        <v>4.68</v>
      </c>
      <c r="H6" s="18">
        <v>4.62</v>
      </c>
      <c r="I6" s="18">
        <v>3.18</v>
      </c>
      <c r="J6" s="18">
        <v>3.11</v>
      </c>
      <c r="K6" s="18">
        <v>4.3</v>
      </c>
      <c r="L6" s="18">
        <v>4.5199999999999996</v>
      </c>
      <c r="M6" s="18">
        <v>3.62</v>
      </c>
      <c r="N6" s="18">
        <v>3.54</v>
      </c>
      <c r="O6" s="44">
        <v>3.7</v>
      </c>
      <c r="P6" s="18">
        <v>3.58</v>
      </c>
      <c r="Q6" s="18">
        <v>3.66</v>
      </c>
      <c r="R6" s="18">
        <v>3.85</v>
      </c>
      <c r="S6" s="18">
        <v>4.34</v>
      </c>
      <c r="T6" s="44">
        <v>4.3</v>
      </c>
      <c r="U6" s="18">
        <v>4.24</v>
      </c>
      <c r="V6" s="18">
        <v>4.1100000000000003</v>
      </c>
      <c r="W6" s="44">
        <v>3.3</v>
      </c>
      <c r="X6" s="44">
        <v>2.4</v>
      </c>
      <c r="Y6" s="1"/>
    </row>
    <row r="7" spans="1:60" ht="14">
      <c r="A7" s="17" t="s">
        <v>13</v>
      </c>
      <c r="B7" s="17" t="s">
        <v>1</v>
      </c>
      <c r="C7" s="19">
        <v>10.1</v>
      </c>
      <c r="D7" s="19">
        <v>10.8</v>
      </c>
      <c r="E7" s="19">
        <v>13.4</v>
      </c>
      <c r="F7" s="19">
        <v>13.9</v>
      </c>
      <c r="G7" s="44">
        <v>15</v>
      </c>
      <c r="H7" s="19">
        <v>13.5</v>
      </c>
      <c r="I7" s="19">
        <v>14.1</v>
      </c>
      <c r="J7" s="19">
        <v>12.1</v>
      </c>
      <c r="K7" s="19">
        <v>14.8</v>
      </c>
      <c r="L7" s="19">
        <v>13.3</v>
      </c>
      <c r="M7" s="18">
        <v>7.11</v>
      </c>
      <c r="N7" s="18">
        <v>6.19</v>
      </c>
      <c r="O7" s="19">
        <v>10.199999999999999</v>
      </c>
      <c r="P7" s="18">
        <v>9.74</v>
      </c>
      <c r="Q7" s="19">
        <v>10.4</v>
      </c>
      <c r="R7" s="19">
        <v>10.7</v>
      </c>
      <c r="S7" s="18">
        <v>4.1399999999999997</v>
      </c>
      <c r="T7" s="18">
        <v>4.3099999999999996</v>
      </c>
      <c r="U7" s="19">
        <v>14.6</v>
      </c>
      <c r="V7" s="19">
        <v>12.2</v>
      </c>
      <c r="W7" s="19">
        <v>10.7</v>
      </c>
      <c r="X7" s="18">
        <v>7.34</v>
      </c>
      <c r="Y7" s="1"/>
    </row>
    <row r="8" spans="1:60" ht="14">
      <c r="A8" s="17" t="s">
        <v>14</v>
      </c>
      <c r="B8" s="17" t="s">
        <v>1</v>
      </c>
      <c r="C8" s="18">
        <v>2.0699999999999998</v>
      </c>
      <c r="D8" s="18">
        <v>2.2400000000000002</v>
      </c>
      <c r="E8" s="18">
        <v>2.1800000000000002</v>
      </c>
      <c r="F8" s="18">
        <v>2.29</v>
      </c>
      <c r="G8" s="18">
        <v>2.3199999999999998</v>
      </c>
      <c r="H8" s="44">
        <v>2.2999999999999998</v>
      </c>
      <c r="I8" s="44">
        <v>1.72</v>
      </c>
      <c r="J8" s="44">
        <v>1.68</v>
      </c>
      <c r="K8" s="18">
        <v>2.23</v>
      </c>
      <c r="L8" s="18">
        <v>2.2400000000000002</v>
      </c>
      <c r="M8" s="18">
        <v>2.23</v>
      </c>
      <c r="N8" s="44">
        <v>2.2000000000000002</v>
      </c>
      <c r="O8" s="44">
        <v>1.9</v>
      </c>
      <c r="P8" s="18">
        <v>1.89</v>
      </c>
      <c r="Q8" s="18">
        <v>1.89</v>
      </c>
      <c r="R8" s="18">
        <v>1.96</v>
      </c>
      <c r="S8" s="18">
        <v>2.82</v>
      </c>
      <c r="T8" s="18">
        <v>2.67</v>
      </c>
      <c r="U8" s="18">
        <v>2.3199999999999998</v>
      </c>
      <c r="V8" s="18">
        <v>2.2599999999999998</v>
      </c>
      <c r="W8" s="18">
        <v>1.75</v>
      </c>
      <c r="X8" s="18">
        <v>1.28</v>
      </c>
      <c r="Y8" s="1"/>
    </row>
    <row r="9" spans="1:60" ht="14">
      <c r="A9" s="17" t="s">
        <v>15</v>
      </c>
      <c r="B9" s="17" t="s">
        <v>1</v>
      </c>
      <c r="C9" s="18">
        <v>1.06</v>
      </c>
      <c r="D9" s="18">
        <v>1.29</v>
      </c>
      <c r="E9" s="18">
        <v>1.4</v>
      </c>
      <c r="F9" s="18">
        <v>1.38</v>
      </c>
      <c r="G9" s="18">
        <v>1.42</v>
      </c>
      <c r="H9" s="18">
        <v>1.35</v>
      </c>
      <c r="I9" s="18">
        <v>1.01</v>
      </c>
      <c r="J9" s="44">
        <v>0.97</v>
      </c>
      <c r="K9" s="18">
        <v>1.43</v>
      </c>
      <c r="L9" s="18">
        <v>1.39</v>
      </c>
      <c r="M9" s="18">
        <v>1.46</v>
      </c>
      <c r="N9" s="18">
        <v>1.38</v>
      </c>
      <c r="O9" s="44">
        <v>1.4</v>
      </c>
      <c r="P9" s="18">
        <v>1.32</v>
      </c>
      <c r="Q9" s="18">
        <v>1.4</v>
      </c>
      <c r="R9" s="18">
        <v>1.36</v>
      </c>
      <c r="S9" s="18">
        <v>1.57</v>
      </c>
      <c r="T9" s="18">
        <v>1.46</v>
      </c>
      <c r="U9" s="18">
        <v>1.33</v>
      </c>
      <c r="V9" s="18">
        <v>1.26</v>
      </c>
      <c r="W9" s="18">
        <v>1.22</v>
      </c>
      <c r="X9" s="44">
        <v>0.9</v>
      </c>
      <c r="Y9" s="1"/>
    </row>
    <row r="10" spans="1:60" ht="14">
      <c r="A10" s="17" t="s">
        <v>16</v>
      </c>
      <c r="B10" s="17" t="s">
        <v>1</v>
      </c>
      <c r="C10" s="18">
        <v>1.85</v>
      </c>
      <c r="D10" s="18">
        <v>1.96</v>
      </c>
      <c r="E10" s="18">
        <v>2</v>
      </c>
      <c r="F10" s="44">
        <v>2.1</v>
      </c>
      <c r="G10" s="18">
        <v>2.17</v>
      </c>
      <c r="H10" s="18">
        <v>1.98</v>
      </c>
      <c r="I10" s="18">
        <v>1.56</v>
      </c>
      <c r="J10" s="18">
        <v>1.39</v>
      </c>
      <c r="K10" s="18">
        <v>2.2200000000000002</v>
      </c>
      <c r="L10" s="18">
        <v>2.15</v>
      </c>
      <c r="M10" s="18">
        <v>1.55</v>
      </c>
      <c r="N10" s="18">
        <v>1.38</v>
      </c>
      <c r="O10" s="44">
        <v>1.6</v>
      </c>
      <c r="P10" s="18">
        <v>1.51</v>
      </c>
      <c r="Q10" s="18">
        <v>1.55</v>
      </c>
      <c r="R10" s="18">
        <v>1.62</v>
      </c>
      <c r="S10" s="18">
        <v>2.5499999999999998</v>
      </c>
      <c r="T10" s="18">
        <v>4.21</v>
      </c>
      <c r="U10" s="18">
        <v>2.0699999999999998</v>
      </c>
      <c r="V10" s="18">
        <v>1.77</v>
      </c>
      <c r="W10" s="18">
        <v>1.97</v>
      </c>
      <c r="X10" s="18">
        <v>1.18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ht="14">
      <c r="A11" s="17" t="s">
        <v>17</v>
      </c>
      <c r="B11" s="17" t="s">
        <v>1</v>
      </c>
      <c r="C11" s="20">
        <v>0.39</v>
      </c>
      <c r="D11" s="20">
        <v>0.39</v>
      </c>
      <c r="E11" s="20">
        <v>0.26</v>
      </c>
      <c r="F11" s="44">
        <v>0.28000000000000003</v>
      </c>
      <c r="G11" s="44">
        <v>0.24</v>
      </c>
      <c r="H11" s="44">
        <v>0.24</v>
      </c>
      <c r="I11" s="44">
        <v>0.26</v>
      </c>
      <c r="J11" s="44">
        <v>0.25</v>
      </c>
      <c r="K11" s="20">
        <v>0.28999999999999998</v>
      </c>
      <c r="L11" s="44">
        <v>0.31</v>
      </c>
      <c r="M11" s="44">
        <v>0.5</v>
      </c>
      <c r="N11" s="44">
        <v>0.51</v>
      </c>
      <c r="O11" s="44">
        <v>0.32</v>
      </c>
      <c r="P11" s="44">
        <v>0.34</v>
      </c>
      <c r="Q11" s="20">
        <v>0.33</v>
      </c>
      <c r="R11" s="44">
        <v>0.34</v>
      </c>
      <c r="S11" s="20">
        <v>0.51</v>
      </c>
      <c r="T11" s="44">
        <v>0.53</v>
      </c>
      <c r="U11" s="44">
        <v>0.32</v>
      </c>
      <c r="V11" s="44">
        <v>0.32</v>
      </c>
      <c r="W11" s="44">
        <v>0.25</v>
      </c>
      <c r="X11" s="44">
        <v>0.18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1:60" ht="14">
      <c r="A12" s="17" t="s">
        <v>18</v>
      </c>
      <c r="B12" s="17" t="s">
        <v>1</v>
      </c>
      <c r="C12" s="20">
        <v>0.18</v>
      </c>
      <c r="D12" s="20">
        <v>0.16</v>
      </c>
      <c r="E12" s="20">
        <v>0.06</v>
      </c>
      <c r="F12" s="44">
        <v>7.0000000000000007E-2</v>
      </c>
      <c r="G12" s="44">
        <v>0.08</v>
      </c>
      <c r="H12" s="44">
        <v>7.0000000000000007E-2</v>
      </c>
      <c r="I12" s="44">
        <v>0.4</v>
      </c>
      <c r="J12" s="44">
        <v>0.4</v>
      </c>
      <c r="K12" s="20">
        <v>0.08</v>
      </c>
      <c r="L12" s="44">
        <v>0.1</v>
      </c>
      <c r="M12" s="44">
        <v>0.09</v>
      </c>
      <c r="N12" s="44">
        <v>0.08</v>
      </c>
      <c r="O12" s="44">
        <v>0.06</v>
      </c>
      <c r="P12" s="44">
        <v>0.05</v>
      </c>
      <c r="Q12" s="20">
        <v>0.06</v>
      </c>
      <c r="R12" s="44">
        <v>0.06</v>
      </c>
      <c r="S12" s="20">
        <v>0.02</v>
      </c>
      <c r="T12" s="44">
        <v>0.03</v>
      </c>
      <c r="U12" s="44">
        <v>0.09</v>
      </c>
      <c r="V12" s="44">
        <v>0.11</v>
      </c>
      <c r="W12" s="44">
        <v>0.08</v>
      </c>
      <c r="X12" s="44">
        <v>0.09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1:60" ht="14">
      <c r="A13" s="17" t="s">
        <v>19</v>
      </c>
      <c r="B13" s="17" t="s">
        <v>1</v>
      </c>
      <c r="C13" s="20">
        <v>0.3</v>
      </c>
      <c r="D13" s="20">
        <v>0.28999999999999998</v>
      </c>
      <c r="E13" s="20">
        <v>0.26</v>
      </c>
      <c r="F13" s="44">
        <v>0.27</v>
      </c>
      <c r="G13" s="44">
        <v>0.26</v>
      </c>
      <c r="H13" s="44">
        <v>0.25</v>
      </c>
      <c r="I13" s="44">
        <v>0.21</v>
      </c>
      <c r="J13" s="44">
        <v>0.2</v>
      </c>
      <c r="K13" s="20">
        <v>0.26</v>
      </c>
      <c r="L13" s="44">
        <v>0.27</v>
      </c>
      <c r="M13" s="44">
        <v>0.32</v>
      </c>
      <c r="N13" s="44">
        <v>0.31</v>
      </c>
      <c r="O13" s="44">
        <v>0.25</v>
      </c>
      <c r="P13" s="44">
        <v>0.23</v>
      </c>
      <c r="Q13" s="20">
        <v>0.25</v>
      </c>
      <c r="R13" s="44">
        <v>0.24</v>
      </c>
      <c r="S13" s="20">
        <v>0.3</v>
      </c>
      <c r="T13" s="44">
        <v>0.3</v>
      </c>
      <c r="U13" s="44">
        <v>0.27</v>
      </c>
      <c r="V13" s="44">
        <v>0.25</v>
      </c>
      <c r="W13" s="44">
        <v>0.22</v>
      </c>
      <c r="X13" s="44">
        <v>0.16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ht="14">
      <c r="A14" s="17" t="s">
        <v>20</v>
      </c>
      <c r="B14" s="17" t="s">
        <v>0</v>
      </c>
      <c r="C14" s="44" t="s">
        <v>2</v>
      </c>
      <c r="D14" s="44" t="s">
        <v>2</v>
      </c>
      <c r="E14" s="20" t="s">
        <v>2</v>
      </c>
      <c r="F14" s="44" t="s">
        <v>2</v>
      </c>
      <c r="G14" s="44" t="s">
        <v>2</v>
      </c>
      <c r="H14" s="44" t="s">
        <v>2</v>
      </c>
      <c r="I14" s="44" t="s">
        <v>2</v>
      </c>
      <c r="J14" s="44" t="s">
        <v>2</v>
      </c>
      <c r="K14" s="20" t="s">
        <v>2</v>
      </c>
      <c r="L14" s="44" t="s">
        <v>2</v>
      </c>
      <c r="M14" s="44" t="s">
        <v>2</v>
      </c>
      <c r="N14" s="44" t="s">
        <v>2</v>
      </c>
      <c r="O14" s="44" t="s">
        <v>2</v>
      </c>
      <c r="P14" s="44" t="s">
        <v>2</v>
      </c>
      <c r="Q14" s="20" t="s">
        <v>2</v>
      </c>
      <c r="R14" s="44" t="s">
        <v>2</v>
      </c>
      <c r="S14" s="20" t="s">
        <v>2</v>
      </c>
      <c r="T14" s="44" t="s">
        <v>2</v>
      </c>
      <c r="U14" s="44" t="s">
        <v>2</v>
      </c>
      <c r="V14" s="44" t="s">
        <v>2</v>
      </c>
      <c r="W14" s="44" t="s">
        <v>2</v>
      </c>
      <c r="X14" s="44" t="s">
        <v>2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1:60" ht="14">
      <c r="A15" s="17" t="s">
        <v>21</v>
      </c>
      <c r="B15" s="17" t="s">
        <v>0</v>
      </c>
      <c r="C15" s="44">
        <v>14</v>
      </c>
      <c r="D15" s="44">
        <v>14</v>
      </c>
      <c r="E15" s="19">
        <v>46</v>
      </c>
      <c r="F15" s="44">
        <v>41</v>
      </c>
      <c r="G15" s="44">
        <v>53</v>
      </c>
      <c r="H15" s="44">
        <v>51</v>
      </c>
      <c r="I15" s="44">
        <v>45</v>
      </c>
      <c r="J15" s="44">
        <v>44</v>
      </c>
      <c r="K15" s="19">
        <v>28</v>
      </c>
      <c r="L15" s="44">
        <v>27</v>
      </c>
      <c r="M15" s="44">
        <v>16</v>
      </c>
      <c r="N15" s="44">
        <v>15</v>
      </c>
      <c r="O15" s="44">
        <v>34</v>
      </c>
      <c r="P15" s="44">
        <v>24</v>
      </c>
      <c r="Q15" s="19">
        <v>29</v>
      </c>
      <c r="R15" s="44">
        <v>25</v>
      </c>
      <c r="S15" s="19">
        <v>19</v>
      </c>
      <c r="T15" s="44">
        <v>20</v>
      </c>
      <c r="U15" s="44">
        <v>49</v>
      </c>
      <c r="V15" s="44">
        <v>34</v>
      </c>
      <c r="W15" s="44">
        <v>25</v>
      </c>
      <c r="X15" s="44">
        <v>12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1:60" ht="14">
      <c r="A16" s="17" t="s">
        <v>22</v>
      </c>
      <c r="B16" s="17" t="s">
        <v>0</v>
      </c>
      <c r="C16" s="44">
        <v>546</v>
      </c>
      <c r="D16" s="44">
        <v>561</v>
      </c>
      <c r="E16" s="19">
        <v>577</v>
      </c>
      <c r="F16" s="44">
        <v>582</v>
      </c>
      <c r="G16" s="44">
        <v>553</v>
      </c>
      <c r="H16" s="44">
        <v>558</v>
      </c>
      <c r="I16" s="44">
        <v>597</v>
      </c>
      <c r="J16" s="44">
        <v>585</v>
      </c>
      <c r="K16" s="19">
        <v>670</v>
      </c>
      <c r="L16" s="44">
        <v>618</v>
      </c>
      <c r="M16" s="44">
        <v>511</v>
      </c>
      <c r="N16" s="44">
        <v>513</v>
      </c>
      <c r="O16" s="44">
        <v>519</v>
      </c>
      <c r="P16" s="44">
        <v>488</v>
      </c>
      <c r="Q16" s="19">
        <v>512</v>
      </c>
      <c r="R16" s="44">
        <v>509</v>
      </c>
      <c r="S16" s="19">
        <v>422</v>
      </c>
      <c r="T16" s="44">
        <v>415</v>
      </c>
      <c r="U16" s="44">
        <v>580</v>
      </c>
      <c r="V16" s="44">
        <v>498</v>
      </c>
      <c r="W16" s="44">
        <v>516</v>
      </c>
      <c r="X16" s="44">
        <v>406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ht="14">
      <c r="A17" s="17" t="s">
        <v>23</v>
      </c>
      <c r="B17" s="17" t="s">
        <v>0</v>
      </c>
      <c r="C17" s="18">
        <v>1.8</v>
      </c>
      <c r="D17" s="18">
        <v>1.7</v>
      </c>
      <c r="E17" s="18">
        <v>1.3</v>
      </c>
      <c r="F17" s="44">
        <v>1.2</v>
      </c>
      <c r="G17" s="44">
        <v>1.6</v>
      </c>
      <c r="H17" s="44">
        <v>1.4</v>
      </c>
      <c r="I17" s="44">
        <v>1.1000000000000001</v>
      </c>
      <c r="J17" s="44">
        <v>1</v>
      </c>
      <c r="K17" s="18">
        <v>1.5</v>
      </c>
      <c r="L17" s="44">
        <v>1.1000000000000001</v>
      </c>
      <c r="M17" s="44">
        <v>1.1000000000000001</v>
      </c>
      <c r="N17" s="18">
        <v>1</v>
      </c>
      <c r="O17" s="44">
        <v>1.1000000000000001</v>
      </c>
      <c r="P17" s="18">
        <v>1</v>
      </c>
      <c r="Q17" s="18">
        <v>1</v>
      </c>
      <c r="R17" s="18">
        <v>1</v>
      </c>
      <c r="S17" s="18">
        <v>1.4</v>
      </c>
      <c r="T17" s="44">
        <v>1.2</v>
      </c>
      <c r="U17" s="44">
        <v>2</v>
      </c>
      <c r="V17" s="44">
        <v>1.3</v>
      </c>
      <c r="W17" s="44">
        <v>1.4</v>
      </c>
      <c r="X17" s="44">
        <v>0.8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1:60" ht="14">
      <c r="A18" s="17" t="s">
        <v>24</v>
      </c>
      <c r="B18" s="17" t="s">
        <v>0</v>
      </c>
      <c r="C18" s="44">
        <v>0.68</v>
      </c>
      <c r="D18" s="44">
        <v>0.66</v>
      </c>
      <c r="E18" s="18">
        <v>1.02</v>
      </c>
      <c r="F18" s="18">
        <v>1.07</v>
      </c>
      <c r="G18" s="18">
        <v>1.36</v>
      </c>
      <c r="H18" s="18">
        <v>1.39</v>
      </c>
      <c r="I18" s="20">
        <v>0.61</v>
      </c>
      <c r="J18" s="20">
        <v>0.57999999999999996</v>
      </c>
      <c r="K18" s="20">
        <v>0.82</v>
      </c>
      <c r="L18" s="44">
        <v>0.83</v>
      </c>
      <c r="M18" s="44">
        <v>0.37</v>
      </c>
      <c r="N18" s="44">
        <v>0.35</v>
      </c>
      <c r="O18" s="18">
        <v>1.95</v>
      </c>
      <c r="P18" s="18">
        <v>1.58</v>
      </c>
      <c r="Q18" s="18">
        <v>1.96</v>
      </c>
      <c r="R18" s="18">
        <v>1.95</v>
      </c>
      <c r="S18" s="20">
        <v>0.23</v>
      </c>
      <c r="T18" s="44">
        <v>0.24</v>
      </c>
      <c r="U18" s="44">
        <v>0.78</v>
      </c>
      <c r="V18" s="44">
        <v>0.76</v>
      </c>
      <c r="W18" s="44">
        <v>0.9</v>
      </c>
      <c r="X18" s="44">
        <v>0.71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60" ht="14">
      <c r="A19" s="17" t="s">
        <v>25</v>
      </c>
      <c r="B19" s="17" t="s">
        <v>0</v>
      </c>
      <c r="C19" s="18">
        <v>2</v>
      </c>
      <c r="D19" s="18">
        <v>2.1</v>
      </c>
      <c r="E19" s="18">
        <v>2.9</v>
      </c>
      <c r="F19" s="44">
        <v>2.6</v>
      </c>
      <c r="G19" s="44">
        <v>3.7</v>
      </c>
      <c r="H19" s="44">
        <v>4</v>
      </c>
      <c r="I19" s="44">
        <v>1.8</v>
      </c>
      <c r="J19" s="44">
        <v>1.9</v>
      </c>
      <c r="K19" s="18">
        <v>2.2999999999999998</v>
      </c>
      <c r="L19" s="44">
        <v>2.1</v>
      </c>
      <c r="M19" s="44">
        <v>1.1000000000000001</v>
      </c>
      <c r="N19" s="44">
        <v>1.1000000000000001</v>
      </c>
      <c r="O19" s="44">
        <v>5.0999999999999996</v>
      </c>
      <c r="P19" s="44">
        <v>4.5</v>
      </c>
      <c r="Q19" s="18">
        <v>5</v>
      </c>
      <c r="R19" s="44">
        <v>4.5</v>
      </c>
      <c r="S19" s="20">
        <v>0.4</v>
      </c>
      <c r="T19" s="44">
        <v>0.4</v>
      </c>
      <c r="U19" s="44">
        <v>2.2000000000000002</v>
      </c>
      <c r="V19" s="44">
        <v>2.2999999999999998</v>
      </c>
      <c r="W19" s="44">
        <v>2.6</v>
      </c>
      <c r="X19" s="44">
        <v>2.7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ht="14">
      <c r="A20" s="17" t="s">
        <v>26</v>
      </c>
      <c r="B20" s="17" t="s">
        <v>0</v>
      </c>
      <c r="C20" s="19">
        <v>49.2</v>
      </c>
      <c r="D20" s="19">
        <v>48.1</v>
      </c>
      <c r="E20" s="19">
        <v>42</v>
      </c>
      <c r="F20" s="19">
        <v>40.200000000000003</v>
      </c>
      <c r="G20" s="19">
        <v>41.6</v>
      </c>
      <c r="H20" s="19">
        <v>46.3</v>
      </c>
      <c r="I20" s="19">
        <v>31.1</v>
      </c>
      <c r="J20" s="19">
        <v>33.200000000000003</v>
      </c>
      <c r="K20" s="19">
        <v>41.2</v>
      </c>
      <c r="L20" s="19">
        <v>37.700000000000003</v>
      </c>
      <c r="M20" s="19">
        <v>39.299999999999997</v>
      </c>
      <c r="N20" s="44">
        <v>44</v>
      </c>
      <c r="O20" s="19">
        <v>43.1</v>
      </c>
      <c r="P20" s="19">
        <v>38.799999999999997</v>
      </c>
      <c r="Q20" s="19">
        <v>40.9</v>
      </c>
      <c r="R20" s="19">
        <v>31.8</v>
      </c>
      <c r="S20" s="19">
        <v>48.1</v>
      </c>
      <c r="T20" s="44">
        <v>34</v>
      </c>
      <c r="U20" s="44">
        <v>38</v>
      </c>
      <c r="V20" s="44">
        <v>43</v>
      </c>
      <c r="W20" s="44">
        <v>34.9</v>
      </c>
      <c r="X20" s="44">
        <v>25.4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1:60" ht="14">
      <c r="A21" s="17" t="s">
        <v>27</v>
      </c>
      <c r="B21" s="17" t="s">
        <v>0</v>
      </c>
      <c r="C21" s="18">
        <v>7.8</v>
      </c>
      <c r="D21" s="18">
        <v>7.7</v>
      </c>
      <c r="E21" s="18">
        <v>8.4</v>
      </c>
      <c r="F21" s="44">
        <v>9.4</v>
      </c>
      <c r="G21" s="44">
        <v>9.6999999999999993</v>
      </c>
      <c r="H21" s="44">
        <v>9.1999999999999993</v>
      </c>
      <c r="I21" s="44">
        <v>7.7</v>
      </c>
      <c r="J21" s="44">
        <v>7.1</v>
      </c>
      <c r="K21" s="18">
        <v>9.5</v>
      </c>
      <c r="L21" s="44">
        <v>9.6999999999999993</v>
      </c>
      <c r="M21" s="44">
        <v>10.3</v>
      </c>
      <c r="N21" s="44">
        <v>10</v>
      </c>
      <c r="O21" s="44">
        <v>8.3000000000000007</v>
      </c>
      <c r="P21" s="44">
        <v>8</v>
      </c>
      <c r="Q21" s="18">
        <v>7.4</v>
      </c>
      <c r="R21" s="44">
        <v>8.1999999999999993</v>
      </c>
      <c r="S21" s="18">
        <v>9.3000000000000007</v>
      </c>
      <c r="T21" s="19">
        <v>10.3</v>
      </c>
      <c r="U21" s="19">
        <v>11.7</v>
      </c>
      <c r="V21" s="44">
        <v>9.6999999999999993</v>
      </c>
      <c r="W21" s="44">
        <v>7.9</v>
      </c>
      <c r="X21" s="44">
        <v>5.8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1:60" ht="14">
      <c r="A22" s="17" t="s">
        <v>28</v>
      </c>
      <c r="B22" s="17" t="s">
        <v>0</v>
      </c>
      <c r="C22" s="44">
        <v>36</v>
      </c>
      <c r="D22" s="44">
        <v>47</v>
      </c>
      <c r="E22" s="19">
        <v>49</v>
      </c>
      <c r="F22" s="44">
        <v>45</v>
      </c>
      <c r="G22" s="44">
        <v>43</v>
      </c>
      <c r="H22" s="44">
        <v>32</v>
      </c>
      <c r="I22" s="44">
        <v>32</v>
      </c>
      <c r="J22" s="44">
        <v>27</v>
      </c>
      <c r="K22" s="19">
        <v>41</v>
      </c>
      <c r="L22" s="44">
        <v>44</v>
      </c>
      <c r="M22" s="44">
        <v>56</v>
      </c>
      <c r="N22" s="44">
        <v>49</v>
      </c>
      <c r="O22" s="44">
        <v>62</v>
      </c>
      <c r="P22" s="44">
        <v>37</v>
      </c>
      <c r="Q22" s="19">
        <v>60</v>
      </c>
      <c r="R22" s="44">
        <v>38</v>
      </c>
      <c r="S22" s="19">
        <v>56</v>
      </c>
      <c r="T22" s="44">
        <v>53</v>
      </c>
      <c r="U22" s="44">
        <v>49</v>
      </c>
      <c r="V22" s="44">
        <v>36</v>
      </c>
      <c r="W22" s="44">
        <v>34</v>
      </c>
      <c r="X22" s="44">
        <v>24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ht="14">
      <c r="A23" s="17" t="s">
        <v>29</v>
      </c>
      <c r="B23" s="17" t="s">
        <v>0</v>
      </c>
      <c r="C23" s="44">
        <v>22</v>
      </c>
      <c r="D23" s="44">
        <v>20</v>
      </c>
      <c r="E23" s="19">
        <v>14</v>
      </c>
      <c r="F23" s="44">
        <v>12</v>
      </c>
      <c r="G23" s="44">
        <v>17</v>
      </c>
      <c r="H23" s="44">
        <v>16</v>
      </c>
      <c r="I23" s="44">
        <v>13</v>
      </c>
      <c r="J23" s="44">
        <v>12</v>
      </c>
      <c r="K23" s="19">
        <v>14</v>
      </c>
      <c r="L23" s="44">
        <v>10</v>
      </c>
      <c r="M23" s="44">
        <v>6</v>
      </c>
      <c r="N23" s="44" t="s">
        <v>3</v>
      </c>
      <c r="O23" s="44">
        <v>10</v>
      </c>
      <c r="P23" s="44">
        <v>9</v>
      </c>
      <c r="Q23" s="19">
        <v>10</v>
      </c>
      <c r="R23" s="44">
        <v>8</v>
      </c>
      <c r="S23" s="18">
        <v>5</v>
      </c>
      <c r="T23" s="44" t="s">
        <v>3</v>
      </c>
      <c r="U23" s="44">
        <v>10</v>
      </c>
      <c r="V23" s="44">
        <v>9</v>
      </c>
      <c r="W23" s="44">
        <v>12</v>
      </c>
      <c r="X23" s="44">
        <v>8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 ht="14">
      <c r="A24" s="17" t="s">
        <v>30</v>
      </c>
      <c r="B24" s="17" t="s">
        <v>0</v>
      </c>
      <c r="C24" s="19">
        <v>90.6</v>
      </c>
      <c r="D24" s="19">
        <v>83.2</v>
      </c>
      <c r="E24" s="19">
        <v>131</v>
      </c>
      <c r="F24" s="44">
        <v>151</v>
      </c>
      <c r="G24" s="44">
        <v>169</v>
      </c>
      <c r="H24" s="44">
        <v>179</v>
      </c>
      <c r="I24" s="19">
        <v>87.7</v>
      </c>
      <c r="J24" s="19">
        <v>88.1</v>
      </c>
      <c r="K24" s="19">
        <v>109</v>
      </c>
      <c r="L24" s="44">
        <v>227</v>
      </c>
      <c r="M24" s="19">
        <v>51.4</v>
      </c>
      <c r="N24" s="19">
        <v>54.9</v>
      </c>
      <c r="O24" s="44">
        <v>201</v>
      </c>
      <c r="P24" s="44">
        <v>183</v>
      </c>
      <c r="Q24" s="19">
        <v>216</v>
      </c>
      <c r="R24" s="44">
        <v>222</v>
      </c>
      <c r="S24" s="19">
        <v>20.100000000000001</v>
      </c>
      <c r="T24" s="44">
        <v>47.8</v>
      </c>
      <c r="U24" s="44">
        <v>110</v>
      </c>
      <c r="V24" s="44">
        <v>110</v>
      </c>
      <c r="W24" s="44">
        <v>121</v>
      </c>
      <c r="X24" s="44">
        <v>115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ht="14">
      <c r="A25" s="17" t="s">
        <v>31</v>
      </c>
      <c r="B25" s="17" t="s">
        <v>0</v>
      </c>
      <c r="C25" s="19">
        <v>9.89</v>
      </c>
      <c r="D25" s="19">
        <v>10.1</v>
      </c>
      <c r="E25" s="19">
        <v>10.3</v>
      </c>
      <c r="F25" s="19">
        <v>10.7</v>
      </c>
      <c r="G25" s="19">
        <v>10.1</v>
      </c>
      <c r="H25" s="19">
        <v>10.9</v>
      </c>
      <c r="I25" s="18">
        <v>6.84</v>
      </c>
      <c r="J25" s="44">
        <v>7.3</v>
      </c>
      <c r="K25" s="18">
        <v>9.06</v>
      </c>
      <c r="L25" s="19">
        <v>10.199999999999999</v>
      </c>
      <c r="M25" s="18">
        <v>7.66</v>
      </c>
      <c r="N25" s="18">
        <v>8.65</v>
      </c>
      <c r="O25" s="18">
        <v>9.2100000000000009</v>
      </c>
      <c r="P25" s="44">
        <v>8.5</v>
      </c>
      <c r="Q25" s="18">
        <v>8.1999999999999993</v>
      </c>
      <c r="R25" s="18">
        <v>8.6199999999999992</v>
      </c>
      <c r="S25" s="18">
        <v>9.43</v>
      </c>
      <c r="T25" s="18">
        <v>9.86</v>
      </c>
      <c r="U25" s="44">
        <v>10.7</v>
      </c>
      <c r="V25" s="18">
        <v>9.68</v>
      </c>
      <c r="W25" s="18">
        <v>7.21</v>
      </c>
      <c r="X25" s="18">
        <v>5.67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ht="14">
      <c r="A26" s="17" t="s">
        <v>32</v>
      </c>
      <c r="B26" s="17" t="s">
        <v>0</v>
      </c>
      <c r="C26" s="20">
        <v>0.15</v>
      </c>
      <c r="D26" s="20">
        <v>0.15</v>
      </c>
      <c r="E26" s="20">
        <v>0.22</v>
      </c>
      <c r="F26" s="44">
        <v>0.19</v>
      </c>
      <c r="G26" s="44">
        <v>0.26</v>
      </c>
      <c r="H26" s="44">
        <v>0.27</v>
      </c>
      <c r="I26" s="44">
        <v>0.12</v>
      </c>
      <c r="J26" s="44">
        <v>0.12</v>
      </c>
      <c r="K26" s="20">
        <v>0.16</v>
      </c>
      <c r="L26" s="44">
        <v>0.15</v>
      </c>
      <c r="M26" s="44">
        <v>7.0000000000000007E-2</v>
      </c>
      <c r="N26" s="44">
        <v>0.08</v>
      </c>
      <c r="O26" s="44">
        <v>0.38</v>
      </c>
      <c r="P26" s="44">
        <v>0.27</v>
      </c>
      <c r="Q26" s="20">
        <v>0.34</v>
      </c>
      <c r="R26" s="44">
        <v>0.3</v>
      </c>
      <c r="S26" s="20">
        <v>0.05</v>
      </c>
      <c r="T26" s="44">
        <v>0.04</v>
      </c>
      <c r="U26" s="44">
        <v>0.17</v>
      </c>
      <c r="V26" s="44">
        <v>0.15</v>
      </c>
      <c r="W26" s="44">
        <v>0.16</v>
      </c>
      <c r="X26" s="44">
        <v>0.12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ht="14">
      <c r="A27" s="17" t="s">
        <v>33</v>
      </c>
      <c r="B27" s="17" t="s">
        <v>0</v>
      </c>
      <c r="C27" s="19">
        <v>25.2</v>
      </c>
      <c r="D27" s="19">
        <v>25.4</v>
      </c>
      <c r="E27" s="19">
        <v>23.3</v>
      </c>
      <c r="F27" s="44">
        <v>21</v>
      </c>
      <c r="G27" s="19">
        <v>19.100000000000001</v>
      </c>
      <c r="H27" s="19">
        <v>21.5</v>
      </c>
      <c r="I27" s="19">
        <v>14.4</v>
      </c>
      <c r="J27" s="19">
        <v>16.2</v>
      </c>
      <c r="K27" s="19">
        <v>19</v>
      </c>
      <c r="L27" s="19">
        <v>19.399999999999999</v>
      </c>
      <c r="M27" s="19">
        <v>18.7</v>
      </c>
      <c r="N27" s="19">
        <v>21.1</v>
      </c>
      <c r="O27" s="19">
        <v>22.8</v>
      </c>
      <c r="P27" s="19">
        <v>19.399999999999999</v>
      </c>
      <c r="Q27" s="19">
        <v>21.4</v>
      </c>
      <c r="R27" s="19">
        <v>16.399999999999999</v>
      </c>
      <c r="S27" s="19">
        <v>25.7</v>
      </c>
      <c r="T27" s="19">
        <v>18.5</v>
      </c>
      <c r="U27" s="19">
        <v>19.5</v>
      </c>
      <c r="V27" s="19">
        <v>20.6</v>
      </c>
      <c r="W27" s="19">
        <v>16.100000000000001</v>
      </c>
      <c r="X27" s="19">
        <v>13.3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ht="14">
      <c r="A28" s="17" t="s">
        <v>34</v>
      </c>
      <c r="B28" s="17" t="s">
        <v>0</v>
      </c>
      <c r="C28" s="44">
        <v>26</v>
      </c>
      <c r="D28" s="44">
        <v>27</v>
      </c>
      <c r="E28" s="19">
        <v>28</v>
      </c>
      <c r="F28" s="44">
        <v>29</v>
      </c>
      <c r="G28" s="44">
        <v>27</v>
      </c>
      <c r="H28" s="44">
        <v>27</v>
      </c>
      <c r="I28" s="44">
        <v>19</v>
      </c>
      <c r="J28" s="44">
        <v>18</v>
      </c>
      <c r="K28" s="19">
        <v>26</v>
      </c>
      <c r="L28" s="44">
        <v>28</v>
      </c>
      <c r="M28" s="44">
        <v>16</v>
      </c>
      <c r="N28" s="44">
        <v>18</v>
      </c>
      <c r="O28" s="44">
        <v>22</v>
      </c>
      <c r="P28" s="44">
        <v>20</v>
      </c>
      <c r="Q28" s="19">
        <v>21</v>
      </c>
      <c r="R28" s="44">
        <v>22</v>
      </c>
      <c r="S28" s="19">
        <v>35</v>
      </c>
      <c r="T28" s="44">
        <v>37</v>
      </c>
      <c r="U28" s="44">
        <v>26</v>
      </c>
      <c r="V28" s="44">
        <v>26</v>
      </c>
      <c r="W28" s="44">
        <v>19</v>
      </c>
      <c r="X28" s="44">
        <v>15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ht="14">
      <c r="A29" s="17" t="s">
        <v>35</v>
      </c>
      <c r="B29" s="17" t="s">
        <v>0</v>
      </c>
      <c r="C29" s="44">
        <v>241</v>
      </c>
      <c r="D29" s="44">
        <v>251</v>
      </c>
      <c r="E29" s="19">
        <v>325</v>
      </c>
      <c r="F29" s="44">
        <v>325</v>
      </c>
      <c r="G29" s="44">
        <v>298</v>
      </c>
      <c r="H29" s="44">
        <v>286</v>
      </c>
      <c r="I29" s="44">
        <v>235</v>
      </c>
      <c r="J29" s="44">
        <v>223</v>
      </c>
      <c r="K29" s="19">
        <v>360</v>
      </c>
      <c r="L29" s="44">
        <v>347</v>
      </c>
      <c r="M29" s="44">
        <v>305</v>
      </c>
      <c r="N29" s="44">
        <v>280</v>
      </c>
      <c r="O29" s="44">
        <v>314</v>
      </c>
      <c r="P29" s="44">
        <v>302</v>
      </c>
      <c r="Q29" s="19">
        <v>320</v>
      </c>
      <c r="R29" s="44">
        <v>314</v>
      </c>
      <c r="S29" s="19">
        <v>432</v>
      </c>
      <c r="T29" s="44">
        <v>417</v>
      </c>
      <c r="U29" s="44">
        <v>533</v>
      </c>
      <c r="V29" s="44">
        <v>397</v>
      </c>
      <c r="W29" s="44">
        <v>343</v>
      </c>
      <c r="X29" s="44">
        <v>235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ht="14">
      <c r="A30" s="17" t="s">
        <v>36</v>
      </c>
      <c r="B30" s="17" t="s">
        <v>0</v>
      </c>
      <c r="C30" s="18">
        <v>1.05</v>
      </c>
      <c r="D30" s="44">
        <v>0.78</v>
      </c>
      <c r="E30" s="20">
        <v>0.56000000000000005</v>
      </c>
      <c r="F30" s="44">
        <v>0.64</v>
      </c>
      <c r="G30" s="44">
        <v>0.55000000000000004</v>
      </c>
      <c r="H30" s="44">
        <v>0.64</v>
      </c>
      <c r="I30" s="44">
        <v>1.54</v>
      </c>
      <c r="J30" s="44">
        <v>1.52</v>
      </c>
      <c r="K30" s="20">
        <v>0.72</v>
      </c>
      <c r="L30" s="44">
        <v>1</v>
      </c>
      <c r="M30" s="44">
        <v>0.49</v>
      </c>
      <c r="N30" s="44">
        <v>0.53</v>
      </c>
      <c r="O30" s="44">
        <v>0.42</v>
      </c>
      <c r="P30" s="44">
        <v>0.4</v>
      </c>
      <c r="Q30" s="20">
        <v>0.38</v>
      </c>
      <c r="R30" s="44">
        <v>0.37</v>
      </c>
      <c r="S30" s="20">
        <v>0.43</v>
      </c>
      <c r="T30" s="44">
        <v>0.47</v>
      </c>
      <c r="U30" s="44">
        <v>0.71</v>
      </c>
      <c r="V30" s="44">
        <v>0.99</v>
      </c>
      <c r="W30" s="44">
        <v>0.56999999999999995</v>
      </c>
      <c r="X30" s="44">
        <v>0.7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ht="14">
      <c r="A31" s="17" t="s">
        <v>37</v>
      </c>
      <c r="B31" s="17" t="s">
        <v>0</v>
      </c>
      <c r="C31" s="19">
        <v>12.1</v>
      </c>
      <c r="D31" s="19">
        <v>12.3</v>
      </c>
      <c r="E31" s="19">
        <v>13.8</v>
      </c>
      <c r="F31" s="19">
        <v>11.3</v>
      </c>
      <c r="G31" s="44">
        <v>10</v>
      </c>
      <c r="H31" s="19">
        <v>10.4</v>
      </c>
      <c r="I31" s="44">
        <v>6.6</v>
      </c>
      <c r="J31" s="44">
        <v>7.5</v>
      </c>
      <c r="K31" s="18">
        <v>9.6999999999999993</v>
      </c>
      <c r="L31" s="19">
        <v>10.7</v>
      </c>
      <c r="M31" s="44">
        <v>9.4</v>
      </c>
      <c r="N31" s="19">
        <v>10.3</v>
      </c>
      <c r="O31" s="19">
        <v>13.3</v>
      </c>
      <c r="P31" s="44">
        <v>8.6999999999999993</v>
      </c>
      <c r="Q31" s="19">
        <v>12</v>
      </c>
      <c r="R31" s="44">
        <v>8.6</v>
      </c>
      <c r="S31" s="19">
        <v>10.4</v>
      </c>
      <c r="T31" s="44">
        <v>10.9</v>
      </c>
      <c r="U31" s="44">
        <v>10.6</v>
      </c>
      <c r="V31" s="44">
        <v>9.8000000000000007</v>
      </c>
      <c r="W31" s="44">
        <v>8.8000000000000007</v>
      </c>
      <c r="X31" s="44">
        <v>6.6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ht="14">
      <c r="A32" s="17" t="s">
        <v>38</v>
      </c>
      <c r="B32" s="17" t="s">
        <v>0</v>
      </c>
      <c r="C32" s="19">
        <v>30.5</v>
      </c>
      <c r="D32" s="19">
        <v>28.6</v>
      </c>
      <c r="E32" s="19">
        <v>25</v>
      </c>
      <c r="F32" s="19">
        <v>24.7</v>
      </c>
      <c r="G32" s="19">
        <v>28.6</v>
      </c>
      <c r="H32" s="19">
        <v>24.4</v>
      </c>
      <c r="I32" s="19">
        <v>21.7</v>
      </c>
      <c r="J32" s="19">
        <v>18.7</v>
      </c>
      <c r="K32" s="19">
        <v>28</v>
      </c>
      <c r="L32" s="19">
        <v>24.3</v>
      </c>
      <c r="M32" s="19">
        <v>29.9</v>
      </c>
      <c r="N32" s="19">
        <v>26.5</v>
      </c>
      <c r="O32" s="19">
        <v>24.5</v>
      </c>
      <c r="P32" s="44">
        <v>21</v>
      </c>
      <c r="Q32" s="19">
        <v>22.2</v>
      </c>
      <c r="R32" s="19">
        <v>21.5</v>
      </c>
      <c r="S32" s="19">
        <v>34.200000000000003</v>
      </c>
      <c r="T32" s="19">
        <v>32.1</v>
      </c>
      <c r="U32" s="19">
        <v>26.3</v>
      </c>
      <c r="V32" s="19">
        <v>24.1</v>
      </c>
      <c r="W32" s="44">
        <v>23</v>
      </c>
      <c r="X32" s="19">
        <v>17.8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ht="14">
      <c r="A33" s="17" t="s">
        <v>39</v>
      </c>
      <c r="B33" s="17" t="s">
        <v>0</v>
      </c>
      <c r="C33" s="44">
        <v>770</v>
      </c>
      <c r="D33" s="44">
        <v>770</v>
      </c>
      <c r="E33" s="19">
        <v>710</v>
      </c>
      <c r="F33" s="44">
        <v>750</v>
      </c>
      <c r="G33" s="44">
        <v>780</v>
      </c>
      <c r="H33" s="44">
        <v>690</v>
      </c>
      <c r="I33" s="44">
        <v>900</v>
      </c>
      <c r="J33" s="44">
        <v>770</v>
      </c>
      <c r="K33" s="19">
        <v>790</v>
      </c>
      <c r="L33" s="44">
        <v>730</v>
      </c>
      <c r="M33" s="44">
        <v>680</v>
      </c>
      <c r="N33" s="44">
        <v>680</v>
      </c>
      <c r="O33" s="44">
        <v>610</v>
      </c>
      <c r="P33" s="44">
        <v>570</v>
      </c>
      <c r="Q33" s="19">
        <v>570</v>
      </c>
      <c r="R33" s="44">
        <v>570</v>
      </c>
      <c r="S33" s="19">
        <v>340</v>
      </c>
      <c r="T33" s="44">
        <v>420</v>
      </c>
      <c r="U33" s="44">
        <v>750</v>
      </c>
      <c r="V33" s="44">
        <v>710</v>
      </c>
      <c r="W33" s="44">
        <v>780</v>
      </c>
      <c r="X33" s="44">
        <v>680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ht="14">
      <c r="A34" s="17" t="s">
        <v>40</v>
      </c>
      <c r="B34" s="17" t="s">
        <v>0</v>
      </c>
      <c r="C34" s="19">
        <v>39.299999999999997</v>
      </c>
      <c r="D34" s="19">
        <v>39.6</v>
      </c>
      <c r="E34" s="19">
        <v>58.3</v>
      </c>
      <c r="F34" s="19">
        <v>70.8</v>
      </c>
      <c r="G34" s="19">
        <v>77.7</v>
      </c>
      <c r="H34" s="19">
        <v>83.7</v>
      </c>
      <c r="I34" s="19">
        <v>38.4</v>
      </c>
      <c r="J34" s="19">
        <v>36.9</v>
      </c>
      <c r="K34" s="19">
        <v>51.3</v>
      </c>
      <c r="L34" s="19">
        <v>56.4</v>
      </c>
      <c r="M34" s="19">
        <v>24.8</v>
      </c>
      <c r="N34" s="19">
        <v>24.6</v>
      </c>
      <c r="O34" s="19">
        <v>93.6</v>
      </c>
      <c r="P34" s="19">
        <v>88.8</v>
      </c>
      <c r="Q34" s="19">
        <v>89.6</v>
      </c>
      <c r="R34" s="44">
        <v>110</v>
      </c>
      <c r="S34" s="19">
        <v>17.899999999999999</v>
      </c>
      <c r="T34" s="19">
        <v>19.100000000000001</v>
      </c>
      <c r="U34" s="19">
        <v>49.6</v>
      </c>
      <c r="V34" s="19">
        <v>48.6</v>
      </c>
      <c r="W34" s="44">
        <v>55</v>
      </c>
      <c r="X34" s="19">
        <v>44.8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ht="14">
      <c r="A35" s="17" t="s">
        <v>41</v>
      </c>
      <c r="B35" s="17" t="s">
        <v>0</v>
      </c>
      <c r="C35" s="19">
        <v>50.5</v>
      </c>
      <c r="D35" s="19">
        <v>53.7</v>
      </c>
      <c r="E35" s="19">
        <v>71</v>
      </c>
      <c r="F35" s="44">
        <v>76</v>
      </c>
      <c r="G35" s="19">
        <v>74.099999999999994</v>
      </c>
      <c r="H35" s="19">
        <v>75.400000000000006</v>
      </c>
      <c r="I35" s="19">
        <v>50.1</v>
      </c>
      <c r="J35" s="19">
        <v>49.3</v>
      </c>
      <c r="K35" s="19">
        <v>70.3</v>
      </c>
      <c r="L35" s="19">
        <v>71.400000000000006</v>
      </c>
      <c r="M35" s="19">
        <v>52.2</v>
      </c>
      <c r="N35" s="19">
        <v>52.8</v>
      </c>
      <c r="O35" s="44">
        <v>61</v>
      </c>
      <c r="P35" s="19">
        <v>59.4</v>
      </c>
      <c r="Q35" s="19">
        <v>56.5</v>
      </c>
      <c r="R35" s="19">
        <v>59.2</v>
      </c>
      <c r="S35" s="19">
        <v>69</v>
      </c>
      <c r="T35" s="19">
        <v>66.599999999999994</v>
      </c>
      <c r="U35" s="19">
        <v>66.099999999999994</v>
      </c>
      <c r="V35" s="19">
        <v>66.599999999999994</v>
      </c>
      <c r="W35" s="19">
        <v>60.5</v>
      </c>
      <c r="X35" s="19">
        <v>40.5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ht="14">
      <c r="A36" s="17" t="s">
        <v>42</v>
      </c>
      <c r="B36" s="17" t="s">
        <v>0</v>
      </c>
      <c r="C36" s="20">
        <v>0.8</v>
      </c>
      <c r="D36" s="20">
        <v>0.8</v>
      </c>
      <c r="E36" s="18">
        <v>1.53</v>
      </c>
      <c r="F36" s="18">
        <v>1.37</v>
      </c>
      <c r="G36" s="44">
        <v>2</v>
      </c>
      <c r="H36" s="44">
        <v>2.1</v>
      </c>
      <c r="I36" s="44">
        <v>0.7</v>
      </c>
      <c r="J36" s="44">
        <v>0.67</v>
      </c>
      <c r="K36" s="20">
        <v>0.95</v>
      </c>
      <c r="L36" s="44">
        <v>0.88</v>
      </c>
      <c r="M36" s="44">
        <v>0.48</v>
      </c>
      <c r="N36" s="44">
        <v>0.49</v>
      </c>
      <c r="O36" s="44">
        <v>1.4</v>
      </c>
      <c r="P36" s="18">
        <v>1.08</v>
      </c>
      <c r="Q36" s="18">
        <v>1.28</v>
      </c>
      <c r="R36" s="44">
        <v>0.98</v>
      </c>
      <c r="S36" s="20">
        <v>0.48</v>
      </c>
      <c r="T36" s="44">
        <v>0.47</v>
      </c>
      <c r="U36" s="18">
        <v>1.08</v>
      </c>
      <c r="V36" s="18">
        <v>1</v>
      </c>
      <c r="W36" s="44">
        <v>0.86</v>
      </c>
      <c r="X36" s="44">
        <v>0.68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ht="14">
      <c r="A37" s="17" t="s">
        <v>43</v>
      </c>
      <c r="B37" s="17" t="s">
        <v>0</v>
      </c>
      <c r="C37" s="18">
        <v>7.6</v>
      </c>
      <c r="D37" s="18">
        <v>7.3</v>
      </c>
      <c r="E37" s="18">
        <v>7.8</v>
      </c>
      <c r="F37" s="44">
        <v>7.1</v>
      </c>
      <c r="G37" s="44">
        <v>7.3</v>
      </c>
      <c r="H37" s="44">
        <v>7.2</v>
      </c>
      <c r="I37" s="44">
        <v>5.3</v>
      </c>
      <c r="J37" s="44">
        <v>5.0999999999999996</v>
      </c>
      <c r="K37" s="18">
        <v>6.5</v>
      </c>
      <c r="L37" s="44">
        <v>6.7</v>
      </c>
      <c r="M37" s="44">
        <v>6.6</v>
      </c>
      <c r="N37" s="44">
        <v>6.8</v>
      </c>
      <c r="O37" s="44">
        <v>6.9</v>
      </c>
      <c r="P37" s="44">
        <v>5.9</v>
      </c>
      <c r="Q37" s="18">
        <v>6.3</v>
      </c>
      <c r="R37" s="44">
        <v>5.8</v>
      </c>
      <c r="S37" s="18">
        <v>7.4</v>
      </c>
      <c r="T37" s="44">
        <v>7.2</v>
      </c>
      <c r="U37" s="44">
        <v>8.6999999999999993</v>
      </c>
      <c r="V37" s="44">
        <v>6.5</v>
      </c>
      <c r="W37" s="44">
        <v>5.4</v>
      </c>
      <c r="X37" s="44">
        <v>3.9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ht="14">
      <c r="A38" s="17" t="s">
        <v>44</v>
      </c>
      <c r="B38" s="17" t="s">
        <v>0</v>
      </c>
      <c r="C38" s="18">
        <v>2.9</v>
      </c>
      <c r="D38" s="18">
        <v>2.9</v>
      </c>
      <c r="E38" s="18">
        <v>4.3</v>
      </c>
      <c r="F38" s="44">
        <v>4.2</v>
      </c>
      <c r="G38" s="44">
        <v>5</v>
      </c>
      <c r="H38" s="44">
        <v>5.2</v>
      </c>
      <c r="I38" s="44">
        <v>2.5</v>
      </c>
      <c r="J38" s="44">
        <v>2.4</v>
      </c>
      <c r="K38" s="18">
        <v>3.1</v>
      </c>
      <c r="L38" s="44">
        <v>3.3</v>
      </c>
      <c r="M38" s="44">
        <v>1.6</v>
      </c>
      <c r="N38" s="44">
        <v>1.7</v>
      </c>
      <c r="O38" s="44">
        <v>7.3</v>
      </c>
      <c r="P38" s="44">
        <v>5.3</v>
      </c>
      <c r="Q38" s="18">
        <v>6.3</v>
      </c>
      <c r="R38" s="18">
        <v>6</v>
      </c>
      <c r="S38" s="18">
        <v>1.5</v>
      </c>
      <c r="T38" s="44">
        <v>1.4</v>
      </c>
      <c r="U38" s="44">
        <v>3.4</v>
      </c>
      <c r="V38" s="44">
        <v>3.3</v>
      </c>
      <c r="W38" s="44">
        <v>3</v>
      </c>
      <c r="X38" s="44">
        <v>2.4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ht="14">
      <c r="A39" s="17" t="s">
        <v>45</v>
      </c>
      <c r="B39" s="17" t="s">
        <v>0</v>
      </c>
      <c r="C39" s="44">
        <v>313</v>
      </c>
      <c r="D39" s="44">
        <v>333</v>
      </c>
      <c r="E39" s="19">
        <v>393</v>
      </c>
      <c r="F39" s="44">
        <v>400</v>
      </c>
      <c r="G39" s="44">
        <v>356</v>
      </c>
      <c r="H39" s="44">
        <v>365</v>
      </c>
      <c r="I39" s="44">
        <v>310</v>
      </c>
      <c r="J39" s="44">
        <v>313</v>
      </c>
      <c r="K39" s="19">
        <v>401</v>
      </c>
      <c r="L39" s="44">
        <v>406</v>
      </c>
      <c r="M39" s="44">
        <v>225</v>
      </c>
      <c r="N39" s="44">
        <v>229</v>
      </c>
      <c r="O39" s="44">
        <v>309</v>
      </c>
      <c r="P39" s="44">
        <v>292</v>
      </c>
      <c r="Q39" s="19">
        <v>303</v>
      </c>
      <c r="R39" s="44">
        <v>301</v>
      </c>
      <c r="S39" s="19">
        <v>248</v>
      </c>
      <c r="T39" s="44">
        <v>267</v>
      </c>
      <c r="U39" s="44">
        <v>330</v>
      </c>
      <c r="V39" s="44">
        <v>313</v>
      </c>
      <c r="W39" s="44">
        <v>345</v>
      </c>
      <c r="X39" s="44">
        <v>290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ht="14">
      <c r="A40" s="17" t="s">
        <v>46</v>
      </c>
      <c r="B40" s="17" t="s">
        <v>0</v>
      </c>
      <c r="C40" s="20">
        <v>0.3</v>
      </c>
      <c r="D40" s="20">
        <v>0.3</v>
      </c>
      <c r="E40" s="20">
        <v>0.8</v>
      </c>
      <c r="F40" s="20">
        <v>0.7</v>
      </c>
      <c r="G40" s="44">
        <v>1</v>
      </c>
      <c r="H40" s="44">
        <v>1</v>
      </c>
      <c r="I40" s="44">
        <v>0.4</v>
      </c>
      <c r="J40" s="44">
        <v>0.4</v>
      </c>
      <c r="K40" s="20">
        <v>0.5</v>
      </c>
      <c r="L40" s="44">
        <v>0.5</v>
      </c>
      <c r="M40" s="44">
        <v>0.1</v>
      </c>
      <c r="N40" s="44">
        <v>0.2</v>
      </c>
      <c r="O40" s="44">
        <v>1.5</v>
      </c>
      <c r="P40" s="44">
        <v>1.2</v>
      </c>
      <c r="Q40" s="18">
        <v>1.6</v>
      </c>
      <c r="R40" s="44">
        <v>1.3</v>
      </c>
      <c r="S40" s="20" t="s">
        <v>58</v>
      </c>
      <c r="T40" s="44" t="s">
        <v>58</v>
      </c>
      <c r="U40" s="44">
        <v>0.5</v>
      </c>
      <c r="V40" s="44">
        <v>0.5</v>
      </c>
      <c r="W40" s="44">
        <v>0.7</v>
      </c>
      <c r="X40" s="44">
        <v>0.5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ht="14">
      <c r="A41" s="17" t="s">
        <v>47</v>
      </c>
      <c r="B41" s="17" t="s">
        <v>0</v>
      </c>
      <c r="C41" s="18">
        <v>7.8</v>
      </c>
      <c r="D41" s="18">
        <v>8</v>
      </c>
      <c r="E41" s="18">
        <v>7.8</v>
      </c>
      <c r="F41" s="44">
        <v>7.4</v>
      </c>
      <c r="G41" s="44">
        <v>6.5</v>
      </c>
      <c r="H41" s="44">
        <v>6.9</v>
      </c>
      <c r="I41" s="44">
        <v>4.9000000000000004</v>
      </c>
      <c r="J41" s="44">
        <v>4.7</v>
      </c>
      <c r="K41" s="18">
        <v>6.3</v>
      </c>
      <c r="L41" s="44">
        <v>7</v>
      </c>
      <c r="M41" s="44">
        <v>5.6</v>
      </c>
      <c r="N41" s="44">
        <v>6</v>
      </c>
      <c r="O41" s="44">
        <v>6.1</v>
      </c>
      <c r="P41" s="44">
        <v>5.6</v>
      </c>
      <c r="Q41" s="18">
        <v>5.6</v>
      </c>
      <c r="R41" s="44">
        <v>5.9</v>
      </c>
      <c r="S41" s="19">
        <v>10</v>
      </c>
      <c r="T41" s="44">
        <v>8</v>
      </c>
      <c r="U41" s="44">
        <v>6.3</v>
      </c>
      <c r="V41" s="44">
        <v>6.5</v>
      </c>
      <c r="W41" s="44">
        <v>5.0999999999999996</v>
      </c>
      <c r="X41" s="44">
        <v>4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ht="14">
      <c r="A42" s="17" t="s">
        <v>48</v>
      </c>
      <c r="B42" s="17" t="s">
        <v>0</v>
      </c>
      <c r="C42" s="20">
        <v>0.4</v>
      </c>
      <c r="D42" s="20">
        <v>0.4</v>
      </c>
      <c r="E42" s="20">
        <v>0.5</v>
      </c>
      <c r="F42" s="20">
        <v>0.5</v>
      </c>
      <c r="G42" s="44">
        <v>0.5</v>
      </c>
      <c r="H42" s="44">
        <v>0.5</v>
      </c>
      <c r="I42" s="44">
        <v>0.3</v>
      </c>
      <c r="J42" s="44">
        <v>0.3</v>
      </c>
      <c r="K42" s="20">
        <v>0.4</v>
      </c>
      <c r="L42" s="44">
        <v>0.4</v>
      </c>
      <c r="M42" s="44">
        <v>0.3</v>
      </c>
      <c r="N42" s="44">
        <v>0.3</v>
      </c>
      <c r="O42" s="44">
        <v>0.5</v>
      </c>
      <c r="P42" s="20">
        <v>0.4</v>
      </c>
      <c r="Q42" s="20">
        <v>0.5</v>
      </c>
      <c r="R42" s="20">
        <v>0.5</v>
      </c>
      <c r="S42" s="20">
        <v>0.4</v>
      </c>
      <c r="T42" s="20">
        <v>0.4</v>
      </c>
      <c r="U42" s="20">
        <v>0.4</v>
      </c>
      <c r="V42" s="20">
        <v>0.4</v>
      </c>
      <c r="W42" s="20">
        <v>0.3</v>
      </c>
      <c r="X42" s="20">
        <v>0.3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0" ht="14">
      <c r="A43" s="17" t="s">
        <v>49</v>
      </c>
      <c r="B43" s="17" t="s">
        <v>0</v>
      </c>
      <c r="C43" s="18">
        <v>4.9000000000000004</v>
      </c>
      <c r="D43" s="18">
        <v>5</v>
      </c>
      <c r="E43" s="18">
        <v>5.4</v>
      </c>
      <c r="F43" s="44">
        <v>5</v>
      </c>
      <c r="G43" s="44">
        <v>4.2</v>
      </c>
      <c r="H43" s="44">
        <v>4.3</v>
      </c>
      <c r="I43" s="44">
        <v>3.5</v>
      </c>
      <c r="J43" s="44">
        <v>3.4</v>
      </c>
      <c r="K43" s="18">
        <v>4.5</v>
      </c>
      <c r="L43" s="44">
        <v>5.2</v>
      </c>
      <c r="M43" s="44">
        <v>1.8</v>
      </c>
      <c r="N43" s="44">
        <v>1.8</v>
      </c>
      <c r="O43" s="44">
        <v>3.1</v>
      </c>
      <c r="P43" s="44">
        <v>2.6</v>
      </c>
      <c r="Q43" s="18">
        <v>2.7</v>
      </c>
      <c r="R43" s="44">
        <v>2.9</v>
      </c>
      <c r="S43" s="18">
        <v>2.1</v>
      </c>
      <c r="T43" s="44">
        <v>2</v>
      </c>
      <c r="U43" s="44">
        <v>3.2</v>
      </c>
      <c r="V43" s="44">
        <v>3.6</v>
      </c>
      <c r="W43" s="44">
        <v>4.5999999999999996</v>
      </c>
      <c r="X43" s="44">
        <v>3.6</v>
      </c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 ht="14">
      <c r="A44" s="17" t="s">
        <v>50</v>
      </c>
      <c r="B44" s="17" t="s">
        <v>0</v>
      </c>
      <c r="C44" s="44">
        <v>70</v>
      </c>
      <c r="D44" s="44">
        <v>71</v>
      </c>
      <c r="E44" s="19">
        <v>74</v>
      </c>
      <c r="F44" s="44">
        <v>76</v>
      </c>
      <c r="G44" s="44">
        <v>84</v>
      </c>
      <c r="H44" s="44">
        <v>74</v>
      </c>
      <c r="I44" s="44">
        <v>58</v>
      </c>
      <c r="J44" s="44">
        <v>53</v>
      </c>
      <c r="K44" s="19">
        <v>77</v>
      </c>
      <c r="L44" s="44">
        <v>70</v>
      </c>
      <c r="M44" s="44">
        <v>53</v>
      </c>
      <c r="N44" s="44">
        <v>52</v>
      </c>
      <c r="O44" s="44">
        <v>58</v>
      </c>
      <c r="P44" s="44">
        <v>50</v>
      </c>
      <c r="Q44" s="19">
        <v>51</v>
      </c>
      <c r="R44" s="44">
        <v>51</v>
      </c>
      <c r="S44" s="19">
        <v>61</v>
      </c>
      <c r="T44" s="44">
        <v>59</v>
      </c>
      <c r="U44" s="44">
        <v>65</v>
      </c>
      <c r="V44" s="44">
        <v>63</v>
      </c>
      <c r="W44" s="44">
        <v>65</v>
      </c>
      <c r="X44" s="44">
        <v>44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1:60" ht="14">
      <c r="A45" s="17" t="s">
        <v>51</v>
      </c>
      <c r="B45" s="17" t="s">
        <v>0</v>
      </c>
      <c r="C45" s="20">
        <v>0.9</v>
      </c>
      <c r="D45" s="20">
        <v>0.8</v>
      </c>
      <c r="E45" s="20">
        <v>0.8</v>
      </c>
      <c r="F45" s="44">
        <v>1</v>
      </c>
      <c r="G45" s="44">
        <v>0.8</v>
      </c>
      <c r="H45" s="44">
        <v>0.9</v>
      </c>
      <c r="I45" s="44">
        <v>0.5</v>
      </c>
      <c r="J45" s="44">
        <v>0.6</v>
      </c>
      <c r="K45" s="20">
        <v>0.7</v>
      </c>
      <c r="L45" s="44">
        <v>0.9</v>
      </c>
      <c r="M45" s="44">
        <v>0.6</v>
      </c>
      <c r="N45" s="44">
        <v>0.6</v>
      </c>
      <c r="O45" s="44">
        <v>0.6</v>
      </c>
      <c r="P45" s="20">
        <v>0.7</v>
      </c>
      <c r="Q45" s="20">
        <v>0.6</v>
      </c>
      <c r="R45" s="20">
        <v>0.6</v>
      </c>
      <c r="S45" s="20">
        <v>0.6</v>
      </c>
      <c r="T45" s="20">
        <v>0.8</v>
      </c>
      <c r="U45" s="20">
        <v>0.8</v>
      </c>
      <c r="V45" s="20">
        <v>0.8</v>
      </c>
      <c r="W45" s="20">
        <v>0.9</v>
      </c>
      <c r="X45" s="20">
        <v>0.5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ht="14">
      <c r="A46" s="17" t="s">
        <v>52</v>
      </c>
      <c r="B46" s="17" t="s">
        <v>0</v>
      </c>
      <c r="C46" s="19">
        <v>15.1</v>
      </c>
      <c r="D46" s="19">
        <v>14.5</v>
      </c>
      <c r="E46" s="19">
        <v>14.8</v>
      </c>
      <c r="F46" s="19">
        <v>13.7</v>
      </c>
      <c r="G46" s="19">
        <v>12.2</v>
      </c>
      <c r="H46" s="44">
        <v>13</v>
      </c>
      <c r="I46" s="44">
        <v>9.3000000000000007</v>
      </c>
      <c r="J46" s="44">
        <v>9.8000000000000007</v>
      </c>
      <c r="K46" s="19">
        <v>12.3</v>
      </c>
      <c r="L46" s="19">
        <v>13.7</v>
      </c>
      <c r="M46" s="19">
        <v>12.3</v>
      </c>
      <c r="N46" s="19">
        <v>13.1</v>
      </c>
      <c r="O46" s="44">
        <v>14</v>
      </c>
      <c r="P46" s="19">
        <v>11.9</v>
      </c>
      <c r="Q46" s="19">
        <v>13.1</v>
      </c>
      <c r="R46" s="44">
        <v>12</v>
      </c>
      <c r="S46" s="19">
        <v>14.3</v>
      </c>
      <c r="T46" s="44">
        <v>13.1</v>
      </c>
      <c r="U46" s="44">
        <v>13.5</v>
      </c>
      <c r="V46" s="44">
        <v>13</v>
      </c>
      <c r="W46" s="44">
        <v>10</v>
      </c>
      <c r="X46" s="44">
        <v>8</v>
      </c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 ht="14">
      <c r="A47" s="17" t="s">
        <v>53</v>
      </c>
      <c r="B47" s="17" t="s">
        <v>0</v>
      </c>
      <c r="C47" s="44">
        <v>147</v>
      </c>
      <c r="D47" s="44">
        <v>144</v>
      </c>
      <c r="E47" s="19">
        <v>151</v>
      </c>
      <c r="F47" s="44">
        <v>157</v>
      </c>
      <c r="G47" s="44">
        <v>200</v>
      </c>
      <c r="H47" s="44">
        <v>194</v>
      </c>
      <c r="I47" s="44">
        <v>111</v>
      </c>
      <c r="J47" s="44">
        <v>104</v>
      </c>
      <c r="K47" s="19">
        <v>143</v>
      </c>
      <c r="L47" s="44">
        <v>135</v>
      </c>
      <c r="M47" s="44">
        <v>86</v>
      </c>
      <c r="N47" s="44">
        <v>85</v>
      </c>
      <c r="O47" s="44">
        <v>224</v>
      </c>
      <c r="P47" s="44">
        <v>191</v>
      </c>
      <c r="Q47" s="19">
        <v>201</v>
      </c>
      <c r="R47" s="44">
        <v>207</v>
      </c>
      <c r="S47" s="19">
        <v>53</v>
      </c>
      <c r="T47" s="44">
        <v>53</v>
      </c>
      <c r="U47" s="44">
        <v>164</v>
      </c>
      <c r="V47" s="44">
        <v>140</v>
      </c>
      <c r="W47" s="44">
        <v>144</v>
      </c>
      <c r="X47" s="44">
        <v>116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ht="14">
      <c r="A48" s="17" t="s">
        <v>54</v>
      </c>
      <c r="B48" s="17" t="s">
        <v>0</v>
      </c>
      <c r="C48" s="18">
        <v>1.5</v>
      </c>
      <c r="D48" s="20">
        <v>0.9</v>
      </c>
      <c r="E48" s="18">
        <v>1.2</v>
      </c>
      <c r="F48" s="44">
        <v>1.3</v>
      </c>
      <c r="G48" s="44">
        <v>1.4</v>
      </c>
      <c r="H48" s="44">
        <v>1.7</v>
      </c>
      <c r="I48" s="44">
        <v>1.8</v>
      </c>
      <c r="J48" s="44">
        <v>2</v>
      </c>
      <c r="K48" s="18">
        <v>1.1000000000000001</v>
      </c>
      <c r="L48" s="44">
        <v>1.3</v>
      </c>
      <c r="M48" s="44">
        <v>0.7</v>
      </c>
      <c r="N48" s="44">
        <v>0.7</v>
      </c>
      <c r="O48" s="44">
        <v>1.3</v>
      </c>
      <c r="P48" s="44">
        <v>1.2</v>
      </c>
      <c r="Q48" s="18">
        <v>1</v>
      </c>
      <c r="R48" s="44">
        <v>1</v>
      </c>
      <c r="S48" s="20">
        <v>0.7</v>
      </c>
      <c r="T48" s="44">
        <v>0.6</v>
      </c>
      <c r="U48" s="44">
        <v>1.4</v>
      </c>
      <c r="V48" s="44">
        <v>2</v>
      </c>
      <c r="W48" s="44">
        <v>1.4</v>
      </c>
      <c r="X48" s="44">
        <v>2.2000000000000002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workbookViewId="0">
      <selection activeCell="K18" sqref="K18"/>
    </sheetView>
  </sheetViews>
  <sheetFormatPr baseColWidth="10" defaultColWidth="8.83203125" defaultRowHeight="12" x14ac:dyDescent="0"/>
  <cols>
    <col min="1" max="1" width="24.5" customWidth="1"/>
    <col min="2" max="2" width="12.6640625" customWidth="1"/>
    <col min="3" max="3" width="8.5" bestFit="1" customWidth="1"/>
    <col min="4" max="4" width="12.1640625" customWidth="1"/>
    <col min="6" max="6" width="12.6640625" customWidth="1"/>
    <col min="8" max="8" width="4" customWidth="1"/>
    <col min="9" max="9" width="12.6640625" customWidth="1"/>
    <col min="11" max="11" width="12.6640625" customWidth="1"/>
    <col min="13" max="13" width="12.6640625" customWidth="1"/>
    <col min="15" max="15" width="12.6640625" customWidth="1"/>
    <col min="17" max="17" width="12.6640625" customWidth="1"/>
  </cols>
  <sheetData>
    <row r="1" spans="1:56" s="12" customFormat="1" ht="13">
      <c r="A1" s="10" t="s">
        <v>343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</row>
    <row r="2" spans="1:56" s="12" customFormat="1" ht="13">
      <c r="A2" s="70" t="s">
        <v>329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</row>
    <row r="3" spans="1:56" s="12" customFormat="1" ht="13">
      <c r="A3" s="11"/>
      <c r="B3" s="11"/>
      <c r="C3" s="11"/>
      <c r="D3" s="11"/>
      <c r="E3" s="11"/>
      <c r="F3" s="11"/>
      <c r="H3" s="11"/>
      <c r="I3" s="11"/>
      <c r="J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6" ht="13">
      <c r="B4" s="11" t="s">
        <v>392</v>
      </c>
      <c r="C4" s="11"/>
      <c r="D4" s="11" t="s">
        <v>393</v>
      </c>
      <c r="E4" s="11"/>
      <c r="F4" s="11" t="s">
        <v>394</v>
      </c>
    </row>
    <row r="5" spans="1:56" ht="13">
      <c r="B5" s="11" t="s">
        <v>273</v>
      </c>
      <c r="C5" s="11" t="s">
        <v>274</v>
      </c>
      <c r="D5" s="11" t="s">
        <v>273</v>
      </c>
      <c r="E5" s="11" t="s">
        <v>274</v>
      </c>
      <c r="F5" s="11" t="s">
        <v>273</v>
      </c>
      <c r="G5" s="11" t="s">
        <v>274</v>
      </c>
    </row>
    <row r="6" spans="1:56" ht="13">
      <c r="A6" s="17" t="s">
        <v>272</v>
      </c>
      <c r="B6" s="17">
        <v>5.32</v>
      </c>
      <c r="C6" s="17">
        <v>5.28</v>
      </c>
      <c r="D6" s="17">
        <v>2.73</v>
      </c>
      <c r="E6" s="17">
        <v>3.36</v>
      </c>
      <c r="F6" s="17">
        <v>2.59</v>
      </c>
      <c r="G6" s="17">
        <v>1.92</v>
      </c>
    </row>
    <row r="7" spans="1:56" ht="13">
      <c r="A7" s="17" t="s">
        <v>71</v>
      </c>
      <c r="B7" s="44">
        <v>7.44</v>
      </c>
      <c r="C7" s="105">
        <v>7.01</v>
      </c>
      <c r="D7" s="44">
        <v>2.97</v>
      </c>
      <c r="E7" s="105">
        <v>4.2</v>
      </c>
      <c r="F7" s="44">
        <v>4.47</v>
      </c>
      <c r="G7" s="105">
        <v>2.81</v>
      </c>
    </row>
    <row r="8" spans="1:56" ht="13">
      <c r="A8" s="17" t="s">
        <v>72</v>
      </c>
      <c r="B8" s="17">
        <v>6.8</v>
      </c>
      <c r="C8" s="17">
        <v>6.92</v>
      </c>
      <c r="D8" s="17">
        <v>4.37</v>
      </c>
      <c r="E8" s="17">
        <v>4.4800000000000004</v>
      </c>
      <c r="F8" s="17">
        <v>2.4300000000000002</v>
      </c>
      <c r="G8" s="17">
        <v>2.44</v>
      </c>
    </row>
    <row r="9" spans="1:56" ht="13">
      <c r="A9" s="17" t="s">
        <v>73</v>
      </c>
      <c r="B9" s="44">
        <v>7.3</v>
      </c>
      <c r="C9" s="105">
        <v>7.32</v>
      </c>
      <c r="D9" s="44">
        <v>4.28</v>
      </c>
      <c r="E9" s="105">
        <v>4.3899999999999997</v>
      </c>
      <c r="F9" s="44">
        <v>3.02</v>
      </c>
      <c r="G9" s="105">
        <v>2.93</v>
      </c>
    </row>
    <row r="10" spans="1:56" ht="13">
      <c r="A10" s="17" t="s">
        <v>6</v>
      </c>
      <c r="B10" s="17">
        <v>7.04</v>
      </c>
      <c r="C10" s="17">
        <v>7.36</v>
      </c>
      <c r="D10" s="17">
        <v>4.28</v>
      </c>
      <c r="E10" s="17">
        <v>4.45</v>
      </c>
      <c r="F10" s="17">
        <v>2.76</v>
      </c>
      <c r="G10" s="17">
        <v>2.91</v>
      </c>
      <c r="H10" s="104"/>
    </row>
    <row r="11" spans="1:56" ht="13">
      <c r="A11" s="17" t="s">
        <v>74</v>
      </c>
      <c r="B11" s="44">
        <v>7.36</v>
      </c>
      <c r="C11" s="105">
        <v>7.29</v>
      </c>
      <c r="D11" s="44">
        <v>2.57</v>
      </c>
      <c r="E11" s="105">
        <v>4.45</v>
      </c>
      <c r="F11" s="44">
        <v>4.79</v>
      </c>
      <c r="G11" s="105">
        <v>2.84</v>
      </c>
      <c r="H11" s="104"/>
    </row>
    <row r="12" spans="1:56" ht="13">
      <c r="A12" s="17" t="s">
        <v>7</v>
      </c>
      <c r="B12" s="17">
        <v>10.4</v>
      </c>
      <c r="C12" s="17">
        <v>10.199999999999999</v>
      </c>
      <c r="D12" s="17">
        <v>3</v>
      </c>
      <c r="E12" s="17">
        <v>3.58</v>
      </c>
      <c r="F12" s="17">
        <v>7.4</v>
      </c>
      <c r="G12" s="17">
        <v>6.62</v>
      </c>
      <c r="H12" s="104"/>
    </row>
    <row r="13" spans="1:56" ht="13">
      <c r="A13" s="17" t="s">
        <v>80</v>
      </c>
      <c r="B13" s="44">
        <v>8.66</v>
      </c>
      <c r="C13" s="105">
        <v>8.77</v>
      </c>
      <c r="D13" s="44">
        <v>3.52</v>
      </c>
      <c r="E13" s="105">
        <v>4.12</v>
      </c>
      <c r="F13" s="44">
        <v>5.14</v>
      </c>
      <c r="G13" s="105">
        <v>4.6500000000000004</v>
      </c>
      <c r="H13" s="104"/>
    </row>
    <row r="14" spans="1:56" ht="13">
      <c r="A14" s="17" t="s">
        <v>81</v>
      </c>
      <c r="B14" s="44">
        <v>8.4700000000000006</v>
      </c>
      <c r="C14" s="105">
        <v>8.75</v>
      </c>
      <c r="D14" s="44">
        <v>3.22</v>
      </c>
      <c r="E14" s="105">
        <v>3.88</v>
      </c>
      <c r="F14" s="44">
        <v>5.25</v>
      </c>
      <c r="G14" s="105">
        <v>4.87</v>
      </c>
    </row>
    <row r="15" spans="1:56" ht="13">
      <c r="A15" s="17" t="s">
        <v>82</v>
      </c>
      <c r="B15" s="44">
        <v>7.91</v>
      </c>
      <c r="C15" s="105">
        <v>8.64</v>
      </c>
      <c r="D15" s="44">
        <v>3.63</v>
      </c>
      <c r="E15" s="105">
        <v>4.37</v>
      </c>
      <c r="F15" s="44">
        <v>4.28</v>
      </c>
      <c r="G15" s="105">
        <v>4.2699999999999996</v>
      </c>
    </row>
    <row r="16" spans="1:56" ht="13">
      <c r="A16" s="17" t="s">
        <v>83</v>
      </c>
      <c r="B16" s="44">
        <v>6.92</v>
      </c>
      <c r="C16" s="105">
        <v>7.14</v>
      </c>
      <c r="D16" s="44">
        <v>3.96</v>
      </c>
      <c r="E16" s="105">
        <v>4.59</v>
      </c>
      <c r="F16" s="44">
        <v>2.96</v>
      </c>
      <c r="G16" s="105">
        <v>2.5499999999999998</v>
      </c>
    </row>
    <row r="17" spans="1:7" ht="13">
      <c r="A17" s="17" t="s">
        <v>84</v>
      </c>
      <c r="B17" s="44">
        <v>6.42</v>
      </c>
      <c r="C17" s="105">
        <v>6.8</v>
      </c>
      <c r="D17" s="44">
        <v>4.09</v>
      </c>
      <c r="E17" s="105">
        <v>4.42</v>
      </c>
      <c r="F17" s="44">
        <v>2.33</v>
      </c>
      <c r="G17" s="105">
        <v>2.38</v>
      </c>
    </row>
    <row r="18" spans="1:7" ht="13">
      <c r="A18" s="17" t="s">
        <v>85</v>
      </c>
      <c r="B18" s="17">
        <v>6.34</v>
      </c>
      <c r="C18" s="17">
        <v>6.74</v>
      </c>
      <c r="D18" s="17">
        <v>3.36</v>
      </c>
      <c r="E18" s="17">
        <v>4.42</v>
      </c>
      <c r="F18" s="17">
        <v>2.98</v>
      </c>
      <c r="G18" s="17">
        <v>2.3199999999999998</v>
      </c>
    </row>
    <row r="19" spans="1:7" ht="13">
      <c r="A19" s="17" t="s">
        <v>86</v>
      </c>
      <c r="B19" s="44">
        <v>6.69</v>
      </c>
      <c r="C19" s="105">
        <v>6.64</v>
      </c>
      <c r="D19" s="44">
        <v>3.96</v>
      </c>
      <c r="E19" s="105">
        <v>4.2300000000000004</v>
      </c>
      <c r="F19" s="44">
        <v>2.73</v>
      </c>
      <c r="G19" s="105">
        <v>2.41</v>
      </c>
    </row>
    <row r="20" spans="1:7" ht="13">
      <c r="A20" s="17" t="s">
        <v>87</v>
      </c>
      <c r="B20" s="44">
        <v>4.96</v>
      </c>
      <c r="C20" s="105">
        <v>4.34</v>
      </c>
      <c r="D20" s="44">
        <v>2.02</v>
      </c>
      <c r="E20" s="105">
        <v>1.97</v>
      </c>
      <c r="F20" s="44">
        <v>2.94</v>
      </c>
      <c r="G20" s="105">
        <v>2.37</v>
      </c>
    </row>
    <row r="21" spans="1:7" ht="13">
      <c r="A21" s="17" t="s">
        <v>89</v>
      </c>
      <c r="B21" s="44">
        <v>4.8099999999999996</v>
      </c>
      <c r="C21" s="105">
        <v>4</v>
      </c>
      <c r="D21" s="44">
        <v>1.86</v>
      </c>
      <c r="E21" s="105">
        <v>1.89</v>
      </c>
      <c r="F21" s="44">
        <v>2.95</v>
      </c>
      <c r="G21" s="105">
        <v>2.11</v>
      </c>
    </row>
    <row r="22" spans="1:7" ht="13">
      <c r="A22" s="17" t="s">
        <v>5</v>
      </c>
      <c r="B22" s="17">
        <v>3.97</v>
      </c>
      <c r="C22" s="17">
        <v>4.25</v>
      </c>
      <c r="D22" s="17">
        <v>1.75</v>
      </c>
      <c r="E22" s="17">
        <v>1.97</v>
      </c>
      <c r="F22" s="17">
        <v>2.2200000000000002</v>
      </c>
      <c r="G22" s="17">
        <v>2.2799999999999998</v>
      </c>
    </row>
    <row r="23" spans="1:7" ht="13">
      <c r="A23" s="17" t="s">
        <v>90</v>
      </c>
      <c r="B23" s="44">
        <v>5.17</v>
      </c>
      <c r="C23" s="105">
        <v>3.96</v>
      </c>
      <c r="D23" s="44">
        <v>0.98</v>
      </c>
      <c r="E23" s="105">
        <v>1.97</v>
      </c>
      <c r="F23" s="44">
        <v>4.1900000000000004</v>
      </c>
      <c r="G23" s="105">
        <v>1.99</v>
      </c>
    </row>
    <row r="24" spans="1:7" ht="13">
      <c r="A24" s="17" t="s">
        <v>91</v>
      </c>
      <c r="B24" s="44">
        <v>4.68</v>
      </c>
      <c r="C24" s="105">
        <v>5.03</v>
      </c>
      <c r="D24" s="44">
        <v>1.8</v>
      </c>
      <c r="E24" s="105">
        <v>1.84</v>
      </c>
      <c r="F24" s="44">
        <v>2.88</v>
      </c>
      <c r="G24" s="105">
        <v>3.19</v>
      </c>
    </row>
    <row r="25" spans="1:7" ht="13">
      <c r="A25" s="17" t="s">
        <v>92</v>
      </c>
      <c r="B25" s="44">
        <v>4.84</v>
      </c>
      <c r="C25" s="105">
        <v>5.57</v>
      </c>
      <c r="D25" s="44">
        <v>1.69</v>
      </c>
      <c r="E25" s="105">
        <v>1.84</v>
      </c>
      <c r="F25" s="44">
        <v>3.15</v>
      </c>
      <c r="G25" s="105">
        <v>3.73</v>
      </c>
    </row>
    <row r="26" spans="1:7" ht="13">
      <c r="A26" s="17" t="s">
        <v>94</v>
      </c>
      <c r="B26" s="44">
        <v>4.1500000000000004</v>
      </c>
      <c r="C26" s="105">
        <v>4.42</v>
      </c>
      <c r="D26" s="44">
        <v>2.1800000000000002</v>
      </c>
      <c r="E26" s="105">
        <v>2.2799999999999998</v>
      </c>
      <c r="F26" s="44">
        <v>1.97</v>
      </c>
      <c r="G26" s="105">
        <v>2.14</v>
      </c>
    </row>
    <row r="27" spans="1:7" ht="13">
      <c r="A27" s="17" t="s">
        <v>95</v>
      </c>
      <c r="B27" s="44">
        <v>3.5</v>
      </c>
      <c r="C27" s="105">
        <v>3.53</v>
      </c>
      <c r="D27" s="44">
        <v>2.13</v>
      </c>
      <c r="E27" s="105">
        <v>2.1800000000000002</v>
      </c>
      <c r="F27" s="44">
        <v>1.37</v>
      </c>
      <c r="G27" s="105">
        <v>1.35</v>
      </c>
    </row>
    <row r="28" spans="1:7" ht="13">
      <c r="A28" s="17" t="s">
        <v>96</v>
      </c>
      <c r="B28" s="44">
        <v>3.74</v>
      </c>
      <c r="C28" s="105">
        <v>3.9</v>
      </c>
      <c r="D28" s="44">
        <v>2.16</v>
      </c>
      <c r="E28" s="105">
        <v>2.42</v>
      </c>
      <c r="F28" s="44">
        <v>1.58</v>
      </c>
      <c r="G28" s="105">
        <v>1.48</v>
      </c>
    </row>
    <row r="29" spans="1:7" ht="13">
      <c r="A29" s="17" t="s">
        <v>97</v>
      </c>
      <c r="B29" s="44">
        <v>4.29</v>
      </c>
      <c r="C29" s="105">
        <v>4.1500000000000004</v>
      </c>
      <c r="D29" s="44">
        <v>2.35</v>
      </c>
      <c r="E29" s="105">
        <v>2.5499999999999998</v>
      </c>
      <c r="F29" s="44">
        <v>1.94</v>
      </c>
      <c r="G29" s="105">
        <v>1.6</v>
      </c>
    </row>
    <row r="30" spans="1:7" ht="13">
      <c r="A30" s="17" t="s">
        <v>99</v>
      </c>
      <c r="B30" s="44">
        <v>3.75</v>
      </c>
      <c r="C30" s="105">
        <v>3.78</v>
      </c>
      <c r="D30" s="44">
        <v>2.48</v>
      </c>
      <c r="E30" s="105">
        <v>2.57</v>
      </c>
      <c r="F30" s="44">
        <v>1.27</v>
      </c>
      <c r="G30" s="105">
        <v>1.21</v>
      </c>
    </row>
    <row r="31" spans="1:7" ht="13">
      <c r="A31" s="17" t="s">
        <v>100</v>
      </c>
      <c r="B31" s="44">
        <v>3.52</v>
      </c>
      <c r="C31" s="105">
        <v>3.66</v>
      </c>
      <c r="D31" s="44">
        <v>2.29</v>
      </c>
      <c r="E31" s="105">
        <v>2.57</v>
      </c>
      <c r="F31" s="44">
        <v>1.23</v>
      </c>
      <c r="G31" s="105">
        <v>1.0900000000000001</v>
      </c>
    </row>
    <row r="32" spans="1:7" ht="13">
      <c r="A32" s="17" t="s">
        <v>101</v>
      </c>
      <c r="B32" s="44">
        <v>3.69</v>
      </c>
      <c r="C32" s="105">
        <v>3.83</v>
      </c>
      <c r="D32" s="44">
        <v>2.57</v>
      </c>
      <c r="E32" s="105">
        <v>2.4300000000000002</v>
      </c>
      <c r="F32" s="44">
        <v>1.1200000000000001</v>
      </c>
      <c r="G32" s="105">
        <v>1.4</v>
      </c>
    </row>
    <row r="33" spans="1:7" ht="13">
      <c r="A33" s="17" t="s">
        <v>103</v>
      </c>
      <c r="B33" s="44">
        <v>3.63</v>
      </c>
      <c r="C33" s="105">
        <v>3.72</v>
      </c>
      <c r="D33" s="44">
        <v>2.59</v>
      </c>
      <c r="E33" s="105">
        <v>2.66</v>
      </c>
      <c r="F33" s="44">
        <v>1.04</v>
      </c>
      <c r="G33" s="105">
        <v>1.06</v>
      </c>
    </row>
    <row r="34" spans="1:7" ht="13">
      <c r="A34" s="17" t="s">
        <v>104</v>
      </c>
      <c r="B34" s="44">
        <v>4.41</v>
      </c>
      <c r="C34" s="105">
        <v>4.5</v>
      </c>
      <c r="D34" s="44">
        <v>2.95</v>
      </c>
      <c r="E34" s="105">
        <v>3.3</v>
      </c>
      <c r="F34" s="44">
        <v>1.46</v>
      </c>
      <c r="G34" s="105">
        <v>1.2</v>
      </c>
    </row>
    <row r="35" spans="1:7" ht="13">
      <c r="A35" s="17" t="s">
        <v>4</v>
      </c>
      <c r="B35" s="17">
        <v>4.7699999999999996</v>
      </c>
      <c r="C35" s="17">
        <v>4.22</v>
      </c>
      <c r="D35" s="17">
        <v>3.25</v>
      </c>
      <c r="E35" s="17">
        <v>2.87</v>
      </c>
      <c r="F35" s="17">
        <v>1.52</v>
      </c>
      <c r="G35" s="17">
        <v>1.35</v>
      </c>
    </row>
    <row r="36" spans="1:7" s="104" customFormat="1" ht="13">
      <c r="A36" s="17" t="s">
        <v>105</v>
      </c>
      <c r="B36" s="17">
        <v>4.8</v>
      </c>
      <c r="C36" s="17">
        <v>4.46</v>
      </c>
      <c r="D36" s="17">
        <v>3.06</v>
      </c>
      <c r="E36" s="17">
        <v>3.28</v>
      </c>
      <c r="F36" s="17">
        <v>1.74</v>
      </c>
      <c r="G36" s="17">
        <v>1.18</v>
      </c>
    </row>
    <row r="37" spans="1:7" ht="13">
      <c r="A37" s="17" t="s">
        <v>106</v>
      </c>
      <c r="B37" s="44">
        <v>7.55</v>
      </c>
      <c r="C37" s="105">
        <v>7.44</v>
      </c>
      <c r="D37" s="44">
        <v>3.28</v>
      </c>
      <c r="E37" s="105">
        <v>3.38</v>
      </c>
      <c r="F37" s="44">
        <v>4.2699999999999996</v>
      </c>
      <c r="G37" s="105">
        <v>4.0599999999999996</v>
      </c>
    </row>
    <row r="38" spans="1:7" ht="13">
      <c r="A38" s="17" t="s">
        <v>108</v>
      </c>
      <c r="B38" s="44">
        <v>9.48</v>
      </c>
      <c r="C38" s="105">
        <v>9.74</v>
      </c>
      <c r="D38" s="44">
        <v>3.03</v>
      </c>
      <c r="E38" s="105">
        <v>2.5099999999999998</v>
      </c>
      <c r="F38" s="44">
        <v>6.45</v>
      </c>
      <c r="G38" s="105">
        <v>7.23</v>
      </c>
    </row>
    <row r="39" spans="1:7" ht="13">
      <c r="A39" s="17" t="s">
        <v>109</v>
      </c>
      <c r="B39" s="44">
        <v>5.93</v>
      </c>
      <c r="C39" s="105">
        <v>11</v>
      </c>
      <c r="D39" s="44">
        <v>3.9</v>
      </c>
      <c r="E39" s="105">
        <v>3.79</v>
      </c>
      <c r="F39" s="44">
        <v>2.0299999999999998</v>
      </c>
      <c r="G39" s="105">
        <v>7.21</v>
      </c>
    </row>
    <row r="40" spans="1:7" ht="13">
      <c r="A40" s="17" t="s">
        <v>110</v>
      </c>
      <c r="B40" s="44">
        <v>6.27</v>
      </c>
      <c r="C40" s="105">
        <v>6.48</v>
      </c>
      <c r="D40" s="44">
        <v>4.1500000000000004</v>
      </c>
      <c r="E40" s="105">
        <v>3.9</v>
      </c>
      <c r="F40" s="44">
        <v>2.12</v>
      </c>
      <c r="G40" s="105">
        <v>2.58</v>
      </c>
    </row>
    <row r="41" spans="1:7" ht="13">
      <c r="A41" s="17" t="s">
        <v>111</v>
      </c>
      <c r="B41" s="44">
        <v>6.43</v>
      </c>
      <c r="C41" s="105">
        <v>6.95</v>
      </c>
      <c r="D41" s="44">
        <v>4.07</v>
      </c>
      <c r="E41" s="105">
        <v>4.5</v>
      </c>
      <c r="F41" s="44">
        <v>2.36</v>
      </c>
      <c r="G41" s="105">
        <v>2.4500000000000002</v>
      </c>
    </row>
    <row r="42" spans="1:7" ht="13">
      <c r="A42" s="17" t="s">
        <v>112</v>
      </c>
      <c r="B42" s="44">
        <v>6.02</v>
      </c>
      <c r="C42" s="105">
        <v>6.24</v>
      </c>
      <c r="D42" s="44">
        <v>4.26</v>
      </c>
      <c r="E42" s="105">
        <v>4.01</v>
      </c>
      <c r="F42" s="44">
        <v>1.76</v>
      </c>
      <c r="G42" s="105">
        <v>2.23</v>
      </c>
    </row>
    <row r="43" spans="1:7" ht="13">
      <c r="A43" s="17" t="s">
        <v>113</v>
      </c>
      <c r="B43" s="44">
        <v>6.08</v>
      </c>
      <c r="C43" s="105">
        <v>6.77</v>
      </c>
      <c r="D43" s="44">
        <v>4.26</v>
      </c>
      <c r="E43" s="105">
        <v>4.99</v>
      </c>
      <c r="F43" s="44">
        <v>1.82</v>
      </c>
      <c r="G43" s="105">
        <v>1.78</v>
      </c>
    </row>
    <row r="44" spans="1:7" ht="13">
      <c r="A44" s="17" t="s">
        <v>114</v>
      </c>
      <c r="B44" s="44">
        <v>4.25</v>
      </c>
      <c r="C44" s="105">
        <v>4.58</v>
      </c>
      <c r="D44" s="44">
        <v>3.03</v>
      </c>
      <c r="E44" s="105">
        <v>2.89</v>
      </c>
      <c r="F44" s="44">
        <v>1.22</v>
      </c>
      <c r="G44" s="105">
        <v>1.69</v>
      </c>
    </row>
    <row r="45" spans="1:7" ht="13">
      <c r="A45" s="17" t="s">
        <v>115</v>
      </c>
      <c r="B45" s="17">
        <v>2.84</v>
      </c>
      <c r="C45" s="17">
        <v>3.26</v>
      </c>
      <c r="D45" s="17">
        <v>1.74</v>
      </c>
      <c r="E45" s="17">
        <v>2.57</v>
      </c>
      <c r="F45" s="17">
        <v>1.1000000000000001</v>
      </c>
      <c r="G45" s="17">
        <v>0.69</v>
      </c>
    </row>
    <row r="46" spans="1:7" ht="13">
      <c r="A46" s="17" t="s">
        <v>8</v>
      </c>
      <c r="B46" s="17">
        <v>6.73</v>
      </c>
      <c r="C46" s="17">
        <v>8.1199999999999992</v>
      </c>
      <c r="D46" s="17">
        <v>3.36</v>
      </c>
      <c r="E46" s="17">
        <v>3.6</v>
      </c>
      <c r="F46" s="17">
        <v>3.37</v>
      </c>
      <c r="G46" s="17">
        <v>4.5199999999999996</v>
      </c>
    </row>
    <row r="47" spans="1:7" ht="13">
      <c r="A47" s="17" t="s">
        <v>126</v>
      </c>
      <c r="B47" s="44">
        <v>5.14</v>
      </c>
      <c r="C47" s="105">
        <v>5.54</v>
      </c>
      <c r="D47" s="44">
        <v>2.4300000000000002</v>
      </c>
      <c r="E47" s="105">
        <v>3.28</v>
      </c>
      <c r="F47" s="44">
        <v>2.71</v>
      </c>
      <c r="G47" s="105">
        <v>2.2599999999999998</v>
      </c>
    </row>
    <row r="48" spans="1:7" ht="13">
      <c r="A48" s="17" t="s">
        <v>128</v>
      </c>
      <c r="B48" s="44">
        <v>3.79</v>
      </c>
      <c r="C48" s="105">
        <v>3.2</v>
      </c>
      <c r="D48" s="44">
        <v>2.21</v>
      </c>
      <c r="E48" s="105">
        <v>2.21</v>
      </c>
      <c r="F48" s="44">
        <v>1.58</v>
      </c>
      <c r="G48" s="105">
        <v>0.99</v>
      </c>
    </row>
    <row r="49" spans="1:7" ht="13">
      <c r="A49" s="17" t="s">
        <v>131</v>
      </c>
      <c r="B49" s="44">
        <v>4.95</v>
      </c>
      <c r="C49" s="105">
        <v>7.55</v>
      </c>
      <c r="D49" s="44">
        <v>1.64</v>
      </c>
      <c r="E49" s="105">
        <v>2.54</v>
      </c>
      <c r="F49" s="44">
        <v>3.31</v>
      </c>
      <c r="G49" s="105">
        <v>5.01</v>
      </c>
    </row>
    <row r="50" spans="1:7" ht="13">
      <c r="A50" s="17" t="s">
        <v>133</v>
      </c>
      <c r="B50" s="44">
        <v>12.9</v>
      </c>
      <c r="C50" s="105">
        <v>6.39</v>
      </c>
      <c r="D50" s="44">
        <v>1.0900000000000001</v>
      </c>
      <c r="E50" s="105">
        <v>2.21</v>
      </c>
      <c r="F50" s="44">
        <v>11.81</v>
      </c>
      <c r="G50" s="105">
        <v>4.18</v>
      </c>
    </row>
    <row r="51" spans="1:7" ht="13">
      <c r="A51" s="17" t="s">
        <v>9</v>
      </c>
      <c r="B51" s="17">
        <v>8.5399999999999991</v>
      </c>
      <c r="C51" s="17">
        <v>15.6</v>
      </c>
      <c r="D51" s="17">
        <v>2.89</v>
      </c>
      <c r="E51" s="17">
        <v>2.02</v>
      </c>
      <c r="F51" s="17">
        <v>5.65</v>
      </c>
      <c r="G51" s="17">
        <v>13.58</v>
      </c>
    </row>
    <row r="53" spans="1:7" ht="13">
      <c r="A53" s="44"/>
    </row>
    <row r="54" spans="1:7" ht="13">
      <c r="A54" s="44"/>
    </row>
    <row r="58" spans="1:7" ht="13">
      <c r="A58" s="17"/>
      <c r="C58" s="17"/>
      <c r="E58" s="17"/>
    </row>
    <row r="59" spans="1:7" ht="13">
      <c r="A59" s="17"/>
      <c r="C59" s="17"/>
      <c r="E59" s="17"/>
    </row>
    <row r="60" spans="1:7" ht="13">
      <c r="A60" s="17"/>
      <c r="C60" s="17"/>
      <c r="E60" s="17"/>
    </row>
    <row r="61" spans="1:7" ht="13">
      <c r="A61" s="17"/>
      <c r="B61" s="44"/>
      <c r="C61" s="105"/>
      <c r="D61" s="44"/>
      <c r="E61" s="105"/>
      <c r="F61" s="44"/>
      <c r="G61" s="105"/>
    </row>
    <row r="62" spans="1:7" ht="13">
      <c r="A62" s="17"/>
      <c r="B62" s="44"/>
      <c r="C62" s="105"/>
      <c r="D62" s="44"/>
      <c r="E62" s="105"/>
      <c r="F62" s="44"/>
      <c r="G62" s="105"/>
    </row>
    <row r="63" spans="1:7" ht="13">
      <c r="A63" s="17"/>
      <c r="B63" s="44"/>
      <c r="C63" s="105"/>
      <c r="D63" s="44"/>
      <c r="E63" s="105"/>
      <c r="F63" s="44"/>
      <c r="G63" s="105"/>
    </row>
    <row r="64" spans="1:7" ht="13">
      <c r="A64" s="17"/>
      <c r="B64" s="44"/>
      <c r="C64" s="106"/>
      <c r="D64" s="44"/>
      <c r="E64" s="106"/>
      <c r="F64" s="44"/>
      <c r="G64" s="106"/>
    </row>
    <row r="65" spans="1:7" ht="13">
      <c r="A65" s="17"/>
      <c r="B65" s="44"/>
      <c r="C65" s="105"/>
      <c r="D65" s="44"/>
      <c r="E65" s="105"/>
      <c r="F65" s="44"/>
      <c r="G65" s="105"/>
    </row>
    <row r="66" spans="1:7" ht="13">
      <c r="A66" s="17"/>
      <c r="B66" s="44"/>
      <c r="C66" s="105"/>
      <c r="D66" s="44"/>
      <c r="E66" s="105"/>
      <c r="F66" s="44"/>
      <c r="G66" s="105"/>
    </row>
    <row r="67" spans="1:7" ht="13">
      <c r="A67" s="17"/>
      <c r="B67" s="44"/>
      <c r="C67" s="105"/>
      <c r="D67" s="44"/>
      <c r="E67" s="105"/>
      <c r="F67" s="44"/>
      <c r="G67" s="105"/>
    </row>
    <row r="68" spans="1:7" ht="13">
      <c r="A68" s="17"/>
      <c r="B68" s="44"/>
      <c r="C68" s="105"/>
      <c r="D68" s="44"/>
      <c r="E68" s="105"/>
      <c r="F68" s="44"/>
      <c r="G68" s="105"/>
    </row>
    <row r="69" spans="1:7" ht="13">
      <c r="A69" s="17"/>
      <c r="B69" s="44"/>
      <c r="C69" s="105"/>
      <c r="D69" s="44"/>
      <c r="E69" s="105"/>
      <c r="F69" s="44"/>
      <c r="G69" s="105"/>
    </row>
    <row r="70" spans="1:7" ht="13">
      <c r="A70" s="17"/>
      <c r="B70" s="44"/>
      <c r="C70" s="106"/>
      <c r="D70" s="44"/>
      <c r="E70" s="106"/>
      <c r="F70" s="44"/>
      <c r="G70" s="106"/>
    </row>
    <row r="71" spans="1:7" ht="13">
      <c r="A71" s="17"/>
      <c r="B71" s="44"/>
      <c r="C71" s="106"/>
      <c r="D71" s="44"/>
      <c r="E71" s="106"/>
      <c r="F71" s="44"/>
      <c r="G71" s="106"/>
    </row>
    <row r="72" spans="1:7" ht="13">
      <c r="A72" s="17"/>
      <c r="B72" s="44"/>
      <c r="C72" s="106"/>
      <c r="D72" s="44"/>
      <c r="E72" s="106"/>
      <c r="F72" s="44"/>
      <c r="G72" s="106"/>
    </row>
    <row r="73" spans="1:7">
      <c r="B73" s="106"/>
      <c r="C73" s="106"/>
      <c r="D73" s="106"/>
      <c r="E73" s="106"/>
      <c r="F73" s="106"/>
      <c r="G73" s="106"/>
    </row>
    <row r="74" spans="1:7">
      <c r="B74" s="106"/>
      <c r="C74" s="106"/>
      <c r="D74" s="106"/>
      <c r="E74" s="106"/>
      <c r="F74" s="106"/>
      <c r="G74" s="106"/>
    </row>
    <row r="75" spans="1:7">
      <c r="B75" s="106"/>
      <c r="C75" s="106"/>
      <c r="D75" s="106"/>
      <c r="E75" s="106"/>
      <c r="F75" s="106"/>
      <c r="G75" s="106"/>
    </row>
    <row r="76" spans="1:7">
      <c r="B76" s="106"/>
      <c r="C76" s="106"/>
      <c r="D76" s="106"/>
      <c r="E76" s="106"/>
      <c r="F76" s="106"/>
      <c r="G76" s="106"/>
    </row>
    <row r="77" spans="1:7">
      <c r="B77" s="106"/>
      <c r="C77" s="106"/>
      <c r="D77" s="106"/>
      <c r="E77" s="106"/>
      <c r="F77" s="106"/>
      <c r="G77" s="106"/>
    </row>
    <row r="78" spans="1:7">
      <c r="B78" s="106"/>
      <c r="C78" s="106"/>
      <c r="D78" s="106"/>
      <c r="E78" s="106"/>
      <c r="F78" s="106"/>
      <c r="G78" s="106"/>
    </row>
    <row r="79" spans="1:7">
      <c r="B79" s="106"/>
      <c r="C79" s="106"/>
      <c r="D79" s="106"/>
      <c r="E79" s="106"/>
      <c r="F79" s="106"/>
      <c r="G79" s="106"/>
    </row>
    <row r="80" spans="1:7">
      <c r="B80" s="106"/>
      <c r="C80" s="106"/>
      <c r="D80" s="106"/>
      <c r="E80" s="106"/>
      <c r="F80" s="106"/>
      <c r="G80" s="106"/>
    </row>
    <row r="81" spans="2:7">
      <c r="B81" s="106"/>
      <c r="C81" s="106"/>
      <c r="D81" s="106"/>
      <c r="E81" s="106"/>
      <c r="F81" s="106"/>
      <c r="G81" s="106"/>
    </row>
    <row r="82" spans="2:7">
      <c r="B82" s="106"/>
      <c r="C82" s="106"/>
      <c r="D82" s="106"/>
      <c r="E82" s="106"/>
      <c r="F82" s="106"/>
      <c r="G82" s="106"/>
    </row>
    <row r="83" spans="2:7">
      <c r="B83" s="106"/>
      <c r="C83" s="106"/>
      <c r="D83" s="106"/>
      <c r="E83" s="106"/>
      <c r="F83" s="106"/>
      <c r="G83" s="106"/>
    </row>
    <row r="84" spans="2:7">
      <c r="B84" s="106"/>
      <c r="C84" s="106"/>
      <c r="D84" s="106"/>
      <c r="E84" s="106"/>
      <c r="F84" s="106"/>
      <c r="G84" s="106"/>
    </row>
    <row r="85" spans="2:7">
      <c r="B85" s="106"/>
      <c r="C85" s="106"/>
      <c r="D85" s="106"/>
      <c r="E85" s="106"/>
      <c r="F85" s="106"/>
      <c r="G85" s="106"/>
    </row>
    <row r="86" spans="2:7">
      <c r="B86" s="106"/>
      <c r="C86" s="106"/>
      <c r="D86" s="106"/>
      <c r="E86" s="106"/>
      <c r="F86" s="106"/>
      <c r="G86" s="106"/>
    </row>
    <row r="87" spans="2:7">
      <c r="B87" s="106"/>
      <c r="C87" s="106"/>
      <c r="D87" s="106"/>
      <c r="E87" s="106"/>
      <c r="F87" s="106"/>
      <c r="G87" s="106"/>
    </row>
    <row r="88" spans="2:7">
      <c r="B88" s="106"/>
      <c r="C88" s="106"/>
      <c r="D88" s="106"/>
      <c r="E88" s="106"/>
      <c r="F88" s="106"/>
      <c r="G88" s="106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B1</vt:lpstr>
      <vt:lpstr>B2</vt:lpstr>
      <vt:lpstr>B3</vt:lpstr>
      <vt:lpstr>B4</vt:lpstr>
      <vt:lpstr>B5</vt:lpstr>
      <vt:lpstr>B6</vt:lpstr>
      <vt:lpstr>B7</vt:lpstr>
      <vt:lpstr>B8</vt:lpstr>
      <vt:lpstr>B9</vt:lpstr>
      <vt:lpstr>B10</vt:lpstr>
      <vt:lpstr>B11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L. Fey</dc:creator>
  <cp:lastModifiedBy>Claire Landowski</cp:lastModifiedBy>
  <cp:lastPrinted>2013-04-18T18:58:25Z</cp:lastPrinted>
  <dcterms:created xsi:type="dcterms:W3CDTF">2012-06-20T16:32:58Z</dcterms:created>
  <dcterms:modified xsi:type="dcterms:W3CDTF">2014-06-19T16:48:22Z</dcterms:modified>
</cp:coreProperties>
</file>