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4720" windowHeight="13620"/>
  </bookViews>
  <sheets>
    <sheet name="App1" sheetId="2" r:id="rId1"/>
  </sheets>
  <definedNames>
    <definedName name="_xlnm.Print_Titles" localSheetId="0">'App1'!$A:$A,'App1'!$3:$4</definedName>
  </definedNames>
  <calcPr calcId="145621"/>
</workbook>
</file>

<file path=xl/calcChain.xml><?xml version="1.0" encoding="utf-8"?>
<calcChain xmlns="http://schemas.openxmlformats.org/spreadsheetml/2006/main">
  <c r="K197" i="2" l="1"/>
  <c r="K196" i="2"/>
  <c r="K195" i="2"/>
  <c r="K194" i="2"/>
  <c r="K193" i="2"/>
  <c r="K192" i="2"/>
  <c r="Q146" i="2"/>
  <c r="Q131" i="2"/>
  <c r="Q129" i="2"/>
  <c r="Q128" i="2"/>
  <c r="Q125" i="2"/>
  <c r="Q124" i="2"/>
  <c r="Q122" i="2"/>
  <c r="Q121" i="2"/>
  <c r="N99" i="2"/>
  <c r="Q43" i="2"/>
</calcChain>
</file>

<file path=xl/sharedStrings.xml><?xml version="1.0" encoding="utf-8"?>
<sst xmlns="http://schemas.openxmlformats.org/spreadsheetml/2006/main" count="3415" uniqueCount="1626">
  <si>
    <t>Date drilled</t>
  </si>
  <si>
    <t>Aquifer type</t>
  </si>
  <si>
    <t>Date water level measured</t>
  </si>
  <si>
    <t>Driller</t>
  </si>
  <si>
    <t>BM 754</t>
  </si>
  <si>
    <t xml:space="preserve"> </t>
  </si>
  <si>
    <t>BM 127</t>
  </si>
  <si>
    <t>BM 450</t>
  </si>
  <si>
    <t>BM2377</t>
  </si>
  <si>
    <t>BM2382</t>
  </si>
  <si>
    <t>BM 137</t>
  </si>
  <si>
    <t>BM2310</t>
  </si>
  <si>
    <t>BM2386</t>
  </si>
  <si>
    <t>BM2371</t>
  </si>
  <si>
    <t>BM 836</t>
  </si>
  <si>
    <t>BM2383</t>
  </si>
  <si>
    <t>BM 837</t>
  </si>
  <si>
    <t>BM 838</t>
  </si>
  <si>
    <t>BM 839</t>
  </si>
  <si>
    <t>BM 840</t>
  </si>
  <si>
    <t>BM 841</t>
  </si>
  <si>
    <t>BM 842</t>
  </si>
  <si>
    <t>BM 812</t>
  </si>
  <si>
    <t>BM 843</t>
  </si>
  <si>
    <t>BM 844</t>
  </si>
  <si>
    <t>BM 845</t>
  </si>
  <si>
    <t>BM2389</t>
  </si>
  <si>
    <t>BM2390</t>
  </si>
  <si>
    <t>BM 813</t>
  </si>
  <si>
    <t>BM 814</t>
  </si>
  <si>
    <t>BM2387</t>
  </si>
  <si>
    <t>BM2388</t>
  </si>
  <si>
    <t>BM2385</t>
  </si>
  <si>
    <t>BM2482</t>
  </si>
  <si>
    <t>BM2483</t>
  </si>
  <si>
    <t>BM2359</t>
  </si>
  <si>
    <t>BM2360</t>
  </si>
  <si>
    <t>BM2362</t>
  </si>
  <si>
    <t>BM2363</t>
  </si>
  <si>
    <t>BM2366</t>
  </si>
  <si>
    <t>BM 815</t>
  </si>
  <si>
    <t>BM 816</t>
  </si>
  <si>
    <t>BM 91</t>
  </si>
  <si>
    <t>BM 43</t>
  </si>
  <si>
    <t>BM 122</t>
  </si>
  <si>
    <t>BM 40</t>
  </si>
  <si>
    <t>BM 563</t>
  </si>
  <si>
    <t>BM 828</t>
  </si>
  <si>
    <t>BM 829</t>
  </si>
  <si>
    <t>BM 831</t>
  </si>
  <si>
    <t>BM 832</t>
  </si>
  <si>
    <t>BM 833</t>
  </si>
  <si>
    <t>BM 758</t>
  </si>
  <si>
    <t>BM 834</t>
  </si>
  <si>
    <t>BM 835</t>
  </si>
  <si>
    <t>BM 466</t>
  </si>
  <si>
    <t>BM 846</t>
  </si>
  <si>
    <t>BM 847</t>
  </si>
  <si>
    <t>BM 848</t>
  </si>
  <si>
    <t>BM 849</t>
  </si>
  <si>
    <t>BM 850</t>
  </si>
  <si>
    <t>BM 851</t>
  </si>
  <si>
    <t>BM 852</t>
  </si>
  <si>
    <t>BM 853</t>
  </si>
  <si>
    <t>BM 795</t>
  </si>
  <si>
    <t>BM 854</t>
  </si>
  <si>
    <t>BM 855</t>
  </si>
  <si>
    <t>BM 856</t>
  </si>
  <si>
    <t>BM 857</t>
  </si>
  <si>
    <t>BM 858</t>
  </si>
  <si>
    <t>BM 756</t>
  </si>
  <si>
    <t>BM 714</t>
  </si>
  <si>
    <t>BM 862</t>
  </si>
  <si>
    <t>BM 866</t>
  </si>
  <si>
    <t>BM 865</t>
  </si>
  <si>
    <t>BM 863</t>
  </si>
  <si>
    <t>BM 864</t>
  </si>
  <si>
    <t>BM 861</t>
  </si>
  <si>
    <t>BM 860</t>
  </si>
  <si>
    <t>BM 779</t>
  </si>
  <si>
    <t>BM 780</t>
  </si>
  <si>
    <t>BM 103</t>
  </si>
  <si>
    <t>BM 55</t>
  </si>
  <si>
    <t>BM 56</t>
  </si>
  <si>
    <t>BM 57</t>
  </si>
  <si>
    <t>BM 62</t>
  </si>
  <si>
    <t>BM 148</t>
  </si>
  <si>
    <t>BM 48</t>
  </si>
  <si>
    <t>BM 463</t>
  </si>
  <si>
    <t>BM 42</t>
  </si>
  <si>
    <t>BM 797</t>
  </si>
  <si>
    <t>BM 763</t>
  </si>
  <si>
    <t>BM 52</t>
  </si>
  <si>
    <t>BM 51</t>
  </si>
  <si>
    <t>BM 44</t>
  </si>
  <si>
    <t>BM 53</t>
  </si>
  <si>
    <t>BM 50</t>
  </si>
  <si>
    <t>BM 793</t>
  </si>
  <si>
    <t>BM 90</t>
  </si>
  <si>
    <t>BM 794</t>
  </si>
  <si>
    <t>BM 88</t>
  </si>
  <si>
    <t>BM 89</t>
  </si>
  <si>
    <t>BM 792</t>
  </si>
  <si>
    <t>BM 95</t>
  </si>
  <si>
    <t>BM 859</t>
  </si>
  <si>
    <t>BM 768</t>
  </si>
  <si>
    <t>BM 817</t>
  </si>
  <si>
    <t>BM 818</t>
  </si>
  <si>
    <t>BM 819</t>
  </si>
  <si>
    <t>BM 820</t>
  </si>
  <si>
    <t>BM 821</t>
  </si>
  <si>
    <t>BM 822</t>
  </si>
  <si>
    <t>BM 823</t>
  </si>
  <si>
    <t>BM 824</t>
  </si>
  <si>
    <t>BM 825</t>
  </si>
  <si>
    <t>BM 826</t>
  </si>
  <si>
    <t>BM 827</t>
  </si>
  <si>
    <t>B-10</t>
  </si>
  <si>
    <t>B-11</t>
  </si>
  <si>
    <t>B-12</t>
  </si>
  <si>
    <t>B-13</t>
  </si>
  <si>
    <t>B-18</t>
  </si>
  <si>
    <t>B-2</t>
  </si>
  <si>
    <t>B-20</t>
  </si>
  <si>
    <t>B-21</t>
  </si>
  <si>
    <t>B-3</t>
  </si>
  <si>
    <t>B-4</t>
  </si>
  <si>
    <t>B-6</t>
  </si>
  <si>
    <t>B-7</t>
  </si>
  <si>
    <t>B-8</t>
  </si>
  <si>
    <t>EW-10</t>
  </si>
  <si>
    <t>EW-11</t>
  </si>
  <si>
    <t>EW-12A</t>
  </si>
  <si>
    <t>EW-14</t>
  </si>
  <si>
    <t>EW-2D</t>
  </si>
  <si>
    <t>EW-3D</t>
  </si>
  <si>
    <t>EW-4</t>
  </si>
  <si>
    <t>EW-6</t>
  </si>
  <si>
    <t>EW-7</t>
  </si>
  <si>
    <t>EW-8</t>
  </si>
  <si>
    <t>Mercerau Park Well</t>
  </si>
  <si>
    <t>MW 2</t>
  </si>
  <si>
    <t>MW-12</t>
  </si>
  <si>
    <t>MW-22D</t>
  </si>
  <si>
    <t>MW-24</t>
  </si>
  <si>
    <t>MW-25D</t>
  </si>
  <si>
    <t>MW-26</t>
  </si>
  <si>
    <t>MW-29</t>
  </si>
  <si>
    <t>MW-3</t>
  </si>
  <si>
    <t>MW-4</t>
  </si>
  <si>
    <t>MW-5</t>
  </si>
  <si>
    <t>MW-6D</t>
  </si>
  <si>
    <t>MW-7</t>
  </si>
  <si>
    <t>N-1</t>
  </si>
  <si>
    <t>N-2</t>
  </si>
  <si>
    <t>N-3</t>
  </si>
  <si>
    <t>N-4</t>
  </si>
  <si>
    <t>N-5</t>
  </si>
  <si>
    <t>P-1</t>
  </si>
  <si>
    <t>P-10</t>
  </si>
  <si>
    <t>P-11</t>
  </si>
  <si>
    <t>P-12</t>
  </si>
  <si>
    <t>P-13</t>
  </si>
  <si>
    <t>P-2</t>
  </si>
  <si>
    <t>P-3</t>
  </si>
  <si>
    <t>P-4</t>
  </si>
  <si>
    <t>P-5</t>
  </si>
  <si>
    <t>P-6</t>
  </si>
  <si>
    <t>P-7</t>
  </si>
  <si>
    <t>P-8</t>
  </si>
  <si>
    <t>P-9</t>
  </si>
  <si>
    <t>S1</t>
  </si>
  <si>
    <t>S11</t>
  </si>
  <si>
    <t>S2</t>
  </si>
  <si>
    <t>S6</t>
  </si>
  <si>
    <t>S7</t>
  </si>
  <si>
    <t>S8</t>
  </si>
  <si>
    <t>Tully Well</t>
  </si>
  <si>
    <t>Vestal B1</t>
  </si>
  <si>
    <t>Vestal B10</t>
  </si>
  <si>
    <t>Vestal B11</t>
  </si>
  <si>
    <t>Vestal B4</t>
  </si>
  <si>
    <t>Vestal B5</t>
  </si>
  <si>
    <t>Vestal B6</t>
  </si>
  <si>
    <t>Vestal B7</t>
  </si>
  <si>
    <t>Vestal B8</t>
  </si>
  <si>
    <t>Vestal B9</t>
  </si>
  <si>
    <t>77</t>
  </si>
  <si>
    <t>&lt;733</t>
  </si>
  <si>
    <t>694</t>
  </si>
  <si>
    <t>155</t>
  </si>
  <si>
    <t>120</t>
  </si>
  <si>
    <t>143</t>
  </si>
  <si>
    <t>&lt;672</t>
  </si>
  <si>
    <t>107</t>
  </si>
  <si>
    <t>&lt;701</t>
  </si>
  <si>
    <t>&lt;656</t>
  </si>
  <si>
    <t>150</t>
  </si>
  <si>
    <t>&lt;678</t>
  </si>
  <si>
    <t>126</t>
  </si>
  <si>
    <t>&lt;671</t>
  </si>
  <si>
    <t>105</t>
  </si>
  <si>
    <t>735</t>
  </si>
  <si>
    <t>59</t>
  </si>
  <si>
    <t>&lt;769</t>
  </si>
  <si>
    <t>&lt;760</t>
  </si>
  <si>
    <t>&lt;793</t>
  </si>
  <si>
    <t>&lt;734</t>
  </si>
  <si>
    <t>&lt;715</t>
  </si>
  <si>
    <t>&lt;725</t>
  </si>
  <si>
    <t>&lt;649</t>
  </si>
  <si>
    <t>&lt;710</t>
  </si>
  <si>
    <t>&lt;707</t>
  </si>
  <si>
    <t>36</t>
  </si>
  <si>
    <t>&lt;659</t>
  </si>
  <si>
    <t>37</t>
  </si>
  <si>
    <t>&lt;784</t>
  </si>
  <si>
    <t>&lt;646</t>
  </si>
  <si>
    <t>&lt;714</t>
  </si>
  <si>
    <t>&lt;792</t>
  </si>
  <si>
    <t>&lt;726</t>
  </si>
  <si>
    <t>&lt;794</t>
  </si>
  <si>
    <t>&lt;640</t>
  </si>
  <si>
    <t>&lt;712</t>
  </si>
  <si>
    <t>&lt;746</t>
  </si>
  <si>
    <t>175</t>
  </si>
  <si>
    <t>749</t>
  </si>
  <si>
    <t>98</t>
  </si>
  <si>
    <t>111</t>
  </si>
  <si>
    <t>&lt;705</t>
  </si>
  <si>
    <t>202</t>
  </si>
  <si>
    <t>&lt;654</t>
  </si>
  <si>
    <t>&lt;655</t>
  </si>
  <si>
    <t>&lt;663</t>
  </si>
  <si>
    <t>157</t>
  </si>
  <si>
    <t>&lt;651</t>
  </si>
  <si>
    <t>119</t>
  </si>
  <si>
    <t>742</t>
  </si>
  <si>
    <t>643</t>
  </si>
  <si>
    <t>76° 5' 22.776" W</t>
  </si>
  <si>
    <t>42° 5' 30.973" N</t>
  </si>
  <si>
    <t>76° 6' 16.734" W</t>
  </si>
  <si>
    <t>42° 4' 1.269" N</t>
  </si>
  <si>
    <t>76° 4' 53.731" W</t>
  </si>
  <si>
    <t>42° 6' 1.267" N</t>
  </si>
  <si>
    <t>76° 4' 56.730" W</t>
  </si>
  <si>
    <t>76° 5' 13.308" W</t>
  </si>
  <si>
    <t>42° 5' 2.720" N</t>
  </si>
  <si>
    <t>76° 5' 16.684" W</t>
  </si>
  <si>
    <t>42° 5' 4.854" N</t>
  </si>
  <si>
    <t>76° 3' 38.260" W</t>
  </si>
  <si>
    <t>42° 5' 4.187" N</t>
  </si>
  <si>
    <t>76° 4' 51.730" W</t>
  </si>
  <si>
    <t>42° 6' 5.270" N</t>
  </si>
  <si>
    <t>76° 5' 20.421" W</t>
  </si>
  <si>
    <t>42° 5' 7.049" N</t>
  </si>
  <si>
    <t>76° 5' 4.778" W</t>
  </si>
  <si>
    <t>42° 5' 11.064" N</t>
  </si>
  <si>
    <t>76° 3' 29.062" W</t>
  </si>
  <si>
    <t>42° 5' 21.169" N</t>
  </si>
  <si>
    <t>76° 5' 18.206" W</t>
  </si>
  <si>
    <t>42° 5' 12.544" N</t>
  </si>
  <si>
    <t>76° 3' 26.650" W</t>
  </si>
  <si>
    <t>42° 5' 18.496" N</t>
  </si>
  <si>
    <t>76° 3' 23.967" W</t>
  </si>
  <si>
    <t>42° 5' 15.800" N</t>
  </si>
  <si>
    <t>76° 3' 25.438" W</t>
  </si>
  <si>
    <t>42° 5' 22.941" N</t>
  </si>
  <si>
    <t>76° 3' 32.352" W</t>
  </si>
  <si>
    <t>42° 5' 19.678" N</t>
  </si>
  <si>
    <t>76° 3' 30.785" W</t>
  </si>
  <si>
    <t>42° 5' 16.971" N</t>
  </si>
  <si>
    <t>76° 3' 33.664" W</t>
  </si>
  <si>
    <t>42° 5' 15.232" N</t>
  </si>
  <si>
    <t>76° 3' 37.995" W</t>
  </si>
  <si>
    <t>42° 5' 17.358" N</t>
  </si>
  <si>
    <t>76° 3' 18.512" W</t>
  </si>
  <si>
    <t>42° 5' 23.357" N</t>
  </si>
  <si>
    <t>76° 3' 18.450" W</t>
  </si>
  <si>
    <t>42° 5' 17.614" N</t>
  </si>
  <si>
    <t>76° 3' 12.805" W</t>
  </si>
  <si>
    <t>42° 5' 27.970" N</t>
  </si>
  <si>
    <t>76° 3' 11.536" W</t>
  </si>
  <si>
    <t>42° 5' 22.773" N</t>
  </si>
  <si>
    <t>76° 5' 22.278" W</t>
  </si>
  <si>
    <t>42° 5' 14.951" N</t>
  </si>
  <si>
    <t>76° 5' 24.913" W</t>
  </si>
  <si>
    <t>42° 5' 15.805" N</t>
  </si>
  <si>
    <t>76° 3' 13.187" W</t>
  </si>
  <si>
    <t>42° 5' 17.883" N</t>
  </si>
  <si>
    <t>76° 4' 5.852" W</t>
  </si>
  <si>
    <t>42° 5' 4.294" N</t>
  </si>
  <si>
    <t>76° 3' 52.819" W</t>
  </si>
  <si>
    <t>42° 5' 13.513" N</t>
  </si>
  <si>
    <t>76° 5' 20.903" W</t>
  </si>
  <si>
    <t>42° 5' 20.421" N</t>
  </si>
  <si>
    <t>76° 3' 7.767" W</t>
  </si>
  <si>
    <t>42° 5' 21.639" N</t>
  </si>
  <si>
    <t>76° 5' 21.782" W</t>
  </si>
  <si>
    <t>42° 5' 21.271" N</t>
  </si>
  <si>
    <t>76° 5' 19.450" W</t>
  </si>
  <si>
    <t>42° 5' 23.009" N</t>
  </si>
  <si>
    <t>76° 4' 4.092" W</t>
  </si>
  <si>
    <t>42° 6' 24.643" N</t>
  </si>
  <si>
    <t>76° 4' 8.307" W</t>
  </si>
  <si>
    <t>42° 6' 28.678" N</t>
  </si>
  <si>
    <t>76° 5' 46.103" W</t>
  </si>
  <si>
    <t>42° 4' 28.818" N</t>
  </si>
  <si>
    <t>76° 5' 21.455" W</t>
  </si>
  <si>
    <t>42° 5' 29.243" N</t>
  </si>
  <si>
    <t>76° 6' 15.695" W</t>
  </si>
  <si>
    <t>42° 4' 34.093" N</t>
  </si>
  <si>
    <t>76° 5' 1.089" W</t>
  </si>
  <si>
    <t>42° 5' 38.546" N</t>
  </si>
  <si>
    <t>76° 5' 58.733" W</t>
  </si>
  <si>
    <t>42° 4' 40.269" N</t>
  </si>
  <si>
    <t>76° 4' 14.326" W</t>
  </si>
  <si>
    <t>42° 6' 44.694" N</t>
  </si>
  <si>
    <t>76° 3' 15.640" W</t>
  </si>
  <si>
    <t>42° 5' 49.248" N</t>
  </si>
  <si>
    <t>76° 3' 17.727" W</t>
  </si>
  <si>
    <t>42° 5' 50.269" N</t>
  </si>
  <si>
    <t>76° 3' 21.714" W</t>
  </si>
  <si>
    <t>42° 5' 51.257" N</t>
  </si>
  <si>
    <t>76° 3' 22.766" W</t>
  </si>
  <si>
    <t>42° 5' 52.213" N</t>
  </si>
  <si>
    <t>76° 3' 26.687" W</t>
  </si>
  <si>
    <t>42° 5' 53.291" N</t>
  </si>
  <si>
    <t>76° 4' 9.904" W</t>
  </si>
  <si>
    <t>42° 4' 57.507" N</t>
  </si>
  <si>
    <t>76° 4' 15.118" W</t>
  </si>
  <si>
    <t>42° 6' 58.944" N</t>
  </si>
  <si>
    <t>76° 5' 18.016" W</t>
  </si>
  <si>
    <t>42° 4' 46.431" N</t>
  </si>
  <si>
    <t>76° 5' 8.279" W</t>
  </si>
  <si>
    <t>42° 4' 52.829" N</t>
  </si>
  <si>
    <t>76° 5' 18.889" W</t>
  </si>
  <si>
    <t>42° 5' 4.983" N</t>
  </si>
  <si>
    <t>76° 4' 46.572" W</t>
  </si>
  <si>
    <t>42° 5' 10.969" N</t>
  </si>
  <si>
    <t>76° 5' 4.845" W</t>
  </si>
  <si>
    <t>42° 5' 13.637" N</t>
  </si>
  <si>
    <t>76° 5' 5.282" W</t>
  </si>
  <si>
    <t>42° 5' 5.466" N</t>
  </si>
  <si>
    <t>76° 5' 2.064" W</t>
  </si>
  <si>
    <t>42° 5' 8.551" N</t>
  </si>
  <si>
    <t>76° 4' 58.267" W</t>
  </si>
  <si>
    <t>42° 5' 10.113" N</t>
  </si>
  <si>
    <t>76° 4' 58.322" W</t>
  </si>
  <si>
    <t>42° 5' 5.644" N</t>
  </si>
  <si>
    <t>76° 4' 51.916" W</t>
  </si>
  <si>
    <t>42° 5' 10.327" N</t>
  </si>
  <si>
    <t>76° 5' 3.856" W</t>
  </si>
  <si>
    <t>42° 5' 6.921" N</t>
  </si>
  <si>
    <t>76° 5' 11.691" W</t>
  </si>
  <si>
    <t>42° 5' 13.898" N</t>
  </si>
  <si>
    <t>76° 4' 57.713" W</t>
  </si>
  <si>
    <t>42° 5' 7.795" N</t>
  </si>
  <si>
    <t>76° 5' 9.035" W</t>
  </si>
  <si>
    <t>42° 5' 10.801" N</t>
  </si>
  <si>
    <t>76° 4' 59.199" W</t>
  </si>
  <si>
    <t>42° 5' 26.832" N</t>
  </si>
  <si>
    <t>76° 4' 51.922" W</t>
  </si>
  <si>
    <t>42° 5' 16.761" N</t>
  </si>
  <si>
    <t>76° 4' 57.433" W</t>
  </si>
  <si>
    <t>42° 5' 13.913" N</t>
  </si>
  <si>
    <t>76° 3' 52.728" W</t>
  </si>
  <si>
    <t>42° 4' 57.269" N</t>
  </si>
  <si>
    <t>76° 2' 10.724" W</t>
  </si>
  <si>
    <t>42° 6' 0.269" N</t>
  </si>
  <si>
    <t>76° 5' 10.212" W</t>
  </si>
  <si>
    <t>42° 5' 30.368" N</t>
  </si>
  <si>
    <t>76° 6' 11.021" W</t>
  </si>
  <si>
    <t>42° 4' 8.354" N</t>
  </si>
  <si>
    <t>76° 4' 39.848" W</t>
  </si>
  <si>
    <t>42° 4' 45.899" N</t>
  </si>
  <si>
    <t>76° 3' 46.033" W</t>
  </si>
  <si>
    <t>42° 5' 7.968" N</t>
  </si>
  <si>
    <t>76° 3' 28.918" W</t>
  </si>
  <si>
    <t>42° 5' 32.885" N</t>
  </si>
  <si>
    <t>76° 4' 49.238" W</t>
  </si>
  <si>
    <t>42° 5' 4.289" N</t>
  </si>
  <si>
    <t>76° 4' 59.020" W</t>
  </si>
  <si>
    <t>42° 5' 6.049" N</t>
  </si>
  <si>
    <t>76° 5' 23.505" W</t>
  </si>
  <si>
    <t>42° 5' 8.929" N</t>
  </si>
  <si>
    <t>76° 5' 14.933" W</t>
  </si>
  <si>
    <t>42° 5' 6.865" N</t>
  </si>
  <si>
    <t>76° 5' 14.193" W</t>
  </si>
  <si>
    <t>42° 5' 16.270" N</t>
  </si>
  <si>
    <t>76° 4' 55.570" W</t>
  </si>
  <si>
    <t>42° 5' 6.996" N</t>
  </si>
  <si>
    <t>76° 5' 6.872" W</t>
  </si>
  <si>
    <t>42° 5' 7.032" N</t>
  </si>
  <si>
    <t>76° 4' 58.770" W</t>
  </si>
  <si>
    <t>42° 5' 11.258" N</t>
  </si>
  <si>
    <t>76° 5' 14.127" W</t>
  </si>
  <si>
    <t>42° 5' 6.852" N</t>
  </si>
  <si>
    <t>76° 5' 18.437" W</t>
  </si>
  <si>
    <t>42° 5' 10.891" N</t>
  </si>
  <si>
    <t>76° 5' 21.598" W</t>
  </si>
  <si>
    <t>42° 5' 5.485" N</t>
  </si>
  <si>
    <t>76° 3' 1.313" W</t>
  </si>
  <si>
    <t>42° 5' 24.389" N</t>
  </si>
  <si>
    <t>76° 3' 1.182" W</t>
  </si>
  <si>
    <t>42° 5' 18.214" N</t>
  </si>
  <si>
    <t>76° 3' 45.387" W</t>
  </si>
  <si>
    <t>42° 5' 27.618" N</t>
  </si>
  <si>
    <t>76° 5' 6.464" W</t>
  </si>
  <si>
    <t>42° 5' 6.820" N</t>
  </si>
  <si>
    <t>76° 5' 27.480" W</t>
  </si>
  <si>
    <t>42° 5' 15.415" N</t>
  </si>
  <si>
    <t>76° 5' 21.557" W</t>
  </si>
  <si>
    <t>42° 5' 12.512" N</t>
  </si>
  <si>
    <t>76° 5' 28.614" W</t>
  </si>
  <si>
    <t>42° 5' 4.947" N</t>
  </si>
  <si>
    <t>76° 5' 23.889" W</t>
  </si>
  <si>
    <t>42° 4' 53.465" N</t>
  </si>
  <si>
    <t>76° 5' 39.175" W</t>
  </si>
  <si>
    <t>42° 4' 47.645" N</t>
  </si>
  <si>
    <t>76° 5' 30.474" W</t>
  </si>
  <si>
    <t>42° 4' 51.642" N</t>
  </si>
  <si>
    <t>76° 5' 24.234" W</t>
  </si>
  <si>
    <t>42° 5' 17.505" N</t>
  </si>
  <si>
    <t>76° 5' 16.335" W</t>
  </si>
  <si>
    <t>42° 5' 6.814" N</t>
  </si>
  <si>
    <t>76° 5' 15.485" W</t>
  </si>
  <si>
    <t>42° 5' 2.698" N</t>
  </si>
  <si>
    <t>76° 5' 17.971" W</t>
  </si>
  <si>
    <t>42° 4' 59.895" N</t>
  </si>
  <si>
    <t>76° 5' 22.402" W</t>
  </si>
  <si>
    <t>42° 4' 58.615" N</t>
  </si>
  <si>
    <t>76° 5' 26.498" W</t>
  </si>
  <si>
    <t>42° 4' 49.451" N</t>
  </si>
  <si>
    <t>76° 5' 27.468" W</t>
  </si>
  <si>
    <t>42° 4' 46.107" N</t>
  </si>
  <si>
    <t>76° 5' 19.661" W</t>
  </si>
  <si>
    <t>42° 5' 4.665" N</t>
  </si>
  <si>
    <t>76° 5' 20.333" W</t>
  </si>
  <si>
    <t>42° 5' 5.249" N</t>
  </si>
  <si>
    <t>76° 5' 22.513" W</t>
  </si>
  <si>
    <t>42° 5' 7.297" N</t>
  </si>
  <si>
    <t>76° 5' 22.710" W</t>
  </si>
  <si>
    <t>42° 5' 6.202" N</t>
  </si>
  <si>
    <t>76° 5' 23.883" W</t>
  </si>
  <si>
    <t>42° 5' 7.445" N</t>
  </si>
  <si>
    <t>76° 5' 15.720" W</t>
  </si>
  <si>
    <t>42° 5' 9.213" N</t>
  </si>
  <si>
    <t>76° 4' 59.731" W</t>
  </si>
  <si>
    <t>42° 5' 7.269" N</t>
  </si>
  <si>
    <t>76° 5' 23.626" W</t>
  </si>
  <si>
    <t>42° 5' 8.391" N</t>
  </si>
  <si>
    <t>76° 5' 22.169" W</t>
  </si>
  <si>
    <t>42° 5' 10.234" N</t>
  </si>
  <si>
    <t>76° 5' 23.061" W</t>
  </si>
  <si>
    <t>42° 5' 9.019" N</t>
  </si>
  <si>
    <t>76° 5' 22.463" W</t>
  </si>
  <si>
    <t>42° 5' 8.912" N</t>
  </si>
  <si>
    <t>76° 5' 21.350" W</t>
  </si>
  <si>
    <t>42° 5' 8.665" N</t>
  </si>
  <si>
    <t>76° 5' 22.501" W</t>
  </si>
  <si>
    <t>42° 5' 9.480" N</t>
  </si>
  <si>
    <t>76° 5' 20.952" W</t>
  </si>
  <si>
    <t>42° 5' 9.795" N</t>
  </si>
  <si>
    <t>76° 5' 19.211" W</t>
  </si>
  <si>
    <t>42° 5' 9.039" N</t>
  </si>
  <si>
    <t>76° 5' 18.359" W</t>
  </si>
  <si>
    <t>42° 5' 9.712" N</t>
  </si>
  <si>
    <t>76° 5' 19.457" W</t>
  </si>
  <si>
    <t>42° 5' 9.938" N</t>
  </si>
  <si>
    <t>76° 5' 20.311" W</t>
  </si>
  <si>
    <t>42° 5' 9.350" N</t>
  </si>
  <si>
    <t>76° 5' 21.317" W</t>
  </si>
  <si>
    <t>42° 5' 9.255" N</t>
  </si>
  <si>
    <t>76° 5' 24.029" W</t>
  </si>
  <si>
    <t>42° 5' 9.235" N</t>
  </si>
  <si>
    <t>76° 4' 20.730" W</t>
  </si>
  <si>
    <t>42° 5' 51.270" N</t>
  </si>
  <si>
    <t>76° 3' 40.747" W</t>
  </si>
  <si>
    <t>42° 5' 12.279" N</t>
  </si>
  <si>
    <t>76° 3' 43.788" W</t>
  </si>
  <si>
    <t>42° 5' 12.302" N</t>
  </si>
  <si>
    <t>76° 3' 38.789" W</t>
  </si>
  <si>
    <t>42° 5' 19.194" N</t>
  </si>
  <si>
    <t>76° 2' 40.726" W</t>
  </si>
  <si>
    <t>42° 6' 16.268" N</t>
  </si>
  <si>
    <t>76° 5' 1.731" W</t>
  </si>
  <si>
    <t>42° 5' 2.269" N</t>
  </si>
  <si>
    <t>76° 4' 48.731" W</t>
  </si>
  <si>
    <t>42° 5' 3.269" N</t>
  </si>
  <si>
    <t>76° 5' 18.764" W</t>
  </si>
  <si>
    <t>42° 4' 42.422" N</t>
  </si>
  <si>
    <t>76° 4' 31.001" W</t>
  </si>
  <si>
    <t>42° 5' 48.019" N</t>
  </si>
  <si>
    <t>76° 4' 44.380" W</t>
  </si>
  <si>
    <t>42° 4' 51.316" N</t>
  </si>
  <si>
    <t>76° 5' 37.734" W</t>
  </si>
  <si>
    <t>42° 5' 5.269" N</t>
  </si>
  <si>
    <t>76° 4' 47.731" W</t>
  </si>
  <si>
    <t>76° 5' 17.732" W</t>
  </si>
  <si>
    <t>42° 5' 8.268" N</t>
  </si>
  <si>
    <t>76° 4' 47.911" W</t>
  </si>
  <si>
    <t>42° 5' 5.365" N</t>
  </si>
  <si>
    <t>76° 3' 6.830" W</t>
  </si>
  <si>
    <t>42° 5' 16.747" N</t>
  </si>
  <si>
    <t>76° 3' 8.375" W</t>
  </si>
  <si>
    <t>42° 5' 19.671" N</t>
  </si>
  <si>
    <t>76° 3' 6.218" W</t>
  </si>
  <si>
    <t>42° 5' 21.556" N</t>
  </si>
  <si>
    <t>76° 2' 56.530" W</t>
  </si>
  <si>
    <t>42° 5' 24.197" N</t>
  </si>
  <si>
    <t>76° 3' 0.533" W</t>
  </si>
  <si>
    <t>42° 5' 22.530" N</t>
  </si>
  <si>
    <t>76° 2' 52.814" W</t>
  </si>
  <si>
    <t>42° 5' 18.827" N</t>
  </si>
  <si>
    <t>76° 3' 10.180" W</t>
  </si>
  <si>
    <t>42° 5' 39.486" N</t>
  </si>
  <si>
    <t>76° 3' 10.847" W</t>
  </si>
  <si>
    <t>42° 5' 39.299" N</t>
  </si>
  <si>
    <t>76° 3' 12.023" W</t>
  </si>
  <si>
    <t>42° 5' 38.992" N</t>
  </si>
  <si>
    <t>76° 3' 9.438" W</t>
  </si>
  <si>
    <t>42° 5' 39.721" N</t>
  </si>
  <si>
    <t>42° 5' 48.269" N</t>
  </si>
  <si>
    <t>76° 6' 31.209" W</t>
  </si>
  <si>
    <t>42° 3' 47.906" N</t>
  </si>
  <si>
    <t>76° 2' 42.723" W</t>
  </si>
  <si>
    <t>42° 5' 47.739" N</t>
  </si>
  <si>
    <t>76° 3' 36.337" W</t>
  </si>
  <si>
    <t>42° 5' 18.294" N</t>
  </si>
  <si>
    <t>76° 4' 6.932" W</t>
  </si>
  <si>
    <t>42° 5' 7.845" N</t>
  </si>
  <si>
    <t>76° 4' 10.057" W</t>
  </si>
  <si>
    <t>42° 5' 5.328" N</t>
  </si>
  <si>
    <t>76° 4' 16.383" W</t>
  </si>
  <si>
    <t>42° 5' 4.883" N</t>
  </si>
  <si>
    <t>76° 4' 9.235" W</t>
  </si>
  <si>
    <t>42° 5' 4.392" N</t>
  </si>
  <si>
    <t>76° 3' 58.647" W</t>
  </si>
  <si>
    <t>42° 5' 8.942" N</t>
  </si>
  <si>
    <t>76° 3' 57.912" W</t>
  </si>
  <si>
    <t>42° 5' 11.917" N</t>
  </si>
  <si>
    <t>76° 4' 17.788" W</t>
  </si>
  <si>
    <t>42° 4' 55.991" N</t>
  </si>
  <si>
    <t>76° 3' 36.137" W</t>
  </si>
  <si>
    <t>42° 5' 17.513" N</t>
  </si>
  <si>
    <t>76° 3' 34.779" W</t>
  </si>
  <si>
    <t>42° 5' 18.261" N</t>
  </si>
  <si>
    <t>76° 4' 27.465" W</t>
  </si>
  <si>
    <t>42° 4' 52.769" N</t>
  </si>
  <si>
    <t>MW-11</t>
  </si>
  <si>
    <t>Sandy gravel</t>
  </si>
  <si>
    <t>Rochester Drilling</t>
  </si>
  <si>
    <t>Sand and gravel</t>
  </si>
  <si>
    <t>MW-16</t>
  </si>
  <si>
    <t>Sand</t>
  </si>
  <si>
    <t>MW-17</t>
  </si>
  <si>
    <t>MW-19</t>
  </si>
  <si>
    <t>Empire Soils</t>
  </si>
  <si>
    <t>Sand and Gravel</t>
  </si>
  <si>
    <t>Sand and silt</t>
  </si>
  <si>
    <t>420502076051501</t>
  </si>
  <si>
    <t>420504076051801</t>
  </si>
  <si>
    <t>420521076052301</t>
  </si>
  <si>
    <t>420515076052401</t>
  </si>
  <si>
    <t>420516076052601</t>
  </si>
  <si>
    <t>American Drilling</t>
  </si>
  <si>
    <t>420520076052301</t>
  </si>
  <si>
    <t>420523076052001</t>
  </si>
  <si>
    <t>Rinbrand Well Drilling</t>
  </si>
  <si>
    <t>420624076040601</t>
  </si>
  <si>
    <t>NYS-DOT</t>
  </si>
  <si>
    <t>420601076045801</t>
  </si>
  <si>
    <t>420517076031501</t>
  </si>
  <si>
    <t>420504076034001</t>
  </si>
  <si>
    <t>BM2308</t>
  </si>
  <si>
    <t>420457076041101</t>
  </si>
  <si>
    <t>0-8 ft Silt, trace clay; 8-16 Silt, some organics, trace clay; 16-20 Peat; 20-32 Silt, some organics and peat; 32-40 Silt, trace clay.</t>
  </si>
  <si>
    <t>BM2311</t>
  </si>
  <si>
    <t>420407076061101</t>
  </si>
  <si>
    <t>~20</t>
  </si>
  <si>
    <t>Catoh Environmental Co.</t>
  </si>
  <si>
    <t>~19</t>
  </si>
  <si>
    <t>Gravel</t>
  </si>
  <si>
    <t>Gravel and sand</t>
  </si>
  <si>
    <t>Glacial till</t>
  </si>
  <si>
    <t>0-13 ft Brown silty Clay; 13-25 Gravel and m. to c. Sand; 25-30 Brown f. to m. Sand; 30-50 Brown Gravel and m. Sand.</t>
  </si>
  <si>
    <t>MW-18</t>
  </si>
  <si>
    <t>MW-28</t>
  </si>
  <si>
    <t>Silty sand and gravel</t>
  </si>
  <si>
    <t>EW-5</t>
  </si>
  <si>
    <t>420512076051901</t>
  </si>
  <si>
    <t xml:space="preserve"> Sand</t>
  </si>
  <si>
    <t>420628076040901</t>
  </si>
  <si>
    <t>420605076045301</t>
  </si>
  <si>
    <t>BM2368</t>
  </si>
  <si>
    <t>420507076034801</t>
  </si>
  <si>
    <t>420553076032801</t>
  </si>
  <si>
    <t>420552076032401</t>
  </si>
  <si>
    <t>420550076031901</t>
  </si>
  <si>
    <t>420551076032301</t>
  </si>
  <si>
    <t xml:space="preserve"> --</t>
  </si>
  <si>
    <t xml:space="preserve"> Hydro Group</t>
  </si>
  <si>
    <t>Silty sand</t>
  </si>
  <si>
    <t>--</t>
  </si>
  <si>
    <t>Till</t>
  </si>
  <si>
    <t>Capital Well Drilling</t>
  </si>
  <si>
    <t>132 refusal</t>
  </si>
  <si>
    <t>136.5 refusal</t>
  </si>
  <si>
    <t>130 refusal</t>
  </si>
  <si>
    <t xml:space="preserve">Sand </t>
  </si>
  <si>
    <t>143 refusal</t>
  </si>
  <si>
    <t>420507076051601</t>
  </si>
  <si>
    <t>420457076044901</t>
  </si>
  <si>
    <t>Bedrock</t>
  </si>
  <si>
    <t>R.W. Edson</t>
  </si>
  <si>
    <t>Drillers log</t>
  </si>
  <si>
    <t>George Thomas</t>
  </si>
  <si>
    <t>0-10 ft Silt, some sand and gravel, firm; 10-15 Sand and Gravel, some silt; 15-26 Silt; 26-33 f. to m. Sand, trace silt and gravel, loose; 33-59 Sand and Gravel, some silt, loose to firm; 59-80 f. to m. Sand, some silt, firm; 80-96.5 Sand and Gravel, some silt, compact.</t>
  </si>
  <si>
    <t>Stewart Brothers</t>
  </si>
  <si>
    <t>Ranney Water Collector Corp.</t>
  </si>
  <si>
    <t>&lt;641</t>
  </si>
  <si>
    <t>&lt;657</t>
  </si>
  <si>
    <t>0-10 ft Dirt; 10-123 Clay; 123-150 Sand and gravel, little clay, little water; 150 - 168 Clay.</t>
  </si>
  <si>
    <t>B-1 at WWTP</t>
  </si>
  <si>
    <t>420509076051601</t>
  </si>
  <si>
    <t>420505076045002</t>
  </si>
  <si>
    <t>420506076045801</t>
  </si>
  <si>
    <t>Silt</t>
  </si>
  <si>
    <t>NYS DOT Log</t>
  </si>
  <si>
    <t>Clay</t>
  </si>
  <si>
    <t>420601076045501</t>
  </si>
  <si>
    <t>420512076034501</t>
  </si>
  <si>
    <t>BM2367</t>
  </si>
  <si>
    <t>BM2485</t>
  </si>
  <si>
    <t>EW-1D</t>
  </si>
  <si>
    <t>CATOH Environmental</t>
  </si>
  <si>
    <t>Screen 91-96</t>
  </si>
  <si>
    <t>Screen 139-154</t>
  </si>
  <si>
    <t>1925</t>
  </si>
  <si>
    <t>Catoh Environmental</t>
  </si>
  <si>
    <t>MW-13D</t>
  </si>
  <si>
    <t>Sandy silt</t>
  </si>
  <si>
    <t>Rinbrand Well Drilling Co.</t>
  </si>
  <si>
    <t xml:space="preserve">Tully Drilling Co. </t>
  </si>
  <si>
    <t>420440076060002</t>
  </si>
  <si>
    <t>BM 561</t>
  </si>
  <si>
    <t>76° 5' 16.332" W</t>
  </si>
  <si>
    <t>42° 5' 28.513" N</t>
  </si>
  <si>
    <t>420525076051901</t>
  </si>
  <si>
    <t>EN-69</t>
  </si>
  <si>
    <t>~8</t>
  </si>
  <si>
    <t>EN-1</t>
  </si>
  <si>
    <t>Gravelly sand</t>
  </si>
  <si>
    <t>~14.5</t>
  </si>
  <si>
    <t>EN-66</t>
  </si>
  <si>
    <t>Fine sand</t>
  </si>
  <si>
    <t>~16.</t>
  </si>
  <si>
    <t>~11.</t>
  </si>
  <si>
    <t>EN-202</t>
  </si>
  <si>
    <t>EN-95</t>
  </si>
  <si>
    <t>EN-103</t>
  </si>
  <si>
    <t>EN-59</t>
  </si>
  <si>
    <t>~10.5</t>
  </si>
  <si>
    <t>EN-71</t>
  </si>
  <si>
    <t>B205</t>
  </si>
  <si>
    <t>B206</t>
  </si>
  <si>
    <t>B207</t>
  </si>
  <si>
    <t>B208</t>
  </si>
  <si>
    <t>B212</t>
  </si>
  <si>
    <t>B217</t>
  </si>
  <si>
    <t>B163</t>
  </si>
  <si>
    <t>76° 3' 15.283" W</t>
  </si>
  <si>
    <t>42° 6' 11.053" N</t>
  </si>
  <si>
    <t>76° 3' 11.192" W</t>
  </si>
  <si>
    <t>42° 6' 12.326" N</t>
  </si>
  <si>
    <t>76° 3' 13.851" W</t>
  </si>
  <si>
    <t>42° 6' 0.898" N</t>
  </si>
  <si>
    <t>76° 3' 18.837" W</t>
  </si>
  <si>
    <t>42° 6' 5.639" N</t>
  </si>
  <si>
    <t>76° 3' 13.453" W</t>
  </si>
  <si>
    <t>42° 6' 19.424" N</t>
  </si>
  <si>
    <t>76° 3' 15.008" W</t>
  </si>
  <si>
    <t>42° 6' 16.622" N</t>
  </si>
  <si>
    <t>76° 3' 12.695" W</t>
  </si>
  <si>
    <t>42° 6' 17.492" N</t>
  </si>
  <si>
    <t>76° 3' 11.008" W</t>
  </si>
  <si>
    <t>42° 6' 18.597" N</t>
  </si>
  <si>
    <t>76° 3' 9.397" W</t>
  </si>
  <si>
    <t>42° 6' 22.180" N</t>
  </si>
  <si>
    <t>76° 3' 5.682" W</t>
  </si>
  <si>
    <t>42° 6' 24.634" N</t>
  </si>
  <si>
    <t>76° 3' 2.947" W</t>
  </si>
  <si>
    <t>42° 6' 26.249" N</t>
  </si>
  <si>
    <t>76° 3' 2.253" W</t>
  </si>
  <si>
    <t>42° 6' 29.241" N</t>
  </si>
  <si>
    <t>76° 3' 2.237" W</t>
  </si>
  <si>
    <t>42° 6' 27.221" N</t>
  </si>
  <si>
    <t>76° 3' 3.496" W</t>
  </si>
  <si>
    <t>42° 6' 26.025" N</t>
  </si>
  <si>
    <t>76° 3' 2.320" W</t>
  </si>
  <si>
    <t>42° 6' 28.043" N</t>
  </si>
  <si>
    <t>76° 3' 2.439" W</t>
  </si>
  <si>
    <t>42° 6' 30.011" N</t>
  </si>
  <si>
    <t>76° 3' 4.846" W</t>
  </si>
  <si>
    <t>42° 6' 25.982" N</t>
  </si>
  <si>
    <t>BM 111</t>
  </si>
  <si>
    <t>Vestal B2</t>
  </si>
  <si>
    <t>Vestal B3</t>
  </si>
  <si>
    <t>BM 532</t>
  </si>
  <si>
    <t>BM 535</t>
  </si>
  <si>
    <t>BM 536</t>
  </si>
  <si>
    <t>BM 537</t>
  </si>
  <si>
    <t>BM 546</t>
  </si>
  <si>
    <t>BM 594</t>
  </si>
  <si>
    <t>BM 595</t>
  </si>
  <si>
    <t>BM 596</t>
  </si>
  <si>
    <t>BM 682</t>
  </si>
  <si>
    <t>BM 683</t>
  </si>
  <si>
    <t>BM 868</t>
  </si>
  <si>
    <t>BM 869</t>
  </si>
  <si>
    <t>BM 870</t>
  </si>
  <si>
    <t>BM 871</t>
  </si>
  <si>
    <t>BM 872</t>
  </si>
  <si>
    <t>BM 873</t>
  </si>
  <si>
    <t>BM 875</t>
  </si>
  <si>
    <t>BM 876</t>
  </si>
  <si>
    <t>BM 877</t>
  </si>
  <si>
    <t>BM 878</t>
  </si>
  <si>
    <t>BM 880</t>
  </si>
  <si>
    <t>BM 881</t>
  </si>
  <si>
    <t>BM 882</t>
  </si>
  <si>
    <t>BM 883</t>
  </si>
  <si>
    <t>BM 884</t>
  </si>
  <si>
    <t>BM 885</t>
  </si>
  <si>
    <t>BM 886</t>
  </si>
  <si>
    <t>BM 887</t>
  </si>
  <si>
    <t>BM 888</t>
  </si>
  <si>
    <t>BM 889</t>
  </si>
  <si>
    <t>BM 890</t>
  </si>
  <si>
    <t>BM 891</t>
  </si>
  <si>
    <t>BM 892</t>
  </si>
  <si>
    <t>BM 893</t>
  </si>
  <si>
    <t>BM 894</t>
  </si>
  <si>
    <t>BM 897</t>
  </si>
  <si>
    <t>BM 898</t>
  </si>
  <si>
    <t>BM 899</t>
  </si>
  <si>
    <t>Vestal 1-A</t>
  </si>
  <si>
    <t>Vestal 1-B</t>
  </si>
  <si>
    <t>Silty gravel</t>
  </si>
  <si>
    <t>BM 479</t>
  </si>
  <si>
    <t>42° 5' 9.217" N</t>
  </si>
  <si>
    <t>76° 5' 33.538" W</t>
  </si>
  <si>
    <t>42° 5' 24.563" N</t>
  </si>
  <si>
    <t>76° 5' 18.737" W</t>
  </si>
  <si>
    <t>42° 5' 28.268" N</t>
  </si>
  <si>
    <t>76° 5' 13.654" W</t>
  </si>
  <si>
    <t>42° 5' 30.515" N</t>
  </si>
  <si>
    <t>76° 5' 19.129" W</t>
  </si>
  <si>
    <t>42° 5' 20.449" N</t>
  </si>
  <si>
    <t>76° 5' 32.052" W</t>
  </si>
  <si>
    <t>42° 5' 18.910" N</t>
  </si>
  <si>
    <t>76° 5' 29.204" W</t>
  </si>
  <si>
    <t>42° 5' 19.830" N</t>
  </si>
  <si>
    <t>76° 5' 27.233" W</t>
  </si>
  <si>
    <t>42° 4' 54.430" N</t>
  </si>
  <si>
    <t>76° 5' 35.910" W</t>
  </si>
  <si>
    <t>42° 5' 2.764" N</t>
  </si>
  <si>
    <t>76° 5' 37.308" W</t>
  </si>
  <si>
    <t>BM 874</t>
  </si>
  <si>
    <t>42° 5' 10.769" N</t>
  </si>
  <si>
    <t>76° 5' 4.137" W</t>
  </si>
  <si>
    <t>BM2357</t>
  </si>
  <si>
    <t>42° 5' 58.268" N</t>
  </si>
  <si>
    <t>42° 5' 30.048" N</t>
  </si>
  <si>
    <t>76° 4' 49.080" W</t>
  </si>
  <si>
    <t>BM2358</t>
  </si>
  <si>
    <t>BM 545</t>
  </si>
  <si>
    <t>No log until 13.5 ft -- 13.5-20 ft silty gravel, 25-45 gravelly silt, 45-50 silt, 60-65 silty gravel, 70-76.5 silt.</t>
  </si>
  <si>
    <t>BM2370</t>
  </si>
  <si>
    <t>BM2484</t>
  </si>
  <si>
    <t>BM 484</t>
  </si>
  <si>
    <t>BM 513</t>
  </si>
  <si>
    <t>BM 522</t>
  </si>
  <si>
    <t>BM 489</t>
  </si>
  <si>
    <t>BM 830</t>
  </si>
  <si>
    <t>BM2555</t>
  </si>
  <si>
    <t>BM 796</t>
  </si>
  <si>
    <t>BM 798</t>
  </si>
  <si>
    <t>BM 799</t>
  </si>
  <si>
    <t>BM 800</t>
  </si>
  <si>
    <t>BM 801</t>
  </si>
  <si>
    <t>BM 803</t>
  </si>
  <si>
    <t>BM 804</t>
  </si>
  <si>
    <t>BM 805</t>
  </si>
  <si>
    <t>BM 806</t>
  </si>
  <si>
    <t>BM 807</t>
  </si>
  <si>
    <t>BM 808</t>
  </si>
  <si>
    <t>BM 809</t>
  </si>
  <si>
    <t>BM 810</t>
  </si>
  <si>
    <t>BM 579</t>
  </si>
  <si>
    <t>BM 580</t>
  </si>
  <si>
    <t>BM 581</t>
  </si>
  <si>
    <t>BM 582</t>
  </si>
  <si>
    <t>BM 583</t>
  </si>
  <si>
    <t>MW-4D</t>
  </si>
  <si>
    <t>ADT</t>
  </si>
  <si>
    <t>Driller log</t>
  </si>
  <si>
    <t>BM 748</t>
  </si>
  <si>
    <t>BM 747</t>
  </si>
  <si>
    <t>EW-9</t>
  </si>
  <si>
    <t>EW-15</t>
  </si>
  <si>
    <t>BM2365</t>
  </si>
  <si>
    <t>BM2364</t>
  </si>
  <si>
    <t>BM2361</t>
  </si>
  <si>
    <t>BM 753</t>
  </si>
  <si>
    <t>BM 755</t>
  </si>
  <si>
    <t>BM 54</t>
  </si>
  <si>
    <t>BM 757</t>
  </si>
  <si>
    <t>BM 584</t>
  </si>
  <si>
    <t>420436076050601</t>
  </si>
  <si>
    <t>Silty Sand</t>
  </si>
  <si>
    <t>76° 25' 50.61" W</t>
  </si>
  <si>
    <t>BM2680</t>
  </si>
  <si>
    <t>Nelapa Well Drilling</t>
  </si>
  <si>
    <t>BM 585</t>
  </si>
  <si>
    <t>BM 811</t>
  </si>
  <si>
    <t>BM 476</t>
  </si>
  <si>
    <t>BM 590</t>
  </si>
  <si>
    <t>BM 591</t>
  </si>
  <si>
    <t>BM 592</t>
  </si>
  <si>
    <t>BM 802</t>
  </si>
  <si>
    <t>420453076055101</t>
  </si>
  <si>
    <t>EN-151</t>
  </si>
  <si>
    <t>MW-8D</t>
  </si>
  <si>
    <t>Leon Swan</t>
  </si>
  <si>
    <t xml:space="preserve">BM 29 </t>
  </si>
  <si>
    <t xml:space="preserve">42° 5' 15.31" N </t>
  </si>
  <si>
    <t>76° 3' 35.81" W</t>
  </si>
  <si>
    <t xml:space="preserve">42° 5' 16.66" N </t>
  </si>
  <si>
    <t>76° 3' 38.91" W</t>
  </si>
  <si>
    <t>42° 5' 02.60" N</t>
  </si>
  <si>
    <t>76° 5' 14.79" W</t>
  </si>
  <si>
    <t>42° 5' 13.97" N</t>
  </si>
  <si>
    <t>76° 5' 25.01" W</t>
  </si>
  <si>
    <t>42° 6' 23.14" N</t>
  </si>
  <si>
    <t>76° 3' 05.95" W</t>
  </si>
  <si>
    <t>42° 5' 49.38" N</t>
  </si>
  <si>
    <t>76° 3' 22.13" W</t>
  </si>
  <si>
    <t>76° 3' 27.41" W</t>
  </si>
  <si>
    <t>76° 3' 24.68" W</t>
  </si>
  <si>
    <t>42° 5' 47.44" N</t>
  </si>
  <si>
    <t>42° 5' 44.37" N</t>
  </si>
  <si>
    <t>76° 5' 56.4" W</t>
  </si>
  <si>
    <t xml:space="preserve">42° 4' 21.7" N </t>
  </si>
  <si>
    <t>Sand silt</t>
  </si>
  <si>
    <t>None</t>
  </si>
  <si>
    <t>Nested cobbles</t>
  </si>
  <si>
    <t>Silt and sand</t>
  </si>
  <si>
    <t>F. to m. sand</t>
  </si>
  <si>
    <t>BM 761</t>
  </si>
  <si>
    <t>BM 762</t>
  </si>
  <si>
    <t>BM 766</t>
  </si>
  <si>
    <t>BM 767</t>
  </si>
  <si>
    <t>BM 769</t>
  </si>
  <si>
    <t>BM 770</t>
  </si>
  <si>
    <t>BM 772</t>
  </si>
  <si>
    <t>BM 773</t>
  </si>
  <si>
    <t>BM 774</t>
  </si>
  <si>
    <t>BM 775</t>
  </si>
  <si>
    <t>420618076023701</t>
  </si>
  <si>
    <t>EN-D1</t>
  </si>
  <si>
    <t>420558076030201</t>
  </si>
  <si>
    <t>EN-D2</t>
  </si>
  <si>
    <t>420603076024401</t>
  </si>
  <si>
    <t>EN-D7</t>
  </si>
  <si>
    <t>420609076023701</t>
  </si>
  <si>
    <t>EN-D31</t>
  </si>
  <si>
    <t>420603076023701</t>
  </si>
  <si>
    <t>EN-D32</t>
  </si>
  <si>
    <t>420609076020901</t>
  </si>
  <si>
    <t>EN-D39</t>
  </si>
  <si>
    <t>420608076024701</t>
  </si>
  <si>
    <t>EN-D41</t>
  </si>
  <si>
    <t>420613076023801</t>
  </si>
  <si>
    <t>EN-96</t>
  </si>
  <si>
    <t>420616076061601</t>
  </si>
  <si>
    <t>EN-104</t>
  </si>
  <si>
    <t>420609076032101</t>
  </si>
  <si>
    <t>EN-D36</t>
  </si>
  <si>
    <t>420608076023701</t>
  </si>
  <si>
    <t>&lt;728</t>
  </si>
  <si>
    <t>Hydro Group</t>
  </si>
  <si>
    <t>Parratt-Wolff</t>
  </si>
  <si>
    <t>&gt;42</t>
  </si>
  <si>
    <t>&lt;793.1</t>
  </si>
  <si>
    <t>&lt;765.4</t>
  </si>
  <si>
    <t xml:space="preserve">BM 151 </t>
  </si>
  <si>
    <t>42° 06' 19.28" N</t>
  </si>
  <si>
    <t>76° 02' 35.38" N</t>
  </si>
  <si>
    <t>42° 5' 45.26" N</t>
  </si>
  <si>
    <t>76° 3' 21.62" W</t>
  </si>
  <si>
    <t>42° 6' 9.44" N</t>
  </si>
  <si>
    <t>42° 6' 3.09" N</t>
  </si>
  <si>
    <t>42° 6' 9.17" N</t>
  </si>
  <si>
    <t>42° 6' 18.04" N</t>
  </si>
  <si>
    <t>42° 6' 13.47" N</t>
  </si>
  <si>
    <t>42° 6' 16.16" N</t>
  </si>
  <si>
    <t>42° 6' 9.10" N</t>
  </si>
  <si>
    <t>42° 6' 8" N</t>
  </si>
  <si>
    <t>76° 2' 36.68" W</t>
  </si>
  <si>
    <t>76° 2' 36.93" W</t>
  </si>
  <si>
    <t>76° 2' 08.87" W</t>
  </si>
  <si>
    <t>76° 2' 46.55" W</t>
  </si>
  <si>
    <t>76° 2' 38.32" W</t>
  </si>
  <si>
    <t>76° 3' 16.41" W</t>
  </si>
  <si>
    <t>76° 3' 20.90" W</t>
  </si>
  <si>
    <t>76° 2' 37" W</t>
  </si>
  <si>
    <t>76° 3' 2.34" W</t>
  </si>
  <si>
    <t>76° 2' 44.25" W</t>
  </si>
  <si>
    <t>42° 5' 58.29" N</t>
  </si>
  <si>
    <t>42° 6' 03.10" N</t>
  </si>
  <si>
    <t>42° 4' 36.43" N</t>
  </si>
  <si>
    <t xml:space="preserve">42° 4' 53.22" N </t>
  </si>
  <si>
    <t>76° 5' 6.13" W</t>
  </si>
  <si>
    <t>42° 6' 11.45" N</t>
  </si>
  <si>
    <t xml:space="preserve">76° 2' 55.66" W </t>
  </si>
  <si>
    <t xml:space="preserve">BM 141 </t>
  </si>
  <si>
    <t>Shale</t>
  </si>
  <si>
    <t>BM 73</t>
  </si>
  <si>
    <t>BM 27</t>
  </si>
  <si>
    <t>420357076062601</t>
  </si>
  <si>
    <t>Owner's memory</t>
  </si>
  <si>
    <t>Driller's records</t>
  </si>
  <si>
    <t>Screen 96-111</t>
  </si>
  <si>
    <t>Driller's report</t>
  </si>
  <si>
    <t>---</t>
  </si>
  <si>
    <t xml:space="preserve"> ---</t>
  </si>
  <si>
    <t>2/1947</t>
  </si>
  <si>
    <t>Drillers' reports; USGS measurement</t>
  </si>
  <si>
    <t>Garringer Well Drilling</t>
  </si>
  <si>
    <t>Moretrench Co. (Log from Empire Soils)</t>
  </si>
  <si>
    <t>James Cline &amp; Sons</t>
  </si>
  <si>
    <t>&lt;669</t>
  </si>
  <si>
    <t>10/1934</t>
  </si>
  <si>
    <t>0-40 ft clay and stones; 40-55 gravel with silty sand; 55-80 sand; 80-125 alternating sand and gravel; 125-132 gravel no sand; 132 ft. dark shale.</t>
  </si>
  <si>
    <t>Driller's report, USGS sample study</t>
  </si>
  <si>
    <t>H. Spicer</t>
  </si>
  <si>
    <t>Driller's report; brief USGS sample study</t>
  </si>
  <si>
    <t>Report by driller and Ranney Corp.</t>
  </si>
  <si>
    <t>C.J. Martin &amp; Sons</t>
  </si>
  <si>
    <t>66?</t>
  </si>
  <si>
    <t>748?</t>
  </si>
  <si>
    <t>USGS Power Auger</t>
  </si>
  <si>
    <t>USGS observation during drilling, and sample study</t>
  </si>
  <si>
    <t>Soil Technician log</t>
  </si>
  <si>
    <t>&lt;11</t>
  </si>
  <si>
    <t>C.J.Martin &amp; Sons</t>
  </si>
  <si>
    <t>Vestal 1-31</t>
  </si>
  <si>
    <t>Martin and others (1983); includes report from driller</t>
  </si>
  <si>
    <t>Vestal 1-33</t>
  </si>
  <si>
    <t>Vestal 1-34</t>
  </si>
  <si>
    <t>Screen 69-74</t>
  </si>
  <si>
    <t>EN-67</t>
  </si>
  <si>
    <t xml:space="preserve"> Empire Soils Investigations</t>
  </si>
  <si>
    <t>Soils Technician log (Goldberg-Zoino Associates, 1987)</t>
  </si>
  <si>
    <t>NYDEC B-1</t>
  </si>
  <si>
    <t>Adams and Grant (1984)</t>
  </si>
  <si>
    <t>0-16 ft Brown f. Sand, some silt and clay; 16-17.5 Gravel, m. sand; 17.5-27.5 Brown m. Sand, m. to f. gravel at depth; 27.5-52.5 Brown m. to c. Sand, m. to c. Gravel; 52.5-70 As above with trace clay.</t>
  </si>
  <si>
    <t>Soils technician log</t>
  </si>
  <si>
    <t>Atlantic Testing Labs</t>
  </si>
  <si>
    <t>Soils Technician log</t>
  </si>
  <si>
    <t>0-12 ft Sand and Gravel; 12-31 Clay, a little sand; 31-35 medium Gravel; 35-72 silty Sand and Clay, some gravel.</t>
  </si>
  <si>
    <t>Grant (1985)</t>
  </si>
  <si>
    <t>Catoh Environmental Services</t>
  </si>
  <si>
    <t>Screen 54-64</t>
  </si>
  <si>
    <t xml:space="preserve"> 2/8/1985</t>
  </si>
  <si>
    <t xml:space="preserve"> 1/6/1984</t>
  </si>
  <si>
    <t>Screen 42-52</t>
  </si>
  <si>
    <t>Goldberg-Zoino Associates (1987)</t>
  </si>
  <si>
    <t>Empire Soils Inv.</t>
  </si>
  <si>
    <t>Lozier/Ground Water Associates (1992)</t>
  </si>
  <si>
    <t>Next house to north: depth and casing 96 ft; 5 ft of gravel added inside casing, yield 7 gpm (driller's records).</t>
  </si>
  <si>
    <t>Screen 120-130</t>
  </si>
  <si>
    <t xml:space="preserve">screen 10-72 </t>
  </si>
  <si>
    <t>Screen 8-39</t>
  </si>
  <si>
    <t>Screen 105-120</t>
  </si>
  <si>
    <t xml:space="preserve"> 10/08/2003</t>
  </si>
  <si>
    <t>Empire Soils Investigations</t>
  </si>
  <si>
    <t>Goldberg-Ziono Associates (1987)</t>
  </si>
  <si>
    <t>&lt;731</t>
  </si>
  <si>
    <t>Driller's report and memory</t>
  </si>
  <si>
    <t>MW-15d</t>
  </si>
  <si>
    <t>Lozier /Ground Water Associates (1992)</t>
  </si>
  <si>
    <t>MW-9d</t>
  </si>
  <si>
    <t>&lt;724</t>
  </si>
  <si>
    <t>MW-10d</t>
  </si>
  <si>
    <t>Geologist's log</t>
  </si>
  <si>
    <t>Vestal 1-28</t>
  </si>
  <si>
    <t>Screen 112-117</t>
  </si>
  <si>
    <t>663?</t>
  </si>
  <si>
    <t>Martin and others (1983)</t>
  </si>
  <si>
    <t>Clough Harbour Associates (2008)</t>
  </si>
  <si>
    <t>Vestal 5-A</t>
  </si>
  <si>
    <t>Vestal 5-B</t>
  </si>
  <si>
    <t xml:space="preserve"> 9/21/2007</t>
  </si>
  <si>
    <t>0-15 ft No samples; 15-52 Brown silty sand and gravel; 52-72 m-f. Sand; 72-82 f. Sand, silt, clay; 82-97 hardpan- tight clay with sand and gravel (Till).</t>
  </si>
  <si>
    <t xml:space="preserve">Sand and gravel </t>
  </si>
  <si>
    <t xml:space="preserve">None </t>
  </si>
  <si>
    <t>NYDOT No. 64-R-1 Hole S1-6</t>
  </si>
  <si>
    <t>NYS-DOT Soils technician log</t>
  </si>
  <si>
    <t>Driller's records, owner's records(chemical analyses)</t>
  </si>
  <si>
    <t>Vestal E-1</t>
  </si>
  <si>
    <t>~673?</t>
  </si>
  <si>
    <t>Vestal 1-22</t>
  </si>
  <si>
    <t>684?</t>
  </si>
  <si>
    <t>688?</t>
  </si>
  <si>
    <t>Vestal 1-23</t>
  </si>
  <si>
    <t>Screen 129-134 ft</t>
  </si>
  <si>
    <t>680.5?</t>
  </si>
  <si>
    <t>Vestal 1-24</t>
  </si>
  <si>
    <t>Screen 114-119</t>
  </si>
  <si>
    <t>694?</t>
  </si>
  <si>
    <t>Vestal 1-25</t>
  </si>
  <si>
    <t>Vestal 1-26</t>
  </si>
  <si>
    <t xml:space="preserve"> Screen 131-136 ft</t>
  </si>
  <si>
    <t xml:space="preserve"> 676?</t>
  </si>
  <si>
    <t>Vestal 1-27</t>
  </si>
  <si>
    <t>~14</t>
  </si>
  <si>
    <t>~804</t>
  </si>
  <si>
    <t>Vestal 1-29</t>
  </si>
  <si>
    <t xml:space="preserve"> Screen 109-114 ft</t>
  </si>
  <si>
    <t>Vestal 1-30</t>
  </si>
  <si>
    <t>Vestal 1-32</t>
  </si>
  <si>
    <t xml:space="preserve"> Screen 112-117 </t>
  </si>
  <si>
    <t>&lt;764</t>
  </si>
  <si>
    <t>Empire soils Investigations</t>
  </si>
  <si>
    <t>F. sand and silt</t>
  </si>
  <si>
    <t>Ecology and Environment (1986)</t>
  </si>
  <si>
    <t>Soils technician log from Dames and Moore</t>
  </si>
  <si>
    <t>NYS DOT</t>
  </si>
  <si>
    <t xml:space="preserve">NYS DOT records </t>
  </si>
  <si>
    <t>NYSDOT records</t>
  </si>
  <si>
    <t>USGS Sample study</t>
  </si>
  <si>
    <t>USGS sample study (15-92 ft)</t>
  </si>
  <si>
    <t>USGS sample study</t>
  </si>
  <si>
    <t>B. Fine, drilling Supt.</t>
  </si>
  <si>
    <t>Soils technician log from NYDOT records</t>
  </si>
  <si>
    <t>0-7 ft Brown Silt, some sand, scattered gravel; 7-13 Brown sandy Gravel, little silt, firm; 13-20 Brown Sand and Gravel, trace silt, firm; 20-25 Brown f. to m. Sand, scattered gravel, firm; 25-32 Brown f. to m. Sand grading to f. sand and silt, firm.</t>
  </si>
  <si>
    <t>0-7 ft F. sand; 7-13 Silt, some f. sand, trace gravel; 13-42 f. to m. Sand, little gravel, trace silt, loose; 42-52 f. to m. Sand and silt, some gravel, compact; 52-72 sandy Gravel, trace silt, compact.</t>
  </si>
  <si>
    <t>NYS Dept. Public Works</t>
  </si>
  <si>
    <t>Soils technician log, NYS DPW records</t>
  </si>
  <si>
    <t>0-16 ft Brown Gravel, some sand, trace silt; 16-21 Brown Sand, some gravel trace silt, loose; 21-26 Brown Sand, some gravel and silt, loose; 26-31 Brown Sand, some clay and gravel, trace silt, medium compact; 31-37 Brown Gravel, some sand and silt; 37-42 Brown sand, some silt; 42-60 Brown gravel, some sand and silt, compact.</t>
  </si>
  <si>
    <t>0-2 ft Water; 2-11 Organic silt, clay; 11-16 Peat; 16-21 Clay, some peat; 21-48 silt, some clay.</t>
  </si>
  <si>
    <t>42° 5' 5.82" N</t>
  </si>
  <si>
    <t>76° 4' 48.80" W</t>
  </si>
  <si>
    <t>BM 63</t>
  </si>
  <si>
    <t>Screen 69-119</t>
  </si>
  <si>
    <t>&gt;120</t>
  </si>
  <si>
    <t>&lt;700</t>
  </si>
  <si>
    <t>42° 5' 40.31" N</t>
  </si>
  <si>
    <t>76° 3' 9.77" W</t>
  </si>
  <si>
    <t>42° 5' 40.0" N</t>
  </si>
  <si>
    <t>76° 3' 6.07" W</t>
  </si>
  <si>
    <t>42° 5' 39.94" N</t>
  </si>
  <si>
    <t>76° 3' 8.64" W</t>
  </si>
  <si>
    <t>BM 879</t>
  </si>
  <si>
    <t>Screen 165-175</t>
  </si>
  <si>
    <t>Report from driller</t>
  </si>
  <si>
    <t>&lt;662</t>
  </si>
  <si>
    <t>Vestal 1-20</t>
  </si>
  <si>
    <t>NYSDOT Soils technician log</t>
  </si>
  <si>
    <t>BM 541</t>
  </si>
  <si>
    <t>76° 5' 14.880" W</t>
  </si>
  <si>
    <t>42° 5' 6.560" N</t>
  </si>
  <si>
    <t>South St. Well #2</t>
  </si>
  <si>
    <t>42° 3' 57.2688" N</t>
  </si>
  <si>
    <t>76° 6' 24.735" W</t>
  </si>
  <si>
    <t>South St. Well #1</t>
  </si>
  <si>
    <t>42° 5' 29.140" N</t>
  </si>
  <si>
    <t>76° 5' 20.140" W</t>
  </si>
  <si>
    <t>42° 5' 18.980" N</t>
  </si>
  <si>
    <t>76° 3' 38.300" W</t>
  </si>
  <si>
    <t>42° 5' 25.269'' N</t>
  </si>
  <si>
    <t>76° 3' 20.727'' W</t>
  </si>
  <si>
    <t xml:space="preserve">--- </t>
  </si>
  <si>
    <t>Dames and Moore</t>
  </si>
  <si>
    <t>Ground Water Associates</t>
  </si>
  <si>
    <t>Ehmke Well Drillers</t>
  </si>
  <si>
    <t>Eugene Fitzer</t>
  </si>
  <si>
    <t>Long Island Water Supply Co.</t>
  </si>
  <si>
    <t>USGS observations and sample study</t>
  </si>
  <si>
    <t>NYDEC Power Auger</t>
  </si>
  <si>
    <t xml:space="preserve">Endicott Wastewater Treatment Plant &amp; Malcom Pirine consultants </t>
  </si>
  <si>
    <t>Sand, some gravel</t>
  </si>
  <si>
    <t>Kelly Well Co.</t>
  </si>
  <si>
    <t>H. G. Stevens</t>
  </si>
  <si>
    <t>BM 543</t>
  </si>
  <si>
    <t>420455076044801</t>
  </si>
  <si>
    <t>42° 04 54.00" N</t>
  </si>
  <si>
    <t>76° 4' 47.000" W</t>
  </si>
  <si>
    <t>Owners memory (1982)</t>
  </si>
  <si>
    <t>BM 566</t>
  </si>
  <si>
    <t>BM 571</t>
  </si>
  <si>
    <t>GR-2</t>
  </si>
  <si>
    <t>GR-1</t>
  </si>
  <si>
    <t>&lt;682.7</t>
  </si>
  <si>
    <t>42° 5' 33.269" N</t>
  </si>
  <si>
    <t>42° 5' 34.267" N</t>
  </si>
  <si>
    <t>76° 5' 40.732" W</t>
  </si>
  <si>
    <t>76° 5' 28.730" W</t>
  </si>
  <si>
    <t>0-30 ft Gravel and c-vc. Sand, silty; 30-68 Silt &amp; vf. Sand; 68-85 Silt, thin beds red clay, vf. Sand; 85-95 Silt &amp; vf. Sand; 95-102 c.-vf. Sand; 102-107 f. Gravel &amp; c. Sand, silty (top) to clean; 107-117 c. Sand &amp; f. Gravel, silty; 117-119 Silt; 119-135 m-c. Sand, some to no silt; 135-143 silty Sand with pebbles; 143-148 shale.</t>
  </si>
  <si>
    <t>USGS, observation during drilling, and sample study</t>
  </si>
  <si>
    <t>Tully Drilling Co.</t>
  </si>
  <si>
    <t>Sand, silty gravelly</t>
  </si>
  <si>
    <t>South St. Well #3</t>
  </si>
  <si>
    <t>0-3 ft Topsoil; 3-7 Brown f. to m. Sand; 7-32 Brown f-m. Sand and gravel; 32-52 Brown f. to c. Sand, traces gravel and silt.</t>
  </si>
  <si>
    <t>0-11 ft Fill; 11-18 Silt, little clay and organics; 18-27 Gravel and sand, little silt and wood, brown; 27-34 f. sand, some silt, brown; 34-40 Sand and gravel, little silt, gray; 40-64 f. sand, some silt, brown; 64-69 F. sand and silt, gray; 69-89 Silt and sand, embedded f. gravel at 73, running sand at 70,75,80,86 despite casing full of water; 89-102 sand and gravel, little silt.</t>
  </si>
  <si>
    <t>BM2375</t>
  </si>
  <si>
    <t>Drillers report</t>
  </si>
  <si>
    <t>0-65 ft Non-water-bearing strata; 65-100 Dirty, clayey Sand and Gravel, some water, 100-135 Sand and Gravel, water-bearing; 153-160 Clay, f. sand, silt.</t>
  </si>
  <si>
    <t>BM 61</t>
  </si>
  <si>
    <t xml:space="preserve">42° 5' 18" N </t>
  </si>
  <si>
    <t>76° 3' 37" W</t>
  </si>
  <si>
    <t>Town Engineer files</t>
  </si>
  <si>
    <t>Driller's memory</t>
  </si>
  <si>
    <t>Company files, driller's memory</t>
  </si>
  <si>
    <t>Print in company files</t>
  </si>
  <si>
    <t>Dames &amp; Moore</t>
  </si>
  <si>
    <t>Memorandum to Giffels Associates -- Soils technician log</t>
  </si>
  <si>
    <t>Thesis by J. Ferris, USGS, 1944</t>
  </si>
  <si>
    <t>42° 5' 10" N</t>
  </si>
  <si>
    <t>76° 5' 13" W</t>
  </si>
  <si>
    <t>0-1 ft Topsoil; 1-20 Yellow Clay; 20-45 Blue-gray Clay; 45-65 clayey Sand; 65--85 clayey Gravel, some water; 85-111 water-bearing Gravel; 111-125 clayey Gravel.</t>
  </si>
  <si>
    <t>0-10 ft Fill; 10-25 Clay, Sand, and Gravel; 25-36 Yellow Clay and gravel; 36-46 f. to c. Gravel, water bearing; 46-51 f. to m. gravel water bearing; 51-56 c. Gravel and stones, water-bearing; 56-61 Brown Clay with sand, hard; 61-71 f. Sand, dirty; 71-105 gray-blue Clay with gravel (hard 78-105); 105-109 Blue Shale.</t>
  </si>
  <si>
    <t>0-31 ft Sand and Gravel, 31-79 gray Clay; 79-92 Sand and gravel; 92-100 Sand; 100-142 f. Sand and gravel with clay; 142-153 f. Sand and gravel, no clay; 153-171 f. Sand; 171-181 Sand; 181 Rock.</t>
  </si>
  <si>
    <t>0-8 ft - Fill; 8-27 Sand; 27-86 gray Clay; 86-150 hard blue Rock with shale breaks.</t>
  </si>
  <si>
    <t>0-19 ft Silt and Clay; 19-25 f. to c. Sand and c. gravel, silty; 25-45 gray-brown f. to c. Sand, slightly silty; 45-65 f. to c. Sand, very silty; 65-75 gray f. to c. Sand, nearly all shale grains, water-bearing; 75-111 gray m. to vc. Sand, pebbly, slightly silty, much f. sand 105-111; 111 Shale bedrock.</t>
  </si>
  <si>
    <t>0-4 ft Fill; 4-15 gray f. to c. Sand with variable gravel content and a little silt; 15-17.5 gray c. Sand and f. gravel, little silt grading to m. Sand with trace silt and gravel; 17.5 22 gray silt with pink clay seams.</t>
  </si>
  <si>
    <t>0-10 ft No samples; 10-26 Brown to gray-brown Silt, little vf. Sand; 26-33 gray to gray-brown silty vf. Sand; 33-86.5 gray-brown c. to f. Gravel, little silt and c. to f. sand.</t>
  </si>
  <si>
    <t>Log from MW-31 (~11 ft from location of Supplemental Purge well) - 0-15 ft Fill; 15-22 brown, f. to m. Sand, trace silt and gravel; 22-67 gray , clayey Silt, trace vf. sand &amp; organics; 67-109 Brown-gray m. to c. Sand, some red gravel; 109-125 gray-brown m. to c. Sand, silt, some gravel; 125-129 gray-brown vf. f. Sand, silt and some gravel.</t>
  </si>
  <si>
    <t>0-12 ft Fill; 12-36.5 gray mottled clay with organic material (peat) throughout, becoming stiff at depth; 36.5-39 laminated pink and gray clayey Silt and f. sand.</t>
  </si>
  <si>
    <t>0-15 ft Fill; 15-46 gray f. to m. Sand, variable amounts of silt, trace gravel; 46-48 gray-brown f. to c. Sand and clayey silt, some gravel; 48-62 brown fine sand, trace silt.</t>
  </si>
  <si>
    <t>0-10 ft Fill; 10-20 Brown to gray f. to c. Gravel and sand - possible Fill; 20-32 gray f. to c. Sand, trace silt and gravel, medium dense; 32-34 gray clayey Silt with some thin pink clay layers, stiff.</t>
  </si>
  <si>
    <t>0-8 ft Fill; 8-15 gray f. to c. Gravel and Sand; 15-18 Brown f. Sand, trace silt; 18-21 Brown f, to c. sand and clayey Silt, some gravel, medium dense; 21-24 gray clayey Silt, stiff.</t>
  </si>
  <si>
    <t>0-5 ft Fill; 5-16.5 gray c- to f. Gravel and c-f. Sand, little silt; 16.5-20 gray-brown c-f. Sand, trace silt; 20-26 gray-brown m. to f. sand little silt; 26-32 gray-brown Silt, little f. sand; 32-40 gray-brown m-f Sand, little silt with a few sandy Clay layers.</t>
  </si>
  <si>
    <t>0-15 ft Brown Silt, little clay; 15-20 gray Clay; 20-27 Gravel and sand; 27-28 f. to c. bright Gravel; 28-33 gray m. sand; 33-38 f. to m. Gravel some Brown f. sand and silt; 38-60 gray silty Clay.</t>
  </si>
  <si>
    <t>0-5 ft Tan Silt, trace f. sand; 5-15 Brown m. to f. Gravel, some sand, trace silt; 15-35 m-c. Sand, m. Gravel ,trace silt; 35-45 m. Gravel, some sand; 45-55 gray m- to c. Sand, f. to m. Gravel, 55-60 gray-brown m. to f. Sand, trace silt.</t>
  </si>
  <si>
    <t>0-17 ft Brown Silt; 17-30 gray Clay and silt; 30-52 gray sandy Silt; 52-69 gray sandy Silt with m-to c. Gravel.</t>
  </si>
  <si>
    <t>0-10 ft Fill; 10-36 Brown fibrous Peat, becoming organic Silt with peat at depth; 36-42 gray f. Sand over laminated gray f. sand and pink clayey silt.</t>
  </si>
  <si>
    <t>0-7.5 ft Fill; 7.5-18 gray clayey Silt, some f-m. sand and occasional wood fragments 14-18; 18-20 Brown f.-c. Sand and gravel, little silt; 20-45 gray clayey silt, some f. sand, lenses decayed organic matter; 45-50 gray f.-c. Sand and gravel, little silt; 50-52 gray Clay and Silt, some f- c. sand and trace gravel; 52-81 Gray clay and silt, trace f. sand and lenses of red-gray silty clay 52-56.</t>
  </si>
  <si>
    <t>0-15 ft Fill; 15-36.5 gray Silt, saturated, soft.</t>
  </si>
  <si>
    <t>0-15 ft Topsoil and Fill; 15-32 gray to brown f-m.sand, little f. gravel, silt-clay matrix; 32-66.5 gray clayey Silt, some organics at 50, little fine sand; 66.5-125 gray m-c. sand and gravel, loose, silty at 76; 125-182 gray clay and silt, some sand and gravel (Till), siltstone and shale boulders at 176.</t>
  </si>
  <si>
    <t>0-20 ft Gravel, dry; 20-192 Brown-red grading to gray clayey Silt, grading to silty f. to vf. Sand; 192-199 hard Clay with gravel; 199-200 Gravel, water -bearing; 200-202 clean Sand; 202-208 bedrock.</t>
  </si>
  <si>
    <t>0-8 ft Fill; 8-21 Brown silty Clay grading to sandy Silt, stiff; 21-32 Till: Brown to gray sandy gravel with silt and clay and angular rock fragments, very dense.</t>
  </si>
  <si>
    <t>0-17 ft Fill; 17-102 gray silty clay; 102-104 shale bedrock.</t>
  </si>
  <si>
    <t>0-13 ft Fill; 13-35 gray-brown clayey organic silt, 15% organic matter at 20 ft, less organics below 25 ft; 35-63 clayey silt, f. sand lenses below 55 ft; 63-72 gray fine sand, a little silt and clay; 72-103.7 gray gravel, some sand, little silt, becoming more silty and dense below 95 ft.</t>
  </si>
  <si>
    <t>0-10 ft Brown-tan Silt, trace organics; 10-35 Brown silty f. to c. Sand and Gravel; 35-90 Brown to gray f. to m. Sand, silty sand seams with organics at 55; 90-100 Silt with f. to c. sand and some gravel, dense (Till); 100-102 Silt, trace sand, dense.</t>
  </si>
  <si>
    <t>0-2.5 ft Topsoil; 2.5-23.5 Silty Clay, trace organics 6-8; 23.5-32 Brown Sand and Gravel; 32-111.5 gray-brown f. to c. Sand, some gravel decreasing to none below 90, some silt; 111.5-120 gray f. to m. Sand and Gravel, trace clay; 120-150 gray f. to m. Sand with trace angular gravel, increasing below 140; 150-162 gray sandy clay with subangular gravel, sand and clay lenses (Till).</t>
  </si>
  <si>
    <t>0-9.5 ft Fill; 9.5-20 gray-brown clayey Silt, trace gravel; 20-30 gray f. to c. silty Sand, some black organic matter, trace gravel; 30-37 gray f. to c. Sand and f. Gravel.</t>
  </si>
  <si>
    <t>0-15 ft Fill, some garbage; 15-24 gray/brown f. sand and silt; 24-26 Tan clay, little silt and f. sand, soft; 26-41 gray sandy silt, thin clay layers, some organics, 41-64 gray silt, little vf. sand, thin clay layers, soft; 64-83 gray f-c. sand, increasing silt with depth; 83-102 gray f-c. sand and gravel, some silt, loose except denser 90-96.</t>
  </si>
  <si>
    <t>0-9 ft Brown f. Silt; 9-15 Brown c. to m. Sand, some m. to f. Gravel; 15-45 m. to f. Gravel, some brown m. to f. sand; 45-55 gray-brown m. to f. Sand, trace gravel; 55-60 Brown f. Sand, trace c. sand.</t>
  </si>
  <si>
    <t>0-10 ft Brown Clay; 10-28 gray Clay, some silt; 28-30 Gravel; 30-40 Brown f. Sand and silt, some clay; 40-50 gray m. to f. Sand, trace m. gravel.</t>
  </si>
  <si>
    <t>0-24 ft Brown Silt; 24-26 m. to c. Gravel; 26-28 m. Gravel, c. Brown Sand; 28-40 gray Clay.</t>
  </si>
  <si>
    <t>0-21 ft Brown to gray clayey Silt, some f. sand, plastic; 21-101 gray Sand and Gravel, trace to little silt.</t>
  </si>
  <si>
    <t>0-8 ft Brown Silt and fine Sand; 8-35 Brown f-c. Sand and gravel; 35-65 brown to gray-brown f-c. sand, little gravel above 50; 65-79 Brown fine sandy silt grades to clayey silt, with some layers of red clay throughout.</t>
  </si>
  <si>
    <t>0-15 ft Brown silt; 15-25 Brown silty gravel, little sand; 25-35 Brown f. sand, little gravel; 35-45 Brown c-m. sand, little gravel; 45-68 Cobbles, gravel, sand; 68-90 gray c-f. sand, some f. gravel; 90-95 gray gravel &amp; c-f. sand, silty clay; 95-99 Clayey silt; 99-127 Clayey sand, little gravel; 127-142 Gravel, clayey silt; 142-157 gray f-c sand; 157-165 Cobbles, silty clay; 165-172 gray c-f. sand; 172-184 shale.</t>
  </si>
  <si>
    <t>0-7 ft Fill; 7-12 Brown f. sand and gravel; 12-15 Brown silty Clay; 15-23 Brown m. Gravel and f. to c. Sand; 23-30 Brown m. to f. Sand, silt, and gravel; 30-35 Brown silty Clay with sand and gravel (Till); 35-46 gray silty Clay with sand and gravel (Till); 46-48 gray Shale bedrock.</t>
  </si>
  <si>
    <t>0-8 ft Fill; 8-16 gray silty Clay; 16-20 Brown silty f. Sand; 20-30 gray Silt; 30-40 gray silty Clay with sand and gravel; 40-50 gray Clay; 50-52 c. Sand.</t>
  </si>
  <si>
    <t xml:space="preserve">0-2 ft Fill; 2-25 gray silty Clay; 25-27 gray f. Sand with silt and gravel; 27-38 m. Gravel with f. to c. Sand; 38-40 gray Shale bedrock. </t>
  </si>
  <si>
    <t>0-3 ft Fill; 3-16 Brown f. to m. Sand, with silt and gravel amounts varying throughout; 16-18 Brown c. Sand, lenses of f. Gravel with little silt; 18-20 Silt and m. Sand, grading to vf. Sand, trace silt; 20-36 gray vf. Sand, with thin layers of pink clay below 32; 36-40 gray laminated silt with occasional pink clay seams.</t>
  </si>
  <si>
    <t>0-25 ft Fill, some peat near bottom; 25-27 gray m. Sand, some gravel and silt; 27-38 gray m. Sand, some gravel; 38-45 gray f. to m. Sand, little silt, compact; 45-55 gray-brown Silt and vf. Sand, firm; 55-62 gray-brown Silt, firm.</t>
  </si>
  <si>
    <t>0-15 ft Fill; 15-45 Black-gray Peat interbedded with gray silt; 45-49 gray Silt and vf. Sand; 49-53 gray f. Sand, some silt, firm; 53-62 gray Sand and Gravel, little silt, compact.</t>
  </si>
  <si>
    <t>0-25 ft Fill; 25-30 Black-gray fibrous Peat; 30-36 gray-black organic silt; 36-50 gray Silt, some f. sand, loose; 50-53 gray f. to m. Sand, trace silt; 53-62 Brown sand and gravel, little silt, firm.</t>
  </si>
  <si>
    <t>0-15 ft Fill; 15-37 Black Peat interbedded with gray-brown organic silt; 37-48 gray Silt and vf. Sand; 48-55 gray f. to m. Sand, some silt, firm; 55-62 gray-brown f. to m. Sand and gravel.</t>
  </si>
  <si>
    <t>0.23 ft Fill; 23-32 Black fibrous peat; 32-42 gray f-m. Sand and gravel, occasional silt layers, loose; 42-49 gray f-m. sand and gravel, trace silt, firm; 49-56 gray m. sand, trace silt, firm; 56-62 gray m. sand, some gravel, trace silt, firm.</t>
  </si>
  <si>
    <t>0-14 ft Fill; 14-27 gray sand and gravel, trace silt, loose to firm; 27-44 gray-brown sand and gravel, little silt, firm; 44--52 Brown m. Sand, compact; 52-62 gray-brown sand and gravel, little silt, compact.</t>
  </si>
  <si>
    <t>0-15 ft Fill; 15-20 gray f. to m. Sand, some gravel and silt; 20-50 gray-black silt, firm; 50-62 gray Sand and Gravel, little silt, firm.</t>
  </si>
  <si>
    <t>0-2 ft Brown Silt, trace clay; 2-12 Brown f. to c. sand and f. to c. Gravel, silty, medium dense; 12-20 Brown Silt, loose; 20-60 gray Silt, some to little f. sand, trace laminated clay, loose to compact.</t>
  </si>
  <si>
    <t>0-37 ft Gray f. sand, some silt, trace organics; 37-48 Gray Gravel, sandy, some silt,; 48-72 gray Sand and Grvel, trace silt, layers of m. to f. sand.</t>
  </si>
  <si>
    <t>0-5 ft Brown silt, some f. sand; 5-11 gray-brown Sand, some gravel, little silt; 11-35 gray Silt and f. sand, trace organics; 35-47 gray Silt, some f. sand; 47-72 gray f.-m. sand, little silt, firm.</t>
  </si>
  <si>
    <t>0-7 ft Brown Silt, some f. sand; 7-13 gray Silt, some f. gravel, trace f. sand; 13-78 gray Silt some f. sand, trace organics (wood at 65 ft); 78-88 gray f. Sand, some silt; 88-92 gray Silt, some f. sand, firm.</t>
  </si>
  <si>
    <t>0-8 ft Brown f. Sand and silt; 8-19 Brown Sand, some gravel, trace silt, firm; 19-23 Brown f. to m. Sand; 23-30 Brown sandy Gravel, firm; 30-37 f. to c. Sand, firm; 37-48 gray Silt and Sand, some gravel, trace clay; 48-62 gray Clay and silt, some sand and gravel, v. compact.</t>
  </si>
  <si>
    <t>0-24 ft Brown sandy Gravel, loose-firm; 24-28 Brown Silt &amp; vf. Sand, scattered gravel; 28-40 Brown vf. Sand, little gravel, trace silt, compact; 40-52 gray Silt &amp; f. Sand, some gravel, compact-v. compact.</t>
  </si>
  <si>
    <t xml:space="preserve">0-10 ft Brown Silt, little clay; 10-16 Brown sandy Silt, trace gravel, trace clay, firm to loose; 16-25 Brown f. to c. Sand, scattered gravel, compact; 25-32 gray Silt, some vf. Sand, very compact. </t>
  </si>
  <si>
    <t>0-3 ft Brown Silt, trace f. sand; 3-7 gray-brown f. Sand and Silt; 7-12 m. to f. Sand, some silt and leaves; 12-19 gray m. to f. Sand; 19-33 gray c. Gravel, some f. to c. sand, little silt; 33-52 gray f. Sand, little gravel and silt, dense.</t>
  </si>
  <si>
    <t>0-4 ft Fill; 4-15 Brown Gravel, some sand and silt; 15-20 Brown Silt, trace sand and gravel, loose; 20-41 gray Sand, some silt, loose; 41-51 gray Sand and gravel, some silt, compact.</t>
  </si>
  <si>
    <t>0-10 ft Brown and black Silt and organic matter, trace sand; 10-21 Brown Sand and Gravel, some silt, mod. compact; 21-32 gray Sand, trace silt, mod. compact; 32-37 gray Sand and Silt, trace gravel, mod. compact; 37-54 gray Sand and Gravel, some silt, very compact.</t>
  </si>
  <si>
    <t>42° 4' 7.495" N</t>
  </si>
  <si>
    <t>76° 6' 10.561" W</t>
  </si>
  <si>
    <t>42° 4' 9.087" N</t>
  </si>
  <si>
    <t>76° 6' 11.270" W</t>
  </si>
  <si>
    <t>Sand and gravel?</t>
  </si>
  <si>
    <t xml:space="preserve">Silty sand </t>
  </si>
  <si>
    <t xml:space="preserve">Clean sand and gravel </t>
  </si>
  <si>
    <t>&lt;661</t>
  </si>
  <si>
    <t>Driller's report to owner</t>
  </si>
  <si>
    <t>Driller's records (depth, casing); memory of driller and owner</t>
  </si>
  <si>
    <t>0-10 ft Clay; 10-15 clayey sand; 15-20 clay; 20-25 Silty sand; 25-60 sand, fine gravel, and clay; 60-68 coarse sand, fine gravel, some clay; 68-119 water-bearing sand and gravel; 119-120 clay-sand-silt</t>
  </si>
  <si>
    <t>One of 18 similar wells in this area, pumped together by air lift at 3200 gpm, seldom used</t>
  </si>
  <si>
    <t>0-13 ft Gravel, 13-113 Blue clay and quicksand, 113-164 Gravel?, 164-175 rock.</t>
  </si>
  <si>
    <t>No log.</t>
  </si>
  <si>
    <t>0-10 ft Brown Silt; 10-30 Brown Silt with m. Gravel and moderately bright sand; 30-94 Gray Silt with thin red clay layers; 94-128 Gray silt with compact sandy silt layers; 128-175 Till; 175-178 bedrock.</t>
  </si>
  <si>
    <t>0-4 ft Fill; 4-10 Clay; 10-19 c. Gravel &amp; dirty sand; 19-50 c. Gravel and sand; 50-56 m. Sand, some Gravel; 56-62 c. Gravel &amp; sand; 62-76 m-f. Sand, some gravel; 76-92 f. Sand; 92-150 f. Sand (from log of 1965 test boring 15 ft southwest).</t>
  </si>
  <si>
    <t>0-9 feet well pit; 9-50 dirty coarse gravel; 50-165 mostly fine sand and silt; 165-185 coarse sand some gravel with fine sand to silt, little water; 185-216 Sandstone, a few layers of shale, no water 185-211, water bearing 211-216.</t>
  </si>
  <si>
    <t>Robert Martin recalled (in 1980) hard drilling at 16 ft to penetrate boulders (this could be fill, or channel-bar gravel in alluvium); he recalls the log as all gravel 0-40 ft.</t>
  </si>
  <si>
    <t>0-6 ft Fill; 6-16 Brown Silt; 16-31 Brown sandy Gravel, water producing; 31-41.5 Gray, dense, silty Gravel, not water producing. (Soil/Water samples had chemical odor).</t>
  </si>
  <si>
    <t>0-5 ft Brown f. Sand, 10-20 gray clay and silt; 20-65 gray f. Sand and gravel.</t>
  </si>
  <si>
    <t>0-8 ft - Fill; 8-39 f-c. Sand, highly calcareous, and bright gravel; 39-43 vf. Sand, weakly calcareous; 43-96 silt with thin layers pink clay; 96-101 f. Sand over pebble gravel, all shale grains; 101-102 Silt, layers vf. sand and pink clay; 102-135 f-vc. Sand, pebbly at top, weakly calcareous, all shale grains, increasingly silty with depth; 135-136 Shale.</t>
  </si>
  <si>
    <t>0-11 ft Fill; 11-25 Brown silty f-m. Sand, trace gravel; 25-50 f-c. Sand and Gravel, silty clay matrix, gravel decreasing with depth, heaving sands at 36.</t>
  </si>
  <si>
    <t>0-13 ft Brown sandy silt; 13-38 brown c-f. gravel with some c-f. sand, trace silt; 38-136 gray silty f-vf. sand, interlayered with vf-f. sandy silt laminated with thin pink clay seams; 136-144 gray coarse to medium gravel, little silty c-f. sand (till?), 144 weathered rock(?).</t>
  </si>
  <si>
    <t>0-8 ft Fill; 8-33 brown over gray vf. sandy silt, trace clay; 33-42 brown c-f. gravel, little c-f. sand; 42-58 gray and brown m-f. sand, some gravel; 58-113 gray, c-f. gravel, some c-f. sand, variably silty; 113-119.5 c-f. gravel, little silty c-f. sand, very dense (till?).</t>
  </si>
  <si>
    <t>0-16.5 ft Fill, garbage; 16.5-19.5 f-c. sand, some silt and organics; 19.5-45 gray silty clay, some organics, varved, soft; 45-51 gray f-c. sand and gravel, dense; 51-95.5 gray clayey silt, some f-m. sand below 75; 95-102 gray sandy silt with gravel, very dense (till).</t>
  </si>
  <si>
    <t>Location approximate - no log.</t>
  </si>
  <si>
    <t>0-12 ft Fill; 12-20 gray clayey Silt, soft; 20-86 Brown and gray f-c. Sand and Gravel, trace to little silt, dense.</t>
  </si>
  <si>
    <t>* Each latitude and longitude exactly represents the location of that well site in figure 2, as calculated by ArcGIS from the map coordinates. Nearly all sites in figure 2, however, were plotted by scaling from older maps, including topographic maps on which well sites had been plotted by inspection and by pacing from landmarks and also including maps prepared by consultants where well sites were surveyed by optical methods or where the location method was not stated. Therefore, the latitude and longitude values reported in this table are probably no more accurate than to the nearest second as a representation of the actual location.</t>
  </si>
  <si>
    <t>Source of information</t>
  </si>
  <si>
    <t>Remarks/Log data</t>
  </si>
  <si>
    <t>57-26</t>
  </si>
  <si>
    <t>01-18</t>
  </si>
  <si>
    <t xml:space="preserve"> 42-20</t>
  </si>
  <si>
    <t xml:space="preserve"> 57-54</t>
  </si>
  <si>
    <t>57-49</t>
  </si>
  <si>
    <t>02-03</t>
  </si>
  <si>
    <t>05-50</t>
  </si>
  <si>
    <t>05-39</t>
  </si>
  <si>
    <t xml:space="preserve"> 12-39</t>
  </si>
  <si>
    <t>12-42</t>
  </si>
  <si>
    <t>12-45</t>
  </si>
  <si>
    <t xml:space="preserve">14-41 </t>
  </si>
  <si>
    <t>18-37</t>
  </si>
  <si>
    <t xml:space="preserve">19-40 </t>
  </si>
  <si>
    <t xml:space="preserve">08-19 </t>
  </si>
  <si>
    <t xml:space="preserve">25-22 </t>
  </si>
  <si>
    <t xml:space="preserve"> 38-13 </t>
  </si>
  <si>
    <t>39-10</t>
  </si>
  <si>
    <t>40-07</t>
  </si>
  <si>
    <t>58-50</t>
  </si>
  <si>
    <t>00-12</t>
  </si>
  <si>
    <t>01-55</t>
  </si>
  <si>
    <t>05-53</t>
  </si>
  <si>
    <t>11-44</t>
  </si>
  <si>
    <t>16-42</t>
  </si>
  <si>
    <t xml:space="preserve"> 01-58</t>
  </si>
  <si>
    <t>Ranney TH 1</t>
  </si>
  <si>
    <t>30-15b</t>
  </si>
  <si>
    <t>DOT No. 74-R-1 Hole S2-16</t>
  </si>
  <si>
    <t>45-46b</t>
  </si>
  <si>
    <t>57-11b</t>
  </si>
  <si>
    <t>49-17b</t>
  </si>
  <si>
    <t xml:space="preserve"> 50-19b</t>
  </si>
  <si>
    <t>49-22b</t>
  </si>
  <si>
    <t>51-23b</t>
  </si>
  <si>
    <t>52-24b</t>
  </si>
  <si>
    <t>47-25b</t>
  </si>
  <si>
    <t>44-27b</t>
  </si>
  <si>
    <t>53-28b</t>
  </si>
  <si>
    <t>04-40b</t>
  </si>
  <si>
    <t>30-49b</t>
  </si>
  <si>
    <t>11-06b</t>
  </si>
  <si>
    <t>01-14b</t>
  </si>
  <si>
    <t>02-15b</t>
  </si>
  <si>
    <t>04-18b</t>
  </si>
  <si>
    <t>12-19b</t>
  </si>
  <si>
    <t>23-20b</t>
  </si>
  <si>
    <t>07-22b</t>
  </si>
  <si>
    <t>20-23b</t>
  </si>
  <si>
    <t>21-23b</t>
  </si>
  <si>
    <t>15-24b</t>
  </si>
  <si>
    <t>16-26b</t>
  </si>
  <si>
    <t>RDH 1-4</t>
  </si>
  <si>
    <t>DH E2</t>
  </si>
  <si>
    <t xml:space="preserve">44-16b </t>
  </si>
  <si>
    <t xml:space="preserve">58-16b </t>
  </si>
  <si>
    <t>NYDOT S3-5</t>
  </si>
  <si>
    <t>Groundwater Sciences (2013) and report by driller</t>
  </si>
  <si>
    <t>Groundwater Sciences (2013); USGS sample-study log</t>
  </si>
  <si>
    <t>Groundwater Sciences (2013); also geologist's log</t>
  </si>
  <si>
    <t>Groundwater Sciences (2013); also soils technician log</t>
  </si>
  <si>
    <t>Groundwater Sciences (2013); also USGS sample study</t>
  </si>
  <si>
    <t>Current USGS well number (fig. 2)</t>
  </si>
  <si>
    <t>Driller's report (BM 81 in Brown and Ferris, 1946)</t>
  </si>
  <si>
    <t>51-46</t>
  </si>
  <si>
    <t>49-31</t>
  </si>
  <si>
    <t>slots 34-90 ft</t>
  </si>
  <si>
    <t>slots 176-180 ft</t>
  </si>
  <si>
    <t>Vestal Water Dept. records (1992); Driller's log</t>
  </si>
  <si>
    <t>Endicott Water Dept. records</t>
  </si>
  <si>
    <t>Endicott Water Dept. records, USGS sample examination</t>
  </si>
  <si>
    <t>Well number on maps in Randall (1972)</t>
  </si>
  <si>
    <t>Other site names</t>
  </si>
  <si>
    <t>375 avg. for 2013</t>
  </si>
  <si>
    <t xml:space="preserve"> Screen 105-110 </t>
  </si>
  <si>
    <t>Depth to bedrock
(ft)</t>
  </si>
  <si>
    <t>Altitude top of bedrock 
(ft)</t>
  </si>
  <si>
    <t>Reported yield
(gal/min)</t>
  </si>
  <si>
    <t xml:space="preserve"> Water level altitude
(ft)</t>
  </si>
  <si>
    <t>Water level below land surface
(ft)</t>
  </si>
  <si>
    <t xml:space="preserve"> Land surface altitude
(ft)</t>
  </si>
  <si>
    <t>Casing dia- meter
(in.)</t>
  </si>
  <si>
    <t>Depth of casing
(ft or screen if so stated)</t>
  </si>
  <si>
    <t>Site identification number in USGS NWIS database</t>
  </si>
  <si>
    <t>Ranney TH 4</t>
  </si>
  <si>
    <t>Ranney TH 3</t>
  </si>
  <si>
    <t>Vestal TH 1-10</t>
  </si>
  <si>
    <t>Vestal TH 1-13</t>
  </si>
  <si>
    <t>Vestal 1-2</t>
  </si>
  <si>
    <t>Vestal TH 1-14</t>
  </si>
  <si>
    <t>Vestal 1-3</t>
  </si>
  <si>
    <t>Vestal 1-1</t>
  </si>
  <si>
    <t>South St. Well #5</t>
  </si>
  <si>
    <t>South St. #6</t>
  </si>
  <si>
    <t>"Stable Well"</t>
  </si>
  <si>
    <t>First Purge Well</t>
  </si>
  <si>
    <t>Ranney Well</t>
  </si>
  <si>
    <t>Kelly Well</t>
  </si>
  <si>
    <t>Supplemental Purge Well</t>
  </si>
  <si>
    <t>NYS DOT-BH 9</t>
  </si>
  <si>
    <t>B34 (L 01 10 34)</t>
  </si>
  <si>
    <t>Steven's Trailer Park</t>
  </si>
  <si>
    <t>NYDOT S1-3</t>
  </si>
  <si>
    <t>NYDOT S1-8</t>
  </si>
  <si>
    <t>NYDOT S4-7</t>
  </si>
  <si>
    <t>NYDOT S4B-11</t>
  </si>
  <si>
    <t>DH 2-2</t>
  </si>
  <si>
    <t>DH E1</t>
  </si>
  <si>
    <t>Airport Test Well</t>
  </si>
  <si>
    <t>Well depth
(ft)</t>
  </si>
  <si>
    <t>0-20 ft Gravel; 20-203 Quicksand; 203-206 Gravel; 206-320 bedrock. Salt water and gas at 300 ft, cemented back to 205 ft.</t>
  </si>
  <si>
    <t>0-3 ft Water; 3-15 Brown sandy Clay; 15-42 Gravel (pebbles &amp; cobbles) and sand; 42-44 gray c. Sand, with clay lumps; 44-74 gray-brown f. Sand; 74-98 gray pebble gravel and c. Sand. Detailed log in Randall (1972).</t>
  </si>
  <si>
    <t>0-3 ft Topsoil; 3-20 sandy Clay; 20-24 Cobbles and clay; 24-40 silty Sand with clay lumps, a few cobbles; 40-47 gray m. Sand some gravel; 47-52 Cobbles; 52-65 Sand with cobbles grading to gray f. sand with pea gravel; 65-96 gray m. Sand with a little silt and gravel; 96-97 sand and gravel over clay or shale.</t>
  </si>
  <si>
    <t>Ranney "Water Collector": a large, 18-ft diameter caisson with 4 tiers of screened horizontal pipes extending outward. No log.</t>
  </si>
  <si>
    <t>Gang of 191 wells in concentric rectangles, inner diameter 60 ft, pumped 110 days. Log of test boring H-31 at this site: 0-8 ft gray-brown Silt and f. to m. Sand, gravelly at depth; 8-27 gray-brown sandy Gravel, firm, trace silt; 27-54 gray-brown sandy Gravel, some silt; 54-69 Brown to gray f.-m. Sand little silt, firm; 69-72 Red-gray f. to m. Sand, little gravel some silt, compact.</t>
  </si>
  <si>
    <t>Engineering plans; driller's report</t>
  </si>
  <si>
    <t>Driller's report; USGS sample study</t>
  </si>
  <si>
    <t>Driller's report, USGS Sample study</t>
  </si>
  <si>
    <t>0-25 ft Brown m.-c. silty Sand, some pebbles and cobbles; 25-70 gray Silt; 70-104 gray m.-vc. Sand, mostly silty; 104-141 gray f.-vc. Sand, mostly clean to 121, silty below, sand grains mostly shale; 141-161 gray silty Till; 161-162 dark gray Shale bedrock.</t>
  </si>
  <si>
    <t>0-28 ft Brown Silt, a little vf. Sand and clay; 28-35 Brown Gravel and c Sand, some silt, bright; 35-67 f.-c. Sand, bright; 67-78 Gravel, some m.-c. Sand, clean, drab; 78-90 f.-c. Sand, few pebbles; 90-98 Gravel, some m.-c. Sand; 98-102 f.-vc. Sand; 102-114 Gravel, some f.-vc. Sand; 114-118 f-vc. Sand, some Gravel; 118-145 gray Silt, thin red clay beds near top; 145-163 Till? or very silty pebbly sand.</t>
  </si>
  <si>
    <t>No log. Pumped to waste 1980 through 2014.</t>
  </si>
  <si>
    <t>Log in Brown &amp; Ferris (1946) may be incorrect. Three similar wells (Endicott South St. 1,2,3) between BM 88 and BM 89.</t>
  </si>
  <si>
    <t>Driller's memory. (BM 72 in Brown and Ferris, 1946)</t>
  </si>
  <si>
    <t>Ends in coarse gravel. Large stones blown out during development.</t>
  </si>
  <si>
    <t xml:space="preserve">South St. #28 "Park Well" </t>
  </si>
  <si>
    <t xml:space="preserve">40-12 </t>
  </si>
  <si>
    <t xml:space="preserve">48-42 </t>
  </si>
  <si>
    <t xml:space="preserve"> 10/6/1965</t>
  </si>
  <si>
    <t>0-11 ft c. Gravel; 11-20 f. Gravel and sand; 20-28 Sand; 28-32 Gravel with water; 32-47 Quicksand; 47-163 Clay; 163-164 boulder; 164-167 Gravel with water; 167-169 Clay; 169-188 c. Sand and Gravel with water. Initial yield 2,000gpm, drawdown 23 ft prior to screen collapse; screen replaced by slotted pipe.</t>
  </si>
  <si>
    <t>0-15 ft Silt, some clay, gravel, and sand (wood fragments 10-15 ft); 15-30 Gravel, some sand, much silt; 30-45 f.- vf. Sand, silt increasing with depth; 45-55 m. to vc. Sand, pebbly, a few exotics, water-bearing; 55-65 gray Silt and Clay, with ~25% sand; 65-70 m. to vc. Sand (all local shale), a little silt, water-bearing; 70-74 m. to f. Sand, some silt, water-bearing; 74 bedrock.</t>
  </si>
  <si>
    <t xml:space="preserve"> 10/1980</t>
  </si>
  <si>
    <t>0-30 ft c. Sand; 30-80 Muck; 80-100 Sand and gravel, pumped 100 gpm through open-end casing at 100 ft; 100-260 bedrock.</t>
  </si>
  <si>
    <t>Slots 94-99</t>
  </si>
  <si>
    <t>0-8 ft Clay and Silt; 8-25 Gravel with m. to vc. sand; 25-35 Blue clay and silt, some sand and gravel; 35--53 Gravel with f. to vc. Sand; 53-60 pea Gravel, c. to vc. Sand, some cobbles; 60-75 Clay, silt, some f. to m. sand; 75-79 cobble gravel; 79-82 gray f. to vc. Sand, some pebbles; 82-96 Gravel, some f-vc. sand; 96-98 hard Clay. silt, sand, and gravel (Till?); 98 Shale bedrock.</t>
  </si>
  <si>
    <t>0-15 ft silt, some clayey silt; oxidized (top) becoming less oxidized with depth; 15-32 gravel, dense gray silt-bound to loose sandy with trace of silt; 32-57 silt, fine, unoxidized, massive; 57-66 till, at least in part, angular shale fragments in clayey silt matrix, dense, also some silt-bound gravel to very coarse sand; refusal at 66 ft.</t>
  </si>
  <si>
    <t xml:space="preserve"> &lt;722</t>
  </si>
  <si>
    <t>0-5 ft Fill; 5-32 Silt and vf sand (pieces of wood 25-30 ft); 32-45 silty m-f. Sand, little gravel; 45-51.5 vf. Sand and Silt.</t>
  </si>
  <si>
    <t>0-7.5 ft Fill; 7.5-11 Brown f. to m. Sand with f. to c. Gravel, a little silt; 11-13 Silt, some f.-c. Sand; 13-23 gray f. to m. Sand, trace silt, grading to c. sand and occasional thin layers of pink clay; 23-26 gray laminated silt with a few pink clay seams.</t>
  </si>
  <si>
    <t>Screen 72-117</t>
  </si>
  <si>
    <t>0-22 ft Fill; 22-30 Silt, decaying organic material; 30-34 Sand and gravel, little silt, gray; 34-97 Silt, trace clay, decaying organic material with fine sand seams, inclined stratification; 97-107 Gray varved silt and fine sand, occasional thin clay seams, inclined stratification at 45-50 ft; 107-109 Boulder; 109-137 c.-f. gravel and sand, gray, compact; fine sand zone at 135.</t>
  </si>
  <si>
    <t>0-30 ft Sand &amp; small gravel, 30-40 c. sand &amp; large gravel, little water, 40-68 vf. sand; 68-72 f. Sand; 72-78 sand &amp; gravel, some water, 78-83 gravel &amp; clay, washed &amp; cemented, 83-104 sand, hard &amp; clay, 104-126 c. sand &amp; clay, hard; 126-190 bedrock. Location approximate.</t>
  </si>
  <si>
    <t>Endicott Water Dept. records. (B108 in Brown and Feris, 1946)</t>
  </si>
  <si>
    <t>0-12 ft Fill; 12-19 Silty, clayey, some gravel, gray, (Fill?); 19-62 Clay, silty, some gravel and cobbles, more gravelly 55-62, yellow-tan to orange, 19-28 gray, 28-62 (Till? or colluvium?, possible deltaic gravel at base?); 62-142 Silt and vf. sand with occasional thin lenses of pink clay; 142-173 Silt and f. sand, with lenses of gravel and m. to c. sand; , 173-185 Gravel, varies from silty-clayey to a trace of silt.</t>
  </si>
  <si>
    <t>0-18 ft Clay, some gravel, a little c. sand, gray; 18-20 Silt and f. gravel and c. sand, tan; , 20-21 Silt, gray-tan; , 21-28 S silt to clayey silt, some gravel and c. sand, tan; 28-43 Silt, clayey, trace to some c. sand and gravel, orange tan to tan; 43-60 Clay, silty, a little c. sand and gravel, yellow-brown (top) to gray-brown; 60-110 Cyclic Shale, Siltstone, and f. Sandstone, fractured at 78, 85, 91, 100, 105, 107 ft.</t>
  </si>
  <si>
    <t>0-16 ft Clay and Sand, some gravel; 16-73 silty Sand; 73-112 gray silty Clay; 112-120 f. to m. Gravel, Sand and clay; 120-142 Coarse gravel, Sand and clay; 142-212 gray Siltstone; 212-227 gray Shale; 227-252 gray Siltstone. Location approximate.</t>
  </si>
  <si>
    <t xml:space="preserve"> 6/1983</t>
  </si>
  <si>
    <t>0-5 ft Brown Silt, dense; 5-36 M. to c. Gravel, Brown f. to m. Sand, some silt, wet at 30 ft; 36-51 Brown m. to f. Sand, some silt; 51-52 gray Clay.</t>
  </si>
  <si>
    <t>0-17 ft Brown f. silty Sand, little clay; 17-41 gray Silt, and clay; 41-65 gray f. to m. Sand.</t>
  </si>
  <si>
    <t>0-10 ft gray Silt, some clay; 10-12 gray Clay; 12-18 gray Gravel and sand; 18-29 gray sandy Silt and rounded m. Gravel; 29-52 running gray Silt and f. sand; 52-57 as above with f. Gravel; 57-68 gray f. to m. Sand, some gravel.</t>
  </si>
  <si>
    <t xml:space="preserve">0-13 ft Brown silt, some clay; 13-20 Brown f. to m. Gravel, some f. silty sand; 20-30 f. Gravel and sand; 30-35 f. to m. Gravel; 35-49 f.to m. gravel, m. Sand; 49-50 gray m.to c. Sand, some gravel; 50-67 m. to c. Gravel, some sand; 67-70 f. to m. Sand, little gravel. WL 37 ft after 48 hrs pumping at 600 gpm 2/14/1985. Well discharges into pond at golf course. </t>
  </si>
  <si>
    <t xml:space="preserve"> Tully Drilling Co.</t>
  </si>
  <si>
    <t>0-20.5 ft Fill; 20.5-30 Brown Peat, soft (top) to medium stiff; 30-56 gray f. to m. Sand, little gravel (top), trace silt; 56-65 Brown f. to c. Sand and clayey Silt, some gravel, dense (Till); 65-65.6 weathered Shale.</t>
  </si>
  <si>
    <t xml:space="preserve"> Catoh</t>
  </si>
  <si>
    <t>Soil technician log</t>
  </si>
  <si>
    <t xml:space="preserve"> 9/1986</t>
  </si>
  <si>
    <t>Screen 34-44</t>
  </si>
  <si>
    <t>0-14 ft Fill; 14-21 Brown silt and clay, grading to clayey Silt with some f. sand; 21-29 f-c. Sand and clayey silt; 29-44 Brown f.-c. Sand, some gravel, grading downward to gravel and f-c. Sand; 44-55 gray Silt and f. Sand, becoming more dense with trace of gravel at depth; 55-75 gray f.-c. Sand, some gravel, little silt, dense to very dense, (likely Till).</t>
  </si>
  <si>
    <t xml:space="preserve">MW-30 </t>
  </si>
  <si>
    <t>0-10 ft Fill; 10-55 Brown f-c. Gravel, little m. Sand, loose; 55-95 Brown f-m. Sand, 12% silt and clay, trace small gravel, 95-110 gray to brown f-c. Sand with subangular gravel, dense; 110 till (inferred from increased density).</t>
  </si>
  <si>
    <t>0-16 ft Brown to gray clayey to sandy (at depth) Silt; 16-19 gray and brown silty f-m. Sand; 19-63 Gravel and f-c. Sand; 63-67 gray m. Sand and clayey Silt; 67-134 f-c. Sand with some to little gravel; 134-151 gray dense f-m. SAND, little silt, with gravel and shale fragments 143-151; 151-169 gray f. Sand and Silt; 169-170 Till, very dense; 170-175 Shale bedrock.</t>
  </si>
  <si>
    <t>0-6 ft Fill; 6-10 Gravel and Sand, little silt; 10-25 f.-c. Sand with layers of silt; 25-115 Silt, with thin layers pink clay; 115-148 vf. Sand, little silt, with layers of silty gravel below 136; 148-150 Till?; 150-165 Shale bedrock.</t>
  </si>
  <si>
    <t>0-14 ft f. to m. Sand; 14-21 Gravel; 21-86 Silt with thin layers pink clay; 86-121 vf. Sand, some silt, rare pink clay; 121-127 Gravel, some silt and clay, little f. to m. sand, dense; 127-136 weathered shale.</t>
  </si>
  <si>
    <t>1/10/1991 8/29/2012</t>
  </si>
  <si>
    <t>0-33 ft f. to c. Sand, in part with Gravel; 33-84 Silt and Clay; 84-105 f. to c. Sand with f. Gravel, silty, poor sorting.</t>
  </si>
  <si>
    <t>0-5 ft Fill; 5-42 f. to c. Sand, including 9 ft with gravel; 42-49 Gravel and Sand; 49-93 Silt, occasional thin layers pink clay, also vf. sand layers below 50 ft; 93-118 Silt, sand and gravel, dense , stiff, many siltstone fragments (Till); 118-119 Shale bedrock.</t>
  </si>
  <si>
    <t xml:space="preserve"> 4/6/1989</t>
  </si>
  <si>
    <t>12/22/2004 8/29/2012</t>
  </si>
  <si>
    <t>0-23 ft Sand and Gravel; 23-73 Silt with thin layers pink clay; 73-101 Silt, f. to c. sand and gravel; 101-122 Shale bedrock.</t>
  </si>
  <si>
    <t>0-7 ft Fill; 7-30 m. to c. Sand, some gravel; 30-38 m. to vf. Sand, some silt, thin layers of pink clay below 35; 38-42 Silt and Clay with broken shale &amp; other rock (Till?).</t>
  </si>
  <si>
    <t>0-20 ft Gravel, f. to c. Sand, little silt and clay; 20-26 layers Sand and Silt, silt, sand, silty gravel; 26-46 Gravel, some sand, little silt; 46-71 f. to m. Sand, some gravel near top, pink clay layers 67-70; 71-72 Silt with thin layers pink clay.</t>
  </si>
  <si>
    <t>0-3 ft Fill; 3-19 Silt, sand, embedded gravel, gray-brown; 19-26 Organic silt, some sand and f. gravel, little wood, gray; 26-33 Sand and gravel, some silt, gray; 33-40 m-f. sand, some silt, little f. gravel, brown; 40-43 F. sand, some silt, brown; 43-48 Sand, little silt and f. gravel, gray; 48-70 m-f. sand, some silt; 70-80 Sand, little silt, little gravel; 80-102 Sand and gravel, little to some silt.</t>
  </si>
  <si>
    <t>0-3 ft Silt, some f. sand &amp; gravel; 3-18 Silt, sand, gravel, brown; 18-20 Organic silt, little f. sand, gray; 20-28 Sand &amp; gravel, some silt, seam of f. sand &amp; organic silt; 28-45 m-f. sand, some to little f. gravel, little silt, gray-brown; 45-58 m-f. sand, occasional seams f. sand &amp; silt; 58-63 F. sand &amp; silt, gray; 63-102 Sand &amp; silt, little f. gravel, occasional seams sand. Loose layers at 69,74,93 ft.</t>
  </si>
  <si>
    <t>No log - See logs for BM 88 and BM 89 for nearby wells.</t>
  </si>
  <si>
    <t>0-7 ft Fill; 7-30 Brown to gray to black to brown sandy Silt; 30-35 Brown sandy Gravel; 35-45 gray sandy Silt, trace gravel; 45-51 gray sandy Gravel; 51-80 Tan vf. Sand, traces silt and gravel, dense; 80-95 Tan Gravel, some silt and vf. Sand, dense; 89-102 Till: gray-brown silt, traces f. sand and gravel, dense (with angular siltstone fragment).</t>
  </si>
  <si>
    <t>0-2 ft Topsoil; 2-31 Brown f-m. Sand, increasing gravel at depth; 31-52 Brown to gray clayey Silt, cobble at 46.5.</t>
  </si>
  <si>
    <t>0-10 ft Fill; 10-15 Brown silty f-c. sand; 15-20 Brown m-c. Sand and gravel, trace silt; 20-26 brown silty m-c. Sand, some organics; 26-98 Brown f-m. Sand and Gravel in silt matrix.</t>
  </si>
  <si>
    <t xml:space="preserve"> &lt;629</t>
  </si>
  <si>
    <t>0-15 ft Fill; 15-28 Tan to gray f-c. Sand and gravel, becoming more gravelly at depth; 28-51 Tan sandy Silt, soft; 51-70 Brown Sand, becoming gravelly at depth; 70-80 Tan Silt, with some sand at depth, dense; 80-150 Till: gray Silt, some sand and gravel, dense to very dense.</t>
  </si>
  <si>
    <t>0-17 ft Brown Sand and Gravel; 17-27.5 Brown f. to c. Sand, little silt; 27.5-43.5 gray-brown m. to f. Sand, little silt, some thin layers of pink clay; 43.5-49 gray f. Sand, some silt, trace clay; 49-52 gray Silt, some gravel, little clay, trace sand.</t>
  </si>
  <si>
    <t>6/14/2005 8/19/2012</t>
  </si>
  <si>
    <t>0-3.5 ft Fill; 3.5-34 Brown f. to m. Sand, some gravel and pebbles which decrease with depth; 34-44 Brown f. to c. Sand, some silt near top, some gravel near base; 44-46 Brown silt and f. Sand; 46-48 gray Silt with occasional thin pink clay layers.</t>
  </si>
  <si>
    <t>0-2 ft Fill; 2-9 Tan f-m. Sand, some silt and occasional roots 2-6; 9-18 Brown f. to m. Sand, traces silt and gravel; 18-29 Brown c. to m. Sand, variable gravel; 29-38 Brown m. to f. Sand, traces silt and gravel; 38-52 Brown f. to m. Sand with some silt and thin pink clay seams throughout; 52-54 gray silt with pink clay seams.</t>
  </si>
  <si>
    <t>0-10 ft Brown to black f. to m. Sand, little silt; 10-11 cobble gravel, little sand and clay; 11-34 Brown f. to m. Sand, traces silt and gravel; 34-36 gray laminated silt with occasional thin pink clay seams.</t>
  </si>
  <si>
    <t>0-3 ft Fill; 3-5 Tan f. to m. silty Sand with little gravel, over brown silt with little sand; 5-8 brown f-c. Sand; 8-18 Tan to gray Silt with occasional thin pink clay seams.</t>
  </si>
  <si>
    <t>0-20 ft No samples; 20-59 brown c-f. gravel, little silty c-f. sand; 59-81 gray laminated silt with pink clay layers; 81-97 layers of silty f-vf. Sand, f. sandy silt, pink clay; 97-107 f-vf. Sand, layers of silt; 107-159 gray silty f-vf. sand, a little m-c. sand or gravel, layers of silty f. Sand; 159-159.3 gray dense gravel, some sand and clay (till?); 159.3 refusal.</t>
  </si>
  <si>
    <t>0-12 ft Brown-gray Silt, trace f. to m. sand and clay, trace gravel at depth; 12-14 gray Clay, some silt; 14-60 f. to c. Gravel, some gray silt and clay, m. to c. Sand at depth, dense; 60-70 gray m. to c. Sand and Silt; 70-105 gray f. to c. Gravel, some sand and silt, dense; 105-121 gray m. to c. Sand, trace silt; 121-125 Sand and Silt; 125-143 Brown f. Gravel, Silt, f. Sand, dense.</t>
  </si>
  <si>
    <t xml:space="preserve"> 7/17/2008</t>
  </si>
  <si>
    <t>0-20 ft Brown Silt and f. Sand, trace gravel; 20-40 Brown silt and f-c. Sand, some gravel; 40-60 Brown to gray Silt and Clay, some f. to m. sand, trace gravel; 60-85 gray f. to m. Sand and Silt, trace gravel and clay; 85-103 Brown f. to c. Sand, some gravel and silt; 103-107 gray Clay, some silt.</t>
  </si>
  <si>
    <t>0-40 ft Brown Silt, some clay; 40-55 Brown grading to gray Silt and Clay, some f. to m. sand; 55-160 gray f. Sand and silt, very loose, with layer of f. Sand, little m-c. Sand, little silt 130-135 ft.</t>
  </si>
  <si>
    <t>0-5 ft Brown Silt, some c. sand and f. gravel; 5- 50 Brown f. Sand, traces silt, m-c Sand, f. gravel; 50-61 Brown Silt, some clay and f. to c. gravel and sand, soft; 61-80 Brown f. Gravel, some f. to m. sand, with clay layer 73-75; 80-115 Brown-gray Clay, soft; 115-135 Brown-gray f. Gravel, trace c. sand; 135-150 Clay with some c. to f. gravel.</t>
  </si>
  <si>
    <t>0-7 ft Brown silty clay with gravel; 7--52 Coarse gravel with silt, sand and clay; 52-62 brown coarse sand and gravel; 62-88 gray silt with clay; 88-121 gray clay and silt with coarse sand; 121-135 coarse gravel and sand; 135-149 large gravel with silt and sand; 149-155 silty clay with coarse sand; 155-159 weathered to massive shale bedrock.</t>
  </si>
  <si>
    <t>Screen 65-75</t>
  </si>
  <si>
    <t>0-15 ft - no samples; 15-17 brown silty sand; 17-60 large to medium gravel with silt and m. sand; 60-75 m. gravel with sand, clean; 75-95 gravel and sand, silty to clean; 95-110 hardpan, dry and tight (till?); 110 shale bedrock.</t>
  </si>
  <si>
    <t xml:space="preserve"> Screen 60-70</t>
  </si>
  <si>
    <t xml:space="preserve"> &lt;719</t>
  </si>
  <si>
    <t xml:space="preserve"> Screen 67-77</t>
  </si>
  <si>
    <t>0-12 ft No samples; 12-32 coarse gravel with some silt; 32-52 brown coarse sand, with gravel at 41 and some gray silt 50-52; 52-68 gray silt with some fine sand; 68-80 gray medium sand, some large broken rock at depth; 80-81 shale bedrock.</t>
  </si>
  <si>
    <t xml:space="preserve"> Screen 37-47</t>
  </si>
  <si>
    <t>0-10 ft - No samples; 10-27 coarse to medium gravel, some sand and silt; 27-42 coarse dirty sand, some gravel; 42-47 gray silty clay, some gravel; 47-62 brown sand, some clay and gravel; 62 bedrock [? A.D.Randall].</t>
  </si>
  <si>
    <t>Screen 70-90</t>
  </si>
  <si>
    <t>0-10 ft no samples; 10-17 brown gravel, some silt; 17-37 fine silty sand; 37-67 f-c. brown to gray sand, some silt; 67-88 large different color gravel with some sand, productive aquifer; 88-95 gravel and sand, some silt; 95-97 f-m. Sand, some silt; 97-99 gravel and silt; 99-101 [111?] tight, dry, silty clay (till).</t>
  </si>
  <si>
    <t xml:space="preserve"> Screen 55-65</t>
  </si>
  <si>
    <t>0-5 ft No sample; 5-22 medium sand, with gravel 5-12; 22-82 coarse to medium gravel with medium sand, silty 22-37 and 80-82; 82-87 silt with some gravel and sand, hard; 87-105 Gravel with silty sand; 105-107 shale bedrock.</t>
  </si>
  <si>
    <t xml:space="preserve"> Screen 90-100 </t>
  </si>
  <si>
    <t>0-5 ft No sample; 5-12 topsoil; 12-27 c-m. gravel, some sand and silt; 27-36 c. sand, some gravel; 36-50 gray silty clay; 50-52 c. sand, some silt; 52-67 f-m. sand, some silt; 67-72 silty clay; 72-100 f-c. sand, some silt; 100-135 coarse to medium gravel, silty; 135-137 shale bedrock.</t>
  </si>
  <si>
    <t xml:space="preserve"> Screen 135-145 </t>
  </si>
  <si>
    <t>Gravel sand, silt</t>
  </si>
  <si>
    <t>0-5 ft no sample; 5-12 brown fine sand; 12-52 gravel, with c-m. sand 12-30, with silty f. sand 30-52; 52-77 gray silty f. sand; 77-95 m-c. sand with some gravel; 95-135 coarse silty sand with some small gravel; 135-152 medium gravel with little fine silty sand.</t>
  </si>
  <si>
    <t xml:space="preserve"> Screen 65-75</t>
  </si>
  <si>
    <t>0-5 ft - no sample; 5-10 silty fine sand; 10-67 medium gravel with silty sand, hard; 67-75 gray hard till, tight and dry; 75 shale bedrock.</t>
  </si>
  <si>
    <t>0-10 ft f. Sand, some silt, loose; 10-25 Gravel, some c. sand, trace silt, loose to compact, brown; 25-32.5 Gravel, trace c. sand and silt, compact; 32.5-33 shale (boulder?); 33-35.5 weathered shale, silt, some clay, over broken shale.</t>
  </si>
  <si>
    <t>0-6 ft Fill; 6-20.5 Brown Silt; 20.5-46.5 Layers of gravel, sand and silt, each 1-3 feet thick; 46.5-55.5 Pink Clay; 55.5-60.8 gray Silt, with laminations of pink clay and of vf. Sand; 60.8-102 f. Sand interlayered with Silt (some sand layers water-producing); 102-121 dirty Gravel (a little water); 121-141.5 Gravel, water-producing; 141.5 -143 Gravel, sand and silt (Till-like material) Refusal.</t>
  </si>
  <si>
    <t>0-7.5 ft gray clay and silt; 7.5-36 Brown to gray f-c. sand and gravel (little gravel 30-36); 36-38 Brown silt and clay, some f. Sand, stiff, with red clay blebs; 38-68 Brown f-c. sand and silt, occasional red clay blebs; 68-90 f-c. sand, little silt; 90-94 gray/brown f-c. sand and silt; 94-99 gray nested cobbles and boulders; 99-106 gray f-c. sand, little silt, some gravel , very dense.</t>
  </si>
  <si>
    <t>0-15 ft Brown f. to c. Sand, little gravel and silt; 15-30 Brown f. to c. Sand and Gravel, dense; 30-39 f. to c. Sand, little silt, very dense; 39-86.5 f. to m. Sand, some silt, with little gravel 84-86.5, dense 74-86.5.</t>
  </si>
  <si>
    <t>0-10.5 ft Fill; 10.5 -20 gray clay and silt; 20-27 gray clay and silt with organic matter, little f-c. sand at 25 ft; 27-57 gray clayey silt, soft black varves at top, moderately stiff at depth; 57-89 Gray gravel, some f-c sand; 89-96 Brown silt, some f. sand, trace clay, dense.</t>
  </si>
  <si>
    <t xml:space="preserve">Screen 114-119 </t>
  </si>
  <si>
    <t>136 refusal</t>
  </si>
  <si>
    <t>0-30 ft Brown fine sand and silt; 30-90 Brown gravel and c-f. sand, little silt below 65; 90-102 brown m-f. sand, little gravel, silty; 102-107 m-f. sand, little silt layered with silty gravel and c-f. sand; 107-135 gravel, some silty m-f .sand, 135-136 gravel, some fine sandy silt, very dense (Till?) Refusal.</t>
  </si>
  <si>
    <t xml:space="preserve"> Screen 126-131 ft</t>
  </si>
  <si>
    <t>0-13 ft - Brown slightly varved silt, trace vf. sand; 13-28 brown m-f. gravel, little c-f. sand; 28-46 Brown m-f. sand with layers of silt; 46-55 gray silt, trace clay, varved; 55-71 gray silt and f. sand, layered/varved; 71-130 layers m-f. sand, silt; 130-132 gray m-f. sand, little clayey silt; Refusal.</t>
  </si>
  <si>
    <t>0-8 ft Brown silt; 8-20 brown gravel; 20-58 gray silt, with clayey silt and fine sand layers, some thin red clay layers; 58-128 layers of gray vf. sand, silt and silty f. sand, some varves of (reddish?) clay; 128-136 gray gravel and fine silty sand, trace clay; 136.5 Refusal.</t>
  </si>
  <si>
    <t>0-21 ft Brown fine sandy silt; 21-96 brown to gray coarse to fine gravel, some c-f. sand, trace to little silt, wood at 75 ft; 96-110 gray m-f. sand, trace to some silt and gravel; 110-128 gray coarse to fine gravel with c-f. sand, very dense near bottom; 128-130 gray gravel, some silty sand (till ?) Refusal.</t>
  </si>
  <si>
    <t xml:space="preserve"> Screen 142-147 </t>
  </si>
  <si>
    <t>0-17 ft Sandy silt; 17-50 brown m-f. gravel, little c-f. sand; 50-85 gray silty clay, occasional pink clay seams and vf. sand layers; 85-111 gray laminated silt and clayey silt grading to silty f. sand and clayey silt at depth, with pink clay seams; 111-128 gray m-f. sand, trace silt; 128-145 gray silty f-m sand with brown silt to pink clay varves; 145-156 gray c-f. gravel with silty m-f sand (till?).</t>
  </si>
  <si>
    <t xml:space="preserve"> 144?</t>
  </si>
  <si>
    <t xml:space="preserve"> Screen 146-151 ft</t>
  </si>
  <si>
    <t>0-8 ft Brown sandy silt; 8-25 Brown gravel; 25-41 gray silt with gray and pink clay laminations; 41-75 gray vf. sandy silt laminated with clay; 75-152 layered gray silt, vf. sandy silt, silty f-vf. sand, and f. sand, with pink clay seams 95-105 and 130; 152-152.5 gray, dense gravel, some silty sand and clay (till?). Refusal on weathered rock.</t>
  </si>
  <si>
    <t>Sand and f. gravel</t>
  </si>
  <si>
    <t>0-8 ft loam; 8-12 clean gravel; 12-30 brown gravel, trace sand and silt; 30-36 gray silt, some pink clay laminations; 36-71 gray silty fine sand, some layers of clay or silt; 71-83 gray-brown vf. sandy silt; 83-95 silty m-f. sand and vf. sandy silt; 95-112 vf. sandy silt and silty f-vf. sand; 112-116.5 m-f. sand and clayey silt, some shale gravel, dense (till?).</t>
  </si>
  <si>
    <t xml:space="preserve">Sandy gravel </t>
  </si>
  <si>
    <t>0-10 ft Fill; 10-23 gray-brown silt, little clay; 23-37 gray silt; 37-83 gray vf. sandy silt, layers of clayey silt and dark gray vf. sand, decayed vegetation smell, pieces of wood at several depths; 83-135 gray c-f. gravel, little c-f. sand, trace to little silt, water-bearing; 135-136.5 gravel, little silty f. sand, very dense (till?).</t>
  </si>
  <si>
    <t>0-8 ft Topsoil, Brown silty clay; 8-45 gray silt and clay, some organics; 45-71 gray/brown sandy gravel, silt matrix, poorly sorted; 71 -87 f. and f-m. sand, loose, silty 85-87; 87-125 sandy gravel, loose, two 2-ft sand layers; 125-162 sand and gravel, poorly sorted, dense, subangular shale gravel.</t>
  </si>
  <si>
    <t xml:space="preserve"> 0-15 ft Fill; 15-31 gray-brown silt and clay, some organics; 31-45 gray to Brown sandy Gravel, with sandy silt layers, loose; 45-85 Brown and gray silty Sand, with some angular gravel becoming less common at depth, dense (Till); 85-102 gray to brown silty f. Sand, dense.</t>
  </si>
  <si>
    <t>0-24 ft Fill; 24-31 gray Clay, high organic content; 31-39 gray f. to m. Sand, some silt; 39-49 gray silty f. to c. Sand and Gravel; 49-53 gray f. Sand; 53-74 gray Silt with some red clay layers, trace organics at 54, stones at 68; 74-113 gray f-m. sandy Silt, trace gravel at 112, more dense 108-113; 113- 125 gray f. Sand and Silt, some angular gravel, dense (Till).</t>
  </si>
  <si>
    <t>0-21 ft Fill; 21-29 gray to black silty clay with organic material; 29-36 gray sandy silt, some organics, soft.</t>
  </si>
  <si>
    <t>0-7 ft Brown Silt, trace f. sand and clay; 7-11 gray to brown f. to m. silty Sand, firm; 11-27 gray f. to c. Sand and Gravel, trace silt and organics; 27-37.5 gray silty f. Sand, loose; 37.5-50 gray silty Gravel, some f-c. Sand.</t>
  </si>
  <si>
    <t>Screen 18-23</t>
  </si>
  <si>
    <t>0-16 ft Brown to mottled gray/brown f. sand and silt; 16-27 gray silt and fine to medium sand, occasional f. sand seams.</t>
  </si>
  <si>
    <t>0-17 ft Fill, garbage; 17-25 gray/black f. sandy silt; 25-27 gray fine gravel, some silt and sand.</t>
  </si>
  <si>
    <t>0-15 ft Fill, garbage; 15-17 gray silty m-c. sand; 17-30 Silty clay and silty f. sand, some organics; 30-50 gray m-c. sand, gravel, silt matrix; 50-90 gray f-m. sand, increasing silt with depth, some organics at 51; 90-95 Silty clay, dense, thin sand layers, soft; 95-110 gray silty f-m sand; 110-135 brown f-c sand and gravel, silt matrix; 135-165 gray f-c. sand and gravel, some silt; 165-182 Till.</t>
  </si>
  <si>
    <t xml:space="preserve"> 7/17/1981</t>
  </si>
  <si>
    <t>0-4 ft Silt, sand, embedded gravel, brown; 4-11 Organic silt, gray; 11-13 F. sand, some silt, gray; 13-18 Sand and gravel, little silt, gray; 18-53 M-f. sand, some to little silt, brown to 30, gray below; 53-64 Sand and gravel, some silt, brown; 64-73 M-f. sand, little f. gravel and silt, gray; 73-78 Sand and gravel, little silt, gray; 78-102 m-f. sand and silt, little embedded f. gravel.</t>
  </si>
  <si>
    <t>0-10 ft M-f. sand and gravel, little silt, brown; 10-16 M-f. sand, some silt, little organics, brown; 16-21 Organic silt, little f. sand and f. gravel, gray; 21-26 Sand and gravel, little silt, gray-brown; 26-53 M-f. sand, little silt, gray; 53-70 Sand and gravel, some to little silt, occasional seams m-f. sand, gray; 70-102 M-f. sand and silt, little embedded gravel, gray.</t>
  </si>
  <si>
    <t xml:space="preserve">0-13 ft Silt, gravel, sand, and clay, trace organics, gray; 13-20 Silt, some f. sand, little f. gravel and wood; 20-30 Sand and gravel, little to some silt, gray-brown, seam of brown m-f. sand at 26; 30-43 Sand, some(top) to trace gravel; 43-53 M-f. sand, gray, running sand at 46 ft; 53-68 F. sand, little silt, running sand at 61 ft; 68-102 Sand and gravel, some to little silt, rock fragments 68-75. </t>
  </si>
  <si>
    <t>0-9 ft Silt, sand, f. gravel, trace organics; 9-17 Silt, f. sand, some f. gravel 9-15, brown; and silt, little clay, gray; 17-25 Sand and gravel, little silt, trace organics, gray; 25-37 M-f. sand, trace silt, little gravel, brown; 37-54 Sand &amp; silt, little f. gravel; 54-64 Sand &amp; f. gravel, little silt, gray; 64-80 Sand, little to some silt and f. gravel, g ray; 80-101 Silt &amp; sand, some f. gravel, gray, very compact.</t>
  </si>
  <si>
    <t>0-17 ft Silt and sand, embedded f. gravel, seam of silt and some clay at 16; 17-28 Sand and gravel, little silt and clay, seam of silt with some f. sand and clay at 18, running sand at 24; 28-44 M-f. sand, some f. gravel at 30; 44-75 Sand, some embedded f. gravel, some to little silt, compact; 75-102 Sand, some embedded gravel, little to trace silt, compact, seams of fine sand near top.</t>
  </si>
  <si>
    <t>0-5 ft Silt, f. sand and gravel; 5-13 Organic silt, gray-brown; 13-18 Sand, silt, embedded gravel; 18-23 Silt, gray, possibly organic, little f. sand; 23-30 Sand and fine gravel, some silt, gray; 30-33 Sand, brown; 33-63 M-f. sand, little silt, gray, occasional seams fine sand and silt; 63-101 Silt and sand, some embedded gravel, brown, occasional seams sand and silt.</t>
  </si>
  <si>
    <t>[No samples 0-80 ft due to broken casing, log inferred] 0-20 ft Fill; 20-23 sand and gravel; 23-62 clayey silt; 62-80 sand and gravel; 80-110 gray f-c. sand and gravel; 110-120 gray f-c. sand, some gravel, little clayey silt, dense; 120-127 f-c. sand, some gravel, trace silt. Hole abandoned and grouted.</t>
  </si>
  <si>
    <t>0-14 ft gray Clay and Silt, some f-c. sand; 14-18 Brown f-c. sand and Gravel; 18-61 gray clayey Silt (kettle deposit?) soft, some f-c. Sand and gravel near bottom; 61-101 gray to brown f-c. Sand and Gravel, trace to little silt.</t>
  </si>
  <si>
    <t>0-10 ft Fill; 10-22 Brown f-m. Sand grading to f-c. Sand and Gravel, trace silt; 22-70 Brown f. Sand, little silt below 54; 70-79 gray f-c. sand, some silt, very dense; 79-100 gray Silt and Clay, trace f-c. sand, some f-c. sand below 85; 100-102 gray dense f-c. Sand, some gravel, little silt.</t>
  </si>
  <si>
    <t>42° 5' 40.80" N</t>
  </si>
  <si>
    <t>76° 3' 8.35" W</t>
  </si>
  <si>
    <t>0-15 ft FILL; 15-20 Silt, brown, little rock fragments; 20-25 Sand and gravel, little silt and rock fragments, trace organic; 25-90 Silt, little fine sand and organic, compressible, gray; 90-100 Rock fragments, some silt, little gravel, gray, compact, sand and gravel ran up casing at 95; 100-107 Sand, little silt, little rock fragments and gravel.</t>
  </si>
  <si>
    <t>0-15 ft Silt, little sand, fibers, gravel, rock fragments; 15-20 Silt, some rock fragments; 20-55 Silt, little fine sand, little organic; 55-65 Gray rock fragments, some silt, little gravel; 6-inch boulder at 60 ft; 65-80 Sand, some silt, little gravel, grading to little silt, trace gravel at 75; 80-100 Sand and gravel, some silt, brown, firm to very compact.</t>
  </si>
  <si>
    <t>0-15 ft Silt, some rock fragments and gravel, little to some sand; 15-35 Sand and gravel, some silt, brown; 35-40 Sand, some silt, little gravel, brownish gray; 40-50 Sand and c. gravel, little to some silt, brownish gray; 50-95 Sand, some silt, some gravel at 55, gray below 65, very compact below 80; 95-102 Silt, gray, some sand, very compact, some gravel 100-102.</t>
  </si>
  <si>
    <t>0-10 ft Silt, little to some sand, trace fibers, brown; 10-15 Sand, some silt and gravel, brownish gray; 15-25 Sand and gravel, some silt, gray; 25-45 Sand, some silt, gray; 45-70 Sand, some silt, trace to little gravel; 70-92 Silt, some to little embedded sand, gravel, and rock fragments.</t>
  </si>
  <si>
    <t>0-10 ft Silt, little fine sand, trace organic, brown; 10-20 Sand and gravel, some silt; 20-27 Silt, some sand, little f. gravel, gray-brown; 27-35 Sand and gravel, little silt, brown; 35-50 Silt, sand and gravel, brown-gray; 50-65 Sand, gray, some silt; 65-75 Silt, some embedded sand and gravel, gray; 75-102 Sand, some silt, gray, some embedded gravel 80- 85.</t>
  </si>
  <si>
    <t>0-15 ft Silt, sand, fine gravel, trace organics, gray; 15-19 Silt &amp; f. sand, loose, gray-brown; 19-50 Sand &amp; gravel, brown; little silt, gray below 40; 50-60 Sand, silt, embedded f. gravel near top, gray; 60-70 F. sand, silt seams, brown; 70-75 Silt and sand, little embedded gravel, brown; 75-86 Sand &amp; gravel, some silt, brown, sand ran up casing at 80 - 86 ft; 86-102 Sand, silt, embedded gravel.</t>
  </si>
  <si>
    <t>0-5 ft Fill; 5-13 Silt, sand, embedded gravel, trace organic, gray-brown; 13-24 Silt, sand, embedded gravel, brown; 24-35 Sand and gravel, some silt, brown; 35-43 F. sand, little silt, gray; 43-59 Sand and gravel, some silt, gray; 59-65 Silt, sand, embedded gravel, brown; 65-73 Sand, some f. gravel, little silt, brown; 73-102 Sand, some silt, little fine gravel, brown, seams gray silt &amp; sand.</t>
  </si>
  <si>
    <t xml:space="preserve">0-14 ft Silt, sand, embedded fine gravel, brown to gray; 14-17 Silt and fine sand, gray, loose; 17-24 Silt, sand with embedded gravel, gray-brown; 24-39 M-f. sand, little gravel at 30, brown; 39-49 M-f. sand, little silt, gray; 49-87 Sand and gravel, some silt. brown; 87-102 Silt, sand with embedded gravel, very compact. </t>
  </si>
  <si>
    <t>0-9 ft FILL; 9-14 Organic silt; 14-28 Sand and gravel, gray, some (top) to little silt; 28-51 F. sand, gray; some silt near base; 51-55 Sand, gravel, rock fragments, gray; 55-69 Silt, sand, embedded gravel, Sand ran up the casing despite full head of water; 69-102 F. sand and silt, little embedded f. gravel. Sand coarser below 85.</t>
  </si>
  <si>
    <t>0-1.5 ft Fill; 1-5-12 Brown and gray mottled silty Clay; 12-37 Silty clay Till with sand and gravel, brown 12-30, brown-gray below; 37-40 gray Shale.</t>
  </si>
  <si>
    <t>0-4 ft Fill; 4-6 Brown silty Sand, some f. to c. gravel and silty clay; 6-10 Brown clayey silt, f.-c. sand and f-c. gravel, some cobbles; 10-12 gray f. to c. Gravel, with little f. to c sand; 12-16 f-c. sand, some silt; 16-19 gray m. to c. Sand, trace f. gravel, some silt 18-19; 19-22 gray laminated silt with occasional pink clay seams.</t>
  </si>
  <si>
    <t>0-7 ft Fill; 7-14.5 Brown f. to m. Sand, two lenses of gravel; 14.5-16 Tan laminated silt with reddish clay layers; 16 -24 gray laminated Silt, soft.</t>
  </si>
  <si>
    <t>0-13 ft Fill; 13-24 Brown f. to m. Sand, trace silt; 24-28 Brown m. Sand, some silt, trace gravel, loose; 28-33 gray Silt, trace clay, firm; 33-65 gray Silt, trace f. sand and clay, loose; 65-91 gray Sand and f. Gravel, some silt, compact. [The f-m. sand (BM2310) and silt (BM2311) extend much deeper than 26 ft in nearby test holes farther south.]</t>
  </si>
  <si>
    <t>0-10 ft Silty sandy Gravel, drab; 10-26 Silt, olive 5Y 5/4, a few red clay laminations; 26-55 Sandy silty Gravel, drab, interbedded pebbly silty m-vc. Sand, dense, brownish olive gray (10YR-5Y 5/2); 55-70 f. to vc. pebbly, moderately silty Sand, drab; 70-82 silty to very silty Sand. Sand and gravel all shale and siltstone 0-10 and 26-70.</t>
  </si>
  <si>
    <t>0-15 ft Fill; 15-37 vf. sand &amp; silt, silt layers; 37-64 silt, thin red clay layers, a little f-vf. sand and a few pebbles 37-47; 64-69 Gravel, some m-vc. sand, drab; 69-75 drab f-c. sand, layers of laminated silt; 75-86 silt, some vf. sand, olive gray, silty vf. sand layers; 86-95 gravel, drab, poorly rounded, layers loose m-vc sand; 95-100 weathered shale. Non-calcareous 15-47, calcareous below.</t>
  </si>
  <si>
    <t>0-10 ft Brown Silt; 10-34 Brown sandy Gravel, very bright, some silt; 34-50 Brown Silt, interbedded with f-vf. sandy silt; 50-70 f.-m. Sand, some coarse sand, silty, drab; 70-80 very silty f-c. drab shale-grain sand; 80-85 Silt and vf. Sand; 85-98 silty drab shale-grain sand, m-vf. (top) to vc.-vf (bottom); 98-99 gray Till.</t>
  </si>
  <si>
    <t>0-11 ft Fill; 11-17 Black-gray peat and silt; 17-28 gray Silt , some f. sand, loose; 28-33 gray m. Sand, loose; 33-42 Brown m. Sand, some gravel, compact; 42-53 Brown f.to m. Sand, little silt, compact; 53-62 Brown f. to m. Sand, little gravel and silt.</t>
  </si>
  <si>
    <t>0-30 ft Clay, gravel, sand; 30-40 Sand and gravel; 40-135 Clay. Location approximate.</t>
  </si>
  <si>
    <t>0-13 ft Brown Silt, trace f. sand; 13-17 Brown Silt, some sand and gravel; 17-42 Brown sandy Gravel, little silt, firm.</t>
  </si>
  <si>
    <t>0-9 ft Brown Silt, some sand; 9-11 Silt, some f. sand, little gravel; 11-16 brown silt and f. sand, loose; 16-31 Brown f. to c. Sand, little gravel, trace silt, firm.</t>
  </si>
  <si>
    <t>0-10 ft Brown Sand and Silt, trace organics; 10-16 Brown Sand and Gravel , some silt, loose; 16-21 gray Silt, some clay, traces sand and gravel, soft; 21-32 gray Sand and silt; 32-43 gray Sand, some silt, loose; 43-48 gray Silt, trace sand, mod. compact; 48-60 gray Gravel, some silt and sand, tried to core shale 55-59 (Till with boulders?-ADR); 60-69 Shale.</t>
  </si>
  <si>
    <t xml:space="preserve">28-09b </t>
  </si>
  <si>
    <t>0-7 ft Fill; 7-56 Brown to gray f. to m. Sand and Silt, some bright gravel; 56-60 no log; 60-86 gray Silt, some brown-red clay seams, interbedded layers of fractured shale; 86-88 gray f. to m. Sand, some subangular shale fragments, trace bright gravel: 88-97 Silt, fractured shale cobbles, good porosity at 96 (ice-contact deposits, silty and/or interbedded till -ADRandall).</t>
  </si>
  <si>
    <t>Geologist log, Shaw Environmental and Infrastructure Engineering (2005)</t>
  </si>
  <si>
    <t xml:space="preserve"> 7/1955</t>
  </si>
  <si>
    <t>0-10 ft Clay and sand; 10-20 c. Gravel; 20-60 f. Sand and gravel; 60-71 c. Gravel and water; 71-89 c. Gravel and boulders; 89-93 c. Sand and clay; 93-100 Gravel, plentiful water near bottom. Log is from test well drilled 7/1941, 25 ft east of this well.</t>
  </si>
  <si>
    <t>0-20 ft Brown silt; 20-140 gray sandy Clay; 140-148 gray hardpan, 148 Rock (Samples analyzed by A.D. Randall: 90-100 ft vf. Sand and silt; 110-115 Silt with some vf. to m. sand; 125-135 m. to vf. silty Sand; 140-148 m. to vc. silty Sand, pebbly - may be till?).</t>
  </si>
  <si>
    <t xml:space="preserve">South St. #4 </t>
  </si>
  <si>
    <t xml:space="preserve">51-22 </t>
  </si>
  <si>
    <t>Endicott Water Dept. records. (BM 77 in Brown and Ferris, 1946)</t>
  </si>
  <si>
    <t>Endicott Water Dept. records. (BM 78 in Brown and Ferris, 1946)</t>
  </si>
  <si>
    <t>Endicott Water Dept. records. (BM 65 in Brown and Ferris, 1946)</t>
  </si>
  <si>
    <t>0-10 ft coarse Sand; 10-? vf. Sand to silt; ?-111 blue Clay and gravel - no water [till - ADRandall]; 111-115 Rock. Longitude incorrect in Randall (1972).</t>
  </si>
  <si>
    <t>Screen 95-105</t>
  </si>
  <si>
    <t>Screen 110-120</t>
  </si>
  <si>
    <t>Screen 5-20</t>
  </si>
  <si>
    <t>Screen 8-26</t>
  </si>
  <si>
    <t>Screen 45-50</t>
  </si>
  <si>
    <t>Screen 60-65</t>
  </si>
  <si>
    <t>Screen 29-32</t>
  </si>
  <si>
    <t>Screen 62-65</t>
  </si>
  <si>
    <t xml:space="preserve"> &lt;734</t>
  </si>
  <si>
    <t>Screen 83-93</t>
  </si>
  <si>
    <t>Screen 119-123</t>
  </si>
  <si>
    <t xml:space="preserve"> Screen 85-105</t>
  </si>
  <si>
    <t>31.62 35.78</t>
  </si>
  <si>
    <t>813.86 809.72</t>
  </si>
  <si>
    <t>Screen 103-118</t>
  </si>
  <si>
    <t>814.8 813.1</t>
  </si>
  <si>
    <t>808.1 808.6</t>
  </si>
  <si>
    <t>7/7/2004 8/29/2012</t>
  </si>
  <si>
    <t xml:space="preserve"> &lt;729</t>
  </si>
  <si>
    <t>Screen 30-35</t>
  </si>
  <si>
    <t xml:space="preserve"> --- </t>
  </si>
  <si>
    <t>Screen 25-30</t>
  </si>
  <si>
    <t>Screen 28-38</t>
  </si>
  <si>
    <t xml:space="preserve">Screen 65-70 </t>
  </si>
  <si>
    <t>Screen 39-49</t>
  </si>
  <si>
    <t>Screen 27-47</t>
  </si>
  <si>
    <t>817.9 817.28</t>
  </si>
  <si>
    <t>~21.5 23.5</t>
  </si>
  <si>
    <t>821.6 819.6</t>
  </si>
  <si>
    <t>9/28/1980 8/29/2012</t>
  </si>
  <si>
    <t xml:space="preserve"> 8/29/2012</t>
  </si>
  <si>
    <t xml:space="preserve"> 9/17/2007</t>
  </si>
  <si>
    <t>Driller's memory (2014)-- Alluvial sand and gravel, then flowing sands, then medium to coarse sand. Chemical analyses (Private labs), in ppm: 1/1979: Hardness 250, alkalinity 220, chloride 40. 8/1979: hardness 252, alkalinity 226, chloride 60, conductivity 650 micromhos.</t>
  </si>
  <si>
    <t>Screen 125-140</t>
  </si>
  <si>
    <t>Screen 96-101</t>
  </si>
  <si>
    <t>Screen 22-32</t>
  </si>
  <si>
    <t>Screen 154-159</t>
  </si>
  <si>
    <t>Screen 127-137</t>
  </si>
  <si>
    <t>Screen 25-35</t>
  </si>
  <si>
    <t>Screen 88-93</t>
  </si>
  <si>
    <t>Screen 19-24</t>
  </si>
  <si>
    <t>Screen 35-40</t>
  </si>
  <si>
    <t>0-18 ft gray-brown Silt, little clay; 18-19 m. Gravel, wet; 19-50 gray Clay. Test hole, abandoned and backfilled.</t>
  </si>
  <si>
    <t>Screen 85-95</t>
  </si>
  <si>
    <t>Screen 70-80</t>
  </si>
  <si>
    <t>Screen 27-37</t>
  </si>
  <si>
    <t>Screen 8-22</t>
  </si>
  <si>
    <t>Screen 7-15</t>
  </si>
  <si>
    <t xml:space="preserve">07-11b </t>
  </si>
  <si>
    <t xml:space="preserve">07-48b </t>
  </si>
  <si>
    <t>0-14 ft Fill; 14-52 Brown f.-c. Sand and m-c. Gravel, some silt; 52-73 gray silt, some soft clay; 73-90 gray f. Sand and Silt, loose; 90-115 gray f. sand, some silt, compact; 115-126 gray f. -m. Sand, some silt, compact. Similar logs from 11 nearby test holes for bridge, except one hole 60 ft west penetrated basal sand and gravel 708-698 ft elevation.</t>
  </si>
  <si>
    <t xml:space="preserve">NYDOT DH-7 </t>
  </si>
  <si>
    <t xml:space="preserve">24-06b </t>
  </si>
  <si>
    <t xml:space="preserve"> ----</t>
  </si>
  <si>
    <t>Screen 39-44</t>
  </si>
  <si>
    <t>Screen 21-26</t>
  </si>
  <si>
    <t>Screen 55-60</t>
  </si>
  <si>
    <t>Screen 58-63</t>
  </si>
  <si>
    <t>Screen 60-63</t>
  </si>
  <si>
    <t>Screen 156-162</t>
  </si>
  <si>
    <t>Screen 69-87</t>
  </si>
  <si>
    <t>35.7 37.4</t>
  </si>
  <si>
    <t>812.8 807.69</t>
  </si>
  <si>
    <t>37.90 37.40</t>
  </si>
  <si>
    <t>Screen 27-32</t>
  </si>
  <si>
    <t>Screen 58-68</t>
  </si>
  <si>
    <t>Screen 33-38</t>
  </si>
  <si>
    <t>Screen 42-47</t>
  </si>
  <si>
    <t>Screen 17-22</t>
  </si>
  <si>
    <t>28 28.6</t>
  </si>
  <si>
    <t>Screen 18-54</t>
  </si>
  <si>
    <t>Screen 15-35</t>
  </si>
  <si>
    <t>Screen 5-15</t>
  </si>
  <si>
    <t>Screen 76-86</t>
  </si>
  <si>
    <t>Screen 34-39</t>
  </si>
  <si>
    <t>Screen 78-83</t>
  </si>
  <si>
    <t>Screen 20-30</t>
  </si>
  <si>
    <t>Screen 50-55</t>
  </si>
  <si>
    <t>Screen 23-28</t>
  </si>
  <si>
    <t>Screen 60-70</t>
  </si>
  <si>
    <t>Screen 20-25</t>
  </si>
  <si>
    <t>Screen 36-41</t>
  </si>
  <si>
    <t>Screen 12-38</t>
  </si>
  <si>
    <t xml:space="preserve">09-12b </t>
  </si>
  <si>
    <t xml:space="preserve">21-09b </t>
  </si>
  <si>
    <t xml:space="preserve">17-15b </t>
  </si>
  <si>
    <t xml:space="preserve">01-04b </t>
  </si>
  <si>
    <t xml:space="preserve">Name and (or) number used by well owner or in source reports </t>
  </si>
  <si>
    <t>Kelly Well Co. (well) Rinbrand Well Drilling (log)</t>
  </si>
  <si>
    <t>Screen 68-78</t>
  </si>
  <si>
    <t>Latitude*
(NAD 83)</t>
  </si>
  <si>
    <t>Longitude*
(NAD 83)</t>
  </si>
  <si>
    <t>USGS measurements (BM83 in Brown and Ferris (1946)</t>
  </si>
  <si>
    <r>
      <rPr>
        <b/>
        <sz val="10"/>
        <color theme="1"/>
        <rFont val="Arial Narrow"/>
        <family val="2"/>
      </rPr>
      <t>Table 1–1.</t>
    </r>
    <r>
      <rPr>
        <sz val="10"/>
        <color theme="1"/>
        <rFont val="Arial Narrow"/>
        <family val="2"/>
      </rPr>
      <t> Record of wells and test holes in the Susquehanna River valley-fill aquifer system, southwestern Broome County, New York.</t>
    </r>
  </si>
  <si>
    <t>0-50 ft Silt and f-vf. Sand; 50-90 f-vf. Sand, sparse organic fragments; 90-132 m-f. sand, some c. sand and pebbles, silty 127-132, mostly drab; 132-145 m-vc. Sand, silty 135-143, yields water 143-145. Pumped 20 gal/min with 12 ft of sand plug in casing, drawdown 8.5 ft. Detailed log in appendix 3.</t>
  </si>
  <si>
    <t>04-50</t>
  </si>
  <si>
    <t>Stephens</t>
  </si>
  <si>
    <t>C.J. Martin</t>
  </si>
  <si>
    <t>400-1,500</t>
  </si>
  <si>
    <t>159.3? (refusal)</t>
  </si>
  <si>
    <t>152.5 refusal</t>
  </si>
  <si>
    <t>[Altitude is distance above North American Vertical Datum of 1988. USGS, U.S. Geological Survey; NWIS, National Water Information System; °, degrees; ', minutes; ", seconds; NAD 83, North American Datum of 1983; ft, feet; in., inches; gal/min, gallons per minute; ---, no data; avg, average; &lt;, less than; ~, approximately. Remarks/Log data--Particle size: f, fine; m, medium; c, coarse; v, very]</t>
  </si>
  <si>
    <t>0-8 ft - loam; 8-24 m. to c. Sand to m. to f. Sand; 24-34 bright Gravel and Sand; 34-80 Silt with 32 thin layers red clay; 80-112 Till; 112-129 Shale bedrock. Detailed log in appendix 3.</t>
  </si>
  <si>
    <t>F. sand</t>
  </si>
  <si>
    <t>BM2369</t>
  </si>
  <si>
    <t>0-22 ft Silt, a little clay (0-15); 22-22.5 Gravel &amp; f. Sand; 22.5-42 vf. Sand &amp; Silt, layers red clay 37-42; 42-47 red Clay; 47-58 vf. Sand, little c. Sand &amp; pebbles 53-58; 58-66 f-vc Sand (mostly local shale) ; 66-98 Gravel and m-vc Sand (local shale); 98-108 m-vc Sand, layers silty sand&amp; gravel; 108-115 Gravel, some c-vc Sand; 115-124 m-vc Sand, variably silty; 124-126.5 rock. Detailed log in appendix 3.</t>
  </si>
  <si>
    <t>0-27 ft m-vf. sand, also pebbly f-c. sand, trace silt, bright, 10YR 5/2 in layers about 1 foot thick; 25-57 vf. sand, clean, thick layers of silt and silty vf. sand; 57-82.5 silt, 5Y4/1, many thin layers of clay, reddish gray to light olive gray; also layers of silty very fine sand; 82.5-84 shale boulders; 84-85 sand, f-c., a little silt, black, weakly calcareous; 85-88 silty gravel. Detailed log in appendix 3.</t>
  </si>
  <si>
    <t>Goldberg-Zoino Associates (1987) and Lozier/Ground Water Associates (1992)</t>
  </si>
  <si>
    <t>34   39.11</t>
  </si>
  <si>
    <t>Groundwater Sciences (2013); geologist's log by Groundwater Assoc.</t>
  </si>
  <si>
    <t>0-4.5 ft Soil; 4.5-20 Brown sandy Gravel, some silt; 20-35 Brown silty Sand, some gravel; 35-71 gray-brown sandy Silt with some gravel, gravelly Silt with sand at depth.</t>
  </si>
  <si>
    <t>0-5 ft Brown f. Sand and silt; 5-10 Brown f. sand and bright m. gravel, trace silt; 10-40 Brown bright f.-m. Gravel, some f.-m. sand; 40-65 Brown m. Sand, some f. gravel.</t>
  </si>
  <si>
    <t>0-15 ft Brown m. to c. Sand, f. to m. Gravel, wet at 10 ft; 15-25 Brown f. to m. Sand, some red clay and silt; 25-41 Brown f. Sand; f.- c. Gravel, some silt; 41-50 gray Clay.</t>
  </si>
  <si>
    <t>Silt, sand, gravel</t>
  </si>
  <si>
    <t>0-20 ft Brown silty Clay; 20-25 Brown m. Gravel with sand and silt; 25-35 Brown f. Gravel and c. Sand; 35-45 Brown-gray m. Gravel, sand,  silt; 45-49 gray c to f. Sand.</t>
  </si>
  <si>
    <t>0-44 ft Silt, Clay with black organic horizons at 20 and 30-44 ft, soft; 40-56 gray f-c. sand, silty near top, some gravel at depth; 56-81.5 gray Gravel, some f-c. sand, loose.</t>
  </si>
  <si>
    <t xml:space="preserve">DOT hole FH-B-5
</t>
  </si>
  <si>
    <t>1-30 ft f. Sand, m. gravel, clay; 30-70 f. Sand, f. Gravel, silt; 70-75 f. Sand; 75-91 f. Sand, large Gravel; 91-165 f. Sand, silt; 165-175 f. Sand, m. gravel, silt, clay; 175-178  shale.</t>
  </si>
  <si>
    <t>0-24 ft -Sand and Gravel; 24-73 Silt with thin layers pink clay; 73-97 Silt, vf. Sand, and Gravel, dense, nearly all shale clasts, very dense and rocky below 80; 97-106 shale .</t>
  </si>
  <si>
    <t>0-15 ft Fill; 15-20 Tan fine-sandy Silt; 20-28 Brown-gray f-c. Sand and Gravel, poorly sorted, dense; 28-32 Till: gray sandy clayey silt with angular rock fragments, dense.</t>
  </si>
  <si>
    <t>0-20 ft Fill; 20-24 gray Silt, some f-m. sand; 24-29 gray silty Clay, soft; 29-38 gray silty f-c Sand and Gravel; 38-50 Till: gray silty clay with sand and fine gravel, firm.</t>
  </si>
  <si>
    <t>Silty sand, gravel</t>
  </si>
  <si>
    <t>&gt; 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</si>
</sst>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yyyy"/>
    <numFmt numFmtId="165" formatCode="mm/dd/yy;@"/>
    <numFmt numFmtId="166" formatCode="m/d/yy;@"/>
  </numFmts>
  <fonts count="12" x14ac:knownFonts="1">
    <font>
      <sz val="11"/>
      <color theme="1"/>
      <name val="Calibri"/>
      <family val="2"/>
      <scheme val="minor"/>
    </font>
    <font>
      <u/>
      <sz val="11"/>
      <color theme="10"/>
      <name val="Calibri"/>
      <family val="2"/>
      <scheme val="minor"/>
    </font>
    <font>
      <sz val="10"/>
      <color theme="1"/>
      <name val="Arial Narrow"/>
      <family val="2"/>
    </font>
    <font>
      <sz val="10"/>
      <color theme="1"/>
      <name val="Times New Roman"/>
      <family val="1"/>
    </font>
    <font>
      <b/>
      <sz val="10"/>
      <color theme="1"/>
      <name val="Arial Narrow"/>
      <family val="2"/>
    </font>
    <font>
      <b/>
      <sz val="9"/>
      <color theme="1"/>
      <name val="Arial Narrow"/>
      <family val="2"/>
    </font>
    <font>
      <sz val="9"/>
      <color theme="1"/>
      <name val="Arial Narrow"/>
      <family val="2"/>
    </font>
    <font>
      <sz val="9"/>
      <color theme="1"/>
      <name val="Times New Roman"/>
      <family val="1"/>
    </font>
    <font>
      <sz val="9"/>
      <name val="Times New Roman"/>
      <family val="1"/>
    </font>
    <font>
      <sz val="9"/>
      <color rgb="FF000000"/>
      <name val="Times New Roman"/>
      <family val="1"/>
    </font>
    <font>
      <sz val="9"/>
      <color rgb="FF362B36"/>
      <name val="Times New Roman"/>
      <family val="1"/>
    </font>
    <font>
      <sz val="9"/>
      <color rgb="FF222222"/>
      <name val="Times New Roman"/>
      <family val="1"/>
    </font>
  </fonts>
  <fills count="3">
    <fill>
      <patternFill patternType="none"/>
    </fill>
    <fill>
      <patternFill patternType="gray125"/>
    </fill>
    <fill>
      <patternFill patternType="solid">
        <fgColor theme="0"/>
        <bgColor indexed="64"/>
      </patternFill>
    </fill>
  </fills>
  <borders count="4">
    <border>
      <left/>
      <right/>
      <top/>
      <bottom/>
      <diagonal/>
    </border>
    <border>
      <left/>
      <right/>
      <top style="thin">
        <color indexed="64"/>
      </top>
      <bottom style="thin">
        <color indexed="64"/>
      </bottom>
      <diagonal/>
    </border>
    <border>
      <left/>
      <right/>
      <top/>
      <bottom style="thin">
        <color indexed="64"/>
      </bottom>
      <diagonal/>
    </border>
    <border>
      <left/>
      <right/>
      <top style="thin">
        <color auto="1"/>
      </top>
      <bottom/>
      <diagonal/>
    </border>
  </borders>
  <cellStyleXfs count="2">
    <xf numFmtId="0" fontId="0" fillId="0" borderId="0"/>
    <xf numFmtId="0" fontId="1" fillId="0" borderId="0" applyNumberFormat="0" applyFill="0" applyBorder="0" applyAlignment="0" applyProtection="0"/>
  </cellStyleXfs>
  <cellXfs count="89">
    <xf numFmtId="0" fontId="0" fillId="0" borderId="0" xfId="0"/>
    <xf numFmtId="0" fontId="2" fillId="0" borderId="0" xfId="0" applyFont="1" applyBorder="1" applyAlignment="1">
      <alignment vertical="top"/>
    </xf>
    <xf numFmtId="49" fontId="2" fillId="0" borderId="0" xfId="0" applyNumberFormat="1" applyFont="1" applyBorder="1" applyAlignment="1">
      <alignment horizontal="center" wrapText="1"/>
    </xf>
    <xf numFmtId="1" fontId="2" fillId="0" borderId="0" xfId="0" applyNumberFormat="1" applyFont="1" applyBorder="1" applyAlignment="1">
      <alignment horizontal="right"/>
    </xf>
    <xf numFmtId="0" fontId="2" fillId="0" borderId="0" xfId="0" applyFont="1" applyBorder="1" applyAlignment="1">
      <alignment horizontal="center"/>
    </xf>
    <xf numFmtId="0" fontId="2" fillId="0" borderId="0" xfId="0" applyFont="1" applyFill="1" applyBorder="1"/>
    <xf numFmtId="0" fontId="2" fillId="0" borderId="0" xfId="0" applyFont="1" applyBorder="1" applyAlignment="1">
      <alignment horizontal="center" vertical="center"/>
    </xf>
    <xf numFmtId="0" fontId="2" fillId="0" borderId="0" xfId="0" applyFont="1" applyBorder="1" applyAlignment="1">
      <alignment horizontal="left" wrapText="1"/>
    </xf>
    <xf numFmtId="0" fontId="3" fillId="0" borderId="2" xfId="0" applyFont="1" applyBorder="1" applyAlignment="1">
      <alignment vertical="top"/>
    </xf>
    <xf numFmtId="0" fontId="3" fillId="0" borderId="2" xfId="0" applyFont="1" applyBorder="1" applyAlignment="1">
      <alignment vertical="top" wrapText="1"/>
    </xf>
    <xf numFmtId="49" fontId="5" fillId="0" borderId="1" xfId="0" applyNumberFormat="1" applyFont="1" applyBorder="1" applyAlignment="1">
      <alignment horizontal="center" vertical="center" wrapText="1"/>
    </xf>
    <xf numFmtId="0" fontId="7" fillId="0" borderId="3" xfId="0" applyFont="1" applyBorder="1" applyAlignment="1">
      <alignment horizontal="left" vertical="top" wrapText="1"/>
    </xf>
    <xf numFmtId="49" fontId="7" fillId="0" borderId="3" xfId="0" applyNumberFormat="1" applyFont="1" applyBorder="1" applyAlignment="1">
      <alignment horizontal="left" vertical="top" wrapText="1"/>
    </xf>
    <xf numFmtId="1" fontId="7" fillId="0" borderId="3" xfId="0" applyNumberFormat="1" applyFont="1" applyFill="1" applyBorder="1" applyAlignment="1">
      <alignment horizontal="left" vertical="top" wrapText="1"/>
    </xf>
    <xf numFmtId="0" fontId="7" fillId="0" borderId="3" xfId="0" applyFont="1" applyFill="1" applyBorder="1" applyAlignment="1">
      <alignment horizontal="left" vertical="top" wrapText="1"/>
    </xf>
    <xf numFmtId="49" fontId="7" fillId="0" borderId="3" xfId="0" applyNumberFormat="1" applyFont="1" applyFill="1" applyBorder="1" applyAlignment="1">
      <alignment horizontal="left" vertical="top" wrapText="1"/>
    </xf>
    <xf numFmtId="0" fontId="7" fillId="0" borderId="3" xfId="0" applyFont="1" applyBorder="1" applyAlignment="1">
      <alignment horizontal="center" vertical="top" wrapText="1"/>
    </xf>
    <xf numFmtId="0" fontId="8" fillId="0" borderId="3" xfId="0" applyFont="1" applyBorder="1" applyAlignment="1">
      <alignment horizontal="left" vertical="top" wrapText="1"/>
    </xf>
    <xf numFmtId="0" fontId="8" fillId="0" borderId="0" xfId="0" applyFont="1" applyFill="1" applyBorder="1" applyAlignment="1">
      <alignment horizontal="left" vertical="top" wrapText="1"/>
    </xf>
    <xf numFmtId="0" fontId="7" fillId="0" borderId="0" xfId="0" applyFont="1" applyBorder="1" applyAlignment="1">
      <alignment horizontal="left" vertical="top" wrapText="1"/>
    </xf>
    <xf numFmtId="49" fontId="8" fillId="0" borderId="0" xfId="0" applyNumberFormat="1" applyFont="1" applyBorder="1" applyAlignment="1">
      <alignment horizontal="left" vertical="top" wrapText="1"/>
    </xf>
    <xf numFmtId="1" fontId="8" fillId="0" borderId="0" xfId="0" applyNumberFormat="1" applyFont="1" applyBorder="1" applyAlignment="1">
      <alignment horizontal="left" vertical="top" wrapText="1"/>
    </xf>
    <xf numFmtId="0" fontId="8" fillId="0" borderId="0" xfId="0" applyFont="1" applyBorder="1" applyAlignment="1">
      <alignment horizontal="left" vertical="top" wrapText="1"/>
    </xf>
    <xf numFmtId="0" fontId="8" fillId="0" borderId="0" xfId="0" applyFont="1" applyBorder="1" applyAlignment="1">
      <alignment horizontal="center" vertical="top" wrapText="1"/>
    </xf>
    <xf numFmtId="0" fontId="8" fillId="0" borderId="0" xfId="0" applyFont="1" applyBorder="1" applyAlignment="1">
      <alignment vertical="top" wrapText="1"/>
    </xf>
    <xf numFmtId="1" fontId="8" fillId="0" borderId="0" xfId="1" applyNumberFormat="1" applyFont="1" applyBorder="1" applyAlignment="1">
      <alignment horizontal="left" vertical="top" wrapText="1"/>
    </xf>
    <xf numFmtId="0" fontId="7" fillId="0" borderId="0" xfId="0" applyFont="1" applyFill="1" applyBorder="1" applyAlignment="1">
      <alignment horizontal="left" vertical="top" wrapText="1"/>
    </xf>
    <xf numFmtId="0" fontId="7" fillId="0" borderId="0" xfId="0" applyFont="1" applyBorder="1" applyAlignment="1">
      <alignment horizontal="center" vertical="top" wrapText="1"/>
    </xf>
    <xf numFmtId="0" fontId="7" fillId="0" borderId="0" xfId="0" applyFont="1" applyBorder="1" applyAlignment="1">
      <alignment vertical="top" wrapText="1"/>
    </xf>
    <xf numFmtId="49" fontId="7" fillId="0" borderId="0" xfId="0" applyNumberFormat="1" applyFont="1" applyBorder="1" applyAlignment="1">
      <alignment horizontal="left" vertical="top" wrapText="1"/>
    </xf>
    <xf numFmtId="0" fontId="7" fillId="0" borderId="0" xfId="0" quotePrefix="1" applyFont="1" applyBorder="1" applyAlignment="1">
      <alignment horizontal="center" vertical="top" wrapText="1"/>
    </xf>
    <xf numFmtId="1" fontId="7" fillId="0" borderId="0" xfId="0" applyNumberFormat="1" applyFont="1" applyBorder="1" applyAlignment="1">
      <alignment horizontal="left" vertical="top" wrapText="1"/>
    </xf>
    <xf numFmtId="49" fontId="7" fillId="0" borderId="0" xfId="0" applyNumberFormat="1" applyFont="1" applyBorder="1" applyAlignment="1">
      <alignment horizontal="center" vertical="top" wrapText="1"/>
    </xf>
    <xf numFmtId="1" fontId="7" fillId="0" borderId="0" xfId="0" applyNumberFormat="1" applyFont="1" applyFill="1" applyBorder="1" applyAlignment="1">
      <alignment horizontal="left" vertical="top" wrapText="1"/>
    </xf>
    <xf numFmtId="0" fontId="7" fillId="0" borderId="0" xfId="0" applyFont="1" applyFill="1" applyBorder="1" applyAlignment="1">
      <alignment horizontal="center" vertical="top" wrapText="1"/>
    </xf>
    <xf numFmtId="0" fontId="7" fillId="0" borderId="0" xfId="0" quotePrefix="1" applyFont="1" applyFill="1" applyBorder="1" applyAlignment="1">
      <alignment horizontal="center" vertical="top" wrapText="1"/>
    </xf>
    <xf numFmtId="3" fontId="7" fillId="0" borderId="0" xfId="0" applyNumberFormat="1" applyFont="1" applyBorder="1" applyAlignment="1">
      <alignment horizontal="center" vertical="top" wrapText="1"/>
    </xf>
    <xf numFmtId="0" fontId="8" fillId="0" borderId="0" xfId="0" quotePrefix="1" applyFont="1" applyBorder="1" applyAlignment="1">
      <alignment horizontal="center" vertical="top" wrapText="1"/>
    </xf>
    <xf numFmtId="3" fontId="8" fillId="0" borderId="0" xfId="0" applyNumberFormat="1" applyFont="1" applyBorder="1" applyAlignment="1">
      <alignment horizontal="center" vertical="top" wrapText="1"/>
    </xf>
    <xf numFmtId="0" fontId="7" fillId="0" borderId="0" xfId="0" applyFont="1" applyFill="1" applyBorder="1" applyAlignment="1">
      <alignment vertical="top" wrapText="1"/>
    </xf>
    <xf numFmtId="164" fontId="7" fillId="0" borderId="0" xfId="0" applyNumberFormat="1" applyFont="1" applyBorder="1" applyAlignment="1">
      <alignment horizontal="left" vertical="top" wrapText="1"/>
    </xf>
    <xf numFmtId="1" fontId="8" fillId="0" borderId="0" xfId="0" applyNumberFormat="1" applyFont="1" applyFill="1" applyBorder="1" applyAlignment="1">
      <alignment horizontal="left" vertical="top" wrapText="1"/>
    </xf>
    <xf numFmtId="0" fontId="8" fillId="0" borderId="0" xfId="0" applyFont="1" applyFill="1" applyBorder="1" applyAlignment="1">
      <alignment horizontal="center" vertical="top" wrapText="1"/>
    </xf>
    <xf numFmtId="0" fontId="8" fillId="0" borderId="0" xfId="0" quotePrefix="1" applyFont="1" applyFill="1" applyBorder="1" applyAlignment="1">
      <alignment horizontal="center" vertical="top" wrapText="1"/>
    </xf>
    <xf numFmtId="0" fontId="7" fillId="0" borderId="0" xfId="0" quotePrefix="1" applyFont="1" applyBorder="1" applyAlignment="1">
      <alignment horizontal="left" vertical="top" wrapText="1"/>
    </xf>
    <xf numFmtId="49" fontId="7" fillId="0" borderId="0" xfId="0" applyNumberFormat="1" applyFont="1" applyFill="1" applyBorder="1" applyAlignment="1">
      <alignment horizontal="left" vertical="top" wrapText="1"/>
    </xf>
    <xf numFmtId="0" fontId="7" fillId="0" borderId="0" xfId="0" applyNumberFormat="1" applyFont="1" applyBorder="1" applyAlignment="1">
      <alignment horizontal="center" vertical="top" wrapText="1"/>
    </xf>
    <xf numFmtId="14" fontId="7" fillId="0" borderId="0" xfId="0" applyNumberFormat="1" applyFont="1" applyBorder="1" applyAlignment="1">
      <alignment horizontal="left" vertical="top" wrapText="1"/>
    </xf>
    <xf numFmtId="14" fontId="7" fillId="0" borderId="0" xfId="0" applyNumberFormat="1" applyFont="1" applyFill="1" applyBorder="1" applyAlignment="1">
      <alignment horizontal="left" vertical="top" wrapText="1"/>
    </xf>
    <xf numFmtId="1" fontId="9" fillId="0" borderId="0" xfId="0" applyNumberFormat="1" applyFont="1" applyFill="1" applyBorder="1" applyAlignment="1">
      <alignment horizontal="left" vertical="top" wrapText="1"/>
    </xf>
    <xf numFmtId="164" fontId="8" fillId="0" borderId="0" xfId="0" applyNumberFormat="1" applyFont="1" applyBorder="1" applyAlignment="1">
      <alignment horizontal="left" vertical="top" wrapText="1"/>
    </xf>
    <xf numFmtId="0" fontId="9" fillId="0" borderId="0" xfId="0" applyFont="1" applyBorder="1" applyAlignment="1">
      <alignment vertical="top" wrapText="1"/>
    </xf>
    <xf numFmtId="0" fontId="9" fillId="0" borderId="0" xfId="0" applyFont="1" applyFill="1" applyBorder="1" applyAlignment="1">
      <alignment vertical="top" wrapText="1"/>
    </xf>
    <xf numFmtId="14" fontId="7" fillId="0" borderId="0" xfId="0" quotePrefix="1" applyNumberFormat="1" applyFont="1" applyBorder="1" applyAlignment="1">
      <alignment horizontal="left" vertical="top" wrapText="1"/>
    </xf>
    <xf numFmtId="3" fontId="7" fillId="0" borderId="0" xfId="0" quotePrefix="1" applyNumberFormat="1" applyFont="1" applyBorder="1" applyAlignment="1">
      <alignment horizontal="center" vertical="top" wrapText="1"/>
    </xf>
    <xf numFmtId="0" fontId="7" fillId="0" borderId="0" xfId="0" applyNumberFormat="1" applyFont="1" applyFill="1" applyBorder="1" applyAlignment="1">
      <alignment horizontal="left" vertical="top" wrapText="1"/>
    </xf>
    <xf numFmtId="1" fontId="7" fillId="0" borderId="0" xfId="0" applyNumberFormat="1" applyFont="1" applyBorder="1" applyAlignment="1">
      <alignment horizontal="center" vertical="top" wrapText="1"/>
    </xf>
    <xf numFmtId="166" fontId="7" fillId="0" borderId="0" xfId="0" applyNumberFormat="1" applyFont="1" applyBorder="1" applyAlignment="1">
      <alignment horizontal="left" vertical="top" wrapText="1"/>
    </xf>
    <xf numFmtId="0" fontId="7" fillId="2" borderId="0" xfId="0" applyFont="1" applyFill="1" applyBorder="1" applyAlignment="1">
      <alignment horizontal="left" vertical="top" wrapText="1"/>
    </xf>
    <xf numFmtId="0" fontId="10" fillId="0" borderId="0" xfId="0" applyFont="1" applyBorder="1" applyAlignment="1">
      <alignment horizontal="left" vertical="top" wrapText="1"/>
    </xf>
    <xf numFmtId="1" fontId="11" fillId="0" borderId="0" xfId="0" applyNumberFormat="1" applyFont="1" applyBorder="1" applyAlignment="1">
      <alignment horizontal="left" vertical="top" wrapText="1"/>
    </xf>
    <xf numFmtId="0" fontId="7" fillId="0" borderId="2" xfId="0" applyFont="1" applyBorder="1" applyAlignment="1">
      <alignment horizontal="left" vertical="top" wrapText="1"/>
    </xf>
    <xf numFmtId="49" fontId="7" fillId="0" borderId="2" xfId="0" applyNumberFormat="1" applyFont="1" applyBorder="1" applyAlignment="1">
      <alignment horizontal="left" vertical="top" wrapText="1"/>
    </xf>
    <xf numFmtId="1" fontId="7" fillId="0" borderId="2" xfId="0" applyNumberFormat="1" applyFont="1" applyBorder="1" applyAlignment="1">
      <alignment horizontal="left" vertical="top" wrapText="1"/>
    </xf>
    <xf numFmtId="14" fontId="7" fillId="0" borderId="2" xfId="0" applyNumberFormat="1" applyFont="1" applyBorder="1" applyAlignment="1">
      <alignment horizontal="left" vertical="top" wrapText="1"/>
    </xf>
    <xf numFmtId="0" fontId="7" fillId="0" borderId="2" xfId="0" applyFont="1" applyFill="1" applyBorder="1" applyAlignment="1">
      <alignment horizontal="left" vertical="top" wrapText="1"/>
    </xf>
    <xf numFmtId="0" fontId="7" fillId="0" borderId="2" xfId="0" applyFont="1" applyBorder="1" applyAlignment="1">
      <alignment horizontal="center" vertical="top" wrapText="1"/>
    </xf>
    <xf numFmtId="0" fontId="7" fillId="0" borderId="2" xfId="0" applyFont="1" applyBorder="1" applyAlignment="1">
      <alignment vertical="top" wrapText="1"/>
    </xf>
    <xf numFmtId="0" fontId="7" fillId="0" borderId="2" xfId="0" applyFont="1" applyFill="1" applyBorder="1" applyAlignment="1">
      <alignment vertical="top" wrapText="1"/>
    </xf>
    <xf numFmtId="0" fontId="7" fillId="0" borderId="0" xfId="0" applyFont="1" applyFill="1" applyAlignment="1">
      <alignment vertical="top"/>
    </xf>
    <xf numFmtId="164" fontId="7" fillId="0" borderId="3" xfId="0" applyNumberFormat="1" applyFont="1" applyBorder="1" applyAlignment="1">
      <alignment horizontal="left" vertical="top" wrapText="1"/>
    </xf>
    <xf numFmtId="164" fontId="7" fillId="0" borderId="0" xfId="0" applyNumberFormat="1" applyFont="1" applyFill="1" applyBorder="1" applyAlignment="1">
      <alignment horizontal="left" vertical="top" wrapText="1"/>
    </xf>
    <xf numFmtId="165" fontId="8" fillId="0" borderId="0" xfId="0" applyNumberFormat="1" applyFont="1" applyBorder="1" applyAlignment="1">
      <alignment horizontal="left" vertical="top" wrapText="1"/>
    </xf>
    <xf numFmtId="164" fontId="8" fillId="0" borderId="0" xfId="0" applyNumberFormat="1" applyFont="1" applyFill="1" applyBorder="1" applyAlignment="1">
      <alignment horizontal="left" vertical="top" wrapText="1"/>
    </xf>
    <xf numFmtId="165" fontId="7" fillId="0" borderId="0" xfId="0" applyNumberFormat="1" applyFont="1" applyBorder="1" applyAlignment="1">
      <alignment horizontal="left" vertical="top" wrapText="1"/>
    </xf>
    <xf numFmtId="14" fontId="8" fillId="0" borderId="0" xfId="0" applyNumberFormat="1" applyFont="1" applyBorder="1" applyAlignment="1">
      <alignment horizontal="left" vertical="top" wrapText="1"/>
    </xf>
    <xf numFmtId="49" fontId="7" fillId="0" borderId="3" xfId="0" applyNumberFormat="1" applyFont="1" applyBorder="1" applyAlignment="1">
      <alignment vertical="top" wrapText="1"/>
    </xf>
    <xf numFmtId="0" fontId="5" fillId="0" borderId="1" xfId="0" applyFont="1" applyBorder="1" applyAlignment="1">
      <alignment horizontal="center" vertical="center" wrapText="1"/>
    </xf>
    <xf numFmtId="0" fontId="6" fillId="0" borderId="1" xfId="0" applyFont="1" applyBorder="1" applyAlignment="1">
      <alignment vertical="center"/>
    </xf>
    <xf numFmtId="49" fontId="5" fillId="0" borderId="1" xfId="0" applyNumberFormat="1" applyFont="1" applyBorder="1" applyAlignment="1">
      <alignment horizontal="center" vertical="center" wrapText="1"/>
    </xf>
    <xf numFmtId="1" fontId="5" fillId="0" borderId="1" xfId="0" applyNumberFormat="1" applyFont="1" applyBorder="1" applyAlignment="1">
      <alignment horizontal="center" vertical="center" wrapText="1"/>
    </xf>
    <xf numFmtId="0" fontId="6" fillId="0" borderId="1" xfId="0" applyFont="1" applyBorder="1" applyAlignment="1">
      <alignment horizontal="center" vertical="center"/>
    </xf>
    <xf numFmtId="49" fontId="5" fillId="0" borderId="1" xfId="0" applyNumberFormat="1" applyFont="1" applyFill="1" applyBorder="1" applyAlignment="1">
      <alignment horizontal="center" vertical="center" wrapText="1"/>
    </xf>
    <xf numFmtId="0" fontId="5" fillId="0" borderId="3" xfId="0" applyFont="1" applyBorder="1" applyAlignment="1">
      <alignment horizontal="center" vertical="center" wrapText="1"/>
    </xf>
    <xf numFmtId="0" fontId="6" fillId="0" borderId="2" xfId="0" applyFont="1" applyBorder="1" applyAlignment="1">
      <alignment wrapText="1"/>
    </xf>
    <xf numFmtId="0" fontId="5" fillId="0" borderId="2" xfId="0" applyFont="1" applyBorder="1" applyAlignment="1">
      <alignment horizontal="center" vertical="center" wrapText="1"/>
    </xf>
    <xf numFmtId="0" fontId="6" fillId="0" borderId="1" xfId="0" applyFont="1" applyBorder="1" applyAlignment="1">
      <alignment vertical="center" wrapText="1"/>
    </xf>
    <xf numFmtId="0" fontId="3" fillId="0" borderId="2" xfId="0" applyFont="1" applyBorder="1" applyAlignment="1">
      <alignment vertical="top" wrapText="1"/>
    </xf>
    <xf numFmtId="49" fontId="7" fillId="0" borderId="3" xfId="0" applyNumberFormat="1" applyFont="1" applyBorder="1" applyAlignment="1">
      <alignmen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aterdata.usgs.gov/nwis/inventory/?site_no=420440076060001&amp;agency_cd=USGS&amp;amp;" TargetMode="External"/><Relationship Id="rId3" Type="http://schemas.openxmlformats.org/officeDocument/2006/relationships/hyperlink" Target="http://waterdata.usgs.gov/nwis/inventory/?site_no=420457076035401&amp;agency_cd=USGS&amp;amp;" TargetMode="External"/><Relationship Id="rId7" Type="http://schemas.openxmlformats.org/officeDocument/2006/relationships/hyperlink" Target="http://waterdata.usgs.gov/nwis/inventory/?site_no=420548076024201&amp;agency_cd=USGS&amp;amp;" TargetMode="External"/><Relationship Id="rId2" Type="http://schemas.openxmlformats.org/officeDocument/2006/relationships/hyperlink" Target="http://waterdata.usgs.gov/nwis/inventory/?site_no=420558076045001&amp;agency_cd=USGS&amp;amp;" TargetMode="External"/><Relationship Id="rId1" Type="http://schemas.openxmlformats.org/officeDocument/2006/relationships/hyperlink" Target="http://waterdata.usgs.gov/nwis/inventory/?site_no=420540076031201&amp;agency_cd=USGS&amp;amp;" TargetMode="External"/><Relationship Id="rId6" Type="http://schemas.openxmlformats.org/officeDocument/2006/relationships/hyperlink" Target="http://waterdata.usgs.gov/nwis/inventory/?site_no=420539076031001&amp;agency_cd=USGS&amp;amp;" TargetMode="External"/><Relationship Id="rId5" Type="http://schemas.openxmlformats.org/officeDocument/2006/relationships/hyperlink" Target="http://waterdata.usgs.gov/nwis/inventory/?site_no=420540076030701&amp;agency_cd=USGS&amp;amp;" TargetMode="External"/><Relationship Id="rId10" Type="http://schemas.openxmlformats.org/officeDocument/2006/relationships/printerSettings" Target="../printerSettings/printerSettings1.bin"/><Relationship Id="rId4" Type="http://schemas.openxmlformats.org/officeDocument/2006/relationships/hyperlink" Target="http://waterdata.usgs.gov/nwis/inventory/?site_no=420600076021201&amp;agency_cd=USGS&amp;amp;" TargetMode="External"/><Relationship Id="rId9" Type="http://schemas.openxmlformats.org/officeDocument/2006/relationships/hyperlink" Target="http://waterdata.usgs.gov/nwis/inventory/?site_no=420538076031301&amp;agency_cd=USGS&amp;am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5"/>
  <sheetViews>
    <sheetView tabSelected="1" zoomScaleNormal="100" workbookViewId="0">
      <pane xSplit="1" ySplit="4" topLeftCell="B5" activePane="bottomRight" state="frozen"/>
      <selection pane="topRight" activeCell="B1" sqref="B1"/>
      <selection pane="bottomLeft" activeCell="A5" sqref="A5"/>
      <selection pane="bottomRight" activeCell="B5" sqref="B5"/>
    </sheetView>
  </sheetViews>
  <sheetFormatPr defaultRowHeight="15" x14ac:dyDescent="0.25"/>
  <cols>
    <col min="1" max="1" width="7.28515625" customWidth="1"/>
    <col min="2" max="2" width="14" customWidth="1"/>
    <col min="3" max="3" width="7.28515625" customWidth="1"/>
    <col min="4" max="4" width="14.140625" customWidth="1"/>
    <col min="5" max="5" width="8.7109375" bestFit="1" customWidth="1"/>
    <col min="6" max="6" width="12.85546875" customWidth="1"/>
    <col min="7" max="7" width="12.85546875" bestFit="1" customWidth="1"/>
    <col min="8" max="8" width="5.5703125" customWidth="1"/>
    <col min="9" max="9" width="10.5703125" customWidth="1"/>
    <col min="10" max="10" width="6" customWidth="1"/>
    <col min="11" max="11" width="7.28515625" customWidth="1"/>
    <col min="12" max="12" width="13.28515625" customWidth="1"/>
    <col min="13" max="13" width="6.7109375" customWidth="1"/>
    <col min="14" max="14" width="6" customWidth="1"/>
    <col min="15" max="15" width="8.5703125" customWidth="1"/>
    <col min="16" max="16" width="6.5703125" customWidth="1"/>
    <col min="17" max="17" width="6" customWidth="1"/>
    <col min="18" max="18" width="7.42578125" customWidth="1"/>
    <col min="19" max="19" width="39.85546875" customWidth="1"/>
    <col min="20" max="20" width="44.42578125" customWidth="1"/>
    <col min="21" max="21" width="118.42578125" customWidth="1"/>
  </cols>
  <sheetData>
    <row r="1" spans="1:21" x14ac:dyDescent="0.25">
      <c r="A1" s="1"/>
      <c r="B1" s="1" t="s">
        <v>1596</v>
      </c>
      <c r="C1" s="2"/>
      <c r="D1" s="3"/>
      <c r="E1" s="4"/>
      <c r="F1" s="5"/>
      <c r="G1" s="5"/>
      <c r="H1" s="4"/>
      <c r="I1" s="4"/>
      <c r="J1" s="4"/>
      <c r="K1" s="6"/>
      <c r="L1" s="7"/>
      <c r="M1" s="4"/>
      <c r="N1" s="4"/>
      <c r="O1" s="4"/>
      <c r="P1" s="4"/>
      <c r="Q1" s="4"/>
      <c r="R1" s="4"/>
    </row>
    <row r="2" spans="1:21" ht="43.5" customHeight="1" x14ac:dyDescent="0.25">
      <c r="A2" s="8"/>
      <c r="B2" s="87" t="s">
        <v>1604</v>
      </c>
      <c r="C2" s="87"/>
      <c r="D2" s="87"/>
      <c r="E2" s="87"/>
      <c r="F2" s="87"/>
      <c r="G2" s="87"/>
      <c r="H2" s="87"/>
      <c r="I2" s="87"/>
      <c r="J2" s="87"/>
      <c r="K2" s="87"/>
      <c r="L2" s="87"/>
      <c r="M2" s="87"/>
      <c r="N2" s="9"/>
      <c r="O2" s="9"/>
      <c r="P2" s="9"/>
      <c r="Q2" s="9"/>
      <c r="R2" s="9"/>
    </row>
    <row r="3" spans="1:21" x14ac:dyDescent="0.25">
      <c r="A3" s="77" t="s">
        <v>1280</v>
      </c>
      <c r="B3" s="79" t="s">
        <v>1290</v>
      </c>
      <c r="C3" s="77"/>
      <c r="D3" s="80" t="s">
        <v>1301</v>
      </c>
      <c r="E3" s="77" t="s">
        <v>0</v>
      </c>
      <c r="F3" s="82" t="s">
        <v>1593</v>
      </c>
      <c r="G3" s="82" t="s">
        <v>1594</v>
      </c>
      <c r="H3" s="77" t="s">
        <v>1327</v>
      </c>
      <c r="I3" s="77" t="s">
        <v>1300</v>
      </c>
      <c r="J3" s="77" t="s">
        <v>1299</v>
      </c>
      <c r="K3" s="77" t="s">
        <v>1298</v>
      </c>
      <c r="L3" s="77" t="s">
        <v>1</v>
      </c>
      <c r="M3" s="77" t="s">
        <v>1297</v>
      </c>
      <c r="N3" s="77" t="s">
        <v>1296</v>
      </c>
      <c r="O3" s="77" t="s">
        <v>2</v>
      </c>
      <c r="P3" s="77" t="s">
        <v>1293</v>
      </c>
      <c r="Q3" s="77" t="s">
        <v>1294</v>
      </c>
      <c r="R3" s="77" t="s">
        <v>1295</v>
      </c>
      <c r="S3" s="83" t="s">
        <v>3</v>
      </c>
      <c r="T3" s="83" t="s">
        <v>1216</v>
      </c>
      <c r="U3" s="83" t="s">
        <v>1217</v>
      </c>
    </row>
    <row r="4" spans="1:21" ht="81" x14ac:dyDescent="0.25">
      <c r="A4" s="78"/>
      <c r="B4" s="10" t="s">
        <v>1590</v>
      </c>
      <c r="C4" s="10" t="s">
        <v>1289</v>
      </c>
      <c r="D4" s="78"/>
      <c r="E4" s="81"/>
      <c r="F4" s="78"/>
      <c r="G4" s="78"/>
      <c r="H4" s="81"/>
      <c r="I4" s="81"/>
      <c r="J4" s="81"/>
      <c r="K4" s="81"/>
      <c r="L4" s="86"/>
      <c r="M4" s="81"/>
      <c r="N4" s="81"/>
      <c r="O4" s="81"/>
      <c r="P4" s="81"/>
      <c r="Q4" s="81"/>
      <c r="R4" s="81"/>
      <c r="S4" s="84"/>
      <c r="T4" s="84"/>
      <c r="U4" s="85"/>
    </row>
    <row r="5" spans="1:21" ht="24" x14ac:dyDescent="0.25">
      <c r="A5" s="11" t="s">
        <v>930</v>
      </c>
      <c r="B5" s="11" t="s">
        <v>937</v>
      </c>
      <c r="C5" s="12" t="s">
        <v>1218</v>
      </c>
      <c r="D5" s="13" t="s">
        <v>931</v>
      </c>
      <c r="E5" s="11">
        <v>1939</v>
      </c>
      <c r="F5" s="14" t="s">
        <v>1076</v>
      </c>
      <c r="G5" s="15" t="s">
        <v>1077</v>
      </c>
      <c r="H5" s="16">
        <v>175</v>
      </c>
      <c r="I5" s="16">
        <v>164</v>
      </c>
      <c r="J5" s="16">
        <v>5</v>
      </c>
      <c r="K5" s="16">
        <v>855</v>
      </c>
      <c r="L5" s="11" t="s">
        <v>614</v>
      </c>
      <c r="M5" s="16">
        <v>49</v>
      </c>
      <c r="N5" s="16">
        <v>806</v>
      </c>
      <c r="O5" s="70">
        <v>23863</v>
      </c>
      <c r="P5" s="16">
        <v>164</v>
      </c>
      <c r="Q5" s="16">
        <v>691</v>
      </c>
      <c r="R5" s="16">
        <v>20</v>
      </c>
      <c r="S5" s="17" t="s">
        <v>1599</v>
      </c>
      <c r="T5" s="17" t="s">
        <v>932</v>
      </c>
      <c r="U5" s="11" t="s">
        <v>1200</v>
      </c>
    </row>
    <row r="6" spans="1:21" x14ac:dyDescent="0.25">
      <c r="A6" s="18" t="s">
        <v>836</v>
      </c>
      <c r="B6" s="19" t="s">
        <v>937</v>
      </c>
      <c r="C6" s="20" t="s">
        <v>1219</v>
      </c>
      <c r="D6" s="21">
        <v>420401076061801</v>
      </c>
      <c r="E6" s="22">
        <v>1958</v>
      </c>
      <c r="F6" s="18" t="s">
        <v>242</v>
      </c>
      <c r="G6" s="18" t="s">
        <v>241</v>
      </c>
      <c r="H6" s="23">
        <v>205</v>
      </c>
      <c r="I6" s="23">
        <v>205</v>
      </c>
      <c r="J6" s="23" t="s">
        <v>937</v>
      </c>
      <c r="K6" s="23">
        <v>840</v>
      </c>
      <c r="L6" s="22" t="s">
        <v>583</v>
      </c>
      <c r="M6" s="23" t="s">
        <v>937</v>
      </c>
      <c r="N6" s="23" t="s">
        <v>937</v>
      </c>
      <c r="O6" s="22" t="s">
        <v>937</v>
      </c>
      <c r="P6" s="23">
        <v>205</v>
      </c>
      <c r="Q6" s="23">
        <v>635</v>
      </c>
      <c r="R6" s="23">
        <v>10</v>
      </c>
      <c r="S6" s="24" t="s">
        <v>1600</v>
      </c>
      <c r="T6" s="24" t="s">
        <v>1197</v>
      </c>
      <c r="U6" s="24" t="s">
        <v>1328</v>
      </c>
    </row>
    <row r="7" spans="1:21" x14ac:dyDescent="0.25">
      <c r="A7" s="19" t="s">
        <v>45</v>
      </c>
      <c r="B7" s="19" t="s">
        <v>937</v>
      </c>
      <c r="C7" s="19" t="s">
        <v>937</v>
      </c>
      <c r="D7" s="25">
        <v>420440076060001</v>
      </c>
      <c r="E7" s="19">
        <v>1943</v>
      </c>
      <c r="F7" s="26" t="s">
        <v>315</v>
      </c>
      <c r="G7" s="26" t="s">
        <v>314</v>
      </c>
      <c r="H7" s="27" t="s">
        <v>203</v>
      </c>
      <c r="I7" s="27">
        <v>49</v>
      </c>
      <c r="J7" s="27">
        <v>6</v>
      </c>
      <c r="K7" s="27">
        <v>820</v>
      </c>
      <c r="L7" s="19" t="s">
        <v>583</v>
      </c>
      <c r="M7" s="27">
        <v>27</v>
      </c>
      <c r="N7" s="27">
        <v>793</v>
      </c>
      <c r="O7" s="40">
        <v>16619</v>
      </c>
      <c r="P7" s="27" t="s">
        <v>937</v>
      </c>
      <c r="Q7" s="27" t="s">
        <v>204</v>
      </c>
      <c r="R7" s="27" t="s">
        <v>937</v>
      </c>
      <c r="S7" s="28" t="s">
        <v>617</v>
      </c>
      <c r="T7" s="28" t="s">
        <v>1595</v>
      </c>
      <c r="U7" s="28"/>
    </row>
    <row r="8" spans="1:21" ht="24" x14ac:dyDescent="0.25">
      <c r="A8" s="19" t="s">
        <v>89</v>
      </c>
      <c r="B8" s="19" t="s">
        <v>937</v>
      </c>
      <c r="C8" s="29" t="s">
        <v>1220</v>
      </c>
      <c r="D8" s="21">
        <v>420442076052001</v>
      </c>
      <c r="E8" s="22">
        <v>1955</v>
      </c>
      <c r="F8" s="26" t="s">
        <v>491</v>
      </c>
      <c r="G8" s="26" t="s">
        <v>490</v>
      </c>
      <c r="H8" s="27">
        <v>111</v>
      </c>
      <c r="I8" s="23" t="s">
        <v>934</v>
      </c>
      <c r="J8" s="27">
        <v>12</v>
      </c>
      <c r="K8" s="27">
        <v>820</v>
      </c>
      <c r="L8" s="24" t="s">
        <v>583</v>
      </c>
      <c r="M8" s="27">
        <v>19</v>
      </c>
      <c r="N8" s="27">
        <v>801</v>
      </c>
      <c r="O8" s="19" t="s">
        <v>1494</v>
      </c>
      <c r="P8" s="27" t="s">
        <v>937</v>
      </c>
      <c r="Q8" s="27" t="s">
        <v>229</v>
      </c>
      <c r="R8" s="27">
        <v>900</v>
      </c>
      <c r="S8" s="28" t="s">
        <v>619</v>
      </c>
      <c r="T8" s="28" t="s">
        <v>935</v>
      </c>
      <c r="U8" s="28" t="s">
        <v>1133</v>
      </c>
    </row>
    <row r="9" spans="1:21" ht="24" x14ac:dyDescent="0.25">
      <c r="A9" s="19" t="s">
        <v>43</v>
      </c>
      <c r="B9" s="19" t="s">
        <v>937</v>
      </c>
      <c r="C9" s="29" t="s">
        <v>1221</v>
      </c>
      <c r="D9" s="25">
        <v>420457076035401</v>
      </c>
      <c r="E9" s="19">
        <v>1945</v>
      </c>
      <c r="F9" s="26" t="s">
        <v>367</v>
      </c>
      <c r="G9" s="26" t="s">
        <v>366</v>
      </c>
      <c r="H9" s="27">
        <v>109</v>
      </c>
      <c r="I9" s="30" t="s">
        <v>936</v>
      </c>
      <c r="J9" s="27" t="s">
        <v>937</v>
      </c>
      <c r="K9" s="27">
        <v>840</v>
      </c>
      <c r="L9" s="19" t="s">
        <v>1556</v>
      </c>
      <c r="M9" s="27" t="s">
        <v>937</v>
      </c>
      <c r="N9" s="27" t="s">
        <v>937</v>
      </c>
      <c r="O9" s="19" t="s">
        <v>937</v>
      </c>
      <c r="P9" s="27" t="s">
        <v>201</v>
      </c>
      <c r="Q9" s="27" t="s">
        <v>202</v>
      </c>
      <c r="R9" s="27" t="s">
        <v>937</v>
      </c>
      <c r="S9" s="24" t="s">
        <v>835</v>
      </c>
      <c r="T9" s="28" t="s">
        <v>1281</v>
      </c>
      <c r="U9" s="28" t="s">
        <v>1134</v>
      </c>
    </row>
    <row r="10" spans="1:21" ht="24" x14ac:dyDescent="0.25">
      <c r="A10" s="19" t="s">
        <v>94</v>
      </c>
      <c r="B10" s="29" t="s">
        <v>1302</v>
      </c>
      <c r="C10" s="29" t="s">
        <v>1222</v>
      </c>
      <c r="D10" s="31" t="s">
        <v>613</v>
      </c>
      <c r="E10" s="19">
        <v>1947</v>
      </c>
      <c r="F10" s="26" t="s">
        <v>367</v>
      </c>
      <c r="G10" s="26" t="s">
        <v>498</v>
      </c>
      <c r="H10" s="27" t="s">
        <v>227</v>
      </c>
      <c r="I10" s="27">
        <v>95</v>
      </c>
      <c r="J10" s="27">
        <v>6</v>
      </c>
      <c r="K10" s="27">
        <v>805</v>
      </c>
      <c r="L10" s="19" t="s">
        <v>553</v>
      </c>
      <c r="M10" s="27" t="s">
        <v>937</v>
      </c>
      <c r="N10" s="27">
        <v>805</v>
      </c>
      <c r="O10" s="40">
        <v>17199</v>
      </c>
      <c r="P10" s="27" t="s">
        <v>937</v>
      </c>
      <c r="Q10" s="27" t="s">
        <v>212</v>
      </c>
      <c r="R10" s="27" t="s">
        <v>937</v>
      </c>
      <c r="S10" s="28" t="s">
        <v>620</v>
      </c>
      <c r="T10" s="28" t="s">
        <v>946</v>
      </c>
      <c r="U10" s="28" t="s">
        <v>1329</v>
      </c>
    </row>
    <row r="11" spans="1:21" ht="24" x14ac:dyDescent="0.25">
      <c r="A11" s="26" t="s">
        <v>87</v>
      </c>
      <c r="B11" s="29" t="s">
        <v>1303</v>
      </c>
      <c r="C11" s="29" t="s">
        <v>1223</v>
      </c>
      <c r="D11" s="31">
        <v>420502076050301</v>
      </c>
      <c r="E11" s="19">
        <v>1947</v>
      </c>
      <c r="F11" s="26" t="s">
        <v>487</v>
      </c>
      <c r="G11" s="26" t="s">
        <v>486</v>
      </c>
      <c r="H11" s="27" t="s">
        <v>227</v>
      </c>
      <c r="I11" s="27">
        <v>93</v>
      </c>
      <c r="J11" s="27">
        <v>6</v>
      </c>
      <c r="K11" s="27">
        <v>808</v>
      </c>
      <c r="L11" s="19" t="s">
        <v>553</v>
      </c>
      <c r="M11" s="27">
        <v>6</v>
      </c>
      <c r="N11" s="27">
        <v>802</v>
      </c>
      <c r="O11" s="29" t="s">
        <v>938</v>
      </c>
      <c r="P11" s="27" t="s">
        <v>937</v>
      </c>
      <c r="Q11" s="27" t="s">
        <v>211</v>
      </c>
      <c r="R11" s="27" t="s">
        <v>937</v>
      </c>
      <c r="S11" s="28" t="s">
        <v>620</v>
      </c>
      <c r="T11" s="28" t="s">
        <v>935</v>
      </c>
      <c r="U11" s="28" t="s">
        <v>1330</v>
      </c>
    </row>
    <row r="12" spans="1:21" x14ac:dyDescent="0.25">
      <c r="A12" s="19" t="s">
        <v>96</v>
      </c>
      <c r="B12" s="29" t="s">
        <v>1314</v>
      </c>
      <c r="C12" s="29" t="s">
        <v>1598</v>
      </c>
      <c r="D12" s="33">
        <v>420504076045001</v>
      </c>
      <c r="E12" s="19">
        <v>1948</v>
      </c>
      <c r="F12" s="26" t="s">
        <v>502</v>
      </c>
      <c r="G12" s="26" t="s">
        <v>501</v>
      </c>
      <c r="H12" s="34">
        <v>96</v>
      </c>
      <c r="I12" s="35">
        <v>71</v>
      </c>
      <c r="J12" s="35">
        <v>150</v>
      </c>
      <c r="K12" s="27">
        <v>810</v>
      </c>
      <c r="L12" s="19" t="s">
        <v>553</v>
      </c>
      <c r="M12" s="34">
        <v>17</v>
      </c>
      <c r="N12" s="34">
        <v>793</v>
      </c>
      <c r="O12" s="71">
        <v>17564</v>
      </c>
      <c r="P12" s="27" t="s">
        <v>191</v>
      </c>
      <c r="Q12" s="27">
        <v>690</v>
      </c>
      <c r="R12" s="36">
        <v>10500</v>
      </c>
      <c r="S12" s="28" t="s">
        <v>620</v>
      </c>
      <c r="T12" s="28" t="s">
        <v>949</v>
      </c>
      <c r="U12" s="28" t="s">
        <v>1331</v>
      </c>
    </row>
    <row r="13" spans="1:21" ht="24" x14ac:dyDescent="0.25">
      <c r="A13" s="19" t="s">
        <v>93</v>
      </c>
      <c r="B13" s="29" t="s">
        <v>1315</v>
      </c>
      <c r="C13" s="29" t="s">
        <v>1224</v>
      </c>
      <c r="D13" s="31" t="s">
        <v>626</v>
      </c>
      <c r="E13" s="19">
        <v>1947</v>
      </c>
      <c r="F13" s="26" t="s">
        <v>1054</v>
      </c>
      <c r="G13" s="26" t="s">
        <v>1055</v>
      </c>
      <c r="H13" s="27">
        <v>101</v>
      </c>
      <c r="I13" s="27">
        <v>54</v>
      </c>
      <c r="J13" s="27">
        <v>17</v>
      </c>
      <c r="K13" s="27">
        <v>811</v>
      </c>
      <c r="L13" s="19" t="s">
        <v>553</v>
      </c>
      <c r="M13" s="27">
        <v>36</v>
      </c>
      <c r="N13" s="27">
        <v>775</v>
      </c>
      <c r="O13" s="40">
        <v>24405</v>
      </c>
      <c r="P13" s="30" t="s">
        <v>1085</v>
      </c>
      <c r="Q13" s="27" t="s">
        <v>211</v>
      </c>
      <c r="R13" s="27">
        <v>810</v>
      </c>
      <c r="S13" s="28" t="s">
        <v>1591</v>
      </c>
      <c r="T13" s="28" t="s">
        <v>939</v>
      </c>
      <c r="U13" s="28" t="s">
        <v>1495</v>
      </c>
    </row>
    <row r="14" spans="1:21" x14ac:dyDescent="0.25">
      <c r="A14" s="19" t="s">
        <v>92</v>
      </c>
      <c r="B14" s="19" t="s">
        <v>937</v>
      </c>
      <c r="C14" s="29" t="s">
        <v>1225</v>
      </c>
      <c r="D14" s="21">
        <v>420505076053901</v>
      </c>
      <c r="E14" s="19">
        <v>1957</v>
      </c>
      <c r="F14" s="26" t="s">
        <v>497</v>
      </c>
      <c r="G14" s="26" t="s">
        <v>496</v>
      </c>
      <c r="H14" s="27">
        <v>154</v>
      </c>
      <c r="I14" s="27">
        <v>154</v>
      </c>
      <c r="J14" s="27">
        <v>5</v>
      </c>
      <c r="K14" s="27">
        <v>825</v>
      </c>
      <c r="L14" s="28" t="s">
        <v>937</v>
      </c>
      <c r="M14" s="27" t="s">
        <v>937</v>
      </c>
      <c r="N14" s="27" t="s">
        <v>937</v>
      </c>
      <c r="O14" s="19" t="s">
        <v>937</v>
      </c>
      <c r="P14" s="27" t="s">
        <v>937</v>
      </c>
      <c r="Q14" s="27" t="s">
        <v>200</v>
      </c>
      <c r="R14" s="27">
        <v>5</v>
      </c>
      <c r="S14" s="19" t="s">
        <v>940</v>
      </c>
      <c r="T14" s="28" t="s">
        <v>933</v>
      </c>
      <c r="U14" s="28" t="s">
        <v>1201</v>
      </c>
    </row>
    <row r="15" spans="1:21" ht="36" x14ac:dyDescent="0.25">
      <c r="A15" s="22" t="s">
        <v>95</v>
      </c>
      <c r="B15" s="19" t="s">
        <v>937</v>
      </c>
      <c r="C15" s="20" t="s">
        <v>1232</v>
      </c>
      <c r="D15" s="21">
        <v>420508076051901</v>
      </c>
      <c r="E15" s="22">
        <v>1964</v>
      </c>
      <c r="F15" s="18" t="s">
        <v>500</v>
      </c>
      <c r="G15" s="18" t="s">
        <v>499</v>
      </c>
      <c r="H15" s="23">
        <v>35</v>
      </c>
      <c r="I15" s="23">
        <v>33</v>
      </c>
      <c r="J15" s="23">
        <v>720</v>
      </c>
      <c r="K15" s="23">
        <v>805</v>
      </c>
      <c r="L15" s="19" t="s">
        <v>553</v>
      </c>
      <c r="M15" s="23">
        <v>3</v>
      </c>
      <c r="N15" s="23">
        <v>802</v>
      </c>
      <c r="O15" s="72">
        <v>23515</v>
      </c>
      <c r="P15" s="37" t="s">
        <v>936</v>
      </c>
      <c r="Q15" s="23" t="s">
        <v>188</v>
      </c>
      <c r="R15" s="38">
        <v>5000</v>
      </c>
      <c r="S15" s="24" t="s">
        <v>941</v>
      </c>
      <c r="T15" s="24" t="s">
        <v>1333</v>
      </c>
      <c r="U15" s="24" t="s">
        <v>1332</v>
      </c>
    </row>
    <row r="16" spans="1:21" ht="24" x14ac:dyDescent="0.25">
      <c r="A16" s="26" t="s">
        <v>817</v>
      </c>
      <c r="B16" s="26" t="s">
        <v>1304</v>
      </c>
      <c r="C16" s="26" t="s">
        <v>1226</v>
      </c>
      <c r="D16" s="33">
        <v>420512076033901</v>
      </c>
      <c r="E16" s="19">
        <v>1965</v>
      </c>
      <c r="F16" s="18" t="s">
        <v>837</v>
      </c>
      <c r="G16" s="18" t="s">
        <v>838</v>
      </c>
      <c r="H16" s="34">
        <v>148</v>
      </c>
      <c r="I16" s="34">
        <v>148</v>
      </c>
      <c r="J16" s="27">
        <v>6</v>
      </c>
      <c r="K16" s="34">
        <v>825</v>
      </c>
      <c r="L16" s="39" t="s">
        <v>937</v>
      </c>
      <c r="M16" s="27" t="s">
        <v>937</v>
      </c>
      <c r="N16" s="27" t="s">
        <v>937</v>
      </c>
      <c r="O16" s="19" t="s">
        <v>937</v>
      </c>
      <c r="P16" s="34">
        <v>148</v>
      </c>
      <c r="Q16" s="34">
        <v>677</v>
      </c>
      <c r="R16" s="27" t="s">
        <v>937</v>
      </c>
      <c r="S16" s="39" t="s">
        <v>619</v>
      </c>
      <c r="T16" s="39" t="s">
        <v>1334</v>
      </c>
      <c r="U16" s="39" t="s">
        <v>1496</v>
      </c>
    </row>
    <row r="17" spans="1:21" ht="24" x14ac:dyDescent="0.25">
      <c r="A17" s="26" t="s">
        <v>82</v>
      </c>
      <c r="B17" s="19" t="s">
        <v>937</v>
      </c>
      <c r="C17" s="29" t="s">
        <v>1227</v>
      </c>
      <c r="D17" s="21">
        <v>420512076034201</v>
      </c>
      <c r="E17" s="19">
        <v>1965</v>
      </c>
      <c r="F17" s="26" t="s">
        <v>479</v>
      </c>
      <c r="G17" s="26" t="s">
        <v>478</v>
      </c>
      <c r="H17" s="27">
        <v>148</v>
      </c>
      <c r="I17" s="27" t="s">
        <v>937</v>
      </c>
      <c r="J17" s="27">
        <v>6</v>
      </c>
      <c r="K17" s="27">
        <v>825</v>
      </c>
      <c r="L17" s="19" t="s">
        <v>553</v>
      </c>
      <c r="M17" s="27">
        <v>11</v>
      </c>
      <c r="N17" s="27">
        <v>814</v>
      </c>
      <c r="O17" s="19">
        <v>1965</v>
      </c>
      <c r="P17" s="27">
        <v>143</v>
      </c>
      <c r="Q17" s="27">
        <v>682</v>
      </c>
      <c r="R17" s="27" t="s">
        <v>937</v>
      </c>
      <c r="S17" s="19" t="s">
        <v>619</v>
      </c>
      <c r="T17" s="28" t="s">
        <v>1335</v>
      </c>
      <c r="U17" s="28" t="s">
        <v>1111</v>
      </c>
    </row>
    <row r="18" spans="1:21" ht="24" x14ac:dyDescent="0.25">
      <c r="A18" s="26" t="s">
        <v>83</v>
      </c>
      <c r="B18" s="19" t="s">
        <v>937</v>
      </c>
      <c r="C18" s="29" t="s">
        <v>1228</v>
      </c>
      <c r="D18" s="31" t="s">
        <v>632</v>
      </c>
      <c r="E18" s="19">
        <v>1965</v>
      </c>
      <c r="F18" s="26" t="s">
        <v>481</v>
      </c>
      <c r="G18" s="26" t="s">
        <v>480</v>
      </c>
      <c r="H18" s="27">
        <v>162</v>
      </c>
      <c r="I18" s="27" t="s">
        <v>937</v>
      </c>
      <c r="J18" s="27">
        <v>6</v>
      </c>
      <c r="K18" s="27">
        <v>815</v>
      </c>
      <c r="L18" s="19" t="s">
        <v>614</v>
      </c>
      <c r="M18" s="27">
        <v>14</v>
      </c>
      <c r="N18" s="27">
        <v>801</v>
      </c>
      <c r="O18" s="19">
        <v>1965</v>
      </c>
      <c r="P18" s="27">
        <v>161</v>
      </c>
      <c r="Q18" s="27">
        <v>654</v>
      </c>
      <c r="R18" s="27" t="s">
        <v>937</v>
      </c>
      <c r="S18" s="19" t="s">
        <v>619</v>
      </c>
      <c r="T18" s="28" t="s">
        <v>1335</v>
      </c>
      <c r="U18" s="28" t="s">
        <v>1336</v>
      </c>
    </row>
    <row r="19" spans="1:21" ht="24" x14ac:dyDescent="0.25">
      <c r="A19" s="26" t="s">
        <v>84</v>
      </c>
      <c r="B19" s="26" t="s">
        <v>1305</v>
      </c>
      <c r="C19" s="26" t="s">
        <v>1229</v>
      </c>
      <c r="D19" s="33">
        <v>420514076034101</v>
      </c>
      <c r="E19" s="22">
        <v>1965</v>
      </c>
      <c r="F19" s="18" t="s">
        <v>839</v>
      </c>
      <c r="G19" s="18" t="s">
        <v>840</v>
      </c>
      <c r="H19" s="34">
        <v>178</v>
      </c>
      <c r="I19" s="34">
        <v>175</v>
      </c>
      <c r="J19" s="27">
        <v>6</v>
      </c>
      <c r="K19" s="34">
        <v>825</v>
      </c>
      <c r="L19" s="39" t="s">
        <v>614</v>
      </c>
      <c r="M19" s="27" t="s">
        <v>937</v>
      </c>
      <c r="N19" s="27" t="s">
        <v>937</v>
      </c>
      <c r="O19" s="19" t="s">
        <v>937</v>
      </c>
      <c r="P19" s="34">
        <v>175</v>
      </c>
      <c r="Q19" s="34">
        <v>650</v>
      </c>
      <c r="R19" s="27" t="s">
        <v>937</v>
      </c>
      <c r="S19" s="39" t="s">
        <v>619</v>
      </c>
      <c r="T19" s="39" t="s">
        <v>1334</v>
      </c>
      <c r="U19" s="39" t="s">
        <v>1202</v>
      </c>
    </row>
    <row r="20" spans="1:21" x14ac:dyDescent="0.25">
      <c r="A20" s="26" t="s">
        <v>1121</v>
      </c>
      <c r="B20" s="26" t="s">
        <v>1306</v>
      </c>
      <c r="C20" s="26" t="s">
        <v>1230</v>
      </c>
      <c r="D20" s="33">
        <v>420518076033701</v>
      </c>
      <c r="E20" s="26">
        <v>1965</v>
      </c>
      <c r="F20" s="26" t="s">
        <v>1122</v>
      </c>
      <c r="G20" s="26" t="s">
        <v>1123</v>
      </c>
      <c r="H20" s="34">
        <v>153</v>
      </c>
      <c r="I20" s="34" t="s">
        <v>937</v>
      </c>
      <c r="J20" s="34">
        <v>6</v>
      </c>
      <c r="K20" s="34">
        <v>823</v>
      </c>
      <c r="L20" s="26" t="s">
        <v>553</v>
      </c>
      <c r="M20" s="34">
        <v>23</v>
      </c>
      <c r="N20" s="34">
        <v>800</v>
      </c>
      <c r="O20" s="48">
        <v>21763</v>
      </c>
      <c r="P20" s="34" t="s">
        <v>937</v>
      </c>
      <c r="Q20" s="34" t="s">
        <v>937</v>
      </c>
      <c r="R20" s="34" t="s">
        <v>937</v>
      </c>
      <c r="S20" s="39" t="s">
        <v>619</v>
      </c>
      <c r="T20" s="39" t="s">
        <v>1119</v>
      </c>
      <c r="U20" s="39" t="s">
        <v>1120</v>
      </c>
    </row>
    <row r="21" spans="1:21" ht="36" x14ac:dyDescent="0.25">
      <c r="A21" s="26" t="s">
        <v>85</v>
      </c>
      <c r="B21" s="29" t="s">
        <v>1307</v>
      </c>
      <c r="C21" s="29" t="s">
        <v>1231</v>
      </c>
      <c r="D21" s="31">
        <v>420519076034001</v>
      </c>
      <c r="E21" s="19">
        <v>1965</v>
      </c>
      <c r="F21" s="26" t="s">
        <v>483</v>
      </c>
      <c r="G21" s="26" t="s">
        <v>482</v>
      </c>
      <c r="H21" s="27">
        <v>163</v>
      </c>
      <c r="I21" s="27">
        <v>163</v>
      </c>
      <c r="J21" s="27">
        <v>6</v>
      </c>
      <c r="K21" s="27">
        <v>812</v>
      </c>
      <c r="L21" s="19" t="s">
        <v>855</v>
      </c>
      <c r="M21" s="27">
        <v>19</v>
      </c>
      <c r="N21" s="27">
        <v>793</v>
      </c>
      <c r="O21" s="19" t="s">
        <v>937</v>
      </c>
      <c r="P21" s="27" t="s">
        <v>937</v>
      </c>
      <c r="Q21" s="30" t="s">
        <v>210</v>
      </c>
      <c r="R21" s="27" t="s">
        <v>937</v>
      </c>
      <c r="S21" s="19" t="s">
        <v>619</v>
      </c>
      <c r="T21" s="28" t="s">
        <v>1334</v>
      </c>
      <c r="U21" s="28" t="s">
        <v>1337</v>
      </c>
    </row>
    <row r="22" spans="1:21" ht="24" x14ac:dyDescent="0.25">
      <c r="A22" s="26" t="s">
        <v>1056</v>
      </c>
      <c r="B22" s="29" t="s">
        <v>1308</v>
      </c>
      <c r="C22" s="29" t="s">
        <v>1231</v>
      </c>
      <c r="D22" s="31">
        <v>420519076034002</v>
      </c>
      <c r="E22" s="40">
        <v>24047</v>
      </c>
      <c r="F22" s="26" t="s">
        <v>1081</v>
      </c>
      <c r="G22" s="26" t="s">
        <v>1082</v>
      </c>
      <c r="H22" s="27">
        <v>119</v>
      </c>
      <c r="I22" s="27" t="s">
        <v>1057</v>
      </c>
      <c r="J22" s="27">
        <v>16</v>
      </c>
      <c r="K22" s="27">
        <v>820</v>
      </c>
      <c r="L22" s="19" t="s">
        <v>553</v>
      </c>
      <c r="M22" s="27">
        <v>18</v>
      </c>
      <c r="N22" s="27">
        <v>802</v>
      </c>
      <c r="O22" s="47">
        <v>24061</v>
      </c>
      <c r="P22" s="27" t="s">
        <v>1058</v>
      </c>
      <c r="Q22" s="30" t="s">
        <v>1059</v>
      </c>
      <c r="R22" s="36">
        <v>1521</v>
      </c>
      <c r="S22" s="19" t="s">
        <v>619</v>
      </c>
      <c r="T22" s="28" t="s">
        <v>935</v>
      </c>
      <c r="U22" s="28" t="s">
        <v>1198</v>
      </c>
    </row>
    <row r="23" spans="1:21" x14ac:dyDescent="0.25">
      <c r="A23" s="26" t="s">
        <v>929</v>
      </c>
      <c r="B23" s="29" t="s">
        <v>1309</v>
      </c>
      <c r="C23" s="29" t="s">
        <v>1233</v>
      </c>
      <c r="D23" s="21">
        <v>420525076032201</v>
      </c>
      <c r="E23" s="19">
        <v>1951</v>
      </c>
      <c r="F23" s="26" t="s">
        <v>1083</v>
      </c>
      <c r="G23" s="26" t="s">
        <v>1084</v>
      </c>
      <c r="H23" s="27">
        <v>132</v>
      </c>
      <c r="I23" s="27">
        <v>102</v>
      </c>
      <c r="J23" s="27">
        <v>12</v>
      </c>
      <c r="K23" s="27">
        <v>832</v>
      </c>
      <c r="L23" s="19" t="s">
        <v>553</v>
      </c>
      <c r="M23" s="27" t="s">
        <v>937</v>
      </c>
      <c r="N23" s="27" t="s">
        <v>937</v>
      </c>
      <c r="O23" s="19" t="s">
        <v>937</v>
      </c>
      <c r="P23" s="27" t="s">
        <v>937</v>
      </c>
      <c r="Q23" s="27" t="s">
        <v>937</v>
      </c>
      <c r="R23" s="36">
        <v>1500</v>
      </c>
      <c r="S23" s="19" t="s">
        <v>1090</v>
      </c>
      <c r="T23" s="28" t="s">
        <v>1124</v>
      </c>
      <c r="U23" s="28" t="s">
        <v>1338</v>
      </c>
    </row>
    <row r="24" spans="1:21" x14ac:dyDescent="0.25">
      <c r="A24" s="19" t="s">
        <v>100</v>
      </c>
      <c r="B24" s="29" t="s">
        <v>1497</v>
      </c>
      <c r="C24" s="29" t="s">
        <v>1234</v>
      </c>
      <c r="D24" s="25">
        <v>420538076031301</v>
      </c>
      <c r="E24" s="19">
        <v>1935</v>
      </c>
      <c r="F24" s="26" t="s">
        <v>520</v>
      </c>
      <c r="G24" s="26" t="s">
        <v>519</v>
      </c>
      <c r="H24" s="27">
        <v>155</v>
      </c>
      <c r="I24" s="27">
        <v>155</v>
      </c>
      <c r="J24" s="27">
        <v>12</v>
      </c>
      <c r="K24" s="27">
        <v>815</v>
      </c>
      <c r="L24" s="19" t="s">
        <v>583</v>
      </c>
      <c r="M24" s="27" t="s">
        <v>937</v>
      </c>
      <c r="N24" s="27" t="s">
        <v>937</v>
      </c>
      <c r="O24" s="19" t="s">
        <v>937</v>
      </c>
      <c r="P24" s="27" t="s">
        <v>937</v>
      </c>
      <c r="Q24" s="27" t="s">
        <v>233</v>
      </c>
      <c r="R24" s="36">
        <v>1200</v>
      </c>
      <c r="S24" s="28" t="s">
        <v>942</v>
      </c>
      <c r="T24" s="28" t="s">
        <v>1340</v>
      </c>
      <c r="U24" s="28" t="s">
        <v>1339</v>
      </c>
    </row>
    <row r="25" spans="1:21" x14ac:dyDescent="0.25">
      <c r="A25" s="19" t="s">
        <v>101</v>
      </c>
      <c r="B25" s="29" t="s">
        <v>1310</v>
      </c>
      <c r="C25" s="29" t="s">
        <v>1235</v>
      </c>
      <c r="D25" s="25">
        <v>420539076031001</v>
      </c>
      <c r="E25" s="19">
        <v>1934</v>
      </c>
      <c r="F25" s="26" t="s">
        <v>1064</v>
      </c>
      <c r="G25" s="26" t="s">
        <v>1065</v>
      </c>
      <c r="H25" s="27" t="s">
        <v>234</v>
      </c>
      <c r="I25" s="27">
        <v>157</v>
      </c>
      <c r="J25" s="27">
        <v>18</v>
      </c>
      <c r="K25" s="27">
        <v>808</v>
      </c>
      <c r="L25" s="19" t="s">
        <v>583</v>
      </c>
      <c r="M25" s="27" t="s">
        <v>937</v>
      </c>
      <c r="N25" s="27" t="s">
        <v>937</v>
      </c>
      <c r="O25" s="19" t="s">
        <v>937</v>
      </c>
      <c r="P25" s="27" t="s">
        <v>937</v>
      </c>
      <c r="Q25" s="27" t="s">
        <v>235</v>
      </c>
      <c r="R25" s="36">
        <v>3000</v>
      </c>
      <c r="S25" s="28" t="s">
        <v>942</v>
      </c>
      <c r="T25" s="28" t="s">
        <v>1125</v>
      </c>
      <c r="U25" s="28" t="s">
        <v>1341</v>
      </c>
    </row>
    <row r="26" spans="1:21" ht="24" x14ac:dyDescent="0.25">
      <c r="A26" s="19" t="s">
        <v>98</v>
      </c>
      <c r="B26" s="29" t="s">
        <v>1342</v>
      </c>
      <c r="C26" s="29" t="s">
        <v>1236</v>
      </c>
      <c r="D26" s="25">
        <v>420540076030701</v>
      </c>
      <c r="E26" s="19">
        <v>1942</v>
      </c>
      <c r="F26" s="26" t="s">
        <v>1062</v>
      </c>
      <c r="G26" s="26" t="s">
        <v>1063</v>
      </c>
      <c r="H26" s="27">
        <v>145</v>
      </c>
      <c r="I26" s="27">
        <v>145</v>
      </c>
      <c r="J26" s="27">
        <v>17</v>
      </c>
      <c r="K26" s="27">
        <v>807</v>
      </c>
      <c r="L26" s="19" t="s">
        <v>553</v>
      </c>
      <c r="M26" s="27" t="s">
        <v>937</v>
      </c>
      <c r="N26" s="27" t="s">
        <v>937</v>
      </c>
      <c r="O26" s="19" t="s">
        <v>937</v>
      </c>
      <c r="P26" s="27" t="s">
        <v>937</v>
      </c>
      <c r="Q26" s="27" t="s">
        <v>1069</v>
      </c>
      <c r="R26" s="36">
        <v>1700</v>
      </c>
      <c r="S26" s="28" t="s">
        <v>643</v>
      </c>
      <c r="T26" s="28" t="s">
        <v>1287</v>
      </c>
      <c r="U26" s="28" t="s">
        <v>1201</v>
      </c>
    </row>
    <row r="27" spans="1:21" x14ac:dyDescent="0.25">
      <c r="A27" s="19" t="s">
        <v>42</v>
      </c>
      <c r="B27" s="29" t="s">
        <v>1311</v>
      </c>
      <c r="C27" s="29" t="s">
        <v>1343</v>
      </c>
      <c r="D27" s="25">
        <v>420540076031201</v>
      </c>
      <c r="E27" s="19">
        <v>1912</v>
      </c>
      <c r="F27" s="26" t="s">
        <v>1060</v>
      </c>
      <c r="G27" s="26" t="s">
        <v>1061</v>
      </c>
      <c r="H27" s="27">
        <v>154</v>
      </c>
      <c r="I27" s="27">
        <v>154</v>
      </c>
      <c r="J27" s="27">
        <v>6</v>
      </c>
      <c r="K27" s="27">
        <v>809</v>
      </c>
      <c r="L27" s="19" t="s">
        <v>555</v>
      </c>
      <c r="M27" s="27" t="s">
        <v>937</v>
      </c>
      <c r="N27" s="27" t="s">
        <v>937</v>
      </c>
      <c r="O27" s="19" t="s">
        <v>937</v>
      </c>
      <c r="P27" s="27" t="s">
        <v>937</v>
      </c>
      <c r="Q27" s="27" t="s">
        <v>232</v>
      </c>
      <c r="R27" s="36">
        <v>3200</v>
      </c>
      <c r="S27" s="28" t="s">
        <v>569</v>
      </c>
      <c r="T27" s="28" t="s">
        <v>1287</v>
      </c>
      <c r="U27" s="28" t="s">
        <v>1199</v>
      </c>
    </row>
    <row r="28" spans="1:21" ht="24" x14ac:dyDescent="0.25">
      <c r="A28" s="19" t="s">
        <v>103</v>
      </c>
      <c r="B28" s="29" t="s">
        <v>1312</v>
      </c>
      <c r="C28" s="29" t="s">
        <v>1344</v>
      </c>
      <c r="D28" s="25">
        <v>420548076024201</v>
      </c>
      <c r="E28" s="19">
        <v>1944</v>
      </c>
      <c r="F28" s="26" t="s">
        <v>523</v>
      </c>
      <c r="G28" s="26" t="s">
        <v>484</v>
      </c>
      <c r="H28" s="27">
        <v>90</v>
      </c>
      <c r="I28" s="27" t="s">
        <v>1284</v>
      </c>
      <c r="J28" s="27">
        <v>25</v>
      </c>
      <c r="K28" s="27">
        <v>819</v>
      </c>
      <c r="L28" s="19" t="s">
        <v>592</v>
      </c>
      <c r="M28" s="27">
        <v>27.4</v>
      </c>
      <c r="N28" s="27">
        <v>792</v>
      </c>
      <c r="O28" s="19" t="s">
        <v>1345</v>
      </c>
      <c r="P28" s="27" t="s">
        <v>937</v>
      </c>
      <c r="Q28" s="27" t="s">
        <v>943</v>
      </c>
      <c r="R28" s="36">
        <v>1100</v>
      </c>
      <c r="S28" s="19" t="s">
        <v>1095</v>
      </c>
      <c r="T28" s="28" t="s">
        <v>1287</v>
      </c>
      <c r="U28" s="28" t="s">
        <v>1203</v>
      </c>
    </row>
    <row r="29" spans="1:21" ht="24" x14ac:dyDescent="0.25">
      <c r="A29" s="26" t="s">
        <v>81</v>
      </c>
      <c r="B29" s="19" t="s">
        <v>937</v>
      </c>
      <c r="C29" s="29" t="s">
        <v>1498</v>
      </c>
      <c r="D29" s="41">
        <v>420551076042201</v>
      </c>
      <c r="E29" s="18">
        <v>1942</v>
      </c>
      <c r="F29" s="26" t="s">
        <v>477</v>
      </c>
      <c r="G29" s="26" t="s">
        <v>476</v>
      </c>
      <c r="H29" s="42">
        <v>155</v>
      </c>
      <c r="I29" s="27" t="s">
        <v>937</v>
      </c>
      <c r="J29" s="42">
        <v>8</v>
      </c>
      <c r="K29" s="42">
        <v>825</v>
      </c>
      <c r="L29" s="18" t="s">
        <v>630</v>
      </c>
      <c r="M29" s="42">
        <v>40</v>
      </c>
      <c r="N29" s="42">
        <v>785</v>
      </c>
      <c r="O29" s="18">
        <v>1942</v>
      </c>
      <c r="P29" s="27" t="s">
        <v>937</v>
      </c>
      <c r="Q29" s="43" t="s">
        <v>622</v>
      </c>
      <c r="R29" s="27" t="s">
        <v>937</v>
      </c>
      <c r="S29" s="44" t="s">
        <v>569</v>
      </c>
      <c r="T29" s="28" t="s">
        <v>1499</v>
      </c>
      <c r="U29" s="28" t="s">
        <v>623</v>
      </c>
    </row>
    <row r="30" spans="1:21" ht="24" x14ac:dyDescent="0.25">
      <c r="A30" s="19" t="s">
        <v>706</v>
      </c>
      <c r="B30" s="19" t="s">
        <v>937</v>
      </c>
      <c r="C30" s="29" t="s">
        <v>1237</v>
      </c>
      <c r="D30" s="25">
        <v>420558076045001</v>
      </c>
      <c r="E30" s="19">
        <v>1934</v>
      </c>
      <c r="F30" s="45" t="s">
        <v>773</v>
      </c>
      <c r="G30" s="45" t="s">
        <v>488</v>
      </c>
      <c r="H30" s="27">
        <v>180</v>
      </c>
      <c r="I30" s="27" t="s">
        <v>1285</v>
      </c>
      <c r="J30" s="27">
        <v>18</v>
      </c>
      <c r="K30" s="27">
        <v>820</v>
      </c>
      <c r="L30" s="19" t="s">
        <v>553</v>
      </c>
      <c r="M30" s="27">
        <v>23</v>
      </c>
      <c r="N30" s="27">
        <v>797</v>
      </c>
      <c r="O30" s="47">
        <v>24021</v>
      </c>
      <c r="P30" s="27" t="s">
        <v>937</v>
      </c>
      <c r="Q30" s="27" t="s">
        <v>621</v>
      </c>
      <c r="R30" s="36" t="s">
        <v>1601</v>
      </c>
      <c r="S30" s="28" t="s">
        <v>569</v>
      </c>
      <c r="T30" s="28" t="s">
        <v>1500</v>
      </c>
      <c r="U30" s="28" t="s">
        <v>1346</v>
      </c>
    </row>
    <row r="31" spans="1:21" ht="24" x14ac:dyDescent="0.25">
      <c r="A31" s="19" t="s">
        <v>44</v>
      </c>
      <c r="B31" s="19" t="s">
        <v>937</v>
      </c>
      <c r="C31" s="29" t="s">
        <v>1238</v>
      </c>
      <c r="D31" s="25">
        <v>420600076021201</v>
      </c>
      <c r="E31" s="19">
        <v>1934</v>
      </c>
      <c r="F31" s="26" t="s">
        <v>369</v>
      </c>
      <c r="G31" s="26" t="s">
        <v>368</v>
      </c>
      <c r="H31" s="27">
        <v>181</v>
      </c>
      <c r="I31" s="27" t="s">
        <v>937</v>
      </c>
      <c r="J31" s="27">
        <v>12</v>
      </c>
      <c r="K31" s="27">
        <v>830</v>
      </c>
      <c r="L31" s="19" t="s">
        <v>555</v>
      </c>
      <c r="M31" s="27">
        <v>45</v>
      </c>
      <c r="N31" s="27">
        <v>785</v>
      </c>
      <c r="O31" s="29" t="s">
        <v>944</v>
      </c>
      <c r="P31" s="46">
        <v>180</v>
      </c>
      <c r="Q31" s="27">
        <v>650</v>
      </c>
      <c r="R31" s="27" t="s">
        <v>937</v>
      </c>
      <c r="S31" s="28" t="s">
        <v>569</v>
      </c>
      <c r="T31" s="28" t="s">
        <v>1501</v>
      </c>
      <c r="U31" s="28" t="s">
        <v>1135</v>
      </c>
    </row>
    <row r="32" spans="1:21" x14ac:dyDescent="0.25">
      <c r="A32" s="19" t="s">
        <v>6</v>
      </c>
      <c r="B32" s="19" t="s">
        <v>937</v>
      </c>
      <c r="C32" s="29" t="s">
        <v>1239</v>
      </c>
      <c r="D32" s="31" t="s">
        <v>631</v>
      </c>
      <c r="E32" s="19">
        <v>1960</v>
      </c>
      <c r="F32" s="26" t="s">
        <v>244</v>
      </c>
      <c r="G32" s="26" t="s">
        <v>243</v>
      </c>
      <c r="H32" s="27">
        <v>128</v>
      </c>
      <c r="I32" s="27">
        <v>128</v>
      </c>
      <c r="J32" s="27">
        <v>6</v>
      </c>
      <c r="K32" s="27">
        <v>813</v>
      </c>
      <c r="L32" s="19" t="s">
        <v>553</v>
      </c>
      <c r="M32" s="27">
        <v>13</v>
      </c>
      <c r="N32" s="27">
        <v>800</v>
      </c>
      <c r="O32" s="40">
        <v>22221</v>
      </c>
      <c r="P32" s="27">
        <v>132</v>
      </c>
      <c r="Q32" s="27">
        <v>681</v>
      </c>
      <c r="R32" s="27">
        <v>425</v>
      </c>
      <c r="S32" s="28" t="s">
        <v>1089</v>
      </c>
      <c r="T32" s="28" t="s">
        <v>1288</v>
      </c>
      <c r="U32" s="28" t="s">
        <v>945</v>
      </c>
    </row>
    <row r="33" spans="1:21" ht="36" x14ac:dyDescent="0.25">
      <c r="A33" s="19" t="s">
        <v>10</v>
      </c>
      <c r="B33" s="19" t="s">
        <v>937</v>
      </c>
      <c r="C33" s="29" t="s">
        <v>1240</v>
      </c>
      <c r="D33" s="31" t="s">
        <v>594</v>
      </c>
      <c r="E33" s="22">
        <v>1967</v>
      </c>
      <c r="F33" s="26" t="s">
        <v>253</v>
      </c>
      <c r="G33" s="26" t="s">
        <v>252</v>
      </c>
      <c r="H33" s="27">
        <v>74</v>
      </c>
      <c r="I33" s="27" t="s">
        <v>937</v>
      </c>
      <c r="J33" s="27">
        <v>6</v>
      </c>
      <c r="K33" s="27">
        <v>812</v>
      </c>
      <c r="L33" s="19" t="s">
        <v>553</v>
      </c>
      <c r="M33" s="27" t="s">
        <v>937</v>
      </c>
      <c r="N33" s="27" t="s">
        <v>937</v>
      </c>
      <c r="O33" s="19" t="s">
        <v>937</v>
      </c>
      <c r="P33" s="27">
        <v>74</v>
      </c>
      <c r="Q33" s="27">
        <v>738</v>
      </c>
      <c r="R33" s="27" t="s">
        <v>937</v>
      </c>
      <c r="S33" s="28" t="s">
        <v>619</v>
      </c>
      <c r="T33" s="28" t="s">
        <v>946</v>
      </c>
      <c r="U33" s="28" t="s">
        <v>1347</v>
      </c>
    </row>
    <row r="34" spans="1:21" x14ac:dyDescent="0.25">
      <c r="A34" s="26" t="s">
        <v>927</v>
      </c>
      <c r="B34" s="19" t="s">
        <v>937</v>
      </c>
      <c r="C34" s="45" t="s">
        <v>1241</v>
      </c>
      <c r="D34" s="41">
        <v>420611076025401</v>
      </c>
      <c r="E34" s="26">
        <v>1961</v>
      </c>
      <c r="F34" s="26" t="s">
        <v>925</v>
      </c>
      <c r="G34" s="26" t="s">
        <v>926</v>
      </c>
      <c r="H34" s="34">
        <v>115</v>
      </c>
      <c r="I34" s="34">
        <v>111</v>
      </c>
      <c r="J34" s="34">
        <v>6</v>
      </c>
      <c r="K34" s="34">
        <v>846</v>
      </c>
      <c r="L34" s="39" t="s">
        <v>614</v>
      </c>
      <c r="M34" s="34">
        <v>33</v>
      </c>
      <c r="N34" s="39"/>
      <c r="O34" s="26">
        <v>1961</v>
      </c>
      <c r="P34" s="34">
        <v>111</v>
      </c>
      <c r="Q34" s="34">
        <v>735</v>
      </c>
      <c r="R34" s="34">
        <v>125</v>
      </c>
      <c r="S34" s="26" t="s">
        <v>942</v>
      </c>
      <c r="T34" s="39" t="s">
        <v>933</v>
      </c>
      <c r="U34" s="39" t="s">
        <v>1502</v>
      </c>
    </row>
    <row r="35" spans="1:21" x14ac:dyDescent="0.25">
      <c r="A35" s="26" t="s">
        <v>86</v>
      </c>
      <c r="B35" s="19" t="s">
        <v>937</v>
      </c>
      <c r="C35" s="29" t="s">
        <v>1242</v>
      </c>
      <c r="D35" s="21">
        <v>420616076024201</v>
      </c>
      <c r="E35" s="19">
        <v>1963</v>
      </c>
      <c r="F35" s="26" t="s">
        <v>485</v>
      </c>
      <c r="G35" s="26" t="s">
        <v>484</v>
      </c>
      <c r="H35" s="27">
        <v>260</v>
      </c>
      <c r="I35" s="27" t="s">
        <v>937</v>
      </c>
      <c r="J35" s="27">
        <v>6</v>
      </c>
      <c r="K35" s="27">
        <v>849</v>
      </c>
      <c r="L35" s="19" t="s">
        <v>614</v>
      </c>
      <c r="M35" s="27">
        <v>41</v>
      </c>
      <c r="N35" s="27">
        <v>808</v>
      </c>
      <c r="O35" s="19" t="s">
        <v>1348</v>
      </c>
      <c r="P35" s="27">
        <v>100</v>
      </c>
      <c r="Q35" s="27" t="s">
        <v>226</v>
      </c>
      <c r="R35" s="27">
        <v>54</v>
      </c>
      <c r="S35" s="19" t="s">
        <v>947</v>
      </c>
      <c r="T35" s="28" t="s">
        <v>1126</v>
      </c>
      <c r="U35" s="28" t="s">
        <v>1349</v>
      </c>
    </row>
    <row r="36" spans="1:21" x14ac:dyDescent="0.25">
      <c r="A36" s="26" t="s">
        <v>897</v>
      </c>
      <c r="B36" s="19" t="s">
        <v>937</v>
      </c>
      <c r="C36" s="33" t="s">
        <v>1230</v>
      </c>
      <c r="D36" s="41" t="s">
        <v>870</v>
      </c>
      <c r="E36" s="26">
        <v>1934</v>
      </c>
      <c r="F36" s="26" t="s">
        <v>898</v>
      </c>
      <c r="G36" s="26" t="s">
        <v>899</v>
      </c>
      <c r="H36" s="34">
        <v>150</v>
      </c>
      <c r="I36" s="34" t="s">
        <v>937</v>
      </c>
      <c r="J36" s="34">
        <v>8</v>
      </c>
      <c r="K36" s="34">
        <v>846</v>
      </c>
      <c r="L36" s="39" t="s">
        <v>928</v>
      </c>
      <c r="M36" s="34">
        <v>23</v>
      </c>
      <c r="N36" s="34">
        <v>823</v>
      </c>
      <c r="O36" s="71">
        <v>12540</v>
      </c>
      <c r="P36" s="34">
        <v>86</v>
      </c>
      <c r="Q36" s="34">
        <v>760</v>
      </c>
      <c r="R36" s="34" t="s">
        <v>937</v>
      </c>
      <c r="S36" s="26" t="s">
        <v>569</v>
      </c>
      <c r="T36" s="39" t="s">
        <v>1127</v>
      </c>
      <c r="U36" s="39" t="s">
        <v>1136</v>
      </c>
    </row>
    <row r="37" spans="1:21" ht="24" x14ac:dyDescent="0.25">
      <c r="A37" s="19" t="s">
        <v>7</v>
      </c>
      <c r="B37" s="19" t="s">
        <v>937</v>
      </c>
      <c r="C37" s="29" t="s">
        <v>1243</v>
      </c>
      <c r="D37" s="31" t="s">
        <v>572</v>
      </c>
      <c r="E37" s="22">
        <v>1967</v>
      </c>
      <c r="F37" s="26" t="s">
        <v>244</v>
      </c>
      <c r="G37" s="26" t="s">
        <v>245</v>
      </c>
      <c r="H37" s="27">
        <v>105</v>
      </c>
      <c r="I37" s="27" t="s">
        <v>1503</v>
      </c>
      <c r="J37" s="27">
        <v>6</v>
      </c>
      <c r="K37" s="27">
        <v>815</v>
      </c>
      <c r="L37" s="19" t="s">
        <v>553</v>
      </c>
      <c r="M37" s="27">
        <v>6</v>
      </c>
      <c r="N37" s="27">
        <v>809</v>
      </c>
      <c r="O37" s="40">
        <v>24593</v>
      </c>
      <c r="P37" s="27">
        <v>111</v>
      </c>
      <c r="Q37" s="27">
        <v>704</v>
      </c>
      <c r="R37" s="27">
        <v>82</v>
      </c>
      <c r="S37" s="28" t="s">
        <v>619</v>
      </c>
      <c r="T37" s="28" t="s">
        <v>948</v>
      </c>
      <c r="U37" s="28" t="s">
        <v>1137</v>
      </c>
    </row>
    <row r="38" spans="1:21" ht="36" x14ac:dyDescent="0.25">
      <c r="A38" s="19" t="s">
        <v>88</v>
      </c>
      <c r="B38" s="29" t="s">
        <v>1244</v>
      </c>
      <c r="C38" s="19" t="s">
        <v>937</v>
      </c>
      <c r="D38" s="41">
        <v>420503076045001</v>
      </c>
      <c r="E38" s="19">
        <v>1946</v>
      </c>
      <c r="F38" s="26" t="s">
        <v>489</v>
      </c>
      <c r="G38" s="26" t="s">
        <v>488</v>
      </c>
      <c r="H38" s="42">
        <v>99</v>
      </c>
      <c r="I38" s="42" t="s">
        <v>1350</v>
      </c>
      <c r="J38" s="42">
        <v>6</v>
      </c>
      <c r="K38" s="42">
        <v>810</v>
      </c>
      <c r="L38" s="26" t="s">
        <v>583</v>
      </c>
      <c r="M38" s="42">
        <v>6</v>
      </c>
      <c r="N38" s="42">
        <v>804</v>
      </c>
      <c r="O38" s="73">
        <v>17199</v>
      </c>
      <c r="P38" s="42">
        <v>98</v>
      </c>
      <c r="Q38" s="42">
        <v>712</v>
      </c>
      <c r="R38" s="27">
        <v>200</v>
      </c>
      <c r="S38" s="28" t="s">
        <v>620</v>
      </c>
      <c r="T38" s="28" t="s">
        <v>949</v>
      </c>
      <c r="U38" s="28" t="s">
        <v>1351</v>
      </c>
    </row>
    <row r="39" spans="1:21" ht="36" x14ac:dyDescent="0.25">
      <c r="A39" s="19" t="s">
        <v>55</v>
      </c>
      <c r="B39" s="29" t="s">
        <v>140</v>
      </c>
      <c r="C39" s="19" t="s">
        <v>937</v>
      </c>
      <c r="D39" s="31">
        <v>420527076034401</v>
      </c>
      <c r="E39" s="40">
        <v>29561</v>
      </c>
      <c r="F39" s="26" t="s">
        <v>407</v>
      </c>
      <c r="G39" s="26" t="s">
        <v>406</v>
      </c>
      <c r="H39" s="27">
        <v>120.5</v>
      </c>
      <c r="I39" s="30" t="s">
        <v>1504</v>
      </c>
      <c r="J39" s="30">
        <v>6</v>
      </c>
      <c r="K39" s="27">
        <v>822</v>
      </c>
      <c r="L39" s="19" t="s">
        <v>553</v>
      </c>
      <c r="M39" s="27" t="s">
        <v>937</v>
      </c>
      <c r="N39" s="27" t="s">
        <v>937</v>
      </c>
      <c r="O39" s="19" t="s">
        <v>937</v>
      </c>
      <c r="P39" s="27">
        <v>124</v>
      </c>
      <c r="Q39" s="27">
        <v>698</v>
      </c>
      <c r="R39" s="27">
        <v>6</v>
      </c>
      <c r="S39" s="28" t="s">
        <v>950</v>
      </c>
      <c r="T39" s="28" t="s">
        <v>1112</v>
      </c>
      <c r="U39" s="39" t="s">
        <v>1608</v>
      </c>
    </row>
    <row r="40" spans="1:21" ht="24" x14ac:dyDescent="0.25">
      <c r="A40" s="26" t="s">
        <v>827</v>
      </c>
      <c r="B40" s="19" t="s">
        <v>937</v>
      </c>
      <c r="C40" s="19" t="s">
        <v>937</v>
      </c>
      <c r="D40" s="31">
        <v>420434076061701</v>
      </c>
      <c r="E40" s="47">
        <v>29525</v>
      </c>
      <c r="F40" s="26" t="s">
        <v>311</v>
      </c>
      <c r="G40" s="26" t="s">
        <v>310</v>
      </c>
      <c r="H40" s="27">
        <v>66</v>
      </c>
      <c r="I40" s="30" t="s">
        <v>604</v>
      </c>
      <c r="J40" s="30" t="s">
        <v>604</v>
      </c>
      <c r="K40" s="27">
        <v>814</v>
      </c>
      <c r="L40" s="19" t="s">
        <v>937</v>
      </c>
      <c r="M40" s="27" t="s">
        <v>937</v>
      </c>
      <c r="N40" s="27" t="s">
        <v>937</v>
      </c>
      <c r="O40" s="19" t="s">
        <v>937</v>
      </c>
      <c r="P40" s="27" t="s">
        <v>951</v>
      </c>
      <c r="Q40" s="27" t="s">
        <v>952</v>
      </c>
      <c r="R40" s="27" t="s">
        <v>937</v>
      </c>
      <c r="S40" s="28" t="s">
        <v>953</v>
      </c>
      <c r="T40" s="28" t="s">
        <v>954</v>
      </c>
      <c r="U40" s="28" t="s">
        <v>1352</v>
      </c>
    </row>
    <row r="41" spans="1:21" ht="24" x14ac:dyDescent="0.25">
      <c r="A41" s="19" t="s">
        <v>750</v>
      </c>
      <c r="B41" s="19" t="s">
        <v>664</v>
      </c>
      <c r="C41" s="19" t="s">
        <v>937</v>
      </c>
      <c r="D41" s="31">
        <v>420625076030801</v>
      </c>
      <c r="E41" s="47">
        <v>29418</v>
      </c>
      <c r="F41" s="26" t="s">
        <v>691</v>
      </c>
      <c r="G41" s="26" t="s">
        <v>690</v>
      </c>
      <c r="H41" s="27">
        <v>20</v>
      </c>
      <c r="I41" s="27" t="s">
        <v>1505</v>
      </c>
      <c r="J41" s="27">
        <v>2</v>
      </c>
      <c r="K41" s="27">
        <v>834.8</v>
      </c>
      <c r="L41" s="28" t="s">
        <v>555</v>
      </c>
      <c r="M41" s="27">
        <v>6</v>
      </c>
      <c r="N41" s="27">
        <v>828.8</v>
      </c>
      <c r="O41" s="74">
        <v>29492</v>
      </c>
      <c r="P41" s="27" t="s">
        <v>937</v>
      </c>
      <c r="Q41" s="27" t="s">
        <v>937</v>
      </c>
      <c r="R41" s="27" t="s">
        <v>937</v>
      </c>
      <c r="S41" s="19" t="s">
        <v>1086</v>
      </c>
      <c r="T41" s="28" t="s">
        <v>955</v>
      </c>
      <c r="U41" s="28" t="s">
        <v>1138</v>
      </c>
    </row>
    <row r="42" spans="1:21" ht="36" x14ac:dyDescent="0.25">
      <c r="A42" s="26" t="s">
        <v>781</v>
      </c>
      <c r="B42" s="19" t="s">
        <v>937</v>
      </c>
      <c r="C42" s="19" t="s">
        <v>937</v>
      </c>
      <c r="D42" s="31">
        <v>420429076054701</v>
      </c>
      <c r="E42" s="47">
        <v>29524</v>
      </c>
      <c r="F42" s="26" t="s">
        <v>307</v>
      </c>
      <c r="G42" s="26" t="s">
        <v>306</v>
      </c>
      <c r="H42" s="27">
        <v>88</v>
      </c>
      <c r="I42" s="27" t="s">
        <v>937</v>
      </c>
      <c r="J42" s="27" t="s">
        <v>937</v>
      </c>
      <c r="K42" s="27">
        <v>810</v>
      </c>
      <c r="L42" s="19" t="s">
        <v>553</v>
      </c>
      <c r="M42" s="27" t="s">
        <v>956</v>
      </c>
      <c r="N42" s="27" t="s">
        <v>937</v>
      </c>
      <c r="O42" s="47">
        <v>29524</v>
      </c>
      <c r="P42" s="27" t="s">
        <v>937</v>
      </c>
      <c r="Q42" s="27" t="s">
        <v>1353</v>
      </c>
      <c r="R42" s="27" t="s">
        <v>937</v>
      </c>
      <c r="S42" s="28" t="s">
        <v>953</v>
      </c>
      <c r="T42" s="28" t="s">
        <v>954</v>
      </c>
      <c r="U42" s="39" t="s">
        <v>1609</v>
      </c>
    </row>
    <row r="43" spans="1:21" ht="24" x14ac:dyDescent="0.25">
      <c r="A43" s="26" t="s">
        <v>784</v>
      </c>
      <c r="B43" s="19" t="s">
        <v>937</v>
      </c>
      <c r="C43" s="19" t="s">
        <v>937</v>
      </c>
      <c r="D43" s="31" t="s">
        <v>645</v>
      </c>
      <c r="E43" s="40">
        <v>29007</v>
      </c>
      <c r="F43" s="26" t="s">
        <v>315</v>
      </c>
      <c r="G43" s="26" t="s">
        <v>314</v>
      </c>
      <c r="H43" s="27">
        <v>216</v>
      </c>
      <c r="I43" s="27">
        <v>185</v>
      </c>
      <c r="J43" s="27">
        <v>5</v>
      </c>
      <c r="K43" s="27">
        <v>830</v>
      </c>
      <c r="L43" s="19" t="s">
        <v>614</v>
      </c>
      <c r="M43" s="27">
        <v>25</v>
      </c>
      <c r="N43" s="27">
        <v>805</v>
      </c>
      <c r="O43" s="40">
        <v>29007</v>
      </c>
      <c r="P43" s="27">
        <v>185</v>
      </c>
      <c r="Q43" s="27">
        <f>830-185</f>
        <v>645</v>
      </c>
      <c r="R43" s="27">
        <v>20</v>
      </c>
      <c r="S43" s="28" t="s">
        <v>957</v>
      </c>
      <c r="T43" s="28" t="s">
        <v>933</v>
      </c>
      <c r="U43" s="28" t="s">
        <v>1204</v>
      </c>
    </row>
    <row r="44" spans="1:21" x14ac:dyDescent="0.25">
      <c r="A44" s="26" t="s">
        <v>782</v>
      </c>
      <c r="B44" s="19" t="s">
        <v>937</v>
      </c>
      <c r="C44" s="19" t="s">
        <v>937</v>
      </c>
      <c r="D44" s="31">
        <v>420530076052301</v>
      </c>
      <c r="E44" s="19">
        <v>1957</v>
      </c>
      <c r="F44" s="26" t="s">
        <v>309</v>
      </c>
      <c r="G44" s="26" t="s">
        <v>308</v>
      </c>
      <c r="H44" s="27">
        <v>40</v>
      </c>
      <c r="I44" s="27">
        <v>40</v>
      </c>
      <c r="J44" s="27">
        <v>5</v>
      </c>
      <c r="K44" s="42">
        <v>830</v>
      </c>
      <c r="L44" s="28" t="s">
        <v>583</v>
      </c>
      <c r="M44" s="27" t="s">
        <v>937</v>
      </c>
      <c r="N44" s="27" t="s">
        <v>937</v>
      </c>
      <c r="O44" s="19" t="s">
        <v>937</v>
      </c>
      <c r="P44" s="27" t="s">
        <v>937</v>
      </c>
      <c r="Q44" s="27" t="s">
        <v>937</v>
      </c>
      <c r="R44" s="27" t="s">
        <v>937</v>
      </c>
      <c r="S44" s="28" t="s">
        <v>950</v>
      </c>
      <c r="T44" s="28" t="s">
        <v>933</v>
      </c>
      <c r="U44" s="28" t="s">
        <v>1205</v>
      </c>
    </row>
    <row r="45" spans="1:21" x14ac:dyDescent="0.25">
      <c r="A45" s="26" t="s">
        <v>783</v>
      </c>
      <c r="B45" s="19" t="s">
        <v>937</v>
      </c>
      <c r="C45" s="19" t="s">
        <v>937</v>
      </c>
      <c r="D45" s="31">
        <v>420528076051801</v>
      </c>
      <c r="E45" s="22">
        <v>1960</v>
      </c>
      <c r="F45" s="26" t="s">
        <v>648</v>
      </c>
      <c r="G45" s="26" t="s">
        <v>647</v>
      </c>
      <c r="H45" s="27">
        <v>55</v>
      </c>
      <c r="I45" s="27">
        <v>55</v>
      </c>
      <c r="J45" s="27">
        <v>6</v>
      </c>
      <c r="K45" s="27">
        <v>825</v>
      </c>
      <c r="L45" s="19" t="s">
        <v>583</v>
      </c>
      <c r="M45" s="27">
        <v>17</v>
      </c>
      <c r="N45" s="27">
        <v>808</v>
      </c>
      <c r="O45" s="47">
        <v>29392</v>
      </c>
      <c r="P45" s="30" t="s">
        <v>936</v>
      </c>
      <c r="Q45" s="30" t="s">
        <v>936</v>
      </c>
      <c r="R45" s="27">
        <v>75</v>
      </c>
      <c r="S45" s="28" t="s">
        <v>950</v>
      </c>
      <c r="T45" s="28" t="s">
        <v>933</v>
      </c>
      <c r="U45" s="28" t="s">
        <v>1201</v>
      </c>
    </row>
    <row r="46" spans="1:21" x14ac:dyDescent="0.25">
      <c r="A46" s="26" t="s">
        <v>709</v>
      </c>
      <c r="B46" s="29" t="s">
        <v>958</v>
      </c>
      <c r="C46" s="19" t="s">
        <v>937</v>
      </c>
      <c r="D46" s="31">
        <v>420524076030101</v>
      </c>
      <c r="E46" s="47">
        <v>30127</v>
      </c>
      <c r="F46" s="26" t="s">
        <v>403</v>
      </c>
      <c r="G46" s="26" t="s">
        <v>402</v>
      </c>
      <c r="H46" s="27">
        <v>51</v>
      </c>
      <c r="I46" s="27" t="s">
        <v>1557</v>
      </c>
      <c r="J46" s="27">
        <v>2</v>
      </c>
      <c r="K46" s="27">
        <v>823</v>
      </c>
      <c r="L46" s="19" t="s">
        <v>553</v>
      </c>
      <c r="M46" s="27" t="s">
        <v>580</v>
      </c>
      <c r="N46" s="27" t="s">
        <v>937</v>
      </c>
      <c r="O46" s="19" t="s">
        <v>937</v>
      </c>
      <c r="P46" s="27" t="s">
        <v>937</v>
      </c>
      <c r="Q46" s="27" t="s">
        <v>937</v>
      </c>
      <c r="R46" s="27" t="s">
        <v>937</v>
      </c>
      <c r="S46" s="28" t="s">
        <v>636</v>
      </c>
      <c r="T46" s="28" t="s">
        <v>959</v>
      </c>
      <c r="U46" s="28" t="s">
        <v>1354</v>
      </c>
    </row>
    <row r="47" spans="1:21" ht="24" x14ac:dyDescent="0.25">
      <c r="A47" s="26" t="s">
        <v>710</v>
      </c>
      <c r="B47" s="29" t="s">
        <v>960</v>
      </c>
      <c r="C47" s="19" t="s">
        <v>937</v>
      </c>
      <c r="D47" s="31">
        <v>420518076030101</v>
      </c>
      <c r="E47" s="47">
        <v>30158</v>
      </c>
      <c r="F47" s="26" t="s">
        <v>405</v>
      </c>
      <c r="G47" s="26" t="s">
        <v>404</v>
      </c>
      <c r="H47" s="27">
        <v>38</v>
      </c>
      <c r="I47" s="27" t="s">
        <v>1558</v>
      </c>
      <c r="J47" s="27">
        <v>2</v>
      </c>
      <c r="K47" s="27">
        <v>825</v>
      </c>
      <c r="L47" s="19" t="s">
        <v>553</v>
      </c>
      <c r="M47" s="27" t="s">
        <v>582</v>
      </c>
      <c r="N47" s="27" t="s">
        <v>937</v>
      </c>
      <c r="O47" s="19" t="s">
        <v>937</v>
      </c>
      <c r="P47" s="27" t="s">
        <v>937</v>
      </c>
      <c r="Q47" s="27" t="s">
        <v>937</v>
      </c>
      <c r="R47" s="27" t="s">
        <v>937</v>
      </c>
      <c r="S47" s="28" t="s">
        <v>636</v>
      </c>
      <c r="T47" s="28" t="s">
        <v>959</v>
      </c>
      <c r="U47" s="28" t="s">
        <v>1206</v>
      </c>
    </row>
    <row r="48" spans="1:21" ht="24" x14ac:dyDescent="0.25">
      <c r="A48" s="26" t="s">
        <v>711</v>
      </c>
      <c r="B48" s="29" t="s">
        <v>961</v>
      </c>
      <c r="C48" s="19" t="s">
        <v>937</v>
      </c>
      <c r="D48" s="31">
        <v>420523076031201</v>
      </c>
      <c r="E48" s="47">
        <v>30159</v>
      </c>
      <c r="F48" s="26" t="s">
        <v>283</v>
      </c>
      <c r="G48" s="26" t="s">
        <v>282</v>
      </c>
      <c r="H48" s="27">
        <v>84</v>
      </c>
      <c r="I48" s="27" t="s">
        <v>962</v>
      </c>
      <c r="J48" s="27">
        <v>2</v>
      </c>
      <c r="K48" s="27">
        <v>817</v>
      </c>
      <c r="L48" s="19" t="s">
        <v>749</v>
      </c>
      <c r="M48" s="27">
        <v>33</v>
      </c>
      <c r="N48" s="27" t="s">
        <v>937</v>
      </c>
      <c r="O48" s="19" t="s">
        <v>937</v>
      </c>
      <c r="P48" s="27" t="s">
        <v>937</v>
      </c>
      <c r="Q48" s="27" t="s">
        <v>937</v>
      </c>
      <c r="R48" s="27" t="s">
        <v>937</v>
      </c>
      <c r="S48" s="28" t="s">
        <v>636</v>
      </c>
      <c r="T48" s="28" t="s">
        <v>959</v>
      </c>
      <c r="U48" s="19" t="s">
        <v>1139</v>
      </c>
    </row>
    <row r="49" spans="1:21" ht="24" x14ac:dyDescent="0.25">
      <c r="A49" s="26" t="s">
        <v>712</v>
      </c>
      <c r="B49" s="19" t="s">
        <v>963</v>
      </c>
      <c r="C49" s="19" t="s">
        <v>937</v>
      </c>
      <c r="D49" s="31">
        <v>420619076031301</v>
      </c>
      <c r="E49" s="47">
        <v>29413</v>
      </c>
      <c r="F49" s="26" t="s">
        <v>681</v>
      </c>
      <c r="G49" s="26" t="s">
        <v>680</v>
      </c>
      <c r="H49" s="27">
        <v>26</v>
      </c>
      <c r="I49" s="27" t="s">
        <v>1506</v>
      </c>
      <c r="J49" s="27">
        <v>4</v>
      </c>
      <c r="K49" s="27">
        <v>835.1</v>
      </c>
      <c r="L49" s="28" t="s">
        <v>560</v>
      </c>
      <c r="M49" s="27" t="s">
        <v>658</v>
      </c>
      <c r="N49" s="27">
        <v>824.1</v>
      </c>
      <c r="O49" s="74">
        <v>29492</v>
      </c>
      <c r="P49" s="27" t="s">
        <v>937</v>
      </c>
      <c r="Q49" s="27" t="s">
        <v>937</v>
      </c>
      <c r="R49" s="27" t="s">
        <v>937</v>
      </c>
      <c r="S49" s="19" t="s">
        <v>1086</v>
      </c>
      <c r="T49" s="28" t="s">
        <v>955</v>
      </c>
      <c r="U49" s="28" t="s">
        <v>1355</v>
      </c>
    </row>
    <row r="50" spans="1:21" ht="36" x14ac:dyDescent="0.25">
      <c r="A50" s="26" t="s">
        <v>1072</v>
      </c>
      <c r="B50" s="45" t="s">
        <v>1316</v>
      </c>
      <c r="C50" s="19" t="s">
        <v>937</v>
      </c>
      <c r="D50" s="33">
        <v>420506076051401</v>
      </c>
      <c r="E50" s="48">
        <v>33890</v>
      </c>
      <c r="F50" s="26" t="s">
        <v>1074</v>
      </c>
      <c r="G50" s="26" t="s">
        <v>1073</v>
      </c>
      <c r="H50" s="34">
        <v>122</v>
      </c>
      <c r="I50" s="34" t="s">
        <v>1356</v>
      </c>
      <c r="J50" s="34">
        <v>16</v>
      </c>
      <c r="K50" s="34">
        <v>811</v>
      </c>
      <c r="L50" s="39" t="s">
        <v>1094</v>
      </c>
      <c r="M50" s="34" t="s">
        <v>937</v>
      </c>
      <c r="N50" s="34" t="s">
        <v>937</v>
      </c>
      <c r="O50" s="26" t="s">
        <v>937</v>
      </c>
      <c r="P50" s="34" t="s">
        <v>937</v>
      </c>
      <c r="Q50" s="34" t="s">
        <v>937</v>
      </c>
      <c r="R50" s="34" t="s">
        <v>1291</v>
      </c>
      <c r="S50" s="39" t="s">
        <v>636</v>
      </c>
      <c r="T50" s="39" t="s">
        <v>1093</v>
      </c>
      <c r="U50" s="39" t="s">
        <v>1140</v>
      </c>
    </row>
    <row r="51" spans="1:21" x14ac:dyDescent="0.25">
      <c r="A51" s="26" t="s">
        <v>1097</v>
      </c>
      <c r="B51" s="26" t="s">
        <v>937</v>
      </c>
      <c r="C51" s="19" t="s">
        <v>937</v>
      </c>
      <c r="D51" s="49" t="s">
        <v>1098</v>
      </c>
      <c r="E51" s="48">
        <v>14907</v>
      </c>
      <c r="F51" s="26" t="s">
        <v>1099</v>
      </c>
      <c r="G51" s="26" t="s">
        <v>1100</v>
      </c>
      <c r="H51" s="34">
        <v>62</v>
      </c>
      <c r="I51" s="34">
        <v>57.5</v>
      </c>
      <c r="J51" s="34">
        <v>5</v>
      </c>
      <c r="K51" s="34">
        <v>830.24</v>
      </c>
      <c r="L51" s="39" t="s">
        <v>1192</v>
      </c>
      <c r="M51" s="34">
        <v>32.020000000000003</v>
      </c>
      <c r="N51" s="34">
        <v>798.22</v>
      </c>
      <c r="O51" s="48">
        <v>30191</v>
      </c>
      <c r="P51" s="34" t="s">
        <v>937</v>
      </c>
      <c r="Q51" s="34" t="s">
        <v>937</v>
      </c>
      <c r="R51" s="34">
        <v>15</v>
      </c>
      <c r="S51" s="39" t="s">
        <v>1096</v>
      </c>
      <c r="T51" s="39" t="s">
        <v>1101</v>
      </c>
      <c r="U51" s="39" t="s">
        <v>1201</v>
      </c>
    </row>
    <row r="52" spans="1:21" ht="36" x14ac:dyDescent="0.25">
      <c r="A52" s="26" t="s">
        <v>777</v>
      </c>
      <c r="B52" s="29" t="s">
        <v>624</v>
      </c>
      <c r="C52" s="19" t="s">
        <v>937</v>
      </c>
      <c r="D52" s="31">
        <v>420505076051901</v>
      </c>
      <c r="E52" s="19" t="s">
        <v>937</v>
      </c>
      <c r="F52" s="26" t="s">
        <v>337</v>
      </c>
      <c r="G52" s="26" t="s">
        <v>336</v>
      </c>
      <c r="H52" s="27">
        <v>137</v>
      </c>
      <c r="I52" s="27" t="s">
        <v>937</v>
      </c>
      <c r="J52" s="27">
        <v>3</v>
      </c>
      <c r="K52" s="27">
        <v>829</v>
      </c>
      <c r="L52" s="19" t="s">
        <v>937</v>
      </c>
      <c r="M52" s="27" t="s">
        <v>937</v>
      </c>
      <c r="N52" s="27" t="s">
        <v>937</v>
      </c>
      <c r="O52" s="19" t="s">
        <v>937</v>
      </c>
      <c r="P52" s="27" t="s">
        <v>937</v>
      </c>
      <c r="Q52" s="27" t="s">
        <v>937</v>
      </c>
      <c r="R52" s="27" t="s">
        <v>937</v>
      </c>
      <c r="S52" s="19" t="s">
        <v>964</v>
      </c>
      <c r="T52" s="28" t="s">
        <v>965</v>
      </c>
      <c r="U52" s="28" t="s">
        <v>1357</v>
      </c>
    </row>
    <row r="53" spans="1:21" ht="24" x14ac:dyDescent="0.25">
      <c r="A53" s="26" t="s">
        <v>713</v>
      </c>
      <c r="B53" s="29" t="s">
        <v>966</v>
      </c>
      <c r="C53" s="19" t="s">
        <v>937</v>
      </c>
      <c r="D53" s="31">
        <v>420505076044701</v>
      </c>
      <c r="E53" s="19">
        <v>1983</v>
      </c>
      <c r="F53" s="26" t="s">
        <v>339</v>
      </c>
      <c r="G53" s="26" t="s">
        <v>338</v>
      </c>
      <c r="H53" s="27">
        <v>60</v>
      </c>
      <c r="I53" s="27" t="s">
        <v>1559</v>
      </c>
      <c r="J53" s="27">
        <v>2</v>
      </c>
      <c r="K53" s="27">
        <v>821</v>
      </c>
      <c r="L53" s="19" t="s">
        <v>553</v>
      </c>
      <c r="M53" s="27">
        <v>29.25</v>
      </c>
      <c r="N53" s="27">
        <v>792</v>
      </c>
      <c r="O53" s="40">
        <v>30498</v>
      </c>
      <c r="P53" s="27" t="s">
        <v>937</v>
      </c>
      <c r="Q53" s="27" t="s">
        <v>937</v>
      </c>
      <c r="R53" s="27" t="s">
        <v>937</v>
      </c>
      <c r="S53" s="19" t="s">
        <v>636</v>
      </c>
      <c r="T53" s="28" t="s">
        <v>967</v>
      </c>
      <c r="U53" s="28" t="s">
        <v>968</v>
      </c>
    </row>
    <row r="54" spans="1:21" ht="24" x14ac:dyDescent="0.25">
      <c r="A54" s="26" t="s">
        <v>646</v>
      </c>
      <c r="B54" s="19" t="s">
        <v>937</v>
      </c>
      <c r="C54" s="29" t="s">
        <v>1245</v>
      </c>
      <c r="D54" s="31" t="s">
        <v>649</v>
      </c>
      <c r="E54" s="50">
        <v>15067</v>
      </c>
      <c r="F54" s="26" t="s">
        <v>1079</v>
      </c>
      <c r="G54" s="26" t="s">
        <v>1080</v>
      </c>
      <c r="H54" s="27">
        <v>190</v>
      </c>
      <c r="I54" s="27">
        <v>126</v>
      </c>
      <c r="J54" s="27" t="s">
        <v>937</v>
      </c>
      <c r="K54" s="27">
        <v>820</v>
      </c>
      <c r="L54" s="44" t="s">
        <v>604</v>
      </c>
      <c r="M54" s="27">
        <v>10</v>
      </c>
      <c r="N54" s="27">
        <v>810</v>
      </c>
      <c r="O54" s="40">
        <v>15067</v>
      </c>
      <c r="P54" s="27" t="s">
        <v>199</v>
      </c>
      <c r="Q54" s="27" t="s">
        <v>189</v>
      </c>
      <c r="R54" s="27" t="s">
        <v>937</v>
      </c>
      <c r="S54" s="28" t="s">
        <v>569</v>
      </c>
      <c r="T54" s="28" t="s">
        <v>1359</v>
      </c>
      <c r="U54" s="51" t="s">
        <v>1358</v>
      </c>
    </row>
    <row r="55" spans="1:21" ht="24" x14ac:dyDescent="0.25">
      <c r="A55" s="19" t="s">
        <v>46</v>
      </c>
      <c r="B55" s="29" t="s">
        <v>1619</v>
      </c>
      <c r="C55" s="19" t="s">
        <v>937</v>
      </c>
      <c r="D55" s="31">
        <v>420530076051001</v>
      </c>
      <c r="E55" s="47">
        <v>33773</v>
      </c>
      <c r="F55" s="26" t="s">
        <v>371</v>
      </c>
      <c r="G55" s="26" t="s">
        <v>370</v>
      </c>
      <c r="H55" s="27">
        <v>71</v>
      </c>
      <c r="I55" s="27" t="s">
        <v>937</v>
      </c>
      <c r="J55" s="27" t="s">
        <v>937</v>
      </c>
      <c r="K55" s="27">
        <v>831</v>
      </c>
      <c r="L55" s="19" t="s">
        <v>560</v>
      </c>
      <c r="M55" s="27">
        <v>25.9</v>
      </c>
      <c r="N55" s="27">
        <v>805.3</v>
      </c>
      <c r="O55" s="47">
        <v>33773</v>
      </c>
      <c r="P55" s="27" t="s">
        <v>937</v>
      </c>
      <c r="Q55" s="27" t="s">
        <v>205</v>
      </c>
      <c r="R55" s="27" t="s">
        <v>937</v>
      </c>
      <c r="S55" s="28" t="s">
        <v>571</v>
      </c>
      <c r="T55" s="28" t="s">
        <v>969</v>
      </c>
      <c r="U55" s="51" t="s">
        <v>1613</v>
      </c>
    </row>
    <row r="56" spans="1:21" ht="36" x14ac:dyDescent="0.25">
      <c r="A56" s="26" t="s">
        <v>1102</v>
      </c>
      <c r="B56" s="45" t="s">
        <v>1104</v>
      </c>
      <c r="C56" s="19" t="s">
        <v>937</v>
      </c>
      <c r="D56" s="33">
        <v>420533076053001</v>
      </c>
      <c r="E56" s="48">
        <v>29110</v>
      </c>
      <c r="F56" s="26" t="s">
        <v>1107</v>
      </c>
      <c r="G56" s="26" t="s">
        <v>1110</v>
      </c>
      <c r="H56" s="34">
        <v>185</v>
      </c>
      <c r="I56" s="34">
        <v>173</v>
      </c>
      <c r="J56" s="34">
        <v>4</v>
      </c>
      <c r="K56" s="34">
        <v>867.7</v>
      </c>
      <c r="L56" s="26" t="s">
        <v>553</v>
      </c>
      <c r="M56" s="34">
        <v>53.5</v>
      </c>
      <c r="N56" s="34">
        <v>814.2</v>
      </c>
      <c r="O56" s="48">
        <v>29137</v>
      </c>
      <c r="P56" s="34" t="s">
        <v>937</v>
      </c>
      <c r="Q56" s="34" t="s">
        <v>1106</v>
      </c>
      <c r="R56" s="34" t="s">
        <v>937</v>
      </c>
      <c r="S56" s="26" t="s">
        <v>937</v>
      </c>
      <c r="T56" s="39" t="s">
        <v>1128</v>
      </c>
      <c r="U56" s="52" t="s">
        <v>1360</v>
      </c>
    </row>
    <row r="57" spans="1:21" ht="36" x14ac:dyDescent="0.25">
      <c r="A57" s="26" t="s">
        <v>1103</v>
      </c>
      <c r="B57" s="45" t="s">
        <v>1105</v>
      </c>
      <c r="C57" s="19" t="s">
        <v>937</v>
      </c>
      <c r="D57" s="33">
        <v>420534076054201</v>
      </c>
      <c r="E57" s="48">
        <v>29117</v>
      </c>
      <c r="F57" s="26" t="s">
        <v>1108</v>
      </c>
      <c r="G57" s="26" t="s">
        <v>1109</v>
      </c>
      <c r="H57" s="34">
        <v>110</v>
      </c>
      <c r="I57" s="34">
        <v>69</v>
      </c>
      <c r="J57" s="34">
        <v>4</v>
      </c>
      <c r="K57" s="34">
        <v>901.5</v>
      </c>
      <c r="L57" s="26" t="s">
        <v>614</v>
      </c>
      <c r="M57" s="34">
        <v>35</v>
      </c>
      <c r="N57" s="34">
        <v>866.5</v>
      </c>
      <c r="O57" s="48">
        <v>29137</v>
      </c>
      <c r="P57" s="34">
        <v>60</v>
      </c>
      <c r="Q57" s="34">
        <v>841.5</v>
      </c>
      <c r="R57" s="34" t="s">
        <v>937</v>
      </c>
      <c r="S57" s="26" t="s">
        <v>937</v>
      </c>
      <c r="T57" s="39" t="s">
        <v>1128</v>
      </c>
      <c r="U57" s="52" t="s">
        <v>1361</v>
      </c>
    </row>
    <row r="58" spans="1:21" x14ac:dyDescent="0.25">
      <c r="A58" s="19" t="s">
        <v>800</v>
      </c>
      <c r="B58" s="19" t="s">
        <v>665</v>
      </c>
      <c r="C58" s="19" t="s">
        <v>937</v>
      </c>
      <c r="D58" s="31">
        <v>420630076030201</v>
      </c>
      <c r="E58" s="47">
        <v>30687</v>
      </c>
      <c r="F58" s="26" t="s">
        <v>703</v>
      </c>
      <c r="G58" s="26" t="s">
        <v>702</v>
      </c>
      <c r="H58" s="27">
        <v>39</v>
      </c>
      <c r="I58" s="27" t="s">
        <v>937</v>
      </c>
      <c r="J58" s="27" t="s">
        <v>937</v>
      </c>
      <c r="K58" s="27">
        <v>839</v>
      </c>
      <c r="L58" s="28" t="s">
        <v>937</v>
      </c>
      <c r="M58" s="27">
        <v>3.3</v>
      </c>
      <c r="N58" s="27">
        <v>835.7</v>
      </c>
      <c r="O58" s="19" t="s">
        <v>977</v>
      </c>
      <c r="P58" s="27" t="s">
        <v>937</v>
      </c>
      <c r="Q58" s="27" t="s">
        <v>937</v>
      </c>
      <c r="R58" s="27" t="s">
        <v>937</v>
      </c>
      <c r="S58" s="28" t="s">
        <v>636</v>
      </c>
      <c r="T58" s="28" t="s">
        <v>969</v>
      </c>
      <c r="U58" s="28" t="s">
        <v>1141</v>
      </c>
    </row>
    <row r="59" spans="1:21" ht="24" x14ac:dyDescent="0.25">
      <c r="A59" s="19" t="s">
        <v>801</v>
      </c>
      <c r="B59" s="19" t="s">
        <v>668</v>
      </c>
      <c r="C59" s="19" t="s">
        <v>937</v>
      </c>
      <c r="D59" s="31">
        <v>420627076030201</v>
      </c>
      <c r="E59" s="47">
        <v>30684</v>
      </c>
      <c r="F59" s="26" t="s">
        <v>697</v>
      </c>
      <c r="G59" s="26" t="s">
        <v>696</v>
      </c>
      <c r="H59" s="27">
        <v>62</v>
      </c>
      <c r="I59" s="27" t="s">
        <v>937</v>
      </c>
      <c r="J59" s="27" t="s">
        <v>937</v>
      </c>
      <c r="K59" s="27">
        <v>839</v>
      </c>
      <c r="L59" s="28" t="s">
        <v>937</v>
      </c>
      <c r="M59" s="27">
        <v>11</v>
      </c>
      <c r="N59" s="27">
        <v>828</v>
      </c>
      <c r="O59" s="47">
        <v>30684</v>
      </c>
      <c r="P59" s="27" t="s">
        <v>937</v>
      </c>
      <c r="Q59" s="27" t="s">
        <v>937</v>
      </c>
      <c r="R59" s="27" t="s">
        <v>937</v>
      </c>
      <c r="S59" s="28" t="s">
        <v>636</v>
      </c>
      <c r="T59" s="28" t="s">
        <v>969</v>
      </c>
      <c r="U59" s="28" t="s">
        <v>1142</v>
      </c>
    </row>
    <row r="60" spans="1:21" ht="24" x14ac:dyDescent="0.25">
      <c r="A60" s="19" t="s">
        <v>802</v>
      </c>
      <c r="B60" s="19" t="s">
        <v>669</v>
      </c>
      <c r="C60" s="19" t="s">
        <v>937</v>
      </c>
      <c r="D60" s="31">
        <v>420626076030301</v>
      </c>
      <c r="E60" s="47">
        <v>30684</v>
      </c>
      <c r="F60" s="26" t="s">
        <v>699</v>
      </c>
      <c r="G60" s="26" t="s">
        <v>698</v>
      </c>
      <c r="H60" s="27">
        <v>34</v>
      </c>
      <c r="I60" s="27" t="s">
        <v>937</v>
      </c>
      <c r="J60" s="27" t="s">
        <v>937</v>
      </c>
      <c r="K60" s="27">
        <v>835</v>
      </c>
      <c r="L60" s="28" t="s">
        <v>937</v>
      </c>
      <c r="M60" s="27">
        <v>11.5</v>
      </c>
      <c r="N60" s="27">
        <v>823.5</v>
      </c>
      <c r="O60" s="47">
        <v>30684</v>
      </c>
      <c r="P60" s="27" t="s">
        <v>937</v>
      </c>
      <c r="Q60" s="27" t="s">
        <v>937</v>
      </c>
      <c r="R60" s="27" t="s">
        <v>937</v>
      </c>
      <c r="S60" s="28" t="s">
        <v>636</v>
      </c>
      <c r="T60" s="28" t="s">
        <v>969</v>
      </c>
      <c r="U60" s="28" t="s">
        <v>1143</v>
      </c>
    </row>
    <row r="61" spans="1:21" ht="24" x14ac:dyDescent="0.25">
      <c r="A61" s="19" t="s">
        <v>803</v>
      </c>
      <c r="B61" s="19" t="s">
        <v>670</v>
      </c>
      <c r="C61" s="19" t="s">
        <v>937</v>
      </c>
      <c r="D61" s="31">
        <v>420626076030501</v>
      </c>
      <c r="E61" s="47">
        <v>30686</v>
      </c>
      <c r="F61" s="45" t="s">
        <v>705</v>
      </c>
      <c r="G61" s="45" t="s">
        <v>704</v>
      </c>
      <c r="H61" s="27">
        <v>24</v>
      </c>
      <c r="I61" s="27" t="s">
        <v>937</v>
      </c>
      <c r="J61" s="27" t="s">
        <v>937</v>
      </c>
      <c r="K61" s="27">
        <v>836</v>
      </c>
      <c r="L61" s="28" t="s">
        <v>937</v>
      </c>
      <c r="M61" s="27">
        <v>8.5</v>
      </c>
      <c r="N61" s="27">
        <v>827.5</v>
      </c>
      <c r="O61" s="47">
        <v>30686</v>
      </c>
      <c r="P61" s="27" t="s">
        <v>937</v>
      </c>
      <c r="Q61" s="27" t="s">
        <v>937</v>
      </c>
      <c r="R61" s="27" t="s">
        <v>937</v>
      </c>
      <c r="S61" s="28" t="s">
        <v>636</v>
      </c>
      <c r="T61" s="28" t="s">
        <v>969</v>
      </c>
      <c r="U61" s="28" t="s">
        <v>1144</v>
      </c>
    </row>
    <row r="62" spans="1:21" ht="24" x14ac:dyDescent="0.25">
      <c r="A62" s="19" t="s">
        <v>804</v>
      </c>
      <c r="B62" s="19" t="s">
        <v>671</v>
      </c>
      <c r="C62" s="19" t="s">
        <v>937</v>
      </c>
      <c r="D62" s="21">
        <v>420626076030302</v>
      </c>
      <c r="E62" s="47">
        <v>30592</v>
      </c>
      <c r="F62" s="26" t="s">
        <v>693</v>
      </c>
      <c r="G62" s="26" t="s">
        <v>692</v>
      </c>
      <c r="H62" s="27">
        <v>40</v>
      </c>
      <c r="I62" s="27" t="s">
        <v>937</v>
      </c>
      <c r="J62" s="27" t="s">
        <v>937</v>
      </c>
      <c r="K62" s="27">
        <v>836</v>
      </c>
      <c r="L62" s="28" t="s">
        <v>937</v>
      </c>
      <c r="M62" s="27" t="s">
        <v>937</v>
      </c>
      <c r="N62" s="27" t="s">
        <v>937</v>
      </c>
      <c r="O62" s="19" t="s">
        <v>937</v>
      </c>
      <c r="P62" s="27" t="s">
        <v>937</v>
      </c>
      <c r="Q62" s="27" t="s">
        <v>937</v>
      </c>
      <c r="R62" s="27" t="s">
        <v>937</v>
      </c>
      <c r="S62" s="28" t="s">
        <v>970</v>
      </c>
      <c r="T62" s="28" t="s">
        <v>971</v>
      </c>
      <c r="U62" s="28" t="s">
        <v>1145</v>
      </c>
    </row>
    <row r="63" spans="1:21" ht="24" x14ac:dyDescent="0.25">
      <c r="A63" s="19" t="s">
        <v>819</v>
      </c>
      <c r="B63" s="19" t="s">
        <v>937</v>
      </c>
      <c r="C63" s="19" t="s">
        <v>937</v>
      </c>
      <c r="D63" s="21" t="s">
        <v>832</v>
      </c>
      <c r="E63" s="19">
        <v>1986</v>
      </c>
      <c r="F63" s="26" t="s">
        <v>923</v>
      </c>
      <c r="G63" s="26" t="s">
        <v>822</v>
      </c>
      <c r="H63" s="27">
        <v>252</v>
      </c>
      <c r="I63" s="27">
        <v>144</v>
      </c>
      <c r="J63" s="27">
        <v>8</v>
      </c>
      <c r="K63" s="27">
        <v>821</v>
      </c>
      <c r="L63" s="28" t="s">
        <v>614</v>
      </c>
      <c r="M63" s="27" t="s">
        <v>937</v>
      </c>
      <c r="N63" s="27" t="s">
        <v>937</v>
      </c>
      <c r="O63" s="19" t="s">
        <v>937</v>
      </c>
      <c r="P63" s="27">
        <v>142</v>
      </c>
      <c r="Q63" s="27">
        <v>679</v>
      </c>
      <c r="R63" s="27" t="s">
        <v>937</v>
      </c>
      <c r="S63" s="28" t="s">
        <v>1113</v>
      </c>
      <c r="T63" s="28" t="s">
        <v>807</v>
      </c>
      <c r="U63" s="28" t="s">
        <v>1362</v>
      </c>
    </row>
    <row r="64" spans="1:21" x14ac:dyDescent="0.25">
      <c r="A64" s="19" t="s">
        <v>825</v>
      </c>
      <c r="B64" s="19" t="s">
        <v>937</v>
      </c>
      <c r="C64" s="19" t="s">
        <v>937</v>
      </c>
      <c r="D64" s="31" t="s">
        <v>820</v>
      </c>
      <c r="E64" s="19">
        <v>1986</v>
      </c>
      <c r="F64" s="26" t="s">
        <v>922</v>
      </c>
      <c r="G64" s="26" t="s">
        <v>924</v>
      </c>
      <c r="H64" s="27">
        <v>72</v>
      </c>
      <c r="I64" s="27">
        <v>64</v>
      </c>
      <c r="J64" s="27">
        <v>6</v>
      </c>
      <c r="K64" s="27">
        <v>834</v>
      </c>
      <c r="L64" s="28" t="s">
        <v>821</v>
      </c>
      <c r="M64" s="27" t="s">
        <v>937</v>
      </c>
      <c r="N64" s="27" t="s">
        <v>937</v>
      </c>
      <c r="O64" s="19" t="s">
        <v>937</v>
      </c>
      <c r="P64" s="27" t="s">
        <v>937</v>
      </c>
      <c r="Q64" s="27" t="s">
        <v>937</v>
      </c>
      <c r="R64" s="27" t="s">
        <v>937</v>
      </c>
      <c r="S64" s="28" t="s">
        <v>644</v>
      </c>
      <c r="T64" s="28" t="s">
        <v>807</v>
      </c>
      <c r="U64" s="28" t="s">
        <v>972</v>
      </c>
    </row>
    <row r="65" spans="1:21" x14ac:dyDescent="0.25">
      <c r="A65" s="26" t="s">
        <v>828</v>
      </c>
      <c r="B65" s="29" t="s">
        <v>117</v>
      </c>
      <c r="C65" s="19" t="s">
        <v>937</v>
      </c>
      <c r="D65" s="31">
        <v>420514076050501</v>
      </c>
      <c r="E65" s="19">
        <v>1983</v>
      </c>
      <c r="F65" s="26" t="s">
        <v>341</v>
      </c>
      <c r="G65" s="26" t="s">
        <v>340</v>
      </c>
      <c r="H65" s="27">
        <v>52</v>
      </c>
      <c r="I65" s="27" t="s">
        <v>1507</v>
      </c>
      <c r="J65" s="27" t="s">
        <v>937</v>
      </c>
      <c r="K65" s="27">
        <v>822</v>
      </c>
      <c r="L65" s="19" t="s">
        <v>555</v>
      </c>
      <c r="M65" s="27">
        <v>26.5</v>
      </c>
      <c r="N65" s="27" t="s">
        <v>937</v>
      </c>
      <c r="O65" s="19" t="s">
        <v>1363</v>
      </c>
      <c r="P65" s="27" t="s">
        <v>937</v>
      </c>
      <c r="Q65" s="27" t="s">
        <v>937</v>
      </c>
      <c r="R65" s="27" t="s">
        <v>937</v>
      </c>
      <c r="S65" s="28" t="s">
        <v>636</v>
      </c>
      <c r="T65" s="28" t="s">
        <v>967</v>
      </c>
      <c r="U65" s="28" t="s">
        <v>1364</v>
      </c>
    </row>
    <row r="66" spans="1:21" x14ac:dyDescent="0.25">
      <c r="A66" s="26" t="s">
        <v>829</v>
      </c>
      <c r="B66" s="29" t="s">
        <v>118</v>
      </c>
      <c r="C66" s="19" t="s">
        <v>937</v>
      </c>
      <c r="D66" s="31">
        <v>420505076050501</v>
      </c>
      <c r="E66" s="19">
        <v>1983</v>
      </c>
      <c r="F66" s="26" t="s">
        <v>343</v>
      </c>
      <c r="G66" s="26" t="s">
        <v>342</v>
      </c>
      <c r="H66" s="27">
        <v>65</v>
      </c>
      <c r="I66" s="27" t="s">
        <v>1508</v>
      </c>
      <c r="J66" s="27">
        <v>2</v>
      </c>
      <c r="K66" s="27">
        <v>819</v>
      </c>
      <c r="L66" s="19" t="s">
        <v>555</v>
      </c>
      <c r="M66" s="27" t="s">
        <v>937</v>
      </c>
      <c r="N66" s="27" t="s">
        <v>937</v>
      </c>
      <c r="O66" s="19" t="s">
        <v>937</v>
      </c>
      <c r="P66" s="27" t="s">
        <v>937</v>
      </c>
      <c r="Q66" s="27" t="s">
        <v>937</v>
      </c>
      <c r="R66" s="27" t="s">
        <v>937</v>
      </c>
      <c r="S66" s="19" t="s">
        <v>1092</v>
      </c>
      <c r="T66" s="28" t="s">
        <v>967</v>
      </c>
      <c r="U66" s="28" t="s">
        <v>1365</v>
      </c>
    </row>
    <row r="67" spans="1:21" x14ac:dyDescent="0.25">
      <c r="A67" s="26" t="s">
        <v>830</v>
      </c>
      <c r="B67" s="29" t="s">
        <v>119</v>
      </c>
      <c r="C67" s="19" t="s">
        <v>937</v>
      </c>
      <c r="D67" s="31">
        <v>420509076050201</v>
      </c>
      <c r="E67" s="19">
        <v>1983</v>
      </c>
      <c r="F67" s="26" t="s">
        <v>345</v>
      </c>
      <c r="G67" s="26" t="s">
        <v>344</v>
      </c>
      <c r="H67" s="27">
        <v>65</v>
      </c>
      <c r="I67" s="27" t="s">
        <v>1508</v>
      </c>
      <c r="J67" s="27">
        <v>2</v>
      </c>
      <c r="K67" s="27">
        <v>816.8</v>
      </c>
      <c r="L67" s="19" t="s">
        <v>553</v>
      </c>
      <c r="M67" s="27" t="s">
        <v>937</v>
      </c>
      <c r="N67" s="27" t="s">
        <v>937</v>
      </c>
      <c r="O67" s="19" t="s">
        <v>937</v>
      </c>
      <c r="P67" s="27" t="s">
        <v>937</v>
      </c>
      <c r="Q67" s="27" t="s">
        <v>937</v>
      </c>
      <c r="R67" s="27" t="s">
        <v>937</v>
      </c>
      <c r="S67" s="19" t="s">
        <v>1092</v>
      </c>
      <c r="T67" s="28" t="s">
        <v>967</v>
      </c>
      <c r="U67" s="28" t="s">
        <v>1207</v>
      </c>
    </row>
    <row r="68" spans="1:21" ht="24" x14ac:dyDescent="0.25">
      <c r="A68" s="26" t="s">
        <v>714</v>
      </c>
      <c r="B68" s="29" t="s">
        <v>120</v>
      </c>
      <c r="C68" s="19" t="s">
        <v>937</v>
      </c>
      <c r="D68" s="31">
        <v>420510076045801</v>
      </c>
      <c r="E68" s="19">
        <v>1983</v>
      </c>
      <c r="F68" s="26" t="s">
        <v>347</v>
      </c>
      <c r="G68" s="26" t="s">
        <v>346</v>
      </c>
      <c r="H68" s="27">
        <v>65</v>
      </c>
      <c r="I68" s="27" t="s">
        <v>1560</v>
      </c>
      <c r="J68" s="27">
        <v>2</v>
      </c>
      <c r="K68" s="27">
        <v>819.8</v>
      </c>
      <c r="L68" s="19" t="s">
        <v>937</v>
      </c>
      <c r="M68" s="27" t="s">
        <v>937</v>
      </c>
      <c r="N68" s="27" t="s">
        <v>937</v>
      </c>
      <c r="O68" s="19" t="s">
        <v>937</v>
      </c>
      <c r="P68" s="27" t="s">
        <v>937</v>
      </c>
      <c r="Q68" s="27" t="s">
        <v>937</v>
      </c>
      <c r="R68" s="27" t="s">
        <v>937</v>
      </c>
      <c r="S68" s="19" t="s">
        <v>1092</v>
      </c>
      <c r="T68" s="28" t="s">
        <v>967</v>
      </c>
      <c r="U68" s="28" t="s">
        <v>1614</v>
      </c>
    </row>
    <row r="69" spans="1:21" ht="24" x14ac:dyDescent="0.25">
      <c r="A69" s="26" t="s">
        <v>715</v>
      </c>
      <c r="B69" s="29" t="s">
        <v>121</v>
      </c>
      <c r="C69" s="19" t="s">
        <v>937</v>
      </c>
      <c r="D69" s="21">
        <v>420506076045802</v>
      </c>
      <c r="E69" s="19">
        <v>1985</v>
      </c>
      <c r="F69" s="26" t="s">
        <v>349</v>
      </c>
      <c r="G69" s="26" t="s">
        <v>348</v>
      </c>
      <c r="H69" s="27">
        <v>60</v>
      </c>
      <c r="I69" s="27" t="s">
        <v>1509</v>
      </c>
      <c r="J69" s="27">
        <v>2</v>
      </c>
      <c r="K69" s="27">
        <v>818.3</v>
      </c>
      <c r="L69" s="19" t="s">
        <v>592</v>
      </c>
      <c r="M69" s="27" t="s">
        <v>937</v>
      </c>
      <c r="N69" s="27" t="s">
        <v>937</v>
      </c>
      <c r="O69" s="19" t="s">
        <v>937</v>
      </c>
      <c r="P69" s="27" t="s">
        <v>937</v>
      </c>
      <c r="Q69" s="27" t="s">
        <v>937</v>
      </c>
      <c r="R69" s="27" t="s">
        <v>937</v>
      </c>
      <c r="S69" s="19" t="s">
        <v>937</v>
      </c>
      <c r="T69" s="28" t="s">
        <v>973</v>
      </c>
      <c r="U69" s="28" t="s">
        <v>1146</v>
      </c>
    </row>
    <row r="70" spans="1:21" ht="24" x14ac:dyDescent="0.25">
      <c r="A70" s="26" t="s">
        <v>716</v>
      </c>
      <c r="B70" s="29" t="s">
        <v>122</v>
      </c>
      <c r="C70" s="19" t="s">
        <v>937</v>
      </c>
      <c r="D70" s="31">
        <v>420510076045201</v>
      </c>
      <c r="E70" s="19">
        <v>1983</v>
      </c>
      <c r="F70" s="26" t="s">
        <v>351</v>
      </c>
      <c r="G70" s="26" t="s">
        <v>350</v>
      </c>
      <c r="H70" s="27">
        <v>60</v>
      </c>
      <c r="I70" s="27" t="s">
        <v>1559</v>
      </c>
      <c r="J70" s="27" t="s">
        <v>937</v>
      </c>
      <c r="K70" s="27">
        <v>821</v>
      </c>
      <c r="L70" s="19" t="s">
        <v>553</v>
      </c>
      <c r="M70" s="27">
        <v>28.1</v>
      </c>
      <c r="N70" s="27" t="s">
        <v>937</v>
      </c>
      <c r="O70" s="40">
        <v>30468</v>
      </c>
      <c r="P70" s="27" t="s">
        <v>937</v>
      </c>
      <c r="Q70" s="27" t="s">
        <v>937</v>
      </c>
      <c r="R70" s="27" t="s">
        <v>937</v>
      </c>
      <c r="S70" s="19" t="s">
        <v>974</v>
      </c>
      <c r="T70" s="28" t="s">
        <v>967</v>
      </c>
      <c r="U70" s="28" t="s">
        <v>1147</v>
      </c>
    </row>
    <row r="71" spans="1:21" x14ac:dyDescent="0.25">
      <c r="A71" s="26" t="s">
        <v>717</v>
      </c>
      <c r="B71" s="29" t="s">
        <v>123</v>
      </c>
      <c r="C71" s="19" t="s">
        <v>937</v>
      </c>
      <c r="D71" s="31">
        <v>420507076050401</v>
      </c>
      <c r="E71" s="19">
        <v>1985</v>
      </c>
      <c r="F71" s="26" t="s">
        <v>353</v>
      </c>
      <c r="G71" s="26" t="s">
        <v>352</v>
      </c>
      <c r="H71" s="27">
        <v>69</v>
      </c>
      <c r="I71" s="27" t="s">
        <v>1510</v>
      </c>
      <c r="J71" s="27">
        <v>2</v>
      </c>
      <c r="K71" s="27">
        <v>816</v>
      </c>
      <c r="L71" s="19" t="s">
        <v>749</v>
      </c>
      <c r="M71" s="27" t="s">
        <v>937</v>
      </c>
      <c r="N71" s="27" t="s">
        <v>937</v>
      </c>
      <c r="O71" s="19" t="s">
        <v>937</v>
      </c>
      <c r="P71" s="27" t="s">
        <v>937</v>
      </c>
      <c r="Q71" s="27" t="s">
        <v>937</v>
      </c>
      <c r="R71" s="27" t="s">
        <v>937</v>
      </c>
      <c r="S71" s="19" t="s">
        <v>937</v>
      </c>
      <c r="T71" s="28" t="s">
        <v>973</v>
      </c>
      <c r="U71" s="28" t="s">
        <v>1148</v>
      </c>
    </row>
    <row r="72" spans="1:21" ht="24" x14ac:dyDescent="0.25">
      <c r="A72" s="26" t="s">
        <v>718</v>
      </c>
      <c r="B72" s="29" t="s">
        <v>124</v>
      </c>
      <c r="C72" s="19" t="s">
        <v>937</v>
      </c>
      <c r="D72" s="21">
        <v>420514076051201</v>
      </c>
      <c r="E72" s="19">
        <v>1985</v>
      </c>
      <c r="F72" s="26" t="s">
        <v>355</v>
      </c>
      <c r="G72" s="26" t="s">
        <v>354</v>
      </c>
      <c r="H72" s="27">
        <v>68</v>
      </c>
      <c r="I72" s="27" t="s">
        <v>1561</v>
      </c>
      <c r="J72" s="27">
        <v>2</v>
      </c>
      <c r="K72" s="27">
        <v>810</v>
      </c>
      <c r="L72" s="19" t="s">
        <v>553</v>
      </c>
      <c r="M72" s="27" t="s">
        <v>937</v>
      </c>
      <c r="N72" s="27" t="s">
        <v>937</v>
      </c>
      <c r="O72" s="19" t="s">
        <v>937</v>
      </c>
      <c r="P72" s="27" t="s">
        <v>937</v>
      </c>
      <c r="Q72" s="27" t="s">
        <v>937</v>
      </c>
      <c r="R72" s="27" t="s">
        <v>937</v>
      </c>
      <c r="S72" s="19" t="s">
        <v>937</v>
      </c>
      <c r="T72" s="28" t="s">
        <v>973</v>
      </c>
      <c r="U72" s="28" t="s">
        <v>1366</v>
      </c>
    </row>
    <row r="73" spans="1:21" ht="36" x14ac:dyDescent="0.25">
      <c r="A73" s="26" t="s">
        <v>71</v>
      </c>
      <c r="B73" s="29" t="s">
        <v>1313</v>
      </c>
      <c r="C73" s="19" t="s">
        <v>937</v>
      </c>
      <c r="D73" s="31">
        <v>420507076050101</v>
      </c>
      <c r="E73" s="47">
        <v>30834</v>
      </c>
      <c r="F73" s="26" t="s">
        <v>449</v>
      </c>
      <c r="G73" s="26" t="s">
        <v>448</v>
      </c>
      <c r="H73" s="34">
        <v>65</v>
      </c>
      <c r="I73" s="27" t="s">
        <v>975</v>
      </c>
      <c r="J73" s="27">
        <v>10</v>
      </c>
      <c r="K73" s="27">
        <v>816</v>
      </c>
      <c r="L73" s="19" t="s">
        <v>553</v>
      </c>
      <c r="M73" s="27">
        <v>22</v>
      </c>
      <c r="N73" s="27">
        <v>794</v>
      </c>
      <c r="O73" s="19" t="s">
        <v>976</v>
      </c>
      <c r="P73" s="27" t="s">
        <v>937</v>
      </c>
      <c r="Q73" s="30" t="s">
        <v>224</v>
      </c>
      <c r="R73" s="27">
        <v>600</v>
      </c>
      <c r="S73" s="19" t="s">
        <v>1368</v>
      </c>
      <c r="T73" s="28" t="s">
        <v>973</v>
      </c>
      <c r="U73" s="19" t="s">
        <v>1367</v>
      </c>
    </row>
    <row r="74" spans="1:21" ht="24" x14ac:dyDescent="0.25">
      <c r="A74" s="19" t="s">
        <v>809</v>
      </c>
      <c r="B74" s="19" t="s">
        <v>667</v>
      </c>
      <c r="C74" s="19" t="s">
        <v>937</v>
      </c>
      <c r="D74" s="31">
        <v>420628076030201</v>
      </c>
      <c r="E74" s="47">
        <v>30690</v>
      </c>
      <c r="F74" s="26" t="s">
        <v>701</v>
      </c>
      <c r="G74" s="26" t="s">
        <v>700</v>
      </c>
      <c r="H74" s="27">
        <v>65.5</v>
      </c>
      <c r="I74" s="27" t="s">
        <v>937</v>
      </c>
      <c r="J74" s="27" t="s">
        <v>937</v>
      </c>
      <c r="K74" s="27">
        <v>840</v>
      </c>
      <c r="L74" s="28" t="s">
        <v>937</v>
      </c>
      <c r="M74" s="27" t="s">
        <v>937</v>
      </c>
      <c r="N74" s="27" t="s">
        <v>937</v>
      </c>
      <c r="O74" s="19" t="s">
        <v>937</v>
      </c>
      <c r="P74" s="27">
        <v>65</v>
      </c>
      <c r="Q74" s="27">
        <v>775</v>
      </c>
      <c r="R74" s="30" t="s">
        <v>601</v>
      </c>
      <c r="S74" s="19" t="s">
        <v>1370</v>
      </c>
      <c r="T74" s="28" t="s">
        <v>1371</v>
      </c>
      <c r="U74" s="28" t="s">
        <v>1369</v>
      </c>
    </row>
    <row r="75" spans="1:21" x14ac:dyDescent="0.25">
      <c r="A75" s="19" t="s">
        <v>808</v>
      </c>
      <c r="B75" s="19" t="s">
        <v>666</v>
      </c>
      <c r="C75" s="19" t="s">
        <v>937</v>
      </c>
      <c r="D75" s="31">
        <v>420629076030201</v>
      </c>
      <c r="E75" s="47">
        <v>30687</v>
      </c>
      <c r="F75" s="26" t="s">
        <v>695</v>
      </c>
      <c r="G75" s="26" t="s">
        <v>694</v>
      </c>
      <c r="H75" s="27">
        <v>42</v>
      </c>
      <c r="I75" s="27" t="s">
        <v>937</v>
      </c>
      <c r="J75" s="27" t="s">
        <v>937</v>
      </c>
      <c r="K75" s="27">
        <v>839</v>
      </c>
      <c r="L75" s="28" t="s">
        <v>937</v>
      </c>
      <c r="M75" s="27">
        <v>8.3000000000000007</v>
      </c>
      <c r="N75" s="27">
        <v>830.7</v>
      </c>
      <c r="O75" s="27" t="s">
        <v>977</v>
      </c>
      <c r="P75" s="27" t="s">
        <v>937</v>
      </c>
      <c r="Q75" s="27" t="s">
        <v>937</v>
      </c>
      <c r="R75" s="27" t="s">
        <v>937</v>
      </c>
      <c r="S75" s="19" t="s">
        <v>1370</v>
      </c>
      <c r="T75" s="28" t="s">
        <v>969</v>
      </c>
      <c r="U75" s="28" t="s">
        <v>1149</v>
      </c>
    </row>
    <row r="76" spans="1:21" ht="36" x14ac:dyDescent="0.25">
      <c r="A76" s="26" t="s">
        <v>815</v>
      </c>
      <c r="B76" s="26" t="s">
        <v>810</v>
      </c>
      <c r="C76" s="19" t="s">
        <v>937</v>
      </c>
      <c r="D76" s="41">
        <v>420503076051502</v>
      </c>
      <c r="E76" s="19" t="s">
        <v>1372</v>
      </c>
      <c r="F76" s="26" t="s">
        <v>841</v>
      </c>
      <c r="G76" s="26" t="s">
        <v>842</v>
      </c>
      <c r="H76" s="34">
        <v>81</v>
      </c>
      <c r="I76" s="34" t="s">
        <v>978</v>
      </c>
      <c r="J76" s="34">
        <v>2</v>
      </c>
      <c r="K76" s="34">
        <v>815.6</v>
      </c>
      <c r="L76" s="39" t="s">
        <v>553</v>
      </c>
      <c r="M76" s="27" t="s">
        <v>937</v>
      </c>
      <c r="N76" s="27" t="s">
        <v>937</v>
      </c>
      <c r="O76" s="19" t="s">
        <v>937</v>
      </c>
      <c r="P76" s="27" t="s">
        <v>937</v>
      </c>
      <c r="Q76" s="27" t="s">
        <v>1511</v>
      </c>
      <c r="R76" s="27" t="s">
        <v>937</v>
      </c>
      <c r="S76" s="39" t="s">
        <v>558</v>
      </c>
      <c r="T76" s="39" t="s">
        <v>979</v>
      </c>
      <c r="U76" s="39" t="s">
        <v>1150</v>
      </c>
    </row>
    <row r="77" spans="1:21" x14ac:dyDescent="0.25">
      <c r="A77" s="19" t="s">
        <v>4</v>
      </c>
      <c r="B77" s="29" t="s">
        <v>1317</v>
      </c>
      <c r="C77" s="19" t="s">
        <v>937</v>
      </c>
      <c r="D77" s="31">
        <v>420531076052201</v>
      </c>
      <c r="E77" s="19" t="s">
        <v>937</v>
      </c>
      <c r="F77" s="26" t="s">
        <v>240</v>
      </c>
      <c r="G77" s="26" t="s">
        <v>239</v>
      </c>
      <c r="H77" s="27" t="s">
        <v>187</v>
      </c>
      <c r="I77" s="27" t="s">
        <v>937</v>
      </c>
      <c r="J77" s="27" t="s">
        <v>937</v>
      </c>
      <c r="K77" s="27">
        <v>810</v>
      </c>
      <c r="L77" s="19" t="s">
        <v>628</v>
      </c>
      <c r="M77" s="27" t="s">
        <v>937</v>
      </c>
      <c r="N77" s="27" t="s">
        <v>937</v>
      </c>
      <c r="O77" s="19" t="s">
        <v>937</v>
      </c>
      <c r="P77" s="27" t="s">
        <v>937</v>
      </c>
      <c r="Q77" s="30" t="s">
        <v>188</v>
      </c>
      <c r="R77" s="27" t="s">
        <v>937</v>
      </c>
      <c r="S77" s="28" t="s">
        <v>937</v>
      </c>
      <c r="T77" s="19" t="s">
        <v>629</v>
      </c>
      <c r="U77" s="19" t="s">
        <v>778</v>
      </c>
    </row>
    <row r="78" spans="1:21" ht="36" x14ac:dyDescent="0.25">
      <c r="A78" s="26" t="s">
        <v>816</v>
      </c>
      <c r="B78" s="26" t="s">
        <v>811</v>
      </c>
      <c r="C78" s="19" t="s">
        <v>937</v>
      </c>
      <c r="D78" s="33">
        <v>420514076052501</v>
      </c>
      <c r="E78" s="47">
        <v>31765</v>
      </c>
      <c r="F78" s="26" t="s">
        <v>843</v>
      </c>
      <c r="G78" s="26" t="s">
        <v>844</v>
      </c>
      <c r="H78" s="34">
        <v>44</v>
      </c>
      <c r="I78" s="34" t="s">
        <v>1373</v>
      </c>
      <c r="J78" s="34">
        <v>2</v>
      </c>
      <c r="K78" s="34">
        <v>831.4</v>
      </c>
      <c r="L78" s="39" t="s">
        <v>553</v>
      </c>
      <c r="M78" s="27" t="s">
        <v>937</v>
      </c>
      <c r="N78" s="27" t="s">
        <v>937</v>
      </c>
      <c r="O78" s="19" t="s">
        <v>937</v>
      </c>
      <c r="P78" s="27" t="s">
        <v>937</v>
      </c>
      <c r="Q78" s="27" t="s">
        <v>937</v>
      </c>
      <c r="R78" s="27" t="s">
        <v>937</v>
      </c>
      <c r="S78" s="39" t="s">
        <v>980</v>
      </c>
      <c r="T78" s="39" t="s">
        <v>979</v>
      </c>
      <c r="U78" s="39" t="s">
        <v>1374</v>
      </c>
    </row>
    <row r="79" spans="1:21" ht="24" x14ac:dyDescent="0.25">
      <c r="A79" s="26" t="s">
        <v>70</v>
      </c>
      <c r="B79" s="45" t="s">
        <v>1375</v>
      </c>
      <c r="C79" s="19" t="s">
        <v>937</v>
      </c>
      <c r="D79" s="33" t="s">
        <v>625</v>
      </c>
      <c r="E79" s="48">
        <v>33407</v>
      </c>
      <c r="F79" s="26" t="s">
        <v>447</v>
      </c>
      <c r="G79" s="26" t="s">
        <v>446</v>
      </c>
      <c r="H79" s="34">
        <v>110</v>
      </c>
      <c r="I79" s="34" t="s">
        <v>1512</v>
      </c>
      <c r="J79" s="34">
        <v>2</v>
      </c>
      <c r="K79" s="34">
        <v>821.8</v>
      </c>
      <c r="L79" s="26" t="s">
        <v>555</v>
      </c>
      <c r="M79" s="34">
        <v>26.7</v>
      </c>
      <c r="N79" s="34">
        <v>795.1</v>
      </c>
      <c r="O79" s="48">
        <v>33448</v>
      </c>
      <c r="P79" s="27" t="s">
        <v>937</v>
      </c>
      <c r="Q79" s="34" t="s">
        <v>223</v>
      </c>
      <c r="R79" s="34" t="s">
        <v>937</v>
      </c>
      <c r="S79" s="39" t="s">
        <v>552</v>
      </c>
      <c r="T79" s="39" t="s">
        <v>981</v>
      </c>
      <c r="U79" s="39" t="s">
        <v>1376</v>
      </c>
    </row>
    <row r="80" spans="1:21" x14ac:dyDescent="0.25">
      <c r="A80" s="26" t="s">
        <v>818</v>
      </c>
      <c r="B80" s="45" t="s">
        <v>1318</v>
      </c>
      <c r="C80" s="19" t="s">
        <v>937</v>
      </c>
      <c r="D80" s="33">
        <v>420623076030601</v>
      </c>
      <c r="E80" s="47">
        <v>29270</v>
      </c>
      <c r="F80" s="26" t="s">
        <v>845</v>
      </c>
      <c r="G80" s="26" t="s">
        <v>846</v>
      </c>
      <c r="H80" s="34">
        <v>36</v>
      </c>
      <c r="I80" s="34" t="s">
        <v>937</v>
      </c>
      <c r="J80" s="27" t="s">
        <v>937</v>
      </c>
      <c r="K80" s="34">
        <v>833</v>
      </c>
      <c r="L80" s="39" t="s">
        <v>628</v>
      </c>
      <c r="M80" s="27" t="s">
        <v>937</v>
      </c>
      <c r="N80" s="27" t="s">
        <v>937</v>
      </c>
      <c r="O80" s="19" t="s">
        <v>937</v>
      </c>
      <c r="P80" s="27" t="s">
        <v>937</v>
      </c>
      <c r="Q80" s="27" t="s">
        <v>937</v>
      </c>
      <c r="R80" s="27" t="s">
        <v>937</v>
      </c>
      <c r="S80" s="39" t="s">
        <v>970</v>
      </c>
      <c r="T80" s="39" t="s">
        <v>1129</v>
      </c>
      <c r="U80" s="39" t="s">
        <v>1151</v>
      </c>
    </row>
    <row r="81" spans="1:21" ht="36" x14ac:dyDescent="0.25">
      <c r="A81" s="26" t="s">
        <v>52</v>
      </c>
      <c r="B81" s="29" t="s">
        <v>134</v>
      </c>
      <c r="C81" s="19" t="s">
        <v>937</v>
      </c>
      <c r="D81" s="31" t="s">
        <v>627</v>
      </c>
      <c r="E81" s="53">
        <v>31625</v>
      </c>
      <c r="F81" s="26" t="s">
        <v>391</v>
      </c>
      <c r="G81" s="26" t="s">
        <v>390</v>
      </c>
      <c r="H81" s="30">
        <v>162</v>
      </c>
      <c r="I81" s="30" t="s">
        <v>1562</v>
      </c>
      <c r="J81" s="30">
        <v>2</v>
      </c>
      <c r="K81" s="54">
        <v>816</v>
      </c>
      <c r="L81" s="19" t="s">
        <v>553</v>
      </c>
      <c r="M81" s="27" t="s">
        <v>937</v>
      </c>
      <c r="N81" s="27" t="s">
        <v>937</v>
      </c>
      <c r="O81" s="19" t="s">
        <v>937</v>
      </c>
      <c r="P81" s="30">
        <v>170</v>
      </c>
      <c r="Q81" s="30">
        <v>647</v>
      </c>
      <c r="R81" s="30" t="s">
        <v>604</v>
      </c>
      <c r="S81" s="28" t="s">
        <v>988</v>
      </c>
      <c r="T81" s="28" t="s">
        <v>979</v>
      </c>
      <c r="U81" s="28" t="s">
        <v>1377</v>
      </c>
    </row>
    <row r="82" spans="1:21" ht="24" x14ac:dyDescent="0.25">
      <c r="A82" s="19" t="s">
        <v>860</v>
      </c>
      <c r="B82" s="31" t="s">
        <v>871</v>
      </c>
      <c r="C82" s="19" t="s">
        <v>937</v>
      </c>
      <c r="D82" s="31" t="s">
        <v>872</v>
      </c>
      <c r="E82" s="47">
        <v>29484</v>
      </c>
      <c r="F82" s="19" t="s">
        <v>920</v>
      </c>
      <c r="G82" s="19" t="s">
        <v>918</v>
      </c>
      <c r="H82" s="27">
        <v>165</v>
      </c>
      <c r="I82" s="27">
        <v>152</v>
      </c>
      <c r="J82" s="27">
        <v>4</v>
      </c>
      <c r="K82" s="27">
        <v>838.8</v>
      </c>
      <c r="L82" s="26" t="s">
        <v>928</v>
      </c>
      <c r="M82" s="34">
        <v>32.19</v>
      </c>
      <c r="N82" s="34">
        <v>806.61</v>
      </c>
      <c r="O82" s="48">
        <v>41150</v>
      </c>
      <c r="P82" s="27">
        <v>150</v>
      </c>
      <c r="Q82" s="27">
        <v>688.3</v>
      </c>
      <c r="R82" s="34" t="s">
        <v>937</v>
      </c>
      <c r="S82" s="28" t="s">
        <v>636</v>
      </c>
      <c r="T82" s="28" t="s">
        <v>1275</v>
      </c>
      <c r="U82" s="28" t="s">
        <v>1378</v>
      </c>
    </row>
    <row r="83" spans="1:21" ht="24" x14ac:dyDescent="0.25">
      <c r="A83" s="19" t="s">
        <v>861</v>
      </c>
      <c r="B83" s="31" t="s">
        <v>873</v>
      </c>
      <c r="C83" s="19" t="s">
        <v>937</v>
      </c>
      <c r="D83" s="31" t="s">
        <v>874</v>
      </c>
      <c r="E83" s="47">
        <v>29468</v>
      </c>
      <c r="F83" s="19" t="s">
        <v>921</v>
      </c>
      <c r="G83" s="19" t="s">
        <v>919</v>
      </c>
      <c r="H83" s="27">
        <v>123</v>
      </c>
      <c r="I83" s="27" t="s">
        <v>1513</v>
      </c>
      <c r="J83" s="27">
        <v>6</v>
      </c>
      <c r="K83" s="27">
        <v>842.1</v>
      </c>
      <c r="L83" s="19" t="s">
        <v>589</v>
      </c>
      <c r="M83" s="34">
        <v>36.880000000000003</v>
      </c>
      <c r="N83" s="34">
        <v>805.22</v>
      </c>
      <c r="O83" s="48">
        <v>41150</v>
      </c>
      <c r="P83" s="27">
        <v>127</v>
      </c>
      <c r="Q83" s="27">
        <v>714.7</v>
      </c>
      <c r="R83" s="34" t="s">
        <v>937</v>
      </c>
      <c r="S83" s="28" t="s">
        <v>636</v>
      </c>
      <c r="T83" s="28" t="s">
        <v>1275</v>
      </c>
      <c r="U83" s="28" t="s">
        <v>1379</v>
      </c>
    </row>
    <row r="84" spans="1:21" x14ac:dyDescent="0.25">
      <c r="A84" s="19" t="s">
        <v>91</v>
      </c>
      <c r="B84" s="29" t="s">
        <v>604</v>
      </c>
      <c r="C84" s="19" t="s">
        <v>1282</v>
      </c>
      <c r="D84" s="31">
        <v>420451076044401</v>
      </c>
      <c r="E84" s="19">
        <v>1957</v>
      </c>
      <c r="F84" s="26" t="s">
        <v>495</v>
      </c>
      <c r="G84" s="26" t="s">
        <v>494</v>
      </c>
      <c r="H84" s="27" t="s">
        <v>228</v>
      </c>
      <c r="I84" s="27">
        <v>102</v>
      </c>
      <c r="J84" s="27" t="s">
        <v>937</v>
      </c>
      <c r="K84" s="27">
        <v>830</v>
      </c>
      <c r="L84" s="19" t="s">
        <v>614</v>
      </c>
      <c r="M84" s="27" t="s">
        <v>937</v>
      </c>
      <c r="N84" s="27" t="s">
        <v>937</v>
      </c>
      <c r="O84" s="19" t="s">
        <v>937</v>
      </c>
      <c r="P84" s="27">
        <v>102</v>
      </c>
      <c r="Q84" s="27">
        <v>728</v>
      </c>
      <c r="R84" s="27">
        <v>5</v>
      </c>
      <c r="S84" s="19" t="s">
        <v>940</v>
      </c>
      <c r="T84" s="28" t="s">
        <v>933</v>
      </c>
      <c r="U84" s="28" t="s">
        <v>982</v>
      </c>
    </row>
    <row r="85" spans="1:21" ht="24" x14ac:dyDescent="0.25">
      <c r="A85" s="19" t="s">
        <v>862</v>
      </c>
      <c r="B85" s="31" t="s">
        <v>875</v>
      </c>
      <c r="C85" s="19" t="s">
        <v>937</v>
      </c>
      <c r="D85" s="31" t="s">
        <v>876</v>
      </c>
      <c r="E85" s="47">
        <v>33242</v>
      </c>
      <c r="F85" s="19" t="s">
        <v>902</v>
      </c>
      <c r="G85" s="19" t="s">
        <v>910</v>
      </c>
      <c r="H85" s="27">
        <v>105</v>
      </c>
      <c r="I85" s="27" t="s">
        <v>1514</v>
      </c>
      <c r="J85" s="27">
        <v>2</v>
      </c>
      <c r="K85" s="27">
        <v>845.5</v>
      </c>
      <c r="L85" s="19" t="s">
        <v>1114</v>
      </c>
      <c r="M85" s="27" t="s">
        <v>1515</v>
      </c>
      <c r="N85" s="27" t="s">
        <v>1516</v>
      </c>
      <c r="O85" s="47" t="s">
        <v>1380</v>
      </c>
      <c r="P85" s="34" t="s">
        <v>937</v>
      </c>
      <c r="Q85" s="27" t="s">
        <v>891</v>
      </c>
      <c r="R85" s="34" t="s">
        <v>937</v>
      </c>
      <c r="S85" s="19" t="s">
        <v>892</v>
      </c>
      <c r="T85" s="19" t="s">
        <v>1612</v>
      </c>
      <c r="U85" s="19" t="s">
        <v>1381</v>
      </c>
    </row>
    <row r="86" spans="1:21" ht="24" x14ac:dyDescent="0.25">
      <c r="A86" s="19" t="s">
        <v>863</v>
      </c>
      <c r="B86" s="31" t="s">
        <v>877</v>
      </c>
      <c r="C86" s="19" t="s">
        <v>937</v>
      </c>
      <c r="D86" s="31" t="s">
        <v>878</v>
      </c>
      <c r="E86" s="47">
        <v>37847</v>
      </c>
      <c r="F86" s="19" t="s">
        <v>903</v>
      </c>
      <c r="G86" s="19" t="s">
        <v>911</v>
      </c>
      <c r="H86" s="27">
        <v>118.5</v>
      </c>
      <c r="I86" s="27" t="s">
        <v>1517</v>
      </c>
      <c r="J86" s="27">
        <v>2</v>
      </c>
      <c r="K86" s="27">
        <v>846.4</v>
      </c>
      <c r="L86" s="28" t="s">
        <v>605</v>
      </c>
      <c r="M86" s="34">
        <v>39.6</v>
      </c>
      <c r="N86" s="34">
        <v>806.85</v>
      </c>
      <c r="O86" s="48">
        <v>41150</v>
      </c>
      <c r="P86" s="27">
        <v>118</v>
      </c>
      <c r="Q86" s="27">
        <v>728.4</v>
      </c>
      <c r="R86" s="34" t="s">
        <v>937</v>
      </c>
      <c r="S86" s="28" t="s">
        <v>893</v>
      </c>
      <c r="T86" s="28" t="s">
        <v>1277</v>
      </c>
      <c r="U86" s="28" t="s">
        <v>1382</v>
      </c>
    </row>
    <row r="87" spans="1:21" ht="24" x14ac:dyDescent="0.25">
      <c r="A87" s="19" t="s">
        <v>105</v>
      </c>
      <c r="B87" s="29" t="s">
        <v>177</v>
      </c>
      <c r="C87" s="19" t="s">
        <v>937</v>
      </c>
      <c r="D87" s="31">
        <v>420548076024301</v>
      </c>
      <c r="E87" s="19">
        <v>1989</v>
      </c>
      <c r="F87" s="26" t="s">
        <v>527</v>
      </c>
      <c r="G87" s="26" t="s">
        <v>526</v>
      </c>
      <c r="H87" s="27">
        <v>87</v>
      </c>
      <c r="I87" s="27" t="s">
        <v>1563</v>
      </c>
      <c r="J87" s="27">
        <v>12</v>
      </c>
      <c r="K87" s="27">
        <v>818</v>
      </c>
      <c r="L87" s="19" t="s">
        <v>553</v>
      </c>
      <c r="M87" s="27" t="s">
        <v>1028</v>
      </c>
      <c r="N87" s="27" t="s">
        <v>1029</v>
      </c>
      <c r="O87" s="19" t="s">
        <v>1383</v>
      </c>
      <c r="P87" s="27" t="s">
        <v>225</v>
      </c>
      <c r="Q87" s="27" t="s">
        <v>238</v>
      </c>
      <c r="R87" s="36">
        <v>1000</v>
      </c>
      <c r="S87" s="28" t="s">
        <v>644</v>
      </c>
      <c r="T87" s="28" t="s">
        <v>1196</v>
      </c>
      <c r="U87" s="28" t="s">
        <v>1620</v>
      </c>
    </row>
    <row r="88" spans="1:21" ht="36" x14ac:dyDescent="0.25">
      <c r="A88" s="19" t="s">
        <v>864</v>
      </c>
      <c r="B88" s="31" t="s">
        <v>879</v>
      </c>
      <c r="C88" s="19" t="s">
        <v>937</v>
      </c>
      <c r="D88" s="31" t="s">
        <v>880</v>
      </c>
      <c r="E88" s="47">
        <v>37897</v>
      </c>
      <c r="F88" s="19" t="s">
        <v>904</v>
      </c>
      <c r="G88" s="19" t="s">
        <v>912</v>
      </c>
      <c r="H88" s="27">
        <v>120</v>
      </c>
      <c r="I88" s="27" t="s">
        <v>986</v>
      </c>
      <c r="J88" s="27">
        <v>2</v>
      </c>
      <c r="K88" s="27">
        <v>838.3</v>
      </c>
      <c r="L88" s="28" t="s">
        <v>610</v>
      </c>
      <c r="M88" s="34">
        <v>31.1</v>
      </c>
      <c r="N88" s="34">
        <v>807.2</v>
      </c>
      <c r="O88" s="26" t="s">
        <v>987</v>
      </c>
      <c r="P88" s="27">
        <v>136</v>
      </c>
      <c r="Q88" s="27">
        <v>702.3</v>
      </c>
      <c r="R88" s="34" t="s">
        <v>937</v>
      </c>
      <c r="S88" s="28" t="s">
        <v>893</v>
      </c>
      <c r="T88" s="28" t="s">
        <v>1276</v>
      </c>
      <c r="U88" s="28" t="s">
        <v>1208</v>
      </c>
    </row>
    <row r="89" spans="1:21" ht="36" x14ac:dyDescent="0.25">
      <c r="A89" s="19" t="s">
        <v>865</v>
      </c>
      <c r="B89" s="31" t="s">
        <v>881</v>
      </c>
      <c r="C89" s="19" t="s">
        <v>937</v>
      </c>
      <c r="D89" s="31" t="s">
        <v>882</v>
      </c>
      <c r="E89" s="47">
        <v>38293</v>
      </c>
      <c r="F89" s="19" t="s">
        <v>905</v>
      </c>
      <c r="G89" s="19" t="s">
        <v>913</v>
      </c>
      <c r="H89" s="27">
        <v>103.5</v>
      </c>
      <c r="I89" s="27">
        <v>97.5</v>
      </c>
      <c r="J89" s="27">
        <v>6</v>
      </c>
      <c r="K89" s="27">
        <v>850.5</v>
      </c>
      <c r="L89" s="28" t="s">
        <v>928</v>
      </c>
      <c r="M89" s="27" t="s">
        <v>1564</v>
      </c>
      <c r="N89" s="27" t="s">
        <v>1518</v>
      </c>
      <c r="O89" s="47" t="s">
        <v>1384</v>
      </c>
      <c r="P89" s="27">
        <v>97</v>
      </c>
      <c r="Q89" s="27">
        <v>753.5</v>
      </c>
      <c r="R89" s="34" t="s">
        <v>937</v>
      </c>
      <c r="S89" s="28" t="s">
        <v>893</v>
      </c>
      <c r="T89" s="28" t="s">
        <v>1277</v>
      </c>
      <c r="U89" s="28" t="s">
        <v>1621</v>
      </c>
    </row>
    <row r="90" spans="1:21" ht="36" x14ac:dyDescent="0.25">
      <c r="A90" s="19" t="s">
        <v>866</v>
      </c>
      <c r="B90" s="31" t="s">
        <v>883</v>
      </c>
      <c r="C90" s="19" t="s">
        <v>937</v>
      </c>
      <c r="D90" s="31" t="s">
        <v>884</v>
      </c>
      <c r="E90" s="47">
        <v>38322</v>
      </c>
      <c r="F90" s="19" t="s">
        <v>906</v>
      </c>
      <c r="G90" s="19" t="s">
        <v>914</v>
      </c>
      <c r="H90" s="27">
        <v>122</v>
      </c>
      <c r="I90" s="27">
        <v>102</v>
      </c>
      <c r="J90" s="27">
        <v>6</v>
      </c>
      <c r="K90" s="27">
        <v>846.8</v>
      </c>
      <c r="L90" s="28" t="s">
        <v>928</v>
      </c>
      <c r="M90" s="27" t="s">
        <v>1611</v>
      </c>
      <c r="N90" s="27" t="s">
        <v>1565</v>
      </c>
      <c r="O90" s="47" t="s">
        <v>1384</v>
      </c>
      <c r="P90" s="27">
        <v>101</v>
      </c>
      <c r="Q90" s="27">
        <v>745.8</v>
      </c>
      <c r="R90" s="34" t="s">
        <v>937</v>
      </c>
      <c r="S90" s="28" t="s">
        <v>893</v>
      </c>
      <c r="T90" s="28" t="s">
        <v>1277</v>
      </c>
      <c r="U90" s="28" t="s">
        <v>1385</v>
      </c>
    </row>
    <row r="91" spans="1:21" ht="24" x14ac:dyDescent="0.25">
      <c r="A91" s="19" t="s">
        <v>867</v>
      </c>
      <c r="B91" s="31" t="s">
        <v>885</v>
      </c>
      <c r="C91" s="19" t="s">
        <v>937</v>
      </c>
      <c r="D91" s="31" t="s">
        <v>886</v>
      </c>
      <c r="E91" s="47">
        <v>29460</v>
      </c>
      <c r="F91" s="19" t="s">
        <v>907</v>
      </c>
      <c r="G91" s="19" t="s">
        <v>915</v>
      </c>
      <c r="H91" s="27">
        <v>39</v>
      </c>
      <c r="I91" s="27" t="s">
        <v>985</v>
      </c>
      <c r="J91" s="27">
        <v>4</v>
      </c>
      <c r="K91" s="27">
        <v>835.9</v>
      </c>
      <c r="L91" s="28" t="s">
        <v>553</v>
      </c>
      <c r="M91" s="34">
        <v>16.47</v>
      </c>
      <c r="N91" s="34">
        <v>819.43</v>
      </c>
      <c r="O91" s="48">
        <v>41150</v>
      </c>
      <c r="P91" s="27" t="s">
        <v>894</v>
      </c>
      <c r="Q91" s="27" t="s">
        <v>895</v>
      </c>
      <c r="R91" s="34" t="s">
        <v>937</v>
      </c>
      <c r="S91" s="28" t="s">
        <v>636</v>
      </c>
      <c r="T91" s="28" t="s">
        <v>1278</v>
      </c>
      <c r="U91" s="28" t="s">
        <v>1386</v>
      </c>
    </row>
    <row r="92" spans="1:21" ht="24" x14ac:dyDescent="0.25">
      <c r="A92" s="19" t="s">
        <v>868</v>
      </c>
      <c r="B92" s="31" t="s">
        <v>887</v>
      </c>
      <c r="C92" s="19" t="s">
        <v>937</v>
      </c>
      <c r="D92" s="31" t="s">
        <v>888</v>
      </c>
      <c r="E92" s="47">
        <v>29938</v>
      </c>
      <c r="F92" s="19" t="s">
        <v>908</v>
      </c>
      <c r="G92" s="19" t="s">
        <v>916</v>
      </c>
      <c r="H92" s="27">
        <v>72</v>
      </c>
      <c r="I92" s="27" t="s">
        <v>984</v>
      </c>
      <c r="J92" s="27">
        <v>4</v>
      </c>
      <c r="K92" s="27">
        <v>837.1</v>
      </c>
      <c r="L92" s="28" t="s">
        <v>628</v>
      </c>
      <c r="M92" s="34">
        <v>17.77</v>
      </c>
      <c r="N92" s="34">
        <v>819.33</v>
      </c>
      <c r="O92" s="48">
        <v>41150</v>
      </c>
      <c r="P92" s="34" t="s">
        <v>937</v>
      </c>
      <c r="Q92" s="27" t="s">
        <v>896</v>
      </c>
      <c r="R92" s="34" t="s">
        <v>937</v>
      </c>
      <c r="S92" s="28" t="s">
        <v>636</v>
      </c>
      <c r="T92" s="28" t="s">
        <v>1278</v>
      </c>
      <c r="U92" s="28" t="s">
        <v>1387</v>
      </c>
    </row>
    <row r="93" spans="1:21" ht="24" x14ac:dyDescent="0.25">
      <c r="A93" s="19" t="s">
        <v>869</v>
      </c>
      <c r="B93" s="31" t="s">
        <v>889</v>
      </c>
      <c r="C93" s="19" t="s">
        <v>937</v>
      </c>
      <c r="D93" s="31" t="s">
        <v>890</v>
      </c>
      <c r="E93" s="47">
        <v>38145</v>
      </c>
      <c r="F93" s="19" t="s">
        <v>909</v>
      </c>
      <c r="G93" s="19" t="s">
        <v>917</v>
      </c>
      <c r="H93" s="27">
        <v>130</v>
      </c>
      <c r="I93" s="27" t="s">
        <v>983</v>
      </c>
      <c r="J93" s="27">
        <v>2</v>
      </c>
      <c r="K93" s="27">
        <v>846</v>
      </c>
      <c r="L93" s="28" t="s">
        <v>928</v>
      </c>
      <c r="M93" s="27" t="s">
        <v>1566</v>
      </c>
      <c r="N93" s="27" t="s">
        <v>1519</v>
      </c>
      <c r="O93" s="19" t="s">
        <v>1520</v>
      </c>
      <c r="P93" s="27">
        <v>112</v>
      </c>
      <c r="Q93" s="27">
        <v>734</v>
      </c>
      <c r="R93" s="34" t="s">
        <v>937</v>
      </c>
      <c r="S93" s="28" t="s">
        <v>893</v>
      </c>
      <c r="T93" s="28" t="s">
        <v>1279</v>
      </c>
      <c r="U93" s="39" t="s">
        <v>1605</v>
      </c>
    </row>
    <row r="94" spans="1:21" ht="36" x14ac:dyDescent="0.25">
      <c r="A94" s="19" t="s">
        <v>79</v>
      </c>
      <c r="B94" s="29" t="s">
        <v>168</v>
      </c>
      <c r="C94" s="19" t="s">
        <v>937</v>
      </c>
      <c r="D94" s="31">
        <v>420509076052001</v>
      </c>
      <c r="E94" s="19" t="s">
        <v>937</v>
      </c>
      <c r="F94" s="26" t="s">
        <v>471</v>
      </c>
      <c r="G94" s="26" t="s">
        <v>470</v>
      </c>
      <c r="H94" s="27">
        <v>102</v>
      </c>
      <c r="I94" s="27" t="s">
        <v>937</v>
      </c>
      <c r="J94" s="27" t="s">
        <v>937</v>
      </c>
      <c r="K94" s="27">
        <v>828</v>
      </c>
      <c r="L94" s="19" t="s">
        <v>937</v>
      </c>
      <c r="M94" s="27" t="s">
        <v>937</v>
      </c>
      <c r="N94" s="27" t="s">
        <v>937</v>
      </c>
      <c r="O94" s="19" t="s">
        <v>937</v>
      </c>
      <c r="P94" s="27" t="s">
        <v>937</v>
      </c>
      <c r="Q94" s="27" t="s">
        <v>937</v>
      </c>
      <c r="R94" s="27" t="s">
        <v>937</v>
      </c>
      <c r="S94" s="19" t="s">
        <v>988</v>
      </c>
      <c r="T94" s="28" t="s">
        <v>989</v>
      </c>
      <c r="U94" s="28" t="s">
        <v>1388</v>
      </c>
    </row>
    <row r="95" spans="1:21" ht="36" x14ac:dyDescent="0.25">
      <c r="A95" s="19" t="s">
        <v>80</v>
      </c>
      <c r="B95" s="29" t="s">
        <v>169</v>
      </c>
      <c r="C95" s="19" t="s">
        <v>937</v>
      </c>
      <c r="D95" s="31">
        <v>420509076052101</v>
      </c>
      <c r="E95" s="19" t="s">
        <v>937</v>
      </c>
      <c r="F95" s="26" t="s">
        <v>473</v>
      </c>
      <c r="G95" s="26" t="s">
        <v>472</v>
      </c>
      <c r="H95" s="27">
        <v>102</v>
      </c>
      <c r="I95" s="27" t="s">
        <v>937</v>
      </c>
      <c r="J95" s="27" t="s">
        <v>937</v>
      </c>
      <c r="K95" s="27">
        <v>828</v>
      </c>
      <c r="L95" s="19" t="s">
        <v>937</v>
      </c>
      <c r="M95" s="27" t="s">
        <v>937</v>
      </c>
      <c r="N95" s="27" t="s">
        <v>937</v>
      </c>
      <c r="O95" s="19" t="s">
        <v>937</v>
      </c>
      <c r="P95" s="27" t="s">
        <v>937</v>
      </c>
      <c r="Q95" s="27" t="s">
        <v>937</v>
      </c>
      <c r="R95" s="27" t="s">
        <v>937</v>
      </c>
      <c r="S95" s="28" t="s">
        <v>988</v>
      </c>
      <c r="T95" s="28" t="s">
        <v>989</v>
      </c>
      <c r="U95" s="28" t="s">
        <v>1389</v>
      </c>
    </row>
    <row r="96" spans="1:21" x14ac:dyDescent="0.25">
      <c r="A96" s="19" t="s">
        <v>102</v>
      </c>
      <c r="B96" s="29" t="s">
        <v>1078</v>
      </c>
      <c r="C96" s="19" t="s">
        <v>937</v>
      </c>
      <c r="D96" s="31">
        <v>420540076030901</v>
      </c>
      <c r="E96" s="19">
        <v>1925</v>
      </c>
      <c r="F96" s="26" t="s">
        <v>522</v>
      </c>
      <c r="G96" s="26" t="s">
        <v>521</v>
      </c>
      <c r="H96" s="27" t="s">
        <v>190</v>
      </c>
      <c r="I96" s="27">
        <v>155</v>
      </c>
      <c r="J96" s="27">
        <v>12</v>
      </c>
      <c r="K96" s="27">
        <v>809</v>
      </c>
      <c r="L96" s="19" t="s">
        <v>553</v>
      </c>
      <c r="M96" s="27" t="s">
        <v>937</v>
      </c>
      <c r="N96" s="27" t="s">
        <v>937</v>
      </c>
      <c r="O96" s="19" t="s">
        <v>937</v>
      </c>
      <c r="P96" s="27" t="s">
        <v>937</v>
      </c>
      <c r="Q96" s="27" t="s">
        <v>231</v>
      </c>
      <c r="R96" s="36">
        <v>1000</v>
      </c>
      <c r="S96" s="39" t="s">
        <v>942</v>
      </c>
      <c r="T96" s="39" t="s">
        <v>1287</v>
      </c>
      <c r="U96" s="39" t="s">
        <v>1390</v>
      </c>
    </row>
    <row r="97" spans="1:21" x14ac:dyDescent="0.25">
      <c r="A97" s="19" t="s">
        <v>97</v>
      </c>
      <c r="B97" s="29" t="s">
        <v>1075</v>
      </c>
      <c r="C97" s="19" t="s">
        <v>937</v>
      </c>
      <c r="D97" s="31">
        <v>420540076031001</v>
      </c>
      <c r="E97" s="29" t="s">
        <v>639</v>
      </c>
      <c r="F97" s="26" t="s">
        <v>516</v>
      </c>
      <c r="G97" s="26" t="s">
        <v>515</v>
      </c>
      <c r="H97" s="27" t="s">
        <v>190</v>
      </c>
      <c r="I97" s="27">
        <v>155</v>
      </c>
      <c r="J97" s="27">
        <v>12</v>
      </c>
      <c r="K97" s="27">
        <v>809</v>
      </c>
      <c r="L97" s="19" t="s">
        <v>553</v>
      </c>
      <c r="M97" s="27" t="s">
        <v>937</v>
      </c>
      <c r="N97" s="27" t="s">
        <v>937</v>
      </c>
      <c r="O97" s="19" t="s">
        <v>937</v>
      </c>
      <c r="P97" s="27" t="s">
        <v>937</v>
      </c>
      <c r="Q97" s="27" t="s">
        <v>231</v>
      </c>
      <c r="R97" s="36">
        <v>1000</v>
      </c>
      <c r="S97" s="39" t="s">
        <v>942</v>
      </c>
      <c r="T97" s="39" t="s">
        <v>1287</v>
      </c>
      <c r="U97" s="39" t="s">
        <v>1390</v>
      </c>
    </row>
    <row r="98" spans="1:21" x14ac:dyDescent="0.25">
      <c r="A98" s="19" t="s">
        <v>99</v>
      </c>
      <c r="B98" s="29" t="s">
        <v>1115</v>
      </c>
      <c r="C98" s="19" t="s">
        <v>937</v>
      </c>
      <c r="D98" s="31">
        <v>420539076031101</v>
      </c>
      <c r="E98" s="19">
        <v>1925</v>
      </c>
      <c r="F98" s="26" t="s">
        <v>518</v>
      </c>
      <c r="G98" s="26" t="s">
        <v>517</v>
      </c>
      <c r="H98" s="27" t="s">
        <v>190</v>
      </c>
      <c r="I98" s="27">
        <v>155</v>
      </c>
      <c r="J98" s="27">
        <v>12</v>
      </c>
      <c r="K98" s="27">
        <v>810</v>
      </c>
      <c r="L98" s="19" t="s">
        <v>553</v>
      </c>
      <c r="M98" s="27" t="s">
        <v>937</v>
      </c>
      <c r="N98" s="27" t="s">
        <v>937</v>
      </c>
      <c r="O98" s="19" t="s">
        <v>937</v>
      </c>
      <c r="P98" s="27" t="s">
        <v>937</v>
      </c>
      <c r="Q98" s="27" t="s">
        <v>232</v>
      </c>
      <c r="R98" s="36">
        <v>1000</v>
      </c>
      <c r="S98" s="39" t="s">
        <v>942</v>
      </c>
      <c r="T98" s="39" t="s">
        <v>1287</v>
      </c>
      <c r="U98" s="39" t="s">
        <v>1390</v>
      </c>
    </row>
    <row r="99" spans="1:21" ht="24" x14ac:dyDescent="0.25">
      <c r="A99" s="19" t="s">
        <v>64</v>
      </c>
      <c r="B99" s="29" t="s">
        <v>148</v>
      </c>
      <c r="C99" s="19" t="s">
        <v>937</v>
      </c>
      <c r="D99" s="31" t="s">
        <v>612</v>
      </c>
      <c r="E99" s="47">
        <v>32862</v>
      </c>
      <c r="F99" s="26" t="s">
        <v>425</v>
      </c>
      <c r="G99" s="26" t="s">
        <v>424</v>
      </c>
      <c r="H99" s="27">
        <v>33</v>
      </c>
      <c r="I99" s="27" t="s">
        <v>1567</v>
      </c>
      <c r="J99" s="27">
        <v>2</v>
      </c>
      <c r="K99" s="27">
        <v>828</v>
      </c>
      <c r="L99" s="19" t="s">
        <v>553</v>
      </c>
      <c r="M99" s="27">
        <v>25</v>
      </c>
      <c r="N99" s="27">
        <f>K99-25</f>
        <v>803</v>
      </c>
      <c r="O99" s="47">
        <v>32899</v>
      </c>
      <c r="P99" s="27" t="s">
        <v>937</v>
      </c>
      <c r="Q99" s="27" t="s">
        <v>217</v>
      </c>
      <c r="R99" s="27" t="s">
        <v>937</v>
      </c>
      <c r="S99" s="26" t="s">
        <v>552</v>
      </c>
      <c r="T99" s="26" t="s">
        <v>981</v>
      </c>
      <c r="U99" s="26" t="s">
        <v>1152</v>
      </c>
    </row>
    <row r="100" spans="1:21" ht="24" x14ac:dyDescent="0.25">
      <c r="A100" s="26" t="s">
        <v>787</v>
      </c>
      <c r="B100" s="45" t="s">
        <v>590</v>
      </c>
      <c r="C100" s="19" t="s">
        <v>937</v>
      </c>
      <c r="D100" s="33">
        <v>420511076051401</v>
      </c>
      <c r="E100" s="48">
        <v>31639</v>
      </c>
      <c r="F100" s="55" t="s">
        <v>770</v>
      </c>
      <c r="G100" s="45" t="s">
        <v>771</v>
      </c>
      <c r="H100" s="34">
        <v>68</v>
      </c>
      <c r="I100" s="34" t="s">
        <v>1568</v>
      </c>
      <c r="J100" s="34">
        <v>2</v>
      </c>
      <c r="K100" s="34">
        <v>813</v>
      </c>
      <c r="L100" s="26" t="s">
        <v>584</v>
      </c>
      <c r="M100" s="34" t="s">
        <v>937</v>
      </c>
      <c r="N100" s="34" t="s">
        <v>937</v>
      </c>
      <c r="O100" s="26" t="s">
        <v>937</v>
      </c>
      <c r="P100" s="34" t="s">
        <v>937</v>
      </c>
      <c r="Q100" s="34" t="s">
        <v>990</v>
      </c>
      <c r="R100" s="34" t="s">
        <v>937</v>
      </c>
      <c r="S100" s="39" t="s">
        <v>988</v>
      </c>
      <c r="T100" s="39" t="s">
        <v>979</v>
      </c>
      <c r="U100" s="39" t="s">
        <v>1618</v>
      </c>
    </row>
    <row r="101" spans="1:21" ht="24" x14ac:dyDescent="0.25">
      <c r="A101" s="22" t="s">
        <v>90</v>
      </c>
      <c r="B101" s="20" t="s">
        <v>604</v>
      </c>
      <c r="C101" s="19" t="s">
        <v>1283</v>
      </c>
      <c r="D101" s="21">
        <v>420549076043101</v>
      </c>
      <c r="E101" s="22">
        <v>1969</v>
      </c>
      <c r="F101" s="18" t="s">
        <v>493</v>
      </c>
      <c r="G101" s="18" t="s">
        <v>492</v>
      </c>
      <c r="H101" s="23">
        <v>199</v>
      </c>
      <c r="I101" s="23">
        <v>199</v>
      </c>
      <c r="J101" s="23">
        <v>6</v>
      </c>
      <c r="K101" s="23">
        <v>827</v>
      </c>
      <c r="L101" s="22" t="s">
        <v>583</v>
      </c>
      <c r="M101" s="23">
        <v>19</v>
      </c>
      <c r="N101" s="23">
        <v>808</v>
      </c>
      <c r="O101" s="75">
        <v>25311</v>
      </c>
      <c r="P101" s="23" t="s">
        <v>230</v>
      </c>
      <c r="Q101" s="23">
        <v>625</v>
      </c>
      <c r="R101" s="23">
        <v>35</v>
      </c>
      <c r="S101" s="19" t="s">
        <v>1088</v>
      </c>
      <c r="T101" s="22" t="s">
        <v>991</v>
      </c>
      <c r="U101" s="22" t="s">
        <v>1153</v>
      </c>
    </row>
    <row r="102" spans="1:21" ht="36" x14ac:dyDescent="0.25">
      <c r="A102" s="26" t="s">
        <v>788</v>
      </c>
      <c r="B102" s="45" t="s">
        <v>550</v>
      </c>
      <c r="C102" s="19" t="s">
        <v>937</v>
      </c>
      <c r="D102" s="33">
        <v>420509076053401</v>
      </c>
      <c r="E102" s="48">
        <v>32897</v>
      </c>
      <c r="F102" s="45" t="s">
        <v>751</v>
      </c>
      <c r="G102" s="45" t="s">
        <v>752</v>
      </c>
      <c r="H102" s="27">
        <v>39</v>
      </c>
      <c r="I102" s="27" t="s">
        <v>1569</v>
      </c>
      <c r="J102" s="27">
        <v>2</v>
      </c>
      <c r="K102" s="27">
        <v>831.4</v>
      </c>
      <c r="L102" s="19" t="s">
        <v>551</v>
      </c>
      <c r="M102" s="27">
        <v>25.1</v>
      </c>
      <c r="N102" s="27">
        <v>806.3</v>
      </c>
      <c r="O102" s="47">
        <v>32930</v>
      </c>
      <c r="P102" s="27" t="s">
        <v>937</v>
      </c>
      <c r="Q102" s="27" t="s">
        <v>1521</v>
      </c>
      <c r="R102" s="27" t="s">
        <v>937</v>
      </c>
      <c r="S102" s="28" t="s">
        <v>552</v>
      </c>
      <c r="T102" s="28" t="s">
        <v>981</v>
      </c>
      <c r="U102" s="28" t="s">
        <v>1391</v>
      </c>
    </row>
    <row r="103" spans="1:21" x14ac:dyDescent="0.25">
      <c r="A103" s="26" t="s">
        <v>789</v>
      </c>
      <c r="B103" s="45" t="s">
        <v>992</v>
      </c>
      <c r="C103" s="19" t="s">
        <v>937</v>
      </c>
      <c r="D103" s="41">
        <v>420525076051902</v>
      </c>
      <c r="E103" s="48">
        <v>32884</v>
      </c>
      <c r="F103" s="45" t="s">
        <v>753</v>
      </c>
      <c r="G103" s="45" t="s">
        <v>754</v>
      </c>
      <c r="H103" s="27">
        <v>36</v>
      </c>
      <c r="I103" s="27" t="s">
        <v>1522</v>
      </c>
      <c r="J103" s="27">
        <v>2</v>
      </c>
      <c r="K103" s="27">
        <v>814.8</v>
      </c>
      <c r="L103" s="19" t="s">
        <v>553</v>
      </c>
      <c r="M103" s="27">
        <v>10.130000000000001</v>
      </c>
      <c r="N103" s="27">
        <v>804.7</v>
      </c>
      <c r="O103" s="47">
        <v>32899</v>
      </c>
      <c r="P103" s="27" t="s">
        <v>937</v>
      </c>
      <c r="Q103" s="27" t="s">
        <v>1523</v>
      </c>
      <c r="R103" s="27" t="s">
        <v>937</v>
      </c>
      <c r="S103" s="28" t="s">
        <v>552</v>
      </c>
      <c r="T103" s="28" t="s">
        <v>993</v>
      </c>
      <c r="U103" s="28" t="s">
        <v>1116</v>
      </c>
    </row>
    <row r="104" spans="1:21" x14ac:dyDescent="0.25">
      <c r="A104" s="26" t="s">
        <v>790</v>
      </c>
      <c r="B104" s="45" t="s">
        <v>554</v>
      </c>
      <c r="C104" s="19" t="s">
        <v>937</v>
      </c>
      <c r="D104" s="33">
        <v>420528076051401</v>
      </c>
      <c r="E104" s="48">
        <v>32889</v>
      </c>
      <c r="F104" s="45" t="s">
        <v>755</v>
      </c>
      <c r="G104" s="45" t="s">
        <v>756</v>
      </c>
      <c r="H104" s="27">
        <v>31</v>
      </c>
      <c r="I104" s="27" t="s">
        <v>1524</v>
      </c>
      <c r="J104" s="27">
        <v>2</v>
      </c>
      <c r="K104" s="27">
        <v>828.3</v>
      </c>
      <c r="L104" s="19" t="s">
        <v>555</v>
      </c>
      <c r="M104" s="27">
        <v>22.67</v>
      </c>
      <c r="N104" s="27">
        <v>805.6</v>
      </c>
      <c r="O104" s="47">
        <v>32930</v>
      </c>
      <c r="P104" s="27" t="s">
        <v>937</v>
      </c>
      <c r="Q104" s="27" t="s">
        <v>1523</v>
      </c>
      <c r="R104" s="27" t="s">
        <v>937</v>
      </c>
      <c r="S104" s="28" t="s">
        <v>552</v>
      </c>
      <c r="T104" s="28" t="s">
        <v>981</v>
      </c>
      <c r="U104" s="28" t="s">
        <v>1392</v>
      </c>
    </row>
    <row r="105" spans="1:21" x14ac:dyDescent="0.25">
      <c r="A105" s="26" t="s">
        <v>791</v>
      </c>
      <c r="B105" s="45" t="s">
        <v>556</v>
      </c>
      <c r="C105" s="19" t="s">
        <v>937</v>
      </c>
      <c r="D105" s="33">
        <v>420530076051901</v>
      </c>
      <c r="E105" s="48">
        <v>32878</v>
      </c>
      <c r="F105" s="45" t="s">
        <v>757</v>
      </c>
      <c r="G105" s="45" t="s">
        <v>758</v>
      </c>
      <c r="H105" s="27">
        <v>48</v>
      </c>
      <c r="I105" s="27" t="s">
        <v>1570</v>
      </c>
      <c r="J105" s="27">
        <v>2</v>
      </c>
      <c r="K105" s="27">
        <v>832.5</v>
      </c>
      <c r="L105" s="19" t="s">
        <v>553</v>
      </c>
      <c r="M105" s="27">
        <v>27</v>
      </c>
      <c r="N105" s="27">
        <v>805.5</v>
      </c>
      <c r="O105" s="47">
        <v>32906</v>
      </c>
      <c r="P105" s="27" t="s">
        <v>937</v>
      </c>
      <c r="Q105" s="27" t="s">
        <v>1523</v>
      </c>
      <c r="R105" s="27" t="s">
        <v>937</v>
      </c>
      <c r="S105" s="28" t="s">
        <v>552</v>
      </c>
      <c r="T105" s="28" t="s">
        <v>981</v>
      </c>
      <c r="U105" s="28" t="s">
        <v>1209</v>
      </c>
    </row>
    <row r="106" spans="1:21" x14ac:dyDescent="0.25">
      <c r="A106" s="26" t="s">
        <v>831</v>
      </c>
      <c r="B106" s="45" t="s">
        <v>587</v>
      </c>
      <c r="C106" s="19" t="s">
        <v>937</v>
      </c>
      <c r="D106" s="33">
        <v>420520076053201</v>
      </c>
      <c r="E106" s="48">
        <v>32897</v>
      </c>
      <c r="F106" s="45" t="s">
        <v>759</v>
      </c>
      <c r="G106" s="45" t="s">
        <v>760</v>
      </c>
      <c r="H106" s="27">
        <v>23</v>
      </c>
      <c r="I106" s="27" t="s">
        <v>1571</v>
      </c>
      <c r="J106" s="27">
        <v>2</v>
      </c>
      <c r="K106" s="27">
        <v>826.2</v>
      </c>
      <c r="L106" s="19" t="s">
        <v>642</v>
      </c>
      <c r="M106" s="27">
        <v>8.6999999999999993</v>
      </c>
      <c r="N106" s="27">
        <v>817.5</v>
      </c>
      <c r="O106" s="47">
        <v>32930</v>
      </c>
      <c r="P106" s="27" t="s">
        <v>937</v>
      </c>
      <c r="Q106" s="27" t="s">
        <v>1523</v>
      </c>
      <c r="R106" s="27" t="s">
        <v>937</v>
      </c>
      <c r="S106" s="28" t="s">
        <v>552</v>
      </c>
      <c r="T106" s="28" t="s">
        <v>981</v>
      </c>
      <c r="U106" s="28" t="s">
        <v>1154</v>
      </c>
    </row>
    <row r="107" spans="1:21" ht="24" x14ac:dyDescent="0.25">
      <c r="A107" s="26" t="s">
        <v>792</v>
      </c>
      <c r="B107" s="45" t="s">
        <v>557</v>
      </c>
      <c r="C107" s="19" t="s">
        <v>937</v>
      </c>
      <c r="D107" s="33">
        <v>420519076052901</v>
      </c>
      <c r="E107" s="48">
        <v>32898</v>
      </c>
      <c r="F107" s="45" t="s">
        <v>761</v>
      </c>
      <c r="G107" s="45" t="s">
        <v>762</v>
      </c>
      <c r="H107" s="27">
        <v>27</v>
      </c>
      <c r="I107" s="27" t="s">
        <v>1558</v>
      </c>
      <c r="J107" s="27">
        <v>2</v>
      </c>
      <c r="K107" s="27">
        <v>830</v>
      </c>
      <c r="L107" s="19" t="s">
        <v>553</v>
      </c>
      <c r="M107" s="27">
        <v>20.63</v>
      </c>
      <c r="N107" s="27">
        <v>809.4</v>
      </c>
      <c r="O107" s="47">
        <v>32930</v>
      </c>
      <c r="P107" s="27" t="s">
        <v>937</v>
      </c>
      <c r="Q107" s="27" t="s">
        <v>1523</v>
      </c>
      <c r="R107" s="27" t="s">
        <v>937</v>
      </c>
      <c r="S107" s="28" t="s">
        <v>552</v>
      </c>
      <c r="T107" s="28" t="s">
        <v>981</v>
      </c>
      <c r="U107" s="28" t="s">
        <v>1622</v>
      </c>
    </row>
    <row r="108" spans="1:21" ht="24" x14ac:dyDescent="0.25">
      <c r="A108" s="26" t="s">
        <v>793</v>
      </c>
      <c r="B108" s="45" t="s">
        <v>588</v>
      </c>
      <c r="C108" s="19" t="s">
        <v>937</v>
      </c>
      <c r="D108" s="33">
        <v>420520076052701</v>
      </c>
      <c r="E108" s="48">
        <v>33410</v>
      </c>
      <c r="F108" s="45" t="s">
        <v>763</v>
      </c>
      <c r="G108" s="45" t="s">
        <v>764</v>
      </c>
      <c r="H108" s="34">
        <v>38</v>
      </c>
      <c r="I108" s="34" t="s">
        <v>1525</v>
      </c>
      <c r="J108" s="34">
        <v>2</v>
      </c>
      <c r="K108" s="34">
        <v>831.2</v>
      </c>
      <c r="L108" s="26" t="s">
        <v>1624</v>
      </c>
      <c r="M108" s="34">
        <v>28.94</v>
      </c>
      <c r="N108" s="34">
        <v>802.3</v>
      </c>
      <c r="O108" s="48">
        <v>33448</v>
      </c>
      <c r="P108" s="27" t="s">
        <v>937</v>
      </c>
      <c r="Q108" s="34" t="s">
        <v>1523</v>
      </c>
      <c r="R108" s="27" t="s">
        <v>937</v>
      </c>
      <c r="S108" s="39" t="s">
        <v>988</v>
      </c>
      <c r="T108" s="39" t="s">
        <v>993</v>
      </c>
      <c r="U108" s="39" t="s">
        <v>1623</v>
      </c>
    </row>
    <row r="109" spans="1:21" ht="24" x14ac:dyDescent="0.25">
      <c r="A109" s="26" t="s">
        <v>794</v>
      </c>
      <c r="B109" s="45" t="s">
        <v>994</v>
      </c>
      <c r="C109" s="19" t="s">
        <v>937</v>
      </c>
      <c r="D109" s="33">
        <v>420454076053601</v>
      </c>
      <c r="E109" s="48">
        <v>32890</v>
      </c>
      <c r="F109" s="45" t="s">
        <v>765</v>
      </c>
      <c r="G109" s="45" t="s">
        <v>766</v>
      </c>
      <c r="H109" s="34">
        <v>71</v>
      </c>
      <c r="I109" s="34" t="s">
        <v>1526</v>
      </c>
      <c r="J109" s="34">
        <v>2</v>
      </c>
      <c r="K109" s="34">
        <v>822.3</v>
      </c>
      <c r="L109" s="26" t="s">
        <v>551</v>
      </c>
      <c r="M109" s="34">
        <v>19.079999999999998</v>
      </c>
      <c r="N109" s="34">
        <v>803.2</v>
      </c>
      <c r="O109" s="48">
        <v>32899</v>
      </c>
      <c r="P109" s="27" t="s">
        <v>937</v>
      </c>
      <c r="Q109" s="27" t="s">
        <v>995</v>
      </c>
      <c r="R109" s="27" t="s">
        <v>937</v>
      </c>
      <c r="S109" s="39" t="s">
        <v>552</v>
      </c>
      <c r="T109" s="39" t="s">
        <v>981</v>
      </c>
      <c r="U109" s="39" t="s">
        <v>1393</v>
      </c>
    </row>
    <row r="110" spans="1:21" ht="24" x14ac:dyDescent="0.25">
      <c r="A110" s="26" t="s">
        <v>795</v>
      </c>
      <c r="B110" s="45" t="s">
        <v>996</v>
      </c>
      <c r="C110" s="19" t="s">
        <v>937</v>
      </c>
      <c r="D110" s="33">
        <v>420503076053701</v>
      </c>
      <c r="E110" s="48">
        <v>32896</v>
      </c>
      <c r="F110" s="45" t="s">
        <v>767</v>
      </c>
      <c r="G110" s="45" t="s">
        <v>768</v>
      </c>
      <c r="H110" s="34">
        <v>64</v>
      </c>
      <c r="I110" s="34" t="s">
        <v>1560</v>
      </c>
      <c r="J110" s="34">
        <v>2</v>
      </c>
      <c r="K110" s="34">
        <v>828.6</v>
      </c>
      <c r="L110" s="26" t="s">
        <v>555</v>
      </c>
      <c r="M110" s="34">
        <v>21.96</v>
      </c>
      <c r="N110" s="34">
        <v>806.6</v>
      </c>
      <c r="O110" s="48">
        <v>32930</v>
      </c>
      <c r="P110" s="27" t="s">
        <v>937</v>
      </c>
      <c r="Q110" s="27" t="s">
        <v>1394</v>
      </c>
      <c r="R110" s="27" t="s">
        <v>937</v>
      </c>
      <c r="S110" s="39" t="s">
        <v>552</v>
      </c>
      <c r="T110" s="39" t="s">
        <v>981</v>
      </c>
      <c r="U110" s="39" t="s">
        <v>1395</v>
      </c>
    </row>
    <row r="111" spans="1:21" ht="24" x14ac:dyDescent="0.25">
      <c r="A111" s="26" t="s">
        <v>796</v>
      </c>
      <c r="B111" s="19" t="s">
        <v>833</v>
      </c>
      <c r="C111" s="19" t="s">
        <v>937</v>
      </c>
      <c r="D111" s="31">
        <v>420617076031501</v>
      </c>
      <c r="E111" s="47">
        <v>30568</v>
      </c>
      <c r="F111" s="26" t="s">
        <v>683</v>
      </c>
      <c r="G111" s="26" t="s">
        <v>682</v>
      </c>
      <c r="H111" s="27">
        <v>49</v>
      </c>
      <c r="I111" s="27" t="s">
        <v>1527</v>
      </c>
      <c r="J111" s="27">
        <v>4</v>
      </c>
      <c r="K111" s="27">
        <v>836.1</v>
      </c>
      <c r="L111" s="28" t="s">
        <v>555</v>
      </c>
      <c r="M111" s="27">
        <v>15.8</v>
      </c>
      <c r="N111" s="27">
        <v>820.3</v>
      </c>
      <c r="O111" s="74">
        <v>30568</v>
      </c>
      <c r="P111" s="27" t="s">
        <v>937</v>
      </c>
      <c r="Q111" s="27" t="s">
        <v>937</v>
      </c>
      <c r="R111" s="27" t="s">
        <v>937</v>
      </c>
      <c r="S111" s="19" t="s">
        <v>970</v>
      </c>
      <c r="T111" s="28" t="s">
        <v>616</v>
      </c>
      <c r="U111" s="28" t="s">
        <v>1396</v>
      </c>
    </row>
    <row r="112" spans="1:21" ht="24" x14ac:dyDescent="0.25">
      <c r="A112" s="26" t="s">
        <v>797</v>
      </c>
      <c r="B112" s="19" t="s">
        <v>659</v>
      </c>
      <c r="C112" s="19" t="s">
        <v>937</v>
      </c>
      <c r="D112" s="31">
        <v>420612076031101</v>
      </c>
      <c r="E112" s="47">
        <v>33884</v>
      </c>
      <c r="F112" s="26" t="s">
        <v>675</v>
      </c>
      <c r="G112" s="26" t="s">
        <v>674</v>
      </c>
      <c r="H112" s="27">
        <v>48</v>
      </c>
      <c r="I112" s="27" t="s">
        <v>1528</v>
      </c>
      <c r="J112" s="27">
        <v>4</v>
      </c>
      <c r="K112" s="27">
        <v>845.9</v>
      </c>
      <c r="L112" s="28" t="s">
        <v>555</v>
      </c>
      <c r="M112" s="27" t="s">
        <v>1572</v>
      </c>
      <c r="N112" s="27" t="s">
        <v>1529</v>
      </c>
      <c r="O112" s="74" t="s">
        <v>1397</v>
      </c>
      <c r="P112" s="27" t="s">
        <v>937</v>
      </c>
      <c r="Q112" s="27" t="s">
        <v>937</v>
      </c>
      <c r="R112" s="27" t="s">
        <v>937</v>
      </c>
      <c r="S112" s="19" t="s">
        <v>1087</v>
      </c>
      <c r="T112" s="28" t="s">
        <v>997</v>
      </c>
      <c r="U112" s="28" t="s">
        <v>1398</v>
      </c>
    </row>
    <row r="113" spans="1:21" ht="24" x14ac:dyDescent="0.25">
      <c r="A113" s="26" t="s">
        <v>798</v>
      </c>
      <c r="B113" s="19" t="s">
        <v>660</v>
      </c>
      <c r="C113" s="19" t="s">
        <v>937</v>
      </c>
      <c r="D113" s="31">
        <v>420611076031501</v>
      </c>
      <c r="E113" s="47">
        <v>29454</v>
      </c>
      <c r="F113" s="26" t="s">
        <v>673</v>
      </c>
      <c r="G113" s="26" t="s">
        <v>672</v>
      </c>
      <c r="H113" s="27">
        <v>54</v>
      </c>
      <c r="I113" s="27" t="s">
        <v>1573</v>
      </c>
      <c r="J113" s="27">
        <v>4</v>
      </c>
      <c r="K113" s="27">
        <v>843.1</v>
      </c>
      <c r="L113" s="28" t="s">
        <v>555</v>
      </c>
      <c r="M113" s="27" t="s">
        <v>1530</v>
      </c>
      <c r="N113" s="27" t="s">
        <v>1531</v>
      </c>
      <c r="O113" s="74" t="s">
        <v>1532</v>
      </c>
      <c r="P113" s="27" t="s">
        <v>937</v>
      </c>
      <c r="Q113" s="27" t="s">
        <v>937</v>
      </c>
      <c r="R113" s="27" t="s">
        <v>937</v>
      </c>
      <c r="S113" s="19" t="s">
        <v>1086</v>
      </c>
      <c r="T113" s="28" t="s">
        <v>971</v>
      </c>
      <c r="U113" s="28" t="s">
        <v>1399</v>
      </c>
    </row>
    <row r="114" spans="1:21" ht="24" x14ac:dyDescent="0.25">
      <c r="A114" s="26" t="s">
        <v>799</v>
      </c>
      <c r="B114" s="19" t="s">
        <v>661</v>
      </c>
      <c r="C114" s="19" t="s">
        <v>937</v>
      </c>
      <c r="D114" s="31">
        <v>420606076031901</v>
      </c>
      <c r="E114" s="47">
        <v>29560</v>
      </c>
      <c r="F114" s="26" t="s">
        <v>679</v>
      </c>
      <c r="G114" s="26" t="s">
        <v>678</v>
      </c>
      <c r="H114" s="27">
        <v>36</v>
      </c>
      <c r="I114" s="27" t="s">
        <v>1574</v>
      </c>
      <c r="J114" s="27">
        <v>4</v>
      </c>
      <c r="K114" s="27">
        <v>837</v>
      </c>
      <c r="L114" s="28" t="s">
        <v>555</v>
      </c>
      <c r="M114" s="27">
        <v>17.7</v>
      </c>
      <c r="N114" s="27">
        <v>819.3</v>
      </c>
      <c r="O114" s="74" t="s">
        <v>1533</v>
      </c>
      <c r="P114" s="27" t="s">
        <v>937</v>
      </c>
      <c r="Q114" s="27" t="s">
        <v>937</v>
      </c>
      <c r="R114" s="27" t="s">
        <v>937</v>
      </c>
      <c r="S114" s="19" t="s">
        <v>640</v>
      </c>
      <c r="T114" s="28" t="s">
        <v>969</v>
      </c>
      <c r="U114" s="28" t="s">
        <v>1400</v>
      </c>
    </row>
    <row r="115" spans="1:21" ht="24" x14ac:dyDescent="0.25">
      <c r="A115" s="26" t="s">
        <v>826</v>
      </c>
      <c r="B115" s="19" t="s">
        <v>662</v>
      </c>
      <c r="C115" s="19" t="s">
        <v>937</v>
      </c>
      <c r="D115" s="31">
        <v>420601076031401</v>
      </c>
      <c r="E115" s="47">
        <v>29419</v>
      </c>
      <c r="F115" s="26" t="s">
        <v>677</v>
      </c>
      <c r="G115" s="26" t="s">
        <v>676</v>
      </c>
      <c r="H115" s="27">
        <v>15</v>
      </c>
      <c r="I115" s="27" t="s">
        <v>1575</v>
      </c>
      <c r="J115" s="27">
        <v>4</v>
      </c>
      <c r="K115" s="27">
        <v>831</v>
      </c>
      <c r="L115" s="28" t="s">
        <v>560</v>
      </c>
      <c r="M115" s="27" t="s">
        <v>663</v>
      </c>
      <c r="N115" s="27">
        <v>820.5</v>
      </c>
      <c r="O115" s="74">
        <v>29491</v>
      </c>
      <c r="P115" s="27" t="s">
        <v>937</v>
      </c>
      <c r="Q115" s="27" t="s">
        <v>937</v>
      </c>
      <c r="R115" s="27" t="s">
        <v>937</v>
      </c>
      <c r="S115" s="19" t="s">
        <v>1086</v>
      </c>
      <c r="T115" s="28" t="s">
        <v>969</v>
      </c>
      <c r="U115" s="28" t="s">
        <v>1401</v>
      </c>
    </row>
    <row r="116" spans="1:21" ht="36" x14ac:dyDescent="0.25">
      <c r="A116" s="19" t="s">
        <v>22</v>
      </c>
      <c r="B116" s="29" t="s">
        <v>998</v>
      </c>
      <c r="C116" s="19" t="s">
        <v>937</v>
      </c>
      <c r="D116" s="31">
        <v>420517076033801</v>
      </c>
      <c r="E116" s="47">
        <v>30106</v>
      </c>
      <c r="F116" s="26" t="s">
        <v>275</v>
      </c>
      <c r="G116" s="26" t="s">
        <v>274</v>
      </c>
      <c r="H116" s="27">
        <v>118</v>
      </c>
      <c r="I116" s="27" t="s">
        <v>999</v>
      </c>
      <c r="J116" s="27">
        <v>2</v>
      </c>
      <c r="K116" s="30">
        <v>822</v>
      </c>
      <c r="L116" s="19" t="s">
        <v>1193</v>
      </c>
      <c r="M116" s="27" t="s">
        <v>937</v>
      </c>
      <c r="N116" s="27" t="s">
        <v>937</v>
      </c>
      <c r="O116" s="19" t="s">
        <v>937</v>
      </c>
      <c r="P116" s="30" t="s">
        <v>1602</v>
      </c>
      <c r="Q116" s="30" t="s">
        <v>1000</v>
      </c>
      <c r="R116" s="27" t="s">
        <v>937</v>
      </c>
      <c r="S116" s="19" t="s">
        <v>636</v>
      </c>
      <c r="T116" s="19" t="s">
        <v>1001</v>
      </c>
      <c r="U116" s="19" t="s">
        <v>1402</v>
      </c>
    </row>
    <row r="117" spans="1:21" ht="36" x14ac:dyDescent="0.25">
      <c r="A117" s="19" t="s">
        <v>28</v>
      </c>
      <c r="B117" s="29" t="s">
        <v>747</v>
      </c>
      <c r="C117" s="19" t="s">
        <v>937</v>
      </c>
      <c r="D117" s="31">
        <v>420504076040601</v>
      </c>
      <c r="E117" s="19" t="s">
        <v>1534</v>
      </c>
      <c r="F117" s="26" t="s">
        <v>291</v>
      </c>
      <c r="G117" s="26" t="s">
        <v>290</v>
      </c>
      <c r="H117" s="27" t="s">
        <v>192</v>
      </c>
      <c r="I117" s="27" t="s">
        <v>937</v>
      </c>
      <c r="J117" s="27" t="s">
        <v>937</v>
      </c>
      <c r="K117" s="27">
        <v>815</v>
      </c>
      <c r="L117" s="19" t="s">
        <v>937</v>
      </c>
      <c r="M117" s="27" t="s">
        <v>937</v>
      </c>
      <c r="N117" s="27" t="s">
        <v>937</v>
      </c>
      <c r="O117" s="19" t="s">
        <v>937</v>
      </c>
      <c r="P117" s="27" t="s">
        <v>937</v>
      </c>
      <c r="Q117" s="27" t="s">
        <v>193</v>
      </c>
      <c r="R117" s="27" t="s">
        <v>937</v>
      </c>
      <c r="S117" s="28" t="s">
        <v>606</v>
      </c>
      <c r="T117" s="28" t="s">
        <v>1002</v>
      </c>
      <c r="U117" s="28" t="s">
        <v>1403</v>
      </c>
    </row>
    <row r="118" spans="1:21" ht="24" x14ac:dyDescent="0.25">
      <c r="A118" s="19" t="s">
        <v>29</v>
      </c>
      <c r="B118" s="29" t="s">
        <v>748</v>
      </c>
      <c r="C118" s="19" t="s">
        <v>937</v>
      </c>
      <c r="D118" s="31">
        <v>420514076035301</v>
      </c>
      <c r="E118" s="19" t="s">
        <v>1404</v>
      </c>
      <c r="F118" s="26" t="s">
        <v>293</v>
      </c>
      <c r="G118" s="26" t="s">
        <v>292</v>
      </c>
      <c r="H118" s="27" t="s">
        <v>194</v>
      </c>
      <c r="I118" s="27" t="s">
        <v>937</v>
      </c>
      <c r="J118" s="27" t="s">
        <v>937</v>
      </c>
      <c r="K118" s="27">
        <v>808</v>
      </c>
      <c r="L118" s="19" t="s">
        <v>937</v>
      </c>
      <c r="M118" s="27" t="s">
        <v>937</v>
      </c>
      <c r="N118" s="27" t="s">
        <v>937</v>
      </c>
      <c r="O118" s="19" t="s">
        <v>937</v>
      </c>
      <c r="P118" s="27" t="s">
        <v>937</v>
      </c>
      <c r="Q118" s="27" t="s">
        <v>195</v>
      </c>
      <c r="R118" s="27" t="s">
        <v>937</v>
      </c>
      <c r="S118" s="28" t="s">
        <v>606</v>
      </c>
      <c r="T118" s="28" t="s">
        <v>1002</v>
      </c>
      <c r="U118" s="28" t="s">
        <v>1405</v>
      </c>
    </row>
    <row r="119" spans="1:21" ht="24" x14ac:dyDescent="0.25">
      <c r="A119" s="26" t="s">
        <v>40</v>
      </c>
      <c r="B119" s="29" t="s">
        <v>1003</v>
      </c>
      <c r="C119" s="19" t="s">
        <v>937</v>
      </c>
      <c r="D119" s="31">
        <v>420446076051801</v>
      </c>
      <c r="E119" s="47">
        <v>39344</v>
      </c>
      <c r="F119" s="26" t="s">
        <v>333</v>
      </c>
      <c r="G119" s="26" t="s">
        <v>332</v>
      </c>
      <c r="H119" s="27">
        <v>160</v>
      </c>
      <c r="I119" s="27" t="s">
        <v>937</v>
      </c>
      <c r="J119" s="27" t="s">
        <v>937</v>
      </c>
      <c r="K119" s="27">
        <v>816</v>
      </c>
      <c r="L119" s="19" t="s">
        <v>937</v>
      </c>
      <c r="M119" s="27" t="s">
        <v>937</v>
      </c>
      <c r="N119" s="27" t="s">
        <v>937</v>
      </c>
      <c r="O119" s="19" t="s">
        <v>937</v>
      </c>
      <c r="P119" s="27" t="s">
        <v>937</v>
      </c>
      <c r="Q119" s="27" t="s">
        <v>196</v>
      </c>
      <c r="R119" s="27" t="s">
        <v>937</v>
      </c>
      <c r="S119" s="28" t="s">
        <v>606</v>
      </c>
      <c r="T119" s="28" t="s">
        <v>1002</v>
      </c>
      <c r="U119" s="28" t="s">
        <v>1406</v>
      </c>
    </row>
    <row r="120" spans="1:21" ht="36" x14ac:dyDescent="0.25">
      <c r="A120" s="26" t="s">
        <v>41</v>
      </c>
      <c r="B120" s="29" t="s">
        <v>1004</v>
      </c>
      <c r="C120" s="19" t="s">
        <v>937</v>
      </c>
      <c r="D120" s="31">
        <v>420453076050801</v>
      </c>
      <c r="E120" s="19" t="s">
        <v>1005</v>
      </c>
      <c r="F120" s="26" t="s">
        <v>335</v>
      </c>
      <c r="G120" s="26" t="s">
        <v>334</v>
      </c>
      <c r="H120" s="27" t="s">
        <v>197</v>
      </c>
      <c r="I120" s="27" t="s">
        <v>937</v>
      </c>
      <c r="J120" s="27" t="s">
        <v>937</v>
      </c>
      <c r="K120" s="27">
        <v>828</v>
      </c>
      <c r="L120" s="19" t="s">
        <v>937</v>
      </c>
      <c r="M120" s="27" t="s">
        <v>937</v>
      </c>
      <c r="N120" s="27" t="s">
        <v>937</v>
      </c>
      <c r="O120" s="19" t="s">
        <v>937</v>
      </c>
      <c r="P120" s="27" t="s">
        <v>937</v>
      </c>
      <c r="Q120" s="27" t="s">
        <v>198</v>
      </c>
      <c r="R120" s="27" t="s">
        <v>937</v>
      </c>
      <c r="S120" s="28" t="s">
        <v>606</v>
      </c>
      <c r="T120" s="28" t="s">
        <v>1002</v>
      </c>
      <c r="U120" s="28" t="s">
        <v>1407</v>
      </c>
    </row>
    <row r="121" spans="1:21" ht="36" x14ac:dyDescent="0.25">
      <c r="A121" s="19" t="s">
        <v>106</v>
      </c>
      <c r="B121" s="29" t="s">
        <v>178</v>
      </c>
      <c r="C121" s="19" t="s">
        <v>937</v>
      </c>
      <c r="D121" s="31">
        <v>420518076033601</v>
      </c>
      <c r="E121" s="47">
        <v>33526</v>
      </c>
      <c r="F121" s="26" t="s">
        <v>529</v>
      </c>
      <c r="G121" s="26" t="s">
        <v>528</v>
      </c>
      <c r="H121" s="27">
        <v>130</v>
      </c>
      <c r="I121" s="27" t="s">
        <v>983</v>
      </c>
      <c r="J121" s="27">
        <v>2</v>
      </c>
      <c r="K121" s="30">
        <v>832</v>
      </c>
      <c r="L121" s="19" t="s">
        <v>553</v>
      </c>
      <c r="M121" s="27">
        <v>12</v>
      </c>
      <c r="N121" s="27">
        <v>820</v>
      </c>
      <c r="O121" s="47">
        <v>33526</v>
      </c>
      <c r="P121" s="30">
        <v>157</v>
      </c>
      <c r="Q121" s="30">
        <f>K121-P121</f>
        <v>675</v>
      </c>
      <c r="R121" s="27" t="s">
        <v>937</v>
      </c>
      <c r="S121" s="19" t="s">
        <v>602</v>
      </c>
      <c r="T121" s="19" t="s">
        <v>1286</v>
      </c>
      <c r="U121" s="19" t="s">
        <v>1408</v>
      </c>
    </row>
    <row r="122" spans="1:21" ht="24" x14ac:dyDescent="0.25">
      <c r="A122" s="19" t="s">
        <v>107</v>
      </c>
      <c r="B122" s="29" t="s">
        <v>179</v>
      </c>
      <c r="C122" s="19" t="s">
        <v>937</v>
      </c>
      <c r="D122" s="31">
        <v>420508076040701</v>
      </c>
      <c r="E122" s="47">
        <v>33605</v>
      </c>
      <c r="F122" s="26" t="s">
        <v>531</v>
      </c>
      <c r="G122" s="26" t="s">
        <v>530</v>
      </c>
      <c r="H122" s="27">
        <v>75</v>
      </c>
      <c r="I122" s="27" t="s">
        <v>1409</v>
      </c>
      <c r="J122" s="27">
        <v>2</v>
      </c>
      <c r="K122" s="30">
        <v>810</v>
      </c>
      <c r="L122" s="19" t="s">
        <v>1194</v>
      </c>
      <c r="M122" s="30">
        <v>20</v>
      </c>
      <c r="N122" s="27">
        <v>790</v>
      </c>
      <c r="O122" s="53">
        <v>33605</v>
      </c>
      <c r="P122" s="30">
        <v>110</v>
      </c>
      <c r="Q122" s="30">
        <f>K122-P122</f>
        <v>700</v>
      </c>
      <c r="R122" s="27" t="s">
        <v>937</v>
      </c>
      <c r="S122" s="19" t="s">
        <v>602</v>
      </c>
      <c r="T122" s="19" t="s">
        <v>1286</v>
      </c>
      <c r="U122" s="19" t="s">
        <v>1410</v>
      </c>
    </row>
    <row r="123" spans="1:21" x14ac:dyDescent="0.25">
      <c r="A123" s="19" t="s">
        <v>108</v>
      </c>
      <c r="B123" s="29" t="s">
        <v>180</v>
      </c>
      <c r="C123" s="19" t="s">
        <v>937</v>
      </c>
      <c r="D123" s="31">
        <v>420505076041001</v>
      </c>
      <c r="E123" s="47">
        <v>33609</v>
      </c>
      <c r="F123" s="26" t="s">
        <v>533</v>
      </c>
      <c r="G123" s="26" t="s">
        <v>532</v>
      </c>
      <c r="H123" s="27">
        <v>70</v>
      </c>
      <c r="I123" s="27" t="s">
        <v>1411</v>
      </c>
      <c r="J123" s="27">
        <v>2</v>
      </c>
      <c r="K123" s="30">
        <v>816</v>
      </c>
      <c r="L123" s="19" t="s">
        <v>555</v>
      </c>
      <c r="M123" s="27" t="s">
        <v>937</v>
      </c>
      <c r="N123" s="27" t="s">
        <v>937</v>
      </c>
      <c r="O123" s="19" t="s">
        <v>937</v>
      </c>
      <c r="P123" s="27" t="s">
        <v>937</v>
      </c>
      <c r="Q123" s="27" t="s">
        <v>1412</v>
      </c>
      <c r="R123" s="27" t="s">
        <v>937</v>
      </c>
      <c r="S123" s="19" t="s">
        <v>892</v>
      </c>
      <c r="T123" s="19" t="s">
        <v>1286</v>
      </c>
      <c r="U123" s="19" t="s">
        <v>1006</v>
      </c>
    </row>
    <row r="124" spans="1:21" ht="24" x14ac:dyDescent="0.25">
      <c r="A124" s="19" t="s">
        <v>109</v>
      </c>
      <c r="B124" s="29" t="s">
        <v>707</v>
      </c>
      <c r="C124" s="19" t="s">
        <v>937</v>
      </c>
      <c r="D124" s="31">
        <v>420505076041601</v>
      </c>
      <c r="E124" s="47">
        <v>33531</v>
      </c>
      <c r="F124" s="26" t="s">
        <v>535</v>
      </c>
      <c r="G124" s="26" t="s">
        <v>534</v>
      </c>
      <c r="H124" s="27">
        <v>77</v>
      </c>
      <c r="I124" s="27" t="s">
        <v>1413</v>
      </c>
      <c r="J124" s="27">
        <v>2</v>
      </c>
      <c r="K124" s="30">
        <v>806</v>
      </c>
      <c r="L124" s="19" t="s">
        <v>603</v>
      </c>
      <c r="M124" s="27">
        <v>13</v>
      </c>
      <c r="N124" s="27">
        <v>793</v>
      </c>
      <c r="O124" s="47">
        <v>33531</v>
      </c>
      <c r="P124" s="30">
        <v>80</v>
      </c>
      <c r="Q124" s="30">
        <f>K124-P124</f>
        <v>726</v>
      </c>
      <c r="R124" s="30" t="s">
        <v>937</v>
      </c>
      <c r="S124" s="19" t="s">
        <v>602</v>
      </c>
      <c r="T124" s="19" t="s">
        <v>1286</v>
      </c>
      <c r="U124" s="19" t="s">
        <v>1414</v>
      </c>
    </row>
    <row r="125" spans="1:21" ht="24" x14ac:dyDescent="0.25">
      <c r="A125" s="19" t="s">
        <v>110</v>
      </c>
      <c r="B125" s="29" t="s">
        <v>708</v>
      </c>
      <c r="C125" s="19" t="s">
        <v>937</v>
      </c>
      <c r="D125" s="31">
        <v>420504076040901</v>
      </c>
      <c r="E125" s="47">
        <v>33555</v>
      </c>
      <c r="F125" s="26" t="s">
        <v>537</v>
      </c>
      <c r="G125" s="26" t="s">
        <v>536</v>
      </c>
      <c r="H125" s="27">
        <v>47</v>
      </c>
      <c r="I125" s="27" t="s">
        <v>1415</v>
      </c>
      <c r="J125" s="27">
        <v>2</v>
      </c>
      <c r="K125" s="30">
        <v>810</v>
      </c>
      <c r="L125" s="19" t="s">
        <v>1007</v>
      </c>
      <c r="M125" s="27">
        <v>17</v>
      </c>
      <c r="N125" s="27">
        <v>793</v>
      </c>
      <c r="O125" s="47">
        <v>33555</v>
      </c>
      <c r="P125" s="30">
        <v>62</v>
      </c>
      <c r="Q125" s="30">
        <f>K125-P125</f>
        <v>748</v>
      </c>
      <c r="R125" s="30" t="s">
        <v>937</v>
      </c>
      <c r="S125" s="19" t="s">
        <v>602</v>
      </c>
      <c r="T125" s="19" t="s">
        <v>1286</v>
      </c>
      <c r="U125" s="19" t="s">
        <v>1416</v>
      </c>
    </row>
    <row r="126" spans="1:21" ht="24" x14ac:dyDescent="0.25">
      <c r="A126" s="19" t="s">
        <v>111</v>
      </c>
      <c r="B126" s="29" t="s">
        <v>181</v>
      </c>
      <c r="C126" s="19" t="s">
        <v>937</v>
      </c>
      <c r="D126" s="31">
        <v>420509076035901</v>
      </c>
      <c r="E126" s="47">
        <v>33553</v>
      </c>
      <c r="F126" s="26" t="s">
        <v>539</v>
      </c>
      <c r="G126" s="26" t="s">
        <v>538</v>
      </c>
      <c r="H126" s="27">
        <v>90</v>
      </c>
      <c r="I126" s="27" t="s">
        <v>1417</v>
      </c>
      <c r="J126" s="27">
        <v>2</v>
      </c>
      <c r="K126" s="30">
        <v>817</v>
      </c>
      <c r="L126" s="19" t="s">
        <v>584</v>
      </c>
      <c r="M126" s="27">
        <v>14</v>
      </c>
      <c r="N126" s="27">
        <v>803</v>
      </c>
      <c r="O126" s="47">
        <v>33553</v>
      </c>
      <c r="P126" s="27" t="s">
        <v>937</v>
      </c>
      <c r="Q126" s="27" t="s">
        <v>937</v>
      </c>
      <c r="R126" s="30" t="s">
        <v>937</v>
      </c>
      <c r="S126" s="19" t="s">
        <v>602</v>
      </c>
      <c r="T126" s="19" t="s">
        <v>1286</v>
      </c>
      <c r="U126" s="19" t="s">
        <v>1418</v>
      </c>
    </row>
    <row r="127" spans="1:21" x14ac:dyDescent="0.25">
      <c r="A127" s="19" t="s">
        <v>112</v>
      </c>
      <c r="B127" s="29" t="s">
        <v>182</v>
      </c>
      <c r="C127" s="19" t="s">
        <v>937</v>
      </c>
      <c r="D127" s="31">
        <v>420512076035801</v>
      </c>
      <c r="E127" s="47">
        <v>33560</v>
      </c>
      <c r="F127" s="26" t="s">
        <v>541</v>
      </c>
      <c r="G127" s="26" t="s">
        <v>540</v>
      </c>
      <c r="H127" s="27">
        <v>104</v>
      </c>
      <c r="I127" s="27" t="s">
        <v>1008</v>
      </c>
      <c r="J127" s="27" t="s">
        <v>937</v>
      </c>
      <c r="K127" s="30">
        <v>813</v>
      </c>
      <c r="L127" s="19" t="s">
        <v>856</v>
      </c>
      <c r="M127" s="27" t="s">
        <v>937</v>
      </c>
      <c r="N127" s="27" t="s">
        <v>937</v>
      </c>
      <c r="O127" s="19" t="s">
        <v>937</v>
      </c>
      <c r="P127" s="30">
        <v>102</v>
      </c>
      <c r="Q127" s="30">
        <v>711</v>
      </c>
      <c r="R127" s="30" t="s">
        <v>937</v>
      </c>
      <c r="S127" s="19" t="s">
        <v>602</v>
      </c>
      <c r="T127" s="19" t="s">
        <v>1286</v>
      </c>
      <c r="U127" s="28" t="s">
        <v>1155</v>
      </c>
    </row>
    <row r="128" spans="1:21" ht="24" x14ac:dyDescent="0.25">
      <c r="A128" s="19" t="s">
        <v>113</v>
      </c>
      <c r="B128" s="29" t="s">
        <v>183</v>
      </c>
      <c r="C128" s="19" t="s">
        <v>937</v>
      </c>
      <c r="D128" s="31">
        <v>420456076041801</v>
      </c>
      <c r="E128" s="47">
        <v>33559</v>
      </c>
      <c r="F128" s="26" t="s">
        <v>543</v>
      </c>
      <c r="G128" s="26" t="s">
        <v>542</v>
      </c>
      <c r="H128" s="27">
        <v>65</v>
      </c>
      <c r="I128" s="27" t="s">
        <v>1419</v>
      </c>
      <c r="J128" s="30">
        <v>2</v>
      </c>
      <c r="K128" s="30">
        <v>810</v>
      </c>
      <c r="L128" s="19" t="s">
        <v>553</v>
      </c>
      <c r="M128" s="30">
        <v>28</v>
      </c>
      <c r="N128" s="27">
        <v>782</v>
      </c>
      <c r="O128" s="53">
        <v>33559</v>
      </c>
      <c r="P128" s="30">
        <v>105</v>
      </c>
      <c r="Q128" s="30">
        <f>K128-P128</f>
        <v>705</v>
      </c>
      <c r="R128" s="30" t="s">
        <v>937</v>
      </c>
      <c r="S128" s="19" t="s">
        <v>602</v>
      </c>
      <c r="T128" s="19" t="s">
        <v>1286</v>
      </c>
      <c r="U128" s="19" t="s">
        <v>1420</v>
      </c>
    </row>
    <row r="129" spans="1:21" ht="24" x14ac:dyDescent="0.25">
      <c r="A129" s="19" t="s">
        <v>114</v>
      </c>
      <c r="B129" s="29" t="s">
        <v>184</v>
      </c>
      <c r="C129" s="19" t="s">
        <v>937</v>
      </c>
      <c r="D129" s="31">
        <v>420518076033602</v>
      </c>
      <c r="E129" s="47">
        <v>33562</v>
      </c>
      <c r="F129" s="26" t="s">
        <v>545</v>
      </c>
      <c r="G129" s="26" t="s">
        <v>544</v>
      </c>
      <c r="H129" s="27">
        <v>100</v>
      </c>
      <c r="I129" s="27" t="s">
        <v>1421</v>
      </c>
      <c r="J129" s="27">
        <v>2</v>
      </c>
      <c r="K129" s="30">
        <v>822</v>
      </c>
      <c r="L129" s="19" t="s">
        <v>553</v>
      </c>
      <c r="M129" s="32">
        <v>21</v>
      </c>
      <c r="N129" s="27">
        <v>801</v>
      </c>
      <c r="O129" s="47">
        <v>33562</v>
      </c>
      <c r="P129" s="30">
        <v>135</v>
      </c>
      <c r="Q129" s="30">
        <f>K129-P129</f>
        <v>687</v>
      </c>
      <c r="R129" s="30" t="s">
        <v>937</v>
      </c>
      <c r="S129" s="19" t="s">
        <v>602</v>
      </c>
      <c r="T129" s="19" t="s">
        <v>1286</v>
      </c>
      <c r="U129" s="28" t="s">
        <v>1422</v>
      </c>
    </row>
    <row r="130" spans="1:21" ht="24" x14ac:dyDescent="0.25">
      <c r="A130" s="19" t="s">
        <v>115</v>
      </c>
      <c r="B130" s="29" t="s">
        <v>185</v>
      </c>
      <c r="C130" s="19" t="s">
        <v>937</v>
      </c>
      <c r="D130" s="31">
        <v>420518076033501</v>
      </c>
      <c r="E130" s="47">
        <v>33543</v>
      </c>
      <c r="F130" s="26" t="s">
        <v>547</v>
      </c>
      <c r="G130" s="26" t="s">
        <v>546</v>
      </c>
      <c r="H130" s="27">
        <v>145</v>
      </c>
      <c r="I130" s="27" t="s">
        <v>1423</v>
      </c>
      <c r="J130" s="27">
        <v>2</v>
      </c>
      <c r="K130" s="30">
        <v>824</v>
      </c>
      <c r="L130" s="19" t="s">
        <v>1424</v>
      </c>
      <c r="M130" s="27">
        <v>18</v>
      </c>
      <c r="N130" s="27">
        <v>806</v>
      </c>
      <c r="O130" s="47">
        <v>33543</v>
      </c>
      <c r="P130" s="27" t="s">
        <v>937</v>
      </c>
      <c r="Q130" s="27" t="s">
        <v>937</v>
      </c>
      <c r="R130" s="27" t="s">
        <v>937</v>
      </c>
      <c r="S130" s="19" t="s">
        <v>602</v>
      </c>
      <c r="T130" s="19" t="s">
        <v>1286</v>
      </c>
      <c r="U130" s="19" t="s">
        <v>1425</v>
      </c>
    </row>
    <row r="131" spans="1:21" x14ac:dyDescent="0.25">
      <c r="A131" s="19" t="s">
        <v>116</v>
      </c>
      <c r="B131" s="29" t="s">
        <v>186</v>
      </c>
      <c r="C131" s="19" t="s">
        <v>937</v>
      </c>
      <c r="D131" s="31">
        <v>420453076042801</v>
      </c>
      <c r="E131" s="47">
        <v>33600</v>
      </c>
      <c r="F131" s="26" t="s">
        <v>549</v>
      </c>
      <c r="G131" s="26" t="s">
        <v>548</v>
      </c>
      <c r="H131" s="27">
        <v>75</v>
      </c>
      <c r="I131" s="27" t="s">
        <v>1426</v>
      </c>
      <c r="J131" s="27">
        <v>2</v>
      </c>
      <c r="K131" s="30">
        <v>806</v>
      </c>
      <c r="L131" s="19" t="s">
        <v>605</v>
      </c>
      <c r="M131" s="27">
        <v>20</v>
      </c>
      <c r="N131" s="27">
        <v>786</v>
      </c>
      <c r="O131" s="47">
        <v>33600</v>
      </c>
      <c r="P131" s="30">
        <v>75</v>
      </c>
      <c r="Q131" s="30">
        <f>K131-P131</f>
        <v>731</v>
      </c>
      <c r="R131" s="27" t="s">
        <v>937</v>
      </c>
      <c r="S131" s="19" t="s">
        <v>602</v>
      </c>
      <c r="T131" s="19" t="s">
        <v>1286</v>
      </c>
      <c r="U131" s="19" t="s">
        <v>1427</v>
      </c>
    </row>
    <row r="132" spans="1:21" ht="24" x14ac:dyDescent="0.25">
      <c r="A132" s="19" t="s">
        <v>47</v>
      </c>
      <c r="B132" s="29" t="s">
        <v>1009</v>
      </c>
      <c r="C132" s="19" t="s">
        <v>937</v>
      </c>
      <c r="D132" s="31">
        <v>420408076061101</v>
      </c>
      <c r="E132" s="47">
        <v>22726</v>
      </c>
      <c r="F132" s="26" t="s">
        <v>373</v>
      </c>
      <c r="G132" s="26" t="s">
        <v>372</v>
      </c>
      <c r="H132" s="27">
        <v>96.5</v>
      </c>
      <c r="I132" s="27" t="s">
        <v>937</v>
      </c>
      <c r="J132" s="27" t="s">
        <v>937</v>
      </c>
      <c r="K132" s="27">
        <v>828</v>
      </c>
      <c r="L132" s="19" t="s">
        <v>937</v>
      </c>
      <c r="M132" s="27">
        <v>6</v>
      </c>
      <c r="N132" s="27">
        <v>822</v>
      </c>
      <c r="O132" s="47">
        <v>22726</v>
      </c>
      <c r="P132" s="27" t="s">
        <v>937</v>
      </c>
      <c r="Q132" s="27" t="s">
        <v>206</v>
      </c>
      <c r="R132" s="27" t="s">
        <v>937</v>
      </c>
      <c r="S132" s="28" t="s">
        <v>571</v>
      </c>
      <c r="T132" s="28" t="s">
        <v>1071</v>
      </c>
      <c r="U132" s="28" t="s">
        <v>618</v>
      </c>
    </row>
    <row r="133" spans="1:21" ht="24" x14ac:dyDescent="0.25">
      <c r="A133" s="19" t="s">
        <v>48</v>
      </c>
      <c r="B133" s="29" t="s">
        <v>1246</v>
      </c>
      <c r="C133" s="29" t="s">
        <v>1247</v>
      </c>
      <c r="D133" s="31">
        <v>420446076044001</v>
      </c>
      <c r="E133" s="47">
        <v>22720</v>
      </c>
      <c r="F133" s="26" t="s">
        <v>375</v>
      </c>
      <c r="G133" s="26" t="s">
        <v>374</v>
      </c>
      <c r="H133" s="27">
        <v>36</v>
      </c>
      <c r="I133" s="27" t="s">
        <v>937</v>
      </c>
      <c r="J133" s="27" t="s">
        <v>937</v>
      </c>
      <c r="K133" s="27">
        <v>821</v>
      </c>
      <c r="L133" s="19" t="s">
        <v>937</v>
      </c>
      <c r="M133" s="27">
        <v>11</v>
      </c>
      <c r="N133" s="27">
        <v>810</v>
      </c>
      <c r="O133" s="47">
        <v>22720</v>
      </c>
      <c r="P133" s="27">
        <v>34</v>
      </c>
      <c r="Q133" s="27">
        <v>787</v>
      </c>
      <c r="R133" s="27" t="s">
        <v>937</v>
      </c>
      <c r="S133" s="28" t="s">
        <v>571</v>
      </c>
      <c r="T133" s="28" t="s">
        <v>1010</v>
      </c>
      <c r="U133" s="28" t="s">
        <v>1428</v>
      </c>
    </row>
    <row r="134" spans="1:21" ht="24" x14ac:dyDescent="0.25">
      <c r="A134" s="26" t="s">
        <v>785</v>
      </c>
      <c r="B134" s="19" t="s">
        <v>937</v>
      </c>
      <c r="C134" s="19" t="s">
        <v>937</v>
      </c>
      <c r="D134" s="31">
        <v>420538076050301</v>
      </c>
      <c r="E134" s="47">
        <v>23648</v>
      </c>
      <c r="F134" s="26" t="s">
        <v>313</v>
      </c>
      <c r="G134" s="26" t="s">
        <v>312</v>
      </c>
      <c r="H134" s="27">
        <v>168</v>
      </c>
      <c r="I134" s="27">
        <v>168</v>
      </c>
      <c r="J134" s="27">
        <v>5</v>
      </c>
      <c r="K134" s="27">
        <v>827</v>
      </c>
      <c r="L134" s="19" t="s">
        <v>592</v>
      </c>
      <c r="M134" s="27">
        <v>20</v>
      </c>
      <c r="N134" s="27">
        <v>807</v>
      </c>
      <c r="O134" s="47">
        <v>23660</v>
      </c>
      <c r="P134" s="27" t="s">
        <v>937</v>
      </c>
      <c r="Q134" s="27" t="s">
        <v>937</v>
      </c>
      <c r="R134" s="27">
        <v>40</v>
      </c>
      <c r="S134" s="28" t="s">
        <v>615</v>
      </c>
      <c r="T134" s="28" t="s">
        <v>1011</v>
      </c>
      <c r="U134" s="28" t="s">
        <v>1535</v>
      </c>
    </row>
    <row r="135" spans="1:21" ht="36" x14ac:dyDescent="0.25">
      <c r="A135" s="19" t="s">
        <v>49</v>
      </c>
      <c r="B135" s="29" t="s">
        <v>1012</v>
      </c>
      <c r="C135" s="19" t="s">
        <v>937</v>
      </c>
      <c r="D135" s="31">
        <v>420533076032901</v>
      </c>
      <c r="E135" s="47">
        <v>30154</v>
      </c>
      <c r="F135" s="26" t="s">
        <v>379</v>
      </c>
      <c r="G135" s="26" t="s">
        <v>378</v>
      </c>
      <c r="H135" s="27">
        <v>140</v>
      </c>
      <c r="I135" s="27" t="s">
        <v>1536</v>
      </c>
      <c r="J135" s="27">
        <v>2</v>
      </c>
      <c r="K135" s="27">
        <v>816</v>
      </c>
      <c r="L135" s="19" t="s">
        <v>583</v>
      </c>
      <c r="M135" s="27" t="s">
        <v>937</v>
      </c>
      <c r="N135" s="27" t="s">
        <v>937</v>
      </c>
      <c r="O135" s="19" t="s">
        <v>937</v>
      </c>
      <c r="P135" s="27" t="s">
        <v>611</v>
      </c>
      <c r="Q135" s="27" t="s">
        <v>1013</v>
      </c>
      <c r="R135" s="27" t="s">
        <v>937</v>
      </c>
      <c r="S135" s="28" t="s">
        <v>640</v>
      </c>
      <c r="T135" s="28" t="s">
        <v>1001</v>
      </c>
      <c r="U135" s="28" t="s">
        <v>1429</v>
      </c>
    </row>
    <row r="136" spans="1:21" ht="36" x14ac:dyDescent="0.25">
      <c r="A136" s="26" t="s">
        <v>50</v>
      </c>
      <c r="B136" s="29" t="s">
        <v>635</v>
      </c>
      <c r="C136" s="19" t="s">
        <v>937</v>
      </c>
      <c r="D136" s="31">
        <v>420504076044901</v>
      </c>
      <c r="E136" s="47">
        <v>31646</v>
      </c>
      <c r="F136" s="26" t="s">
        <v>381</v>
      </c>
      <c r="G136" s="26" t="s">
        <v>380</v>
      </c>
      <c r="H136" s="27">
        <v>101</v>
      </c>
      <c r="I136" s="27" t="s">
        <v>1537</v>
      </c>
      <c r="J136" s="27" t="s">
        <v>937</v>
      </c>
      <c r="K136" s="27">
        <v>807</v>
      </c>
      <c r="L136" s="19" t="s">
        <v>857</v>
      </c>
      <c r="M136" s="27" t="s">
        <v>937</v>
      </c>
      <c r="N136" s="27" t="s">
        <v>937</v>
      </c>
      <c r="O136" s="19" t="s">
        <v>937</v>
      </c>
      <c r="P136" s="27" t="s">
        <v>5</v>
      </c>
      <c r="Q136" s="27" t="s">
        <v>195</v>
      </c>
      <c r="R136" s="27" t="s">
        <v>937</v>
      </c>
      <c r="S136" s="19" t="s">
        <v>988</v>
      </c>
      <c r="T136" s="19" t="s">
        <v>979</v>
      </c>
      <c r="U136" s="19" t="s">
        <v>1430</v>
      </c>
    </row>
    <row r="137" spans="1:21" ht="24" x14ac:dyDescent="0.25">
      <c r="A137" s="26" t="s">
        <v>51</v>
      </c>
      <c r="B137" s="29" t="s">
        <v>133</v>
      </c>
      <c r="C137" s="19" t="s">
        <v>937</v>
      </c>
      <c r="D137" s="31">
        <v>420516076051401</v>
      </c>
      <c r="E137" s="47">
        <v>31754</v>
      </c>
      <c r="F137" s="26" t="s">
        <v>389</v>
      </c>
      <c r="G137" s="26" t="s">
        <v>388</v>
      </c>
      <c r="H137" s="27">
        <v>32</v>
      </c>
      <c r="I137" s="27" t="s">
        <v>1538</v>
      </c>
      <c r="J137" s="27" t="s">
        <v>937</v>
      </c>
      <c r="K137" s="27">
        <v>821</v>
      </c>
      <c r="L137" s="19" t="s">
        <v>553</v>
      </c>
      <c r="M137" s="27" t="s">
        <v>937</v>
      </c>
      <c r="N137" s="27" t="s">
        <v>937</v>
      </c>
      <c r="O137" s="19" t="s">
        <v>937</v>
      </c>
      <c r="P137" s="27" t="s">
        <v>937</v>
      </c>
      <c r="Q137" s="27" t="s">
        <v>207</v>
      </c>
      <c r="R137" s="27" t="s">
        <v>937</v>
      </c>
      <c r="S137" s="28" t="s">
        <v>988</v>
      </c>
      <c r="T137" s="28" t="s">
        <v>979</v>
      </c>
      <c r="U137" s="28" t="s">
        <v>1431</v>
      </c>
    </row>
    <row r="138" spans="1:21" ht="24" x14ac:dyDescent="0.25">
      <c r="A138" s="26" t="s">
        <v>53</v>
      </c>
      <c r="B138" s="29" t="s">
        <v>135</v>
      </c>
      <c r="C138" s="19" t="s">
        <v>937</v>
      </c>
      <c r="D138" s="31">
        <v>420507076050701</v>
      </c>
      <c r="E138" s="47">
        <v>31629</v>
      </c>
      <c r="F138" s="26" t="s">
        <v>393</v>
      </c>
      <c r="G138" s="26" t="s">
        <v>392</v>
      </c>
      <c r="H138" s="27">
        <v>86</v>
      </c>
      <c r="I138" s="27" t="s">
        <v>1576</v>
      </c>
      <c r="J138" s="27">
        <v>2</v>
      </c>
      <c r="K138" s="27">
        <v>818.7</v>
      </c>
      <c r="L138" s="19" t="s">
        <v>584</v>
      </c>
      <c r="M138" s="27">
        <v>18.07</v>
      </c>
      <c r="N138" s="27">
        <v>800.6</v>
      </c>
      <c r="O138" s="47">
        <v>38013</v>
      </c>
      <c r="P138" s="27" t="s">
        <v>937</v>
      </c>
      <c r="Q138" s="27" t="s">
        <v>208</v>
      </c>
      <c r="R138" s="27" t="s">
        <v>937</v>
      </c>
      <c r="S138" s="28" t="s">
        <v>988</v>
      </c>
      <c r="T138" s="28" t="s">
        <v>979</v>
      </c>
      <c r="U138" s="28" t="s">
        <v>1156</v>
      </c>
    </row>
    <row r="139" spans="1:21" ht="24" x14ac:dyDescent="0.25">
      <c r="A139" s="26" t="s">
        <v>54</v>
      </c>
      <c r="B139" s="45" t="s">
        <v>139</v>
      </c>
      <c r="C139" s="19" t="s">
        <v>937</v>
      </c>
      <c r="D139" s="31">
        <v>420505076052201</v>
      </c>
      <c r="E139" s="47">
        <v>31672</v>
      </c>
      <c r="F139" s="26" t="s">
        <v>401</v>
      </c>
      <c r="G139" s="26" t="s">
        <v>400</v>
      </c>
      <c r="H139" s="27">
        <v>75</v>
      </c>
      <c r="I139" s="27" t="s">
        <v>1409</v>
      </c>
      <c r="J139" s="27">
        <v>2</v>
      </c>
      <c r="K139" s="27">
        <v>821</v>
      </c>
      <c r="L139" s="19" t="s">
        <v>583</v>
      </c>
      <c r="M139" s="27">
        <v>23.7</v>
      </c>
      <c r="N139" s="27">
        <v>797.5</v>
      </c>
      <c r="O139" s="40">
        <v>40756</v>
      </c>
      <c r="P139" s="27" t="s">
        <v>937</v>
      </c>
      <c r="Q139" s="27" t="s">
        <v>209</v>
      </c>
      <c r="R139" s="27" t="s">
        <v>937</v>
      </c>
      <c r="S139" s="28" t="s">
        <v>988</v>
      </c>
      <c r="T139" s="28" t="s">
        <v>979</v>
      </c>
      <c r="U139" s="28" t="s">
        <v>1432</v>
      </c>
    </row>
    <row r="140" spans="1:21" ht="24" x14ac:dyDescent="0.25">
      <c r="A140" s="19" t="s">
        <v>14</v>
      </c>
      <c r="B140" s="29" t="s">
        <v>1070</v>
      </c>
      <c r="C140" s="19" t="s">
        <v>937</v>
      </c>
      <c r="D140" s="31">
        <v>420521076032901</v>
      </c>
      <c r="E140" s="47">
        <v>30078</v>
      </c>
      <c r="F140" s="26" t="s">
        <v>259</v>
      </c>
      <c r="G140" s="26" t="s">
        <v>258</v>
      </c>
      <c r="H140" s="27">
        <v>135</v>
      </c>
      <c r="I140" s="27" t="s">
        <v>1433</v>
      </c>
      <c r="J140" s="27">
        <v>2</v>
      </c>
      <c r="K140" s="30">
        <v>824</v>
      </c>
      <c r="L140" s="19" t="s">
        <v>584</v>
      </c>
      <c r="M140" s="27" t="s">
        <v>937</v>
      </c>
      <c r="N140" s="27" t="s">
        <v>937</v>
      </c>
      <c r="O140" s="19" t="s">
        <v>937</v>
      </c>
      <c r="P140" s="27" t="s">
        <v>1434</v>
      </c>
      <c r="Q140" s="30" t="s">
        <v>1016</v>
      </c>
      <c r="R140" s="27" t="s">
        <v>937</v>
      </c>
      <c r="S140" s="19" t="s">
        <v>636</v>
      </c>
      <c r="T140" s="19" t="s">
        <v>1001</v>
      </c>
      <c r="U140" s="19" t="s">
        <v>1435</v>
      </c>
    </row>
    <row r="141" spans="1:21" ht="24" x14ac:dyDescent="0.25">
      <c r="A141" s="19" t="s">
        <v>16</v>
      </c>
      <c r="B141" s="29" t="s">
        <v>1014</v>
      </c>
      <c r="C141" s="19" t="s">
        <v>937</v>
      </c>
      <c r="D141" s="31">
        <v>420519076032701</v>
      </c>
      <c r="E141" s="47">
        <v>30056</v>
      </c>
      <c r="F141" s="26" t="s">
        <v>263</v>
      </c>
      <c r="G141" s="26" t="s">
        <v>262</v>
      </c>
      <c r="H141" s="27">
        <v>132</v>
      </c>
      <c r="I141" s="27" t="s">
        <v>1436</v>
      </c>
      <c r="J141" s="27">
        <v>2</v>
      </c>
      <c r="K141" s="30">
        <v>816</v>
      </c>
      <c r="L141" s="19" t="s">
        <v>858</v>
      </c>
      <c r="M141" s="27" t="s">
        <v>937</v>
      </c>
      <c r="N141" s="27" t="s">
        <v>937</v>
      </c>
      <c r="O141" s="19" t="s">
        <v>937</v>
      </c>
      <c r="P141" s="27" t="s">
        <v>607</v>
      </c>
      <c r="Q141" s="30" t="s">
        <v>1015</v>
      </c>
      <c r="R141" s="27" t="s">
        <v>937</v>
      </c>
      <c r="S141" s="19" t="s">
        <v>636</v>
      </c>
      <c r="T141" s="19" t="s">
        <v>1001</v>
      </c>
      <c r="U141" s="19" t="s">
        <v>1437</v>
      </c>
    </row>
    <row r="142" spans="1:21" ht="24" x14ac:dyDescent="0.25">
      <c r="A142" s="19" t="s">
        <v>17</v>
      </c>
      <c r="B142" s="29" t="s">
        <v>1017</v>
      </c>
      <c r="C142" s="19" t="s">
        <v>937</v>
      </c>
      <c r="D142" s="31">
        <v>420516076032401</v>
      </c>
      <c r="E142" s="47">
        <v>30082</v>
      </c>
      <c r="F142" s="26" t="s">
        <v>265</v>
      </c>
      <c r="G142" s="26" t="s">
        <v>264</v>
      </c>
      <c r="H142" s="27">
        <v>135</v>
      </c>
      <c r="I142" s="27" t="s">
        <v>1018</v>
      </c>
      <c r="J142" s="27">
        <v>2</v>
      </c>
      <c r="K142" s="30">
        <v>817</v>
      </c>
      <c r="L142" s="19" t="s">
        <v>584</v>
      </c>
      <c r="M142" s="27" t="s">
        <v>937</v>
      </c>
      <c r="N142" s="27" t="s">
        <v>937</v>
      </c>
      <c r="O142" s="19" t="s">
        <v>937</v>
      </c>
      <c r="P142" s="27" t="s">
        <v>608</v>
      </c>
      <c r="Q142" s="30" t="s">
        <v>1019</v>
      </c>
      <c r="R142" s="27" t="s">
        <v>937</v>
      </c>
      <c r="S142" s="19" t="s">
        <v>636</v>
      </c>
      <c r="T142" s="19" t="s">
        <v>1001</v>
      </c>
      <c r="U142" s="19" t="s">
        <v>1438</v>
      </c>
    </row>
    <row r="143" spans="1:21" ht="24" x14ac:dyDescent="0.25">
      <c r="A143" s="19" t="s">
        <v>18</v>
      </c>
      <c r="B143" s="29" t="s">
        <v>1020</v>
      </c>
      <c r="C143" s="19" t="s">
        <v>937</v>
      </c>
      <c r="D143" s="31">
        <v>420523076032501</v>
      </c>
      <c r="E143" s="47">
        <v>30088</v>
      </c>
      <c r="F143" s="26" t="s">
        <v>267</v>
      </c>
      <c r="G143" s="26" t="s">
        <v>266</v>
      </c>
      <c r="H143" s="27">
        <v>129</v>
      </c>
      <c r="I143" s="27" t="s">
        <v>1021</v>
      </c>
      <c r="J143" s="27">
        <v>2</v>
      </c>
      <c r="K143" s="30">
        <v>824</v>
      </c>
      <c r="L143" s="19" t="s">
        <v>584</v>
      </c>
      <c r="M143" s="27" t="s">
        <v>937</v>
      </c>
      <c r="N143" s="27" t="s">
        <v>937</v>
      </c>
      <c r="O143" s="19" t="s">
        <v>937</v>
      </c>
      <c r="P143" s="27" t="s">
        <v>609</v>
      </c>
      <c r="Q143" s="30" t="s">
        <v>1022</v>
      </c>
      <c r="R143" s="27" t="s">
        <v>937</v>
      </c>
      <c r="S143" s="19" t="s">
        <v>636</v>
      </c>
      <c r="T143" s="19" t="s">
        <v>1001</v>
      </c>
      <c r="U143" s="19" t="s">
        <v>1439</v>
      </c>
    </row>
    <row r="144" spans="1:21" ht="36" x14ac:dyDescent="0.25">
      <c r="A144" s="19" t="s">
        <v>19</v>
      </c>
      <c r="B144" s="29" t="s">
        <v>1023</v>
      </c>
      <c r="C144" s="19" t="s">
        <v>937</v>
      </c>
      <c r="D144" s="31">
        <v>420520076033201</v>
      </c>
      <c r="E144" s="47">
        <v>30090</v>
      </c>
      <c r="F144" s="26" t="s">
        <v>269</v>
      </c>
      <c r="G144" s="26" t="s">
        <v>268</v>
      </c>
      <c r="H144" s="27">
        <v>149</v>
      </c>
      <c r="I144" s="27" t="s">
        <v>1440</v>
      </c>
      <c r="J144" s="27">
        <v>2</v>
      </c>
      <c r="K144" s="30">
        <v>825</v>
      </c>
      <c r="L144" s="19" t="s">
        <v>584</v>
      </c>
      <c r="M144" s="27" t="s">
        <v>937</v>
      </c>
      <c r="N144" s="27" t="s">
        <v>937</v>
      </c>
      <c r="O144" s="19" t="s">
        <v>937</v>
      </c>
      <c r="P144" s="27" t="s">
        <v>937</v>
      </c>
      <c r="Q144" s="27" t="s">
        <v>937</v>
      </c>
      <c r="R144" s="27" t="s">
        <v>937</v>
      </c>
      <c r="S144" s="19" t="s">
        <v>636</v>
      </c>
      <c r="T144" s="19" t="s">
        <v>1001</v>
      </c>
      <c r="U144" s="19" t="s">
        <v>1441</v>
      </c>
    </row>
    <row r="145" spans="1:21" ht="24" x14ac:dyDescent="0.25">
      <c r="A145" s="19" t="s">
        <v>20</v>
      </c>
      <c r="B145" s="29" t="s">
        <v>1024</v>
      </c>
      <c r="C145" s="19" t="s">
        <v>937</v>
      </c>
      <c r="D145" s="31">
        <v>420517076033101</v>
      </c>
      <c r="E145" s="47">
        <v>30096</v>
      </c>
      <c r="F145" s="26" t="s">
        <v>271</v>
      </c>
      <c r="G145" s="26" t="s">
        <v>270</v>
      </c>
      <c r="H145" s="27">
        <v>141</v>
      </c>
      <c r="I145" s="27" t="s">
        <v>1025</v>
      </c>
      <c r="J145" s="27">
        <v>2</v>
      </c>
      <c r="K145" s="30">
        <v>820</v>
      </c>
      <c r="L145" s="19" t="s">
        <v>858</v>
      </c>
      <c r="M145" s="27" t="s">
        <v>937</v>
      </c>
      <c r="N145" s="27" t="s">
        <v>937</v>
      </c>
      <c r="O145" s="19" t="s">
        <v>937</v>
      </c>
      <c r="P145" s="27" t="s">
        <v>1442</v>
      </c>
      <c r="Q145" s="27" t="s">
        <v>1026</v>
      </c>
      <c r="R145" s="27" t="s">
        <v>937</v>
      </c>
      <c r="S145" s="19" t="s">
        <v>636</v>
      </c>
      <c r="T145" s="19" t="s">
        <v>1001</v>
      </c>
      <c r="U145" s="19" t="s">
        <v>1210</v>
      </c>
    </row>
    <row r="146" spans="1:21" ht="36" x14ac:dyDescent="0.25">
      <c r="A146" s="19" t="s">
        <v>21</v>
      </c>
      <c r="B146" s="29" t="s">
        <v>1027</v>
      </c>
      <c r="C146" s="19" t="s">
        <v>937</v>
      </c>
      <c r="D146" s="31">
        <v>420515076033401</v>
      </c>
      <c r="E146" s="47">
        <v>30103</v>
      </c>
      <c r="F146" s="26" t="s">
        <v>273</v>
      </c>
      <c r="G146" s="26" t="s">
        <v>272</v>
      </c>
      <c r="H146" s="27">
        <v>152</v>
      </c>
      <c r="I146" s="27" t="s">
        <v>1443</v>
      </c>
      <c r="J146" s="27">
        <v>2</v>
      </c>
      <c r="K146" s="30">
        <v>819</v>
      </c>
      <c r="L146" s="19" t="s">
        <v>560</v>
      </c>
      <c r="M146" s="27" t="s">
        <v>937</v>
      </c>
      <c r="N146" s="27" t="s">
        <v>937</v>
      </c>
      <c r="O146" s="19" t="s">
        <v>937</v>
      </c>
      <c r="P146" s="30" t="s">
        <v>1603</v>
      </c>
      <c r="Q146" s="30">
        <f>K146-152.5</f>
        <v>666.5</v>
      </c>
      <c r="R146" s="27" t="s">
        <v>937</v>
      </c>
      <c r="S146" s="19" t="s">
        <v>636</v>
      </c>
      <c r="T146" s="19" t="s">
        <v>1001</v>
      </c>
      <c r="U146" s="19" t="s">
        <v>1444</v>
      </c>
    </row>
    <row r="147" spans="1:21" ht="24" x14ac:dyDescent="0.25">
      <c r="A147" s="19" t="s">
        <v>23</v>
      </c>
      <c r="B147" s="29" t="s">
        <v>1030</v>
      </c>
      <c r="C147" s="19" t="s">
        <v>937</v>
      </c>
      <c r="D147" s="31">
        <v>420523076031901</v>
      </c>
      <c r="E147" s="47">
        <v>30117</v>
      </c>
      <c r="F147" s="26" t="s">
        <v>277</v>
      </c>
      <c r="G147" s="26" t="s">
        <v>276</v>
      </c>
      <c r="H147" s="27">
        <v>119.5</v>
      </c>
      <c r="I147" s="27" t="s">
        <v>1031</v>
      </c>
      <c r="J147" s="27">
        <v>2</v>
      </c>
      <c r="K147" s="30">
        <v>823</v>
      </c>
      <c r="L147" s="19" t="s">
        <v>1445</v>
      </c>
      <c r="M147" s="27" t="s">
        <v>937</v>
      </c>
      <c r="N147" s="27" t="s">
        <v>937</v>
      </c>
      <c r="O147" s="19" t="s">
        <v>937</v>
      </c>
      <c r="P147" s="27" t="s">
        <v>937</v>
      </c>
      <c r="Q147" s="27" t="s">
        <v>937</v>
      </c>
      <c r="R147" s="27" t="s">
        <v>937</v>
      </c>
      <c r="S147" s="19" t="s">
        <v>636</v>
      </c>
      <c r="T147" s="19" t="s">
        <v>1001</v>
      </c>
      <c r="U147" s="19" t="s">
        <v>1211</v>
      </c>
    </row>
    <row r="148" spans="1:21" ht="36" x14ac:dyDescent="0.25">
      <c r="A148" s="19" t="s">
        <v>24</v>
      </c>
      <c r="B148" s="29" t="s">
        <v>1032</v>
      </c>
      <c r="C148" s="19" t="s">
        <v>937</v>
      </c>
      <c r="D148" s="31">
        <v>420518076031801</v>
      </c>
      <c r="E148" s="47">
        <v>30128</v>
      </c>
      <c r="F148" s="26" t="s">
        <v>279</v>
      </c>
      <c r="G148" s="26" t="s">
        <v>278</v>
      </c>
      <c r="H148" s="27">
        <v>114</v>
      </c>
      <c r="I148" s="27" t="s">
        <v>1292</v>
      </c>
      <c r="J148" s="27">
        <v>2</v>
      </c>
      <c r="K148" s="30">
        <v>817</v>
      </c>
      <c r="L148" s="19" t="s">
        <v>1606</v>
      </c>
      <c r="M148" s="27" t="s">
        <v>937</v>
      </c>
      <c r="N148" s="27" t="s">
        <v>937</v>
      </c>
      <c r="O148" s="19" t="s">
        <v>937</v>
      </c>
      <c r="P148" s="27" t="s">
        <v>937</v>
      </c>
      <c r="Q148" s="27" t="s">
        <v>937</v>
      </c>
      <c r="R148" s="27" t="s">
        <v>937</v>
      </c>
      <c r="S148" s="19" t="s">
        <v>636</v>
      </c>
      <c r="T148" s="19" t="s">
        <v>1001</v>
      </c>
      <c r="U148" s="19" t="s">
        <v>1446</v>
      </c>
    </row>
    <row r="149" spans="1:21" ht="24" x14ac:dyDescent="0.25">
      <c r="A149" s="26" t="s">
        <v>25</v>
      </c>
      <c r="B149" s="29" t="s">
        <v>1033</v>
      </c>
      <c r="C149" s="19" t="s">
        <v>937</v>
      </c>
      <c r="D149" s="31">
        <v>420528076031301</v>
      </c>
      <c r="E149" s="47">
        <v>30137</v>
      </c>
      <c r="F149" s="26" t="s">
        <v>281</v>
      </c>
      <c r="G149" s="26" t="s">
        <v>280</v>
      </c>
      <c r="H149" s="27">
        <v>119</v>
      </c>
      <c r="I149" s="27" t="s">
        <v>1034</v>
      </c>
      <c r="J149" s="27">
        <v>2</v>
      </c>
      <c r="K149" s="30">
        <v>830</v>
      </c>
      <c r="L149" s="19" t="s">
        <v>1447</v>
      </c>
      <c r="M149" s="27" t="s">
        <v>937</v>
      </c>
      <c r="N149" s="27" t="s">
        <v>937</v>
      </c>
      <c r="O149" s="19" t="s">
        <v>937</v>
      </c>
      <c r="P149" s="27" t="s">
        <v>937</v>
      </c>
      <c r="Q149" s="27" t="s">
        <v>937</v>
      </c>
      <c r="R149" s="27" t="s">
        <v>937</v>
      </c>
      <c r="S149" s="19" t="s">
        <v>636</v>
      </c>
      <c r="T149" s="19" t="s">
        <v>1001</v>
      </c>
      <c r="U149" s="19" t="s">
        <v>1448</v>
      </c>
    </row>
    <row r="150" spans="1:21" ht="24" x14ac:dyDescent="0.25">
      <c r="A150" s="19" t="s">
        <v>56</v>
      </c>
      <c r="B150" s="29" t="s">
        <v>141</v>
      </c>
      <c r="C150" s="19" t="s">
        <v>937</v>
      </c>
      <c r="D150" s="31">
        <v>420507076050601</v>
      </c>
      <c r="E150" s="47">
        <v>32849</v>
      </c>
      <c r="F150" s="26" t="s">
        <v>409</v>
      </c>
      <c r="G150" s="26" t="s">
        <v>408</v>
      </c>
      <c r="H150" s="27">
        <v>160</v>
      </c>
      <c r="I150" s="27" t="s">
        <v>1539</v>
      </c>
      <c r="J150" s="27">
        <v>2</v>
      </c>
      <c r="K150" s="27">
        <v>811</v>
      </c>
      <c r="L150" s="19" t="s">
        <v>551</v>
      </c>
      <c r="M150" s="27">
        <v>17.5</v>
      </c>
      <c r="N150" s="27">
        <v>793.7</v>
      </c>
      <c r="O150" s="47">
        <v>32885</v>
      </c>
      <c r="P150" s="27" t="s">
        <v>937</v>
      </c>
      <c r="Q150" s="27" t="s">
        <v>210</v>
      </c>
      <c r="R150" s="27" t="s">
        <v>937</v>
      </c>
      <c r="S150" s="19" t="s">
        <v>552</v>
      </c>
      <c r="T150" s="19" t="s">
        <v>981</v>
      </c>
      <c r="U150" s="19" t="s">
        <v>1449</v>
      </c>
    </row>
    <row r="151" spans="1:21" ht="24" x14ac:dyDescent="0.25">
      <c r="A151" s="26" t="s">
        <v>57</v>
      </c>
      <c r="B151" s="45" t="s">
        <v>142</v>
      </c>
      <c r="C151" s="19" t="s">
        <v>937</v>
      </c>
      <c r="D151" s="33">
        <v>420515076052701</v>
      </c>
      <c r="E151" s="48">
        <v>32899</v>
      </c>
      <c r="F151" s="26" t="s">
        <v>411</v>
      </c>
      <c r="G151" s="26" t="s">
        <v>410</v>
      </c>
      <c r="H151" s="27">
        <v>40</v>
      </c>
      <c r="I151" s="27" t="s">
        <v>1577</v>
      </c>
      <c r="J151" s="27">
        <v>2</v>
      </c>
      <c r="K151" s="27">
        <v>833.3</v>
      </c>
      <c r="L151" s="19" t="s">
        <v>551</v>
      </c>
      <c r="M151" s="27">
        <v>25.5</v>
      </c>
      <c r="N151" s="27">
        <v>807.8</v>
      </c>
      <c r="O151" s="47">
        <v>32930</v>
      </c>
      <c r="P151" s="27" t="s">
        <v>937</v>
      </c>
      <c r="Q151" s="27" t="s">
        <v>990</v>
      </c>
      <c r="R151" s="27" t="s">
        <v>937</v>
      </c>
      <c r="S151" s="28" t="s">
        <v>552</v>
      </c>
      <c r="T151" s="28" t="s">
        <v>981</v>
      </c>
      <c r="U151" s="28" t="s">
        <v>1450</v>
      </c>
    </row>
    <row r="152" spans="1:21" ht="24" x14ac:dyDescent="0.25">
      <c r="A152" s="26" t="s">
        <v>58</v>
      </c>
      <c r="B152" s="45" t="s">
        <v>641</v>
      </c>
      <c r="C152" s="19" t="s">
        <v>937</v>
      </c>
      <c r="D152" s="33">
        <v>420513076052201</v>
      </c>
      <c r="E152" s="48">
        <v>32878</v>
      </c>
      <c r="F152" s="26" t="s">
        <v>413</v>
      </c>
      <c r="G152" s="26" t="s">
        <v>412</v>
      </c>
      <c r="H152" s="27">
        <v>84</v>
      </c>
      <c r="I152" s="27" t="s">
        <v>1578</v>
      </c>
      <c r="J152" s="27">
        <v>2</v>
      </c>
      <c r="K152" s="27">
        <v>812.3</v>
      </c>
      <c r="L152" s="19" t="s">
        <v>555</v>
      </c>
      <c r="M152" s="27">
        <v>12.88</v>
      </c>
      <c r="N152" s="27">
        <v>797.4</v>
      </c>
      <c r="O152" s="47">
        <v>32885</v>
      </c>
      <c r="P152" s="27" t="s">
        <v>937</v>
      </c>
      <c r="Q152" s="27" t="s">
        <v>211</v>
      </c>
      <c r="R152" s="27" t="s">
        <v>937</v>
      </c>
      <c r="S152" s="28" t="s">
        <v>552</v>
      </c>
      <c r="T152" s="28" t="s">
        <v>981</v>
      </c>
      <c r="U152" s="28" t="s">
        <v>1157</v>
      </c>
    </row>
    <row r="153" spans="1:21" ht="36" x14ac:dyDescent="0.25">
      <c r="A153" s="19" t="s">
        <v>59</v>
      </c>
      <c r="B153" s="29" t="s">
        <v>143</v>
      </c>
      <c r="C153" s="19" t="s">
        <v>937</v>
      </c>
      <c r="D153" s="31">
        <v>420505076052901</v>
      </c>
      <c r="E153" s="47">
        <v>33431</v>
      </c>
      <c r="F153" s="26" t="s">
        <v>415</v>
      </c>
      <c r="G153" s="26" t="s">
        <v>414</v>
      </c>
      <c r="H153" s="27">
        <v>80</v>
      </c>
      <c r="I153" s="27" t="s">
        <v>1592</v>
      </c>
      <c r="J153" s="27">
        <v>2</v>
      </c>
      <c r="K153" s="27">
        <v>832</v>
      </c>
      <c r="L153" s="19" t="s">
        <v>642</v>
      </c>
      <c r="M153" s="27">
        <v>33.799999999999997</v>
      </c>
      <c r="N153" s="27">
        <v>798</v>
      </c>
      <c r="O153" s="47">
        <v>33448</v>
      </c>
      <c r="P153" s="27" t="s">
        <v>937</v>
      </c>
      <c r="Q153" s="27" t="s">
        <v>212</v>
      </c>
      <c r="R153" s="27" t="s">
        <v>937</v>
      </c>
      <c r="S153" s="19" t="s">
        <v>988</v>
      </c>
      <c r="T153" s="19" t="s">
        <v>981</v>
      </c>
      <c r="U153" s="26" t="s">
        <v>1451</v>
      </c>
    </row>
    <row r="154" spans="1:21" x14ac:dyDescent="0.25">
      <c r="A154" s="19" t="s">
        <v>60</v>
      </c>
      <c r="B154" s="29" t="s">
        <v>144</v>
      </c>
      <c r="C154" s="19" t="s">
        <v>937</v>
      </c>
      <c r="D154" s="31">
        <v>420453076052401</v>
      </c>
      <c r="E154" s="47">
        <v>33414</v>
      </c>
      <c r="F154" s="26" t="s">
        <v>417</v>
      </c>
      <c r="G154" s="26" t="s">
        <v>416</v>
      </c>
      <c r="H154" s="27" t="s">
        <v>213</v>
      </c>
      <c r="I154" s="27" t="s">
        <v>1541</v>
      </c>
      <c r="J154" s="27">
        <v>2</v>
      </c>
      <c r="K154" s="27">
        <v>829.4</v>
      </c>
      <c r="L154" s="19" t="s">
        <v>642</v>
      </c>
      <c r="M154" s="27">
        <v>30.7</v>
      </c>
      <c r="N154" s="27">
        <v>798.7</v>
      </c>
      <c r="O154" s="47">
        <v>33448</v>
      </c>
      <c r="P154" s="27" t="s">
        <v>937</v>
      </c>
      <c r="Q154" s="27" t="s">
        <v>206</v>
      </c>
      <c r="R154" s="27" t="s">
        <v>937</v>
      </c>
      <c r="S154" s="19" t="s">
        <v>988</v>
      </c>
      <c r="T154" s="19" t="s">
        <v>981</v>
      </c>
      <c r="U154" s="19" t="s">
        <v>1452</v>
      </c>
    </row>
    <row r="155" spans="1:21" ht="36" x14ac:dyDescent="0.25">
      <c r="A155" s="19" t="s">
        <v>61</v>
      </c>
      <c r="B155" s="29" t="s">
        <v>145</v>
      </c>
      <c r="C155" s="19" t="s">
        <v>937</v>
      </c>
      <c r="D155" s="31">
        <v>420448076053901</v>
      </c>
      <c r="E155" s="47">
        <v>33420</v>
      </c>
      <c r="F155" s="26" t="s">
        <v>419</v>
      </c>
      <c r="G155" s="26" t="s">
        <v>418</v>
      </c>
      <c r="H155" s="27">
        <v>137</v>
      </c>
      <c r="I155" s="27" t="s">
        <v>1540</v>
      </c>
      <c r="J155" s="27">
        <v>2</v>
      </c>
      <c r="K155" s="27">
        <v>821.4</v>
      </c>
      <c r="L155" s="19" t="s">
        <v>555</v>
      </c>
      <c r="M155" s="27">
        <v>22.6</v>
      </c>
      <c r="N155" s="27">
        <v>798.8</v>
      </c>
      <c r="O155" s="47">
        <v>33448</v>
      </c>
      <c r="P155" s="27" t="s">
        <v>937</v>
      </c>
      <c r="Q155" s="27" t="s">
        <v>214</v>
      </c>
      <c r="R155" s="27" t="s">
        <v>937</v>
      </c>
      <c r="S155" s="19" t="s">
        <v>988</v>
      </c>
      <c r="T155" s="19" t="s">
        <v>981</v>
      </c>
      <c r="U155" s="26" t="s">
        <v>1158</v>
      </c>
    </row>
    <row r="156" spans="1:21" x14ac:dyDescent="0.25">
      <c r="A156" s="19" t="s">
        <v>62</v>
      </c>
      <c r="B156" s="29" t="s">
        <v>146</v>
      </c>
      <c r="C156" s="19" t="s">
        <v>937</v>
      </c>
      <c r="D156" s="31">
        <v>420452076053001</v>
      </c>
      <c r="E156" s="47">
        <v>33413</v>
      </c>
      <c r="F156" s="26" t="s">
        <v>421</v>
      </c>
      <c r="G156" s="26" t="s">
        <v>420</v>
      </c>
      <c r="H156" s="27" t="s">
        <v>215</v>
      </c>
      <c r="I156" s="27" t="s">
        <v>1541</v>
      </c>
      <c r="J156" s="27">
        <v>2</v>
      </c>
      <c r="K156" s="27">
        <v>820.7</v>
      </c>
      <c r="L156" s="19" t="s">
        <v>553</v>
      </c>
      <c r="M156" s="27">
        <v>22.1</v>
      </c>
      <c r="N156" s="27">
        <v>798.6</v>
      </c>
      <c r="O156" s="47">
        <v>33448</v>
      </c>
      <c r="P156" s="27" t="s">
        <v>937</v>
      </c>
      <c r="Q156" s="27" t="s">
        <v>216</v>
      </c>
      <c r="R156" s="27" t="s">
        <v>937</v>
      </c>
      <c r="S156" s="19" t="s">
        <v>988</v>
      </c>
      <c r="T156" s="19" t="s">
        <v>981</v>
      </c>
      <c r="U156" s="26" t="s">
        <v>1159</v>
      </c>
    </row>
    <row r="157" spans="1:21" ht="24" x14ac:dyDescent="0.25">
      <c r="A157" s="19" t="s">
        <v>63</v>
      </c>
      <c r="B157" s="29" t="s">
        <v>147</v>
      </c>
      <c r="C157" s="19" t="s">
        <v>937</v>
      </c>
      <c r="D157" s="31">
        <v>420518076052401</v>
      </c>
      <c r="E157" s="47">
        <v>33410</v>
      </c>
      <c r="F157" s="26" t="s">
        <v>423</v>
      </c>
      <c r="G157" s="26" t="s">
        <v>422</v>
      </c>
      <c r="H157" s="27">
        <v>30</v>
      </c>
      <c r="I157" s="27" t="s">
        <v>1579</v>
      </c>
      <c r="J157" s="27">
        <v>2</v>
      </c>
      <c r="K157" s="27">
        <v>814</v>
      </c>
      <c r="L157" s="19" t="s">
        <v>553</v>
      </c>
      <c r="M157" s="27">
        <v>14.3</v>
      </c>
      <c r="N157" s="27">
        <v>799.7</v>
      </c>
      <c r="O157" s="47">
        <v>33448</v>
      </c>
      <c r="P157" s="27" t="s">
        <v>937</v>
      </c>
      <c r="Q157" s="27" t="s">
        <v>1035</v>
      </c>
      <c r="R157" s="27" t="s">
        <v>937</v>
      </c>
      <c r="S157" s="28" t="s">
        <v>988</v>
      </c>
      <c r="T157" s="28" t="s">
        <v>981</v>
      </c>
      <c r="U157" s="26" t="s">
        <v>1453</v>
      </c>
    </row>
    <row r="158" spans="1:21" ht="24" x14ac:dyDescent="0.25">
      <c r="A158" s="19" t="s">
        <v>65</v>
      </c>
      <c r="B158" s="29" t="s">
        <v>149</v>
      </c>
      <c r="C158" s="19" t="s">
        <v>937</v>
      </c>
      <c r="D158" s="31">
        <v>420503076051501</v>
      </c>
      <c r="E158" s="47">
        <v>32862</v>
      </c>
      <c r="F158" s="26" t="s">
        <v>427</v>
      </c>
      <c r="G158" s="26" t="s">
        <v>426</v>
      </c>
      <c r="H158" s="27">
        <v>97</v>
      </c>
      <c r="I158" s="27" t="s">
        <v>637</v>
      </c>
      <c r="J158" s="27">
        <v>2</v>
      </c>
      <c r="K158" s="27">
        <v>815.7</v>
      </c>
      <c r="L158" s="19" t="s">
        <v>859</v>
      </c>
      <c r="M158" s="27">
        <v>9.68</v>
      </c>
      <c r="N158" s="27">
        <v>806</v>
      </c>
      <c r="O158" s="47">
        <v>32930</v>
      </c>
      <c r="P158" s="27" t="s">
        <v>937</v>
      </c>
      <c r="Q158" s="27" t="s">
        <v>218</v>
      </c>
      <c r="R158" s="27" t="s">
        <v>937</v>
      </c>
      <c r="S158" s="28" t="s">
        <v>552</v>
      </c>
      <c r="T158" s="28" t="s">
        <v>981</v>
      </c>
      <c r="U158" s="28" t="s">
        <v>1212</v>
      </c>
    </row>
    <row r="159" spans="1:21" x14ac:dyDescent="0.25">
      <c r="A159" s="19" t="s">
        <v>66</v>
      </c>
      <c r="B159" s="29" t="s">
        <v>150</v>
      </c>
      <c r="C159" s="19" t="s">
        <v>937</v>
      </c>
      <c r="D159" s="31">
        <v>420500076051801</v>
      </c>
      <c r="E159" s="47">
        <v>32885</v>
      </c>
      <c r="F159" s="26" t="s">
        <v>429</v>
      </c>
      <c r="G159" s="26" t="s">
        <v>428</v>
      </c>
      <c r="H159" s="27">
        <v>23.5</v>
      </c>
      <c r="I159" s="27" t="s">
        <v>1454</v>
      </c>
      <c r="J159" s="27">
        <v>2</v>
      </c>
      <c r="K159" s="27">
        <v>819</v>
      </c>
      <c r="L159" s="19" t="s">
        <v>642</v>
      </c>
      <c r="M159" s="27">
        <v>8.9</v>
      </c>
      <c r="N159" s="27">
        <v>810.1</v>
      </c>
      <c r="O159" s="47">
        <v>32930</v>
      </c>
      <c r="P159" s="27" t="s">
        <v>937</v>
      </c>
      <c r="Q159" s="27" t="s">
        <v>219</v>
      </c>
      <c r="R159" s="27" t="s">
        <v>937</v>
      </c>
      <c r="S159" s="28" t="s">
        <v>552</v>
      </c>
      <c r="T159" s="28" t="s">
        <v>981</v>
      </c>
      <c r="U159" s="28" t="s">
        <v>1455</v>
      </c>
    </row>
    <row r="160" spans="1:21" ht="24" x14ac:dyDescent="0.25">
      <c r="A160" s="19" t="s">
        <v>67</v>
      </c>
      <c r="B160" s="29" t="s">
        <v>151</v>
      </c>
      <c r="C160" s="19" t="s">
        <v>937</v>
      </c>
      <c r="D160" s="31">
        <v>420459076052201</v>
      </c>
      <c r="E160" s="47">
        <v>32884</v>
      </c>
      <c r="F160" s="26" t="s">
        <v>431</v>
      </c>
      <c r="G160" s="26" t="s">
        <v>430</v>
      </c>
      <c r="H160" s="27">
        <v>94</v>
      </c>
      <c r="I160" s="27" t="s">
        <v>1542</v>
      </c>
      <c r="J160" s="27">
        <v>2</v>
      </c>
      <c r="K160" s="27">
        <v>828</v>
      </c>
      <c r="L160" s="19" t="s">
        <v>551</v>
      </c>
      <c r="M160" s="27">
        <v>27.7</v>
      </c>
      <c r="N160" s="27">
        <v>800.4</v>
      </c>
      <c r="O160" s="47">
        <v>32885</v>
      </c>
      <c r="P160" s="27" t="s">
        <v>937</v>
      </c>
      <c r="Q160" s="27" t="s">
        <v>220</v>
      </c>
      <c r="R160" s="27" t="s">
        <v>937</v>
      </c>
      <c r="S160" s="28" t="s">
        <v>552</v>
      </c>
      <c r="T160" s="28" t="s">
        <v>981</v>
      </c>
      <c r="U160" s="28" t="s">
        <v>1160</v>
      </c>
    </row>
    <row r="161" spans="1:21" x14ac:dyDescent="0.25">
      <c r="A161" s="19" t="s">
        <v>68</v>
      </c>
      <c r="B161" s="29" t="s">
        <v>152</v>
      </c>
      <c r="C161" s="19" t="s">
        <v>937</v>
      </c>
      <c r="D161" s="31">
        <v>420449076052601</v>
      </c>
      <c r="E161" s="47">
        <v>32891</v>
      </c>
      <c r="F161" s="26" t="s">
        <v>433</v>
      </c>
      <c r="G161" s="26" t="s">
        <v>432</v>
      </c>
      <c r="H161" s="27">
        <v>25</v>
      </c>
      <c r="I161" s="27" t="s">
        <v>1543</v>
      </c>
      <c r="J161" s="27">
        <v>2</v>
      </c>
      <c r="K161" s="27">
        <v>820.8</v>
      </c>
      <c r="L161" s="19" t="s">
        <v>642</v>
      </c>
      <c r="M161" s="27">
        <v>12.77</v>
      </c>
      <c r="N161" s="27">
        <v>808</v>
      </c>
      <c r="O161" s="47">
        <v>32930</v>
      </c>
      <c r="P161" s="27" t="s">
        <v>937</v>
      </c>
      <c r="Q161" s="27" t="s">
        <v>221</v>
      </c>
      <c r="R161" s="27" t="s">
        <v>937</v>
      </c>
      <c r="S161" s="19" t="s">
        <v>552</v>
      </c>
      <c r="T161" s="19" t="s">
        <v>981</v>
      </c>
      <c r="U161" s="19" t="s">
        <v>1456</v>
      </c>
    </row>
    <row r="162" spans="1:21" ht="36" x14ac:dyDescent="0.25">
      <c r="A162" s="19" t="s">
        <v>69</v>
      </c>
      <c r="B162" s="29" t="s">
        <v>834</v>
      </c>
      <c r="C162" s="19" t="s">
        <v>937</v>
      </c>
      <c r="D162" s="31">
        <v>420446076052701</v>
      </c>
      <c r="E162" s="47">
        <v>32884</v>
      </c>
      <c r="F162" s="26" t="s">
        <v>435</v>
      </c>
      <c r="G162" s="26" t="s">
        <v>434</v>
      </c>
      <c r="H162" s="27">
        <v>155</v>
      </c>
      <c r="I162" s="27" t="s">
        <v>638</v>
      </c>
      <c r="J162" s="27">
        <v>2</v>
      </c>
      <c r="K162" s="27">
        <v>821.9</v>
      </c>
      <c r="L162" s="19" t="s">
        <v>553</v>
      </c>
      <c r="M162" s="27">
        <v>21.46</v>
      </c>
      <c r="N162" s="27">
        <v>800.4</v>
      </c>
      <c r="O162" s="47">
        <v>32885</v>
      </c>
      <c r="P162" s="27" t="s">
        <v>937</v>
      </c>
      <c r="Q162" s="27" t="s">
        <v>222</v>
      </c>
      <c r="R162" s="27" t="s">
        <v>937</v>
      </c>
      <c r="S162" s="19" t="s">
        <v>552</v>
      </c>
      <c r="T162" s="19" t="s">
        <v>981</v>
      </c>
      <c r="U162" s="19" t="s">
        <v>1457</v>
      </c>
    </row>
    <row r="163" spans="1:21" ht="24" x14ac:dyDescent="0.25">
      <c r="A163" s="19" t="s">
        <v>104</v>
      </c>
      <c r="B163" s="29" t="s">
        <v>1319</v>
      </c>
      <c r="C163" s="19" t="s">
        <v>937</v>
      </c>
      <c r="D163" s="31">
        <v>420348076063101</v>
      </c>
      <c r="E163" s="19">
        <v>1985</v>
      </c>
      <c r="F163" s="26" t="s">
        <v>525</v>
      </c>
      <c r="G163" s="26" t="s">
        <v>524</v>
      </c>
      <c r="H163" s="27">
        <v>214</v>
      </c>
      <c r="I163" s="27">
        <v>119</v>
      </c>
      <c r="J163" s="27" t="s">
        <v>937</v>
      </c>
      <c r="K163" s="27">
        <v>861</v>
      </c>
      <c r="L163" s="19" t="s">
        <v>614</v>
      </c>
      <c r="M163" s="27" t="s">
        <v>937</v>
      </c>
      <c r="N163" s="27" t="s">
        <v>937</v>
      </c>
      <c r="O163" s="19" t="s">
        <v>937</v>
      </c>
      <c r="P163" s="27" t="s">
        <v>236</v>
      </c>
      <c r="Q163" s="27" t="s">
        <v>237</v>
      </c>
      <c r="R163" s="27">
        <v>25</v>
      </c>
      <c r="S163" s="28" t="s">
        <v>615</v>
      </c>
      <c r="T163" s="28" t="s">
        <v>933</v>
      </c>
      <c r="U163" s="28" t="s">
        <v>1213</v>
      </c>
    </row>
    <row r="164" spans="1:21" ht="36" x14ac:dyDescent="0.25">
      <c r="A164" s="19" t="s">
        <v>78</v>
      </c>
      <c r="B164" s="29" t="s">
        <v>167</v>
      </c>
      <c r="C164" s="19" t="s">
        <v>937</v>
      </c>
      <c r="D164" s="31">
        <v>420510076051901</v>
      </c>
      <c r="E164" s="19" t="s">
        <v>1458</v>
      </c>
      <c r="F164" s="26" t="s">
        <v>469</v>
      </c>
      <c r="G164" s="26" t="s">
        <v>468</v>
      </c>
      <c r="H164" s="27">
        <v>102</v>
      </c>
      <c r="I164" s="27" t="s">
        <v>937</v>
      </c>
      <c r="J164" s="27" t="s">
        <v>937</v>
      </c>
      <c r="K164" s="27">
        <v>813.5</v>
      </c>
      <c r="L164" s="19" t="s">
        <v>937</v>
      </c>
      <c r="M164" s="27" t="s">
        <v>937</v>
      </c>
      <c r="N164" s="27" t="s">
        <v>937</v>
      </c>
      <c r="O164" s="19" t="s">
        <v>937</v>
      </c>
      <c r="P164" s="27" t="s">
        <v>937</v>
      </c>
      <c r="Q164" s="27" t="s">
        <v>937</v>
      </c>
      <c r="R164" s="27" t="s">
        <v>937</v>
      </c>
      <c r="S164" s="19" t="s">
        <v>988</v>
      </c>
      <c r="T164" s="28" t="s">
        <v>989</v>
      </c>
      <c r="U164" s="28" t="s">
        <v>1459</v>
      </c>
    </row>
    <row r="165" spans="1:21" ht="36" x14ac:dyDescent="0.25">
      <c r="A165" s="19" t="s">
        <v>77</v>
      </c>
      <c r="B165" s="29" t="s">
        <v>166</v>
      </c>
      <c r="C165" s="19" t="s">
        <v>937</v>
      </c>
      <c r="D165" s="31">
        <v>420510076051801</v>
      </c>
      <c r="E165" s="47">
        <v>29784</v>
      </c>
      <c r="F165" s="26" t="s">
        <v>467</v>
      </c>
      <c r="G165" s="26" t="s">
        <v>466</v>
      </c>
      <c r="H165" s="27">
        <v>102</v>
      </c>
      <c r="I165" s="27" t="s">
        <v>937</v>
      </c>
      <c r="J165" s="27" t="s">
        <v>937</v>
      </c>
      <c r="K165" s="27">
        <v>821</v>
      </c>
      <c r="L165" s="19" t="s">
        <v>937</v>
      </c>
      <c r="M165" s="27" t="s">
        <v>937</v>
      </c>
      <c r="N165" s="27" t="s">
        <v>937</v>
      </c>
      <c r="O165" s="19" t="s">
        <v>937</v>
      </c>
      <c r="P165" s="27" t="s">
        <v>937</v>
      </c>
      <c r="Q165" s="27" t="s">
        <v>937</v>
      </c>
      <c r="R165" s="27" t="s">
        <v>937</v>
      </c>
      <c r="S165" s="19" t="s">
        <v>988</v>
      </c>
      <c r="T165" s="28" t="s">
        <v>989</v>
      </c>
      <c r="U165" s="28" t="s">
        <v>1460</v>
      </c>
    </row>
    <row r="166" spans="1:21" ht="36" x14ac:dyDescent="0.25">
      <c r="A166" s="26" t="s">
        <v>72</v>
      </c>
      <c r="B166" s="29" t="s">
        <v>159</v>
      </c>
      <c r="C166" s="19" t="s">
        <v>937</v>
      </c>
      <c r="D166" s="31">
        <v>420510076052201</v>
      </c>
      <c r="E166" s="47">
        <v>29784</v>
      </c>
      <c r="F166" s="26" t="s">
        <v>453</v>
      </c>
      <c r="G166" s="26" t="s">
        <v>452</v>
      </c>
      <c r="H166" s="27">
        <v>102</v>
      </c>
      <c r="I166" s="27" t="s">
        <v>937</v>
      </c>
      <c r="J166" s="27" t="s">
        <v>937</v>
      </c>
      <c r="K166" s="27">
        <v>822</v>
      </c>
      <c r="L166" s="19" t="s">
        <v>937</v>
      </c>
      <c r="M166" s="27" t="s">
        <v>937</v>
      </c>
      <c r="N166" s="27" t="s">
        <v>937</v>
      </c>
      <c r="O166" s="19" t="s">
        <v>937</v>
      </c>
      <c r="P166" s="27" t="s">
        <v>937</v>
      </c>
      <c r="Q166" s="27" t="s">
        <v>937</v>
      </c>
      <c r="R166" s="27" t="s">
        <v>937</v>
      </c>
      <c r="S166" s="19" t="s">
        <v>988</v>
      </c>
      <c r="T166" s="28" t="s">
        <v>989</v>
      </c>
      <c r="U166" s="28" t="s">
        <v>1117</v>
      </c>
    </row>
    <row r="167" spans="1:21" ht="36" x14ac:dyDescent="0.25">
      <c r="A167" s="19" t="s">
        <v>75</v>
      </c>
      <c r="B167" s="29" t="s">
        <v>164</v>
      </c>
      <c r="C167" s="19" t="s">
        <v>937</v>
      </c>
      <c r="D167" s="31">
        <v>420510076052101</v>
      </c>
      <c r="E167" s="47">
        <v>29776</v>
      </c>
      <c r="F167" s="26" t="s">
        <v>463</v>
      </c>
      <c r="G167" s="26" t="s">
        <v>462</v>
      </c>
      <c r="H167" s="27">
        <v>102</v>
      </c>
      <c r="I167" s="27" t="s">
        <v>937</v>
      </c>
      <c r="J167" s="27" t="s">
        <v>937</v>
      </c>
      <c r="K167" s="27">
        <v>821</v>
      </c>
      <c r="L167" s="19" t="s">
        <v>937</v>
      </c>
      <c r="M167" s="27" t="s">
        <v>937</v>
      </c>
      <c r="N167" s="27" t="s">
        <v>937</v>
      </c>
      <c r="O167" s="19" t="s">
        <v>937</v>
      </c>
      <c r="P167" s="27" t="s">
        <v>937</v>
      </c>
      <c r="Q167" s="27" t="s">
        <v>937</v>
      </c>
      <c r="R167" s="27" t="s">
        <v>937</v>
      </c>
      <c r="S167" s="19" t="s">
        <v>988</v>
      </c>
      <c r="T167" s="28" t="s">
        <v>989</v>
      </c>
      <c r="U167" s="28" t="s">
        <v>1461</v>
      </c>
    </row>
    <row r="168" spans="1:21" ht="36" x14ac:dyDescent="0.25">
      <c r="A168" s="19" t="s">
        <v>76</v>
      </c>
      <c r="B168" s="29" t="s">
        <v>165</v>
      </c>
      <c r="C168" s="19" t="s">
        <v>937</v>
      </c>
      <c r="D168" s="31">
        <v>420509076051901</v>
      </c>
      <c r="E168" s="47">
        <v>33435</v>
      </c>
      <c r="F168" s="26" t="s">
        <v>465</v>
      </c>
      <c r="G168" s="26" t="s">
        <v>464</v>
      </c>
      <c r="H168" s="27">
        <v>101</v>
      </c>
      <c r="I168" s="27" t="s">
        <v>937</v>
      </c>
      <c r="J168" s="27" t="s">
        <v>937</v>
      </c>
      <c r="K168" s="27">
        <v>822</v>
      </c>
      <c r="L168" s="19" t="s">
        <v>937</v>
      </c>
      <c r="M168" s="27" t="s">
        <v>937</v>
      </c>
      <c r="N168" s="27" t="s">
        <v>937</v>
      </c>
      <c r="O168" s="19" t="s">
        <v>937</v>
      </c>
      <c r="P168" s="27" t="s">
        <v>937</v>
      </c>
      <c r="Q168" s="27" t="s">
        <v>937</v>
      </c>
      <c r="R168" s="27" t="s">
        <v>937</v>
      </c>
      <c r="S168" s="19" t="s">
        <v>988</v>
      </c>
      <c r="T168" s="28" t="s">
        <v>989</v>
      </c>
      <c r="U168" s="28" t="s">
        <v>1462</v>
      </c>
    </row>
    <row r="169" spans="1:21" ht="36" x14ac:dyDescent="0.25">
      <c r="A169" s="19" t="s">
        <v>74</v>
      </c>
      <c r="B169" s="29" t="s">
        <v>163</v>
      </c>
      <c r="C169" s="19" t="s">
        <v>937</v>
      </c>
      <c r="D169" s="33">
        <v>420509076052202</v>
      </c>
      <c r="E169" s="47">
        <v>29777</v>
      </c>
      <c r="F169" s="26" t="s">
        <v>461</v>
      </c>
      <c r="G169" s="26" t="s">
        <v>460</v>
      </c>
      <c r="H169" s="27">
        <v>102</v>
      </c>
      <c r="I169" s="27" t="s">
        <v>937</v>
      </c>
      <c r="J169" s="27" t="s">
        <v>937</v>
      </c>
      <c r="K169" s="27">
        <v>821</v>
      </c>
      <c r="L169" s="19" t="s">
        <v>937</v>
      </c>
      <c r="M169" s="27" t="s">
        <v>937</v>
      </c>
      <c r="N169" s="27" t="s">
        <v>937</v>
      </c>
      <c r="O169" s="19" t="s">
        <v>937</v>
      </c>
      <c r="P169" s="27" t="s">
        <v>937</v>
      </c>
      <c r="Q169" s="27" t="s">
        <v>937</v>
      </c>
      <c r="R169" s="27" t="s">
        <v>937</v>
      </c>
      <c r="S169" s="19" t="s">
        <v>988</v>
      </c>
      <c r="T169" s="28" t="s">
        <v>989</v>
      </c>
      <c r="U169" s="28" t="s">
        <v>1463</v>
      </c>
    </row>
    <row r="170" spans="1:21" ht="36" x14ac:dyDescent="0.25">
      <c r="A170" s="19" t="s">
        <v>73</v>
      </c>
      <c r="B170" s="29" t="s">
        <v>162</v>
      </c>
      <c r="C170" s="19" t="s">
        <v>937</v>
      </c>
      <c r="D170" s="21">
        <v>420509076052102</v>
      </c>
      <c r="E170" s="47">
        <v>33435</v>
      </c>
      <c r="F170" s="26" t="s">
        <v>459</v>
      </c>
      <c r="G170" s="26" t="s">
        <v>458</v>
      </c>
      <c r="H170" s="27">
        <v>101</v>
      </c>
      <c r="I170" s="27" t="s">
        <v>937</v>
      </c>
      <c r="J170" s="27" t="s">
        <v>937</v>
      </c>
      <c r="K170" s="27">
        <v>828</v>
      </c>
      <c r="L170" s="19" t="s">
        <v>937</v>
      </c>
      <c r="M170" s="27" t="s">
        <v>937</v>
      </c>
      <c r="N170" s="27" t="s">
        <v>937</v>
      </c>
      <c r="O170" s="19" t="s">
        <v>937</v>
      </c>
      <c r="P170" s="27" t="s">
        <v>937</v>
      </c>
      <c r="Q170" s="27" t="s">
        <v>937</v>
      </c>
      <c r="R170" s="27" t="s">
        <v>937</v>
      </c>
      <c r="S170" s="19" t="s">
        <v>1036</v>
      </c>
      <c r="T170" s="28" t="s">
        <v>989</v>
      </c>
      <c r="U170" s="28" t="s">
        <v>1464</v>
      </c>
    </row>
    <row r="171" spans="1:21" ht="24" x14ac:dyDescent="0.25">
      <c r="A171" s="26" t="s">
        <v>719</v>
      </c>
      <c r="B171" s="29" t="s">
        <v>125</v>
      </c>
      <c r="C171" s="19" t="s">
        <v>937</v>
      </c>
      <c r="D171" s="31">
        <v>420508076045801</v>
      </c>
      <c r="E171" s="40">
        <v>30468</v>
      </c>
      <c r="F171" s="26" t="s">
        <v>357</v>
      </c>
      <c r="G171" s="26" t="s">
        <v>356</v>
      </c>
      <c r="H171" s="27">
        <v>55</v>
      </c>
      <c r="I171" s="27" t="s">
        <v>1580</v>
      </c>
      <c r="J171" s="27">
        <v>2</v>
      </c>
      <c r="K171" s="27">
        <v>818</v>
      </c>
      <c r="L171" s="19" t="s">
        <v>555</v>
      </c>
      <c r="M171" s="27">
        <v>23.66</v>
      </c>
      <c r="N171" s="27" t="s">
        <v>937</v>
      </c>
      <c r="O171" s="19" t="s">
        <v>937</v>
      </c>
      <c r="P171" s="27" t="s">
        <v>937</v>
      </c>
      <c r="Q171" s="27" t="s">
        <v>937</v>
      </c>
      <c r="R171" s="27" t="s">
        <v>937</v>
      </c>
      <c r="S171" s="19" t="s">
        <v>974</v>
      </c>
      <c r="T171" s="28" t="s">
        <v>967</v>
      </c>
      <c r="U171" s="28" t="s">
        <v>1161</v>
      </c>
    </row>
    <row r="172" spans="1:21" x14ac:dyDescent="0.25">
      <c r="A172" s="26" t="s">
        <v>720</v>
      </c>
      <c r="B172" s="29" t="s">
        <v>126</v>
      </c>
      <c r="C172" s="19" t="s">
        <v>937</v>
      </c>
      <c r="D172" s="31">
        <v>420511076050901</v>
      </c>
      <c r="E172" s="40">
        <v>30468</v>
      </c>
      <c r="F172" s="26" t="s">
        <v>359</v>
      </c>
      <c r="G172" s="26" t="s">
        <v>358</v>
      </c>
      <c r="H172" s="27">
        <v>50</v>
      </c>
      <c r="I172" s="27" t="s">
        <v>1507</v>
      </c>
      <c r="J172" s="27">
        <v>2</v>
      </c>
      <c r="K172" s="27">
        <v>814.3</v>
      </c>
      <c r="L172" s="19" t="s">
        <v>555</v>
      </c>
      <c r="M172" s="27">
        <v>15.85</v>
      </c>
      <c r="N172" s="27" t="s">
        <v>937</v>
      </c>
      <c r="O172" s="19" t="s">
        <v>937</v>
      </c>
      <c r="P172" s="27" t="s">
        <v>937</v>
      </c>
      <c r="Q172" s="27" t="s">
        <v>937</v>
      </c>
      <c r="R172" s="27" t="s">
        <v>937</v>
      </c>
      <c r="S172" s="19" t="s">
        <v>974</v>
      </c>
      <c r="T172" s="28" t="s">
        <v>967</v>
      </c>
      <c r="U172" s="28" t="s">
        <v>1162</v>
      </c>
    </row>
    <row r="173" spans="1:21" ht="24" x14ac:dyDescent="0.25">
      <c r="A173" s="26" t="s">
        <v>721</v>
      </c>
      <c r="B173" s="29" t="s">
        <v>127</v>
      </c>
      <c r="C173" s="19" t="s">
        <v>937</v>
      </c>
      <c r="D173" s="31">
        <v>420527076045901</v>
      </c>
      <c r="E173" s="40">
        <v>30468</v>
      </c>
      <c r="F173" s="26" t="s">
        <v>361</v>
      </c>
      <c r="G173" s="26" t="s">
        <v>360</v>
      </c>
      <c r="H173" s="27">
        <v>40</v>
      </c>
      <c r="I173" s="27" t="s">
        <v>1544</v>
      </c>
      <c r="J173" s="27">
        <v>2</v>
      </c>
      <c r="K173" s="27">
        <v>829</v>
      </c>
      <c r="L173" s="19" t="s">
        <v>553</v>
      </c>
      <c r="M173" s="27">
        <v>23.35</v>
      </c>
      <c r="N173" s="27" t="s">
        <v>937</v>
      </c>
      <c r="O173" s="19" t="s">
        <v>937</v>
      </c>
      <c r="P173" s="27" t="s">
        <v>937</v>
      </c>
      <c r="Q173" s="27" t="s">
        <v>937</v>
      </c>
      <c r="R173" s="27" t="s">
        <v>937</v>
      </c>
      <c r="S173" s="19" t="s">
        <v>974</v>
      </c>
      <c r="T173" s="28" t="s">
        <v>967</v>
      </c>
      <c r="U173" s="28" t="s">
        <v>1615</v>
      </c>
    </row>
    <row r="174" spans="1:21" x14ac:dyDescent="0.25">
      <c r="A174" s="26" t="s">
        <v>722</v>
      </c>
      <c r="B174" s="29" t="s">
        <v>128</v>
      </c>
      <c r="C174" s="19" t="s">
        <v>937</v>
      </c>
      <c r="D174" s="31">
        <v>420517076045201</v>
      </c>
      <c r="E174" s="40">
        <v>30468</v>
      </c>
      <c r="F174" s="26" t="s">
        <v>363</v>
      </c>
      <c r="G174" s="26" t="s">
        <v>362</v>
      </c>
      <c r="H174" s="27">
        <v>50</v>
      </c>
      <c r="I174" s="27" t="s">
        <v>937</v>
      </c>
      <c r="J174" s="27" t="s">
        <v>937</v>
      </c>
      <c r="K174" s="27">
        <v>813</v>
      </c>
      <c r="L174" s="19" t="s">
        <v>937</v>
      </c>
      <c r="M174" s="27" t="s">
        <v>937</v>
      </c>
      <c r="N174" s="27" t="s">
        <v>937</v>
      </c>
      <c r="O174" s="19" t="s">
        <v>937</v>
      </c>
      <c r="P174" s="27" t="s">
        <v>937</v>
      </c>
      <c r="Q174" s="27" t="s">
        <v>937</v>
      </c>
      <c r="R174" s="27" t="s">
        <v>937</v>
      </c>
      <c r="S174" s="19" t="s">
        <v>974</v>
      </c>
      <c r="T174" s="28" t="s">
        <v>967</v>
      </c>
      <c r="U174" s="28" t="s">
        <v>1545</v>
      </c>
    </row>
    <row r="175" spans="1:21" x14ac:dyDescent="0.25">
      <c r="A175" s="26" t="s">
        <v>723</v>
      </c>
      <c r="B175" s="29" t="s">
        <v>129</v>
      </c>
      <c r="C175" s="19" t="s">
        <v>937</v>
      </c>
      <c r="D175" s="31">
        <v>420514076045701</v>
      </c>
      <c r="E175" s="40">
        <v>30468</v>
      </c>
      <c r="F175" s="26" t="s">
        <v>365</v>
      </c>
      <c r="G175" s="26" t="s">
        <v>364</v>
      </c>
      <c r="H175" s="27">
        <v>28</v>
      </c>
      <c r="I175" s="27" t="s">
        <v>1581</v>
      </c>
      <c r="J175" s="27">
        <v>2</v>
      </c>
      <c r="K175" s="27">
        <v>820</v>
      </c>
      <c r="L175" s="19" t="s">
        <v>553</v>
      </c>
      <c r="M175" s="27">
        <v>24.35</v>
      </c>
      <c r="N175" s="27" t="s">
        <v>937</v>
      </c>
      <c r="O175" s="19" t="s">
        <v>937</v>
      </c>
      <c r="P175" s="27" t="s">
        <v>937</v>
      </c>
      <c r="Q175" s="27" t="s">
        <v>937</v>
      </c>
      <c r="R175" s="27" t="s">
        <v>937</v>
      </c>
      <c r="S175" s="19" t="s">
        <v>974</v>
      </c>
      <c r="T175" s="28" t="s">
        <v>967</v>
      </c>
      <c r="U175" s="28" t="s">
        <v>1163</v>
      </c>
    </row>
    <row r="176" spans="1:21" ht="24" x14ac:dyDescent="0.25">
      <c r="A176" s="26" t="s">
        <v>724</v>
      </c>
      <c r="B176" s="29" t="s">
        <v>130</v>
      </c>
      <c r="C176" s="19" t="s">
        <v>937</v>
      </c>
      <c r="D176" s="31">
        <v>420506076045901</v>
      </c>
      <c r="E176" s="47">
        <v>31681</v>
      </c>
      <c r="F176" s="26" t="s">
        <v>383</v>
      </c>
      <c r="G176" s="26" t="s">
        <v>382</v>
      </c>
      <c r="H176" s="27">
        <v>95</v>
      </c>
      <c r="I176" s="27" t="s">
        <v>1546</v>
      </c>
      <c r="J176" s="27">
        <v>2</v>
      </c>
      <c r="K176" s="27">
        <v>817.9</v>
      </c>
      <c r="L176" s="19" t="s">
        <v>553</v>
      </c>
      <c r="M176" s="27" t="s">
        <v>937</v>
      </c>
      <c r="N176" s="27" t="s">
        <v>937</v>
      </c>
      <c r="O176" s="19" t="s">
        <v>937</v>
      </c>
      <c r="P176" s="27" t="s">
        <v>937</v>
      </c>
      <c r="Q176" s="27" t="s">
        <v>1523</v>
      </c>
      <c r="R176" s="27" t="s">
        <v>937</v>
      </c>
      <c r="S176" s="28" t="s">
        <v>988</v>
      </c>
      <c r="T176" s="28" t="s">
        <v>1610</v>
      </c>
      <c r="U176" s="28" t="s">
        <v>1164</v>
      </c>
    </row>
    <row r="177" spans="1:21" x14ac:dyDescent="0.25">
      <c r="A177" s="26" t="s">
        <v>769</v>
      </c>
      <c r="B177" s="29" t="s">
        <v>131</v>
      </c>
      <c r="C177" s="19" t="s">
        <v>937</v>
      </c>
      <c r="D177" s="21">
        <v>420509076052402</v>
      </c>
      <c r="E177" s="47">
        <v>31686</v>
      </c>
      <c r="F177" s="26" t="s">
        <v>385</v>
      </c>
      <c r="G177" s="26" t="s">
        <v>384</v>
      </c>
      <c r="H177" s="27">
        <v>80</v>
      </c>
      <c r="I177" s="27" t="s">
        <v>1547</v>
      </c>
      <c r="J177" s="27">
        <v>2</v>
      </c>
      <c r="K177" s="27">
        <v>821.6</v>
      </c>
      <c r="L177" s="19" t="s">
        <v>555</v>
      </c>
      <c r="M177" s="27" t="s">
        <v>937</v>
      </c>
      <c r="N177" s="27" t="s">
        <v>937</v>
      </c>
      <c r="O177" s="19" t="s">
        <v>937</v>
      </c>
      <c r="P177" s="27" t="s">
        <v>937</v>
      </c>
      <c r="Q177" s="27" t="s">
        <v>1523</v>
      </c>
      <c r="R177" s="27" t="s">
        <v>937</v>
      </c>
      <c r="S177" s="28" t="s">
        <v>988</v>
      </c>
      <c r="T177" s="28" t="s">
        <v>979</v>
      </c>
      <c r="U177" s="28" t="s">
        <v>1214</v>
      </c>
    </row>
    <row r="178" spans="1:21" ht="24" x14ac:dyDescent="0.25">
      <c r="A178" s="26" t="s">
        <v>725</v>
      </c>
      <c r="B178" s="29" t="s">
        <v>132</v>
      </c>
      <c r="C178" s="19" t="s">
        <v>937</v>
      </c>
      <c r="D178" s="31">
        <v>420507076051501</v>
      </c>
      <c r="E178" s="47">
        <v>31762</v>
      </c>
      <c r="F178" s="26" t="s">
        <v>387</v>
      </c>
      <c r="G178" s="26" t="s">
        <v>386</v>
      </c>
      <c r="H178" s="27">
        <v>127.5</v>
      </c>
      <c r="I178" s="27" t="s">
        <v>1008</v>
      </c>
      <c r="J178" s="27" t="s">
        <v>937</v>
      </c>
      <c r="K178" s="27">
        <v>820.7</v>
      </c>
      <c r="L178" s="19" t="s">
        <v>937</v>
      </c>
      <c r="M178" s="27" t="s">
        <v>937</v>
      </c>
      <c r="N178" s="27" t="s">
        <v>937</v>
      </c>
      <c r="O178" s="19" t="s">
        <v>937</v>
      </c>
      <c r="P178" s="27" t="s">
        <v>937</v>
      </c>
      <c r="Q178" s="27" t="s">
        <v>1523</v>
      </c>
      <c r="R178" s="27" t="s">
        <v>937</v>
      </c>
      <c r="S178" s="28" t="s">
        <v>988</v>
      </c>
      <c r="T178" s="28" t="s">
        <v>979</v>
      </c>
      <c r="U178" s="28" t="s">
        <v>1465</v>
      </c>
    </row>
    <row r="179" spans="1:21" ht="24" x14ac:dyDescent="0.25">
      <c r="A179" s="26" t="s">
        <v>726</v>
      </c>
      <c r="B179" s="29" t="s">
        <v>136</v>
      </c>
      <c r="C179" s="19" t="s">
        <v>937</v>
      </c>
      <c r="D179" s="31">
        <v>420511076045901</v>
      </c>
      <c r="E179" s="47">
        <v>31635</v>
      </c>
      <c r="F179" s="26" t="s">
        <v>395</v>
      </c>
      <c r="G179" s="26" t="s">
        <v>394</v>
      </c>
      <c r="H179" s="27">
        <v>37</v>
      </c>
      <c r="I179" s="27" t="s">
        <v>1548</v>
      </c>
      <c r="J179" s="27">
        <v>2</v>
      </c>
      <c r="K179" s="27">
        <v>819.5</v>
      </c>
      <c r="L179" s="19" t="s">
        <v>553</v>
      </c>
      <c r="M179" s="27" t="s">
        <v>937</v>
      </c>
      <c r="N179" s="27" t="s">
        <v>937</v>
      </c>
      <c r="O179" s="19" t="s">
        <v>937</v>
      </c>
      <c r="P179" s="27" t="s">
        <v>937</v>
      </c>
      <c r="Q179" s="27" t="s">
        <v>1523</v>
      </c>
      <c r="R179" s="27" t="s">
        <v>937</v>
      </c>
      <c r="S179" s="28" t="s">
        <v>988</v>
      </c>
      <c r="T179" s="28" t="s">
        <v>979</v>
      </c>
      <c r="U179" s="28" t="s">
        <v>1165</v>
      </c>
    </row>
    <row r="180" spans="1:21" ht="24" x14ac:dyDescent="0.25">
      <c r="A180" s="26" t="s">
        <v>727</v>
      </c>
      <c r="B180" s="29" t="s">
        <v>137</v>
      </c>
      <c r="C180" s="19" t="s">
        <v>937</v>
      </c>
      <c r="D180" s="31">
        <v>420507076051401</v>
      </c>
      <c r="E180" s="47">
        <v>31663</v>
      </c>
      <c r="F180" s="26" t="s">
        <v>397</v>
      </c>
      <c r="G180" s="26" t="s">
        <v>396</v>
      </c>
      <c r="H180" s="27">
        <v>86</v>
      </c>
      <c r="I180" s="27" t="s">
        <v>1576</v>
      </c>
      <c r="J180" s="27">
        <v>2</v>
      </c>
      <c r="K180" s="27">
        <v>813.4</v>
      </c>
      <c r="L180" s="19" t="s">
        <v>559</v>
      </c>
      <c r="M180" s="27" t="s">
        <v>937</v>
      </c>
      <c r="N180" s="27" t="s">
        <v>937</v>
      </c>
      <c r="O180" s="19" t="s">
        <v>937</v>
      </c>
      <c r="P180" s="27" t="s">
        <v>937</v>
      </c>
      <c r="Q180" s="27" t="s">
        <v>1523</v>
      </c>
      <c r="R180" s="27" t="s">
        <v>937</v>
      </c>
      <c r="S180" s="28" t="s">
        <v>988</v>
      </c>
      <c r="T180" s="28" t="s">
        <v>979</v>
      </c>
      <c r="U180" s="28" t="s">
        <v>1466</v>
      </c>
    </row>
    <row r="181" spans="1:21" ht="24" x14ac:dyDescent="0.25">
      <c r="A181" s="26" t="s">
        <v>728</v>
      </c>
      <c r="B181" s="29" t="s">
        <v>138</v>
      </c>
      <c r="C181" s="19" t="s">
        <v>937</v>
      </c>
      <c r="D181" s="31">
        <v>420511076051801</v>
      </c>
      <c r="E181" s="47">
        <v>31666</v>
      </c>
      <c r="F181" s="26" t="s">
        <v>399</v>
      </c>
      <c r="G181" s="26" t="s">
        <v>398</v>
      </c>
      <c r="H181" s="27">
        <v>709</v>
      </c>
      <c r="I181" s="27" t="s">
        <v>1582</v>
      </c>
      <c r="J181" s="27">
        <v>2</v>
      </c>
      <c r="K181" s="27">
        <v>813.2</v>
      </c>
      <c r="L181" s="19" t="s">
        <v>1037</v>
      </c>
      <c r="M181" s="27" t="s">
        <v>937</v>
      </c>
      <c r="N181" s="27" t="s">
        <v>937</v>
      </c>
      <c r="O181" s="19" t="s">
        <v>937</v>
      </c>
      <c r="P181" s="27" t="s">
        <v>937</v>
      </c>
      <c r="Q181" s="27" t="s">
        <v>1523</v>
      </c>
      <c r="R181" s="27" t="s">
        <v>937</v>
      </c>
      <c r="S181" s="28" t="s">
        <v>988</v>
      </c>
      <c r="T181" s="28" t="s">
        <v>979</v>
      </c>
      <c r="U181" s="28" t="s">
        <v>1467</v>
      </c>
    </row>
    <row r="182" spans="1:21" ht="36" x14ac:dyDescent="0.25">
      <c r="A182" s="26" t="s">
        <v>1066</v>
      </c>
      <c r="B182" s="19" t="s">
        <v>937</v>
      </c>
      <c r="C182" s="19" t="s">
        <v>937</v>
      </c>
      <c r="D182" s="31">
        <v>420540076030801</v>
      </c>
      <c r="E182" s="47">
        <v>32058</v>
      </c>
      <c r="F182" s="26" t="s">
        <v>1468</v>
      </c>
      <c r="G182" s="26" t="s">
        <v>1469</v>
      </c>
      <c r="H182" s="27">
        <v>175</v>
      </c>
      <c r="I182" s="27" t="s">
        <v>1067</v>
      </c>
      <c r="J182" s="27">
        <v>2</v>
      </c>
      <c r="K182" s="27">
        <v>809</v>
      </c>
      <c r="L182" s="19" t="s">
        <v>584</v>
      </c>
      <c r="M182" s="27" t="s">
        <v>937</v>
      </c>
      <c r="N182" s="27" t="s">
        <v>937</v>
      </c>
      <c r="O182" s="19" t="s">
        <v>937</v>
      </c>
      <c r="P182" s="27">
        <v>172</v>
      </c>
      <c r="Q182" s="27">
        <v>637</v>
      </c>
      <c r="R182" s="27" t="s">
        <v>937</v>
      </c>
      <c r="S182" s="28" t="s">
        <v>581</v>
      </c>
      <c r="T182" s="28" t="s">
        <v>1068</v>
      </c>
      <c r="U182" s="28" t="s">
        <v>1166</v>
      </c>
    </row>
    <row r="183" spans="1:21" ht="36" x14ac:dyDescent="0.25">
      <c r="A183" s="26" t="s">
        <v>729</v>
      </c>
      <c r="B183" s="29" t="s">
        <v>153</v>
      </c>
      <c r="C183" s="19" t="s">
        <v>937</v>
      </c>
      <c r="D183" s="33">
        <v>420505076052002</v>
      </c>
      <c r="E183" s="47">
        <v>25409</v>
      </c>
      <c r="F183" s="26" t="s">
        <v>437</v>
      </c>
      <c r="G183" s="26" t="s">
        <v>436</v>
      </c>
      <c r="H183" s="27">
        <v>107</v>
      </c>
      <c r="I183" s="27" t="s">
        <v>937</v>
      </c>
      <c r="J183" s="27" t="s">
        <v>937</v>
      </c>
      <c r="K183" s="27">
        <v>821</v>
      </c>
      <c r="L183" s="19" t="s">
        <v>937</v>
      </c>
      <c r="M183" s="27" t="s">
        <v>937</v>
      </c>
      <c r="N183" s="27" t="s">
        <v>937</v>
      </c>
      <c r="O183" s="19" t="s">
        <v>937</v>
      </c>
      <c r="P183" s="27" t="s">
        <v>5</v>
      </c>
      <c r="Q183" s="27" t="s">
        <v>937</v>
      </c>
      <c r="R183" s="27" t="s">
        <v>937</v>
      </c>
      <c r="S183" s="19" t="s">
        <v>988</v>
      </c>
      <c r="T183" s="28" t="s">
        <v>989</v>
      </c>
      <c r="U183" s="28" t="s">
        <v>1470</v>
      </c>
    </row>
    <row r="184" spans="1:21" ht="36" x14ac:dyDescent="0.25">
      <c r="A184" s="26" t="s">
        <v>730</v>
      </c>
      <c r="B184" s="29" t="s">
        <v>154</v>
      </c>
      <c r="C184" s="19" t="s">
        <v>937</v>
      </c>
      <c r="D184" s="31">
        <v>420505076052001</v>
      </c>
      <c r="E184" s="47">
        <v>25412</v>
      </c>
      <c r="F184" s="26" t="s">
        <v>439</v>
      </c>
      <c r="G184" s="26" t="s">
        <v>438</v>
      </c>
      <c r="H184" s="27">
        <v>100</v>
      </c>
      <c r="I184" s="27" t="s">
        <v>937</v>
      </c>
      <c r="J184" s="27" t="s">
        <v>937</v>
      </c>
      <c r="K184" s="27">
        <v>822</v>
      </c>
      <c r="L184" s="19" t="s">
        <v>937</v>
      </c>
      <c r="M184" s="27" t="s">
        <v>937</v>
      </c>
      <c r="N184" s="27" t="s">
        <v>937</v>
      </c>
      <c r="O184" s="19" t="s">
        <v>937</v>
      </c>
      <c r="P184" s="27" t="s">
        <v>937</v>
      </c>
      <c r="Q184" s="27" t="s">
        <v>937</v>
      </c>
      <c r="R184" s="27" t="s">
        <v>937</v>
      </c>
      <c r="S184" s="19" t="s">
        <v>988</v>
      </c>
      <c r="T184" s="28" t="s">
        <v>989</v>
      </c>
      <c r="U184" s="28" t="s">
        <v>1471</v>
      </c>
    </row>
    <row r="185" spans="1:21" ht="36" x14ac:dyDescent="0.25">
      <c r="A185" s="26" t="s">
        <v>731</v>
      </c>
      <c r="B185" s="29" t="s">
        <v>155</v>
      </c>
      <c r="C185" s="19" t="s">
        <v>937</v>
      </c>
      <c r="D185" s="31">
        <v>420507076052301</v>
      </c>
      <c r="E185" s="47">
        <v>25414</v>
      </c>
      <c r="F185" s="26" t="s">
        <v>441</v>
      </c>
      <c r="G185" s="26" t="s">
        <v>440</v>
      </c>
      <c r="H185" s="27">
        <v>102</v>
      </c>
      <c r="I185" s="27" t="s">
        <v>937</v>
      </c>
      <c r="J185" s="27" t="s">
        <v>937</v>
      </c>
      <c r="K185" s="27">
        <v>822</v>
      </c>
      <c r="L185" s="19" t="s">
        <v>937</v>
      </c>
      <c r="M185" s="27" t="s">
        <v>937</v>
      </c>
      <c r="N185" s="27" t="s">
        <v>937</v>
      </c>
      <c r="O185" s="19" t="s">
        <v>937</v>
      </c>
      <c r="P185" s="27" t="s">
        <v>937</v>
      </c>
      <c r="Q185" s="27" t="s">
        <v>937</v>
      </c>
      <c r="R185" s="27" t="s">
        <v>937</v>
      </c>
      <c r="S185" s="19" t="s">
        <v>988</v>
      </c>
      <c r="T185" s="28" t="s">
        <v>989</v>
      </c>
      <c r="U185" s="28" t="s">
        <v>1472</v>
      </c>
    </row>
    <row r="186" spans="1:21" ht="24" x14ac:dyDescent="0.25">
      <c r="A186" s="26" t="s">
        <v>732</v>
      </c>
      <c r="B186" s="29" t="s">
        <v>156</v>
      </c>
      <c r="C186" s="19" t="s">
        <v>937</v>
      </c>
      <c r="D186" s="31">
        <v>420506076052301</v>
      </c>
      <c r="E186" s="47">
        <v>25416</v>
      </c>
      <c r="F186" s="26" t="s">
        <v>443</v>
      </c>
      <c r="G186" s="26" t="s">
        <v>442</v>
      </c>
      <c r="H186" s="27">
        <v>92</v>
      </c>
      <c r="I186" s="27" t="s">
        <v>937</v>
      </c>
      <c r="J186" s="27" t="s">
        <v>937</v>
      </c>
      <c r="K186" s="27">
        <v>813</v>
      </c>
      <c r="L186" s="19" t="s">
        <v>937</v>
      </c>
      <c r="M186" s="27" t="s">
        <v>937</v>
      </c>
      <c r="N186" s="27" t="s">
        <v>937</v>
      </c>
      <c r="O186" s="19" t="s">
        <v>937</v>
      </c>
      <c r="P186" s="27" t="s">
        <v>937</v>
      </c>
      <c r="Q186" s="27" t="s">
        <v>937</v>
      </c>
      <c r="R186" s="27" t="s">
        <v>937</v>
      </c>
      <c r="S186" s="19" t="s">
        <v>988</v>
      </c>
      <c r="T186" s="28" t="s">
        <v>989</v>
      </c>
      <c r="U186" s="28" t="s">
        <v>1473</v>
      </c>
    </row>
    <row r="187" spans="1:21" ht="36" x14ac:dyDescent="0.25">
      <c r="A187" s="26" t="s">
        <v>733</v>
      </c>
      <c r="B187" s="29" t="s">
        <v>157</v>
      </c>
      <c r="C187" s="19" t="s">
        <v>937</v>
      </c>
      <c r="D187" s="31">
        <v>420507076052401</v>
      </c>
      <c r="E187" s="47">
        <v>25415</v>
      </c>
      <c r="F187" s="26" t="s">
        <v>445</v>
      </c>
      <c r="G187" s="26" t="s">
        <v>444</v>
      </c>
      <c r="H187" s="27">
        <v>102</v>
      </c>
      <c r="I187" s="27" t="s">
        <v>937</v>
      </c>
      <c r="J187" s="27" t="s">
        <v>937</v>
      </c>
      <c r="K187" s="27">
        <v>813</v>
      </c>
      <c r="L187" s="19" t="s">
        <v>937</v>
      </c>
      <c r="M187" s="27" t="s">
        <v>937</v>
      </c>
      <c r="N187" s="27" t="s">
        <v>937</v>
      </c>
      <c r="O187" s="19" t="s">
        <v>937</v>
      </c>
      <c r="P187" s="27" t="s">
        <v>937</v>
      </c>
      <c r="Q187" s="27" t="s">
        <v>937</v>
      </c>
      <c r="R187" s="27" t="s">
        <v>937</v>
      </c>
      <c r="S187" s="19" t="s">
        <v>988</v>
      </c>
      <c r="T187" s="28" t="s">
        <v>989</v>
      </c>
      <c r="U187" s="28" t="s">
        <v>1474</v>
      </c>
    </row>
    <row r="188" spans="1:21" ht="36" x14ac:dyDescent="0.25">
      <c r="A188" s="26" t="s">
        <v>734</v>
      </c>
      <c r="B188" s="29" t="s">
        <v>158</v>
      </c>
      <c r="C188" s="19" t="s">
        <v>937</v>
      </c>
      <c r="D188" s="31">
        <v>420508076052401</v>
      </c>
      <c r="E188" s="47">
        <v>29782</v>
      </c>
      <c r="F188" s="26" t="s">
        <v>451</v>
      </c>
      <c r="G188" s="26" t="s">
        <v>450</v>
      </c>
      <c r="H188" s="27">
        <v>102</v>
      </c>
      <c r="I188" s="27" t="s">
        <v>937</v>
      </c>
      <c r="J188" s="27" t="s">
        <v>937</v>
      </c>
      <c r="K188" s="27">
        <v>822</v>
      </c>
      <c r="L188" s="19" t="s">
        <v>937</v>
      </c>
      <c r="M188" s="27" t="s">
        <v>937</v>
      </c>
      <c r="N188" s="27" t="s">
        <v>937</v>
      </c>
      <c r="O188" s="19" t="s">
        <v>937</v>
      </c>
      <c r="P188" s="27" t="s">
        <v>937</v>
      </c>
      <c r="Q188" s="27" t="s">
        <v>937</v>
      </c>
      <c r="R188" s="27" t="s">
        <v>937</v>
      </c>
      <c r="S188" s="19" t="s">
        <v>988</v>
      </c>
      <c r="T188" s="28" t="s">
        <v>989</v>
      </c>
      <c r="U188" s="28" t="s">
        <v>1475</v>
      </c>
    </row>
    <row r="189" spans="1:21" ht="36" x14ac:dyDescent="0.25">
      <c r="A189" s="26" t="s">
        <v>735</v>
      </c>
      <c r="B189" s="29" t="s">
        <v>160</v>
      </c>
      <c r="C189" s="19" t="s">
        <v>937</v>
      </c>
      <c r="D189" s="31">
        <v>420509076052301</v>
      </c>
      <c r="E189" s="47">
        <v>29781</v>
      </c>
      <c r="F189" s="26" t="s">
        <v>455</v>
      </c>
      <c r="G189" s="26" t="s">
        <v>454</v>
      </c>
      <c r="H189" s="27">
        <v>102</v>
      </c>
      <c r="I189" s="27" t="s">
        <v>937</v>
      </c>
      <c r="J189" s="27" t="s">
        <v>937</v>
      </c>
      <c r="K189" s="27">
        <v>822</v>
      </c>
      <c r="L189" s="19" t="s">
        <v>937</v>
      </c>
      <c r="M189" s="27" t="s">
        <v>937</v>
      </c>
      <c r="N189" s="27" t="s">
        <v>937</v>
      </c>
      <c r="O189" s="19" t="s">
        <v>937</v>
      </c>
      <c r="P189" s="27" t="s">
        <v>937</v>
      </c>
      <c r="Q189" s="27" t="s">
        <v>937</v>
      </c>
      <c r="R189" s="27" t="s">
        <v>937</v>
      </c>
      <c r="S189" s="19" t="s">
        <v>988</v>
      </c>
      <c r="T189" s="28" t="s">
        <v>979</v>
      </c>
      <c r="U189" s="28" t="s">
        <v>1476</v>
      </c>
    </row>
    <row r="190" spans="1:21" ht="24" x14ac:dyDescent="0.25">
      <c r="A190" s="26" t="s">
        <v>736</v>
      </c>
      <c r="B190" s="29" t="s">
        <v>161</v>
      </c>
      <c r="C190" s="19" t="s">
        <v>937</v>
      </c>
      <c r="D190" s="31">
        <v>420509076052201</v>
      </c>
      <c r="E190" s="47">
        <v>29781</v>
      </c>
      <c r="F190" s="26" t="s">
        <v>457</v>
      </c>
      <c r="G190" s="26" t="s">
        <v>456</v>
      </c>
      <c r="H190" s="27">
        <v>101</v>
      </c>
      <c r="I190" s="27" t="s">
        <v>937</v>
      </c>
      <c r="J190" s="27" t="s">
        <v>937</v>
      </c>
      <c r="K190" s="27">
        <v>822</v>
      </c>
      <c r="L190" s="19" t="s">
        <v>937</v>
      </c>
      <c r="M190" s="27" t="s">
        <v>937</v>
      </c>
      <c r="N190" s="27" t="s">
        <v>937</v>
      </c>
      <c r="O190" s="19" t="s">
        <v>937</v>
      </c>
      <c r="P190" s="27" t="s">
        <v>937</v>
      </c>
      <c r="Q190" s="27" t="s">
        <v>937</v>
      </c>
      <c r="R190" s="27" t="s">
        <v>937</v>
      </c>
      <c r="S190" s="19" t="s">
        <v>988</v>
      </c>
      <c r="T190" s="28" t="s">
        <v>979</v>
      </c>
      <c r="U190" s="28" t="s">
        <v>1477</v>
      </c>
    </row>
    <row r="191" spans="1:21" ht="24" x14ac:dyDescent="0.25">
      <c r="A191" s="26" t="s">
        <v>737</v>
      </c>
      <c r="B191" s="29" t="s">
        <v>170</v>
      </c>
      <c r="C191" s="19" t="s">
        <v>937</v>
      </c>
      <c r="D191" s="21">
        <v>420509076052403</v>
      </c>
      <c r="E191" s="47">
        <v>29782</v>
      </c>
      <c r="F191" s="26" t="s">
        <v>475</v>
      </c>
      <c r="G191" s="26" t="s">
        <v>474</v>
      </c>
      <c r="H191" s="27">
        <v>102</v>
      </c>
      <c r="I191" s="27" t="s">
        <v>937</v>
      </c>
      <c r="J191" s="27" t="s">
        <v>937</v>
      </c>
      <c r="K191" s="27">
        <v>819</v>
      </c>
      <c r="L191" s="19" t="s">
        <v>937</v>
      </c>
      <c r="M191" s="27" t="s">
        <v>937</v>
      </c>
      <c r="N191" s="27" t="s">
        <v>937</v>
      </c>
      <c r="O191" s="19" t="s">
        <v>937</v>
      </c>
      <c r="P191" s="27" t="s">
        <v>937</v>
      </c>
      <c r="Q191" s="27" t="s">
        <v>937</v>
      </c>
      <c r="R191" s="27" t="s">
        <v>937</v>
      </c>
      <c r="S191" s="44" t="s">
        <v>988</v>
      </c>
      <c r="T191" s="28" t="s">
        <v>989</v>
      </c>
      <c r="U191" s="28" t="s">
        <v>1478</v>
      </c>
    </row>
    <row r="192" spans="1:21" ht="24" x14ac:dyDescent="0.25">
      <c r="A192" s="26" t="s">
        <v>738</v>
      </c>
      <c r="B192" s="29" t="s">
        <v>171</v>
      </c>
      <c r="C192" s="19" t="s">
        <v>937</v>
      </c>
      <c r="D192" s="31">
        <v>420517076030701</v>
      </c>
      <c r="E192" s="47">
        <v>31134</v>
      </c>
      <c r="F192" s="26" t="s">
        <v>504</v>
      </c>
      <c r="G192" s="26" t="s">
        <v>503</v>
      </c>
      <c r="H192" s="27">
        <v>25</v>
      </c>
      <c r="I192" s="27" t="s">
        <v>1583</v>
      </c>
      <c r="J192" s="27">
        <v>2</v>
      </c>
      <c r="K192" s="56">
        <f t="shared" ref="K192:K197" si="0">N192+M192</f>
        <v>827.4</v>
      </c>
      <c r="L192" s="19" t="s">
        <v>553</v>
      </c>
      <c r="M192" s="27">
        <v>22</v>
      </c>
      <c r="N192" s="27">
        <v>805.4</v>
      </c>
      <c r="O192" s="47">
        <v>31160</v>
      </c>
      <c r="P192" s="27">
        <v>46</v>
      </c>
      <c r="Q192" s="27" t="s">
        <v>1523</v>
      </c>
      <c r="R192" s="27" t="s">
        <v>1523</v>
      </c>
      <c r="S192" s="28" t="s">
        <v>937</v>
      </c>
      <c r="T192" s="28" t="s">
        <v>1038</v>
      </c>
      <c r="U192" s="28" t="s">
        <v>1167</v>
      </c>
    </row>
    <row r="193" spans="1:21" x14ac:dyDescent="0.25">
      <c r="A193" s="26" t="s">
        <v>739</v>
      </c>
      <c r="B193" s="29" t="s">
        <v>172</v>
      </c>
      <c r="C193" s="19" t="s">
        <v>937</v>
      </c>
      <c r="D193" s="31">
        <v>420520076030801</v>
      </c>
      <c r="E193" s="47">
        <v>31138</v>
      </c>
      <c r="F193" s="26" t="s">
        <v>506</v>
      </c>
      <c r="G193" s="26" t="s">
        <v>505</v>
      </c>
      <c r="H193" s="27">
        <v>40</v>
      </c>
      <c r="I193" s="27" t="s">
        <v>1544</v>
      </c>
      <c r="J193" s="27">
        <v>2</v>
      </c>
      <c r="K193" s="56">
        <f t="shared" si="0"/>
        <v>822.78</v>
      </c>
      <c r="L193" s="19" t="s">
        <v>584</v>
      </c>
      <c r="M193" s="27">
        <v>19.8</v>
      </c>
      <c r="N193" s="27">
        <v>802.98</v>
      </c>
      <c r="O193" s="47">
        <v>31160</v>
      </c>
      <c r="P193" s="27" t="s">
        <v>937</v>
      </c>
      <c r="Q193" s="27" t="s">
        <v>1523</v>
      </c>
      <c r="R193" s="27" t="s">
        <v>1523</v>
      </c>
      <c r="S193" s="28" t="s">
        <v>937</v>
      </c>
      <c r="T193" s="28" t="s">
        <v>1038</v>
      </c>
      <c r="U193" s="28" t="s">
        <v>586</v>
      </c>
    </row>
    <row r="194" spans="1:21" x14ac:dyDescent="0.25">
      <c r="A194" s="26" t="s">
        <v>740</v>
      </c>
      <c r="B194" s="29" t="s">
        <v>173</v>
      </c>
      <c r="C194" s="19" t="s">
        <v>937</v>
      </c>
      <c r="D194" s="31">
        <v>420522076052201</v>
      </c>
      <c r="E194" s="47">
        <v>31156</v>
      </c>
      <c r="F194" s="26" t="s">
        <v>508</v>
      </c>
      <c r="G194" s="26" t="s">
        <v>507</v>
      </c>
      <c r="H194" s="27">
        <v>32</v>
      </c>
      <c r="I194" s="27" t="s">
        <v>1567</v>
      </c>
      <c r="J194" s="27">
        <v>2</v>
      </c>
      <c r="K194" s="56">
        <f t="shared" si="0"/>
        <v>824.7299999999999</v>
      </c>
      <c r="L194" s="19" t="s">
        <v>1616</v>
      </c>
      <c r="M194" s="27">
        <v>20.3</v>
      </c>
      <c r="N194" s="27">
        <v>804.43</v>
      </c>
      <c r="O194" s="47">
        <v>31160</v>
      </c>
      <c r="P194" s="27" t="s">
        <v>937</v>
      </c>
      <c r="Q194" s="27" t="s">
        <v>937</v>
      </c>
      <c r="R194" s="27" t="s">
        <v>937</v>
      </c>
      <c r="S194" s="19" t="s">
        <v>937</v>
      </c>
      <c r="T194" s="28" t="s">
        <v>1038</v>
      </c>
      <c r="U194" s="28" t="s">
        <v>1168</v>
      </c>
    </row>
    <row r="195" spans="1:21" ht="24" x14ac:dyDescent="0.25">
      <c r="A195" s="26" t="s">
        <v>741</v>
      </c>
      <c r="B195" s="29" t="s">
        <v>174</v>
      </c>
      <c r="C195" s="19" t="s">
        <v>937</v>
      </c>
      <c r="D195" s="31">
        <v>420524076025701</v>
      </c>
      <c r="E195" s="40">
        <v>31138</v>
      </c>
      <c r="F195" s="26" t="s">
        <v>510</v>
      </c>
      <c r="G195" s="26" t="s">
        <v>509</v>
      </c>
      <c r="H195" s="27">
        <v>41</v>
      </c>
      <c r="I195" s="27" t="s">
        <v>1584</v>
      </c>
      <c r="J195" s="27">
        <v>2</v>
      </c>
      <c r="K195" s="56">
        <f t="shared" si="0"/>
        <v>822.70999999999992</v>
      </c>
      <c r="L195" s="19" t="s">
        <v>584</v>
      </c>
      <c r="M195" s="27">
        <v>13.9</v>
      </c>
      <c r="N195" s="27">
        <v>808.81</v>
      </c>
      <c r="O195" s="47">
        <v>31160</v>
      </c>
      <c r="P195" s="27" t="s">
        <v>937</v>
      </c>
      <c r="Q195" s="27" t="s">
        <v>1523</v>
      </c>
      <c r="R195" s="27" t="s">
        <v>1523</v>
      </c>
      <c r="S195" s="28" t="s">
        <v>937</v>
      </c>
      <c r="T195" s="28" t="s">
        <v>1038</v>
      </c>
      <c r="U195" s="28" t="s">
        <v>1617</v>
      </c>
    </row>
    <row r="196" spans="1:21" x14ac:dyDescent="0.25">
      <c r="A196" s="26" t="s">
        <v>742</v>
      </c>
      <c r="B196" s="29" t="s">
        <v>175</v>
      </c>
      <c r="C196" s="19" t="s">
        <v>937</v>
      </c>
      <c r="D196" s="31">
        <v>420523076030101</v>
      </c>
      <c r="E196" s="47">
        <v>31147</v>
      </c>
      <c r="F196" s="26" t="s">
        <v>512</v>
      </c>
      <c r="G196" s="26" t="s">
        <v>511</v>
      </c>
      <c r="H196" s="27">
        <v>32</v>
      </c>
      <c r="I196" s="27" t="s">
        <v>1567</v>
      </c>
      <c r="J196" s="27">
        <v>2</v>
      </c>
      <c r="K196" s="56">
        <f t="shared" si="0"/>
        <v>823.94</v>
      </c>
      <c r="L196" s="19" t="s">
        <v>553</v>
      </c>
      <c r="M196" s="27">
        <v>17.75</v>
      </c>
      <c r="N196" s="27">
        <v>806.19</v>
      </c>
      <c r="O196" s="47">
        <v>31160</v>
      </c>
      <c r="P196" s="27" t="s">
        <v>937</v>
      </c>
      <c r="Q196" s="27" t="s">
        <v>1523</v>
      </c>
      <c r="R196" s="27" t="s">
        <v>1523</v>
      </c>
      <c r="S196" s="28" t="s">
        <v>937</v>
      </c>
      <c r="T196" s="28" t="s">
        <v>1038</v>
      </c>
      <c r="U196" s="28" t="s">
        <v>1169</v>
      </c>
    </row>
    <row r="197" spans="1:21" x14ac:dyDescent="0.25">
      <c r="A197" s="26" t="s">
        <v>743</v>
      </c>
      <c r="B197" s="29" t="s">
        <v>176</v>
      </c>
      <c r="C197" s="19" t="s">
        <v>937</v>
      </c>
      <c r="D197" s="31">
        <v>420519076025301</v>
      </c>
      <c r="E197" s="57">
        <v>31138</v>
      </c>
      <c r="F197" s="26" t="s">
        <v>514</v>
      </c>
      <c r="G197" s="26" t="s">
        <v>513</v>
      </c>
      <c r="H197" s="27">
        <v>25</v>
      </c>
      <c r="I197" s="27" t="s">
        <v>1583</v>
      </c>
      <c r="J197" s="27">
        <v>2</v>
      </c>
      <c r="K197" s="56">
        <f t="shared" si="0"/>
        <v>832.48</v>
      </c>
      <c r="L197" s="19" t="s">
        <v>585</v>
      </c>
      <c r="M197" s="27">
        <v>7.25</v>
      </c>
      <c r="N197" s="27">
        <v>825.23</v>
      </c>
      <c r="O197" s="47">
        <v>31160</v>
      </c>
      <c r="P197" s="27" t="s">
        <v>937</v>
      </c>
      <c r="Q197" s="27" t="s">
        <v>1523</v>
      </c>
      <c r="R197" s="27" t="s">
        <v>1523</v>
      </c>
      <c r="S197" s="28" t="s">
        <v>937</v>
      </c>
      <c r="T197" s="28" t="s">
        <v>1038</v>
      </c>
      <c r="U197" s="28" t="s">
        <v>1479</v>
      </c>
    </row>
    <row r="198" spans="1:21" ht="24" x14ac:dyDescent="0.25">
      <c r="A198" s="26" t="s">
        <v>744</v>
      </c>
      <c r="B198" s="19" t="s">
        <v>650</v>
      </c>
      <c r="C198" s="19" t="s">
        <v>937</v>
      </c>
      <c r="D198" s="31">
        <v>420622076030901</v>
      </c>
      <c r="E198" s="47">
        <v>29418</v>
      </c>
      <c r="F198" s="45" t="s">
        <v>689</v>
      </c>
      <c r="G198" s="45" t="s">
        <v>688</v>
      </c>
      <c r="H198" s="27">
        <v>22</v>
      </c>
      <c r="I198" s="27" t="s">
        <v>1549</v>
      </c>
      <c r="J198" s="27">
        <v>2</v>
      </c>
      <c r="K198" s="27">
        <v>836.6</v>
      </c>
      <c r="L198" s="28" t="s">
        <v>584</v>
      </c>
      <c r="M198" s="27" t="s">
        <v>651</v>
      </c>
      <c r="N198" s="27">
        <v>828.6</v>
      </c>
      <c r="O198" s="47">
        <v>29492</v>
      </c>
      <c r="P198" s="27" t="s">
        <v>937</v>
      </c>
      <c r="Q198" s="27" t="s">
        <v>937</v>
      </c>
      <c r="R198" s="27" t="s">
        <v>937</v>
      </c>
      <c r="S198" s="19" t="s">
        <v>937</v>
      </c>
      <c r="T198" s="28" t="s">
        <v>1039</v>
      </c>
      <c r="U198" s="28" t="s">
        <v>1480</v>
      </c>
    </row>
    <row r="199" spans="1:21" x14ac:dyDescent="0.25">
      <c r="A199" s="26" t="s">
        <v>745</v>
      </c>
      <c r="B199" s="19" t="s">
        <v>652</v>
      </c>
      <c r="C199" s="19" t="s">
        <v>937</v>
      </c>
      <c r="D199" s="31">
        <v>420619076031101</v>
      </c>
      <c r="E199" s="47">
        <v>29090</v>
      </c>
      <c r="F199" s="26" t="s">
        <v>687</v>
      </c>
      <c r="G199" s="26" t="s">
        <v>686</v>
      </c>
      <c r="H199" s="27">
        <v>15</v>
      </c>
      <c r="I199" s="27" t="s">
        <v>1550</v>
      </c>
      <c r="J199" s="27">
        <v>4</v>
      </c>
      <c r="K199" s="27">
        <v>838.8</v>
      </c>
      <c r="L199" s="28" t="s">
        <v>653</v>
      </c>
      <c r="M199" s="27" t="s">
        <v>654</v>
      </c>
      <c r="N199" s="27">
        <v>824.3</v>
      </c>
      <c r="O199" s="74">
        <v>29137</v>
      </c>
      <c r="P199" s="27" t="s">
        <v>937</v>
      </c>
      <c r="Q199" s="27" t="s">
        <v>937</v>
      </c>
      <c r="R199" s="27" t="s">
        <v>937</v>
      </c>
      <c r="S199" s="19" t="s">
        <v>937</v>
      </c>
      <c r="T199" s="28" t="s">
        <v>1039</v>
      </c>
      <c r="U199" s="28" t="s">
        <v>1481</v>
      </c>
    </row>
    <row r="200" spans="1:21" ht="24" x14ac:dyDescent="0.25">
      <c r="A200" s="26" t="s">
        <v>746</v>
      </c>
      <c r="B200" s="19" t="s">
        <v>655</v>
      </c>
      <c r="C200" s="19" t="s">
        <v>937</v>
      </c>
      <c r="D200" s="31">
        <v>420617076031301</v>
      </c>
      <c r="E200" s="47">
        <v>29419</v>
      </c>
      <c r="F200" s="26" t="s">
        <v>685</v>
      </c>
      <c r="G200" s="26" t="s">
        <v>684</v>
      </c>
      <c r="H200" s="27">
        <v>12</v>
      </c>
      <c r="I200" s="27" t="s">
        <v>1585</v>
      </c>
      <c r="J200" s="27">
        <v>4</v>
      </c>
      <c r="K200" s="27">
        <v>839.9</v>
      </c>
      <c r="L200" s="28" t="s">
        <v>656</v>
      </c>
      <c r="M200" s="27" t="s">
        <v>657</v>
      </c>
      <c r="N200" s="27">
        <v>823.9</v>
      </c>
      <c r="O200" s="74">
        <v>29493</v>
      </c>
      <c r="P200" s="27" t="s">
        <v>937</v>
      </c>
      <c r="Q200" s="27" t="s">
        <v>937</v>
      </c>
      <c r="R200" s="27" t="s">
        <v>937</v>
      </c>
      <c r="S200" s="19" t="s">
        <v>937</v>
      </c>
      <c r="T200" s="28" t="s">
        <v>1039</v>
      </c>
      <c r="U200" s="28" t="s">
        <v>1170</v>
      </c>
    </row>
    <row r="201" spans="1:21" x14ac:dyDescent="0.25">
      <c r="A201" s="26" t="s">
        <v>575</v>
      </c>
      <c r="B201" s="19" t="s">
        <v>937</v>
      </c>
      <c r="C201" s="29" t="s">
        <v>1248</v>
      </c>
      <c r="D201" s="31" t="s">
        <v>576</v>
      </c>
      <c r="E201" s="47">
        <v>23047</v>
      </c>
      <c r="F201" s="26" t="s">
        <v>329</v>
      </c>
      <c r="G201" s="26" t="s">
        <v>328</v>
      </c>
      <c r="H201" s="27">
        <v>40</v>
      </c>
      <c r="I201" s="27" t="s">
        <v>937</v>
      </c>
      <c r="J201" s="27" t="s">
        <v>937</v>
      </c>
      <c r="K201" s="27">
        <v>818</v>
      </c>
      <c r="L201" s="19" t="s">
        <v>937</v>
      </c>
      <c r="M201" s="27" t="s">
        <v>937</v>
      </c>
      <c r="N201" s="27" t="s">
        <v>937</v>
      </c>
      <c r="O201" s="19" t="s">
        <v>937</v>
      </c>
      <c r="P201" s="27" t="s">
        <v>937</v>
      </c>
      <c r="Q201" s="27" t="s">
        <v>937</v>
      </c>
      <c r="R201" s="27" t="s">
        <v>937</v>
      </c>
      <c r="S201" s="28" t="s">
        <v>1040</v>
      </c>
      <c r="T201" s="28" t="s">
        <v>1041</v>
      </c>
      <c r="U201" s="28" t="s">
        <v>577</v>
      </c>
    </row>
    <row r="202" spans="1:21" ht="36" x14ac:dyDescent="0.25">
      <c r="A202" s="19" t="s">
        <v>11</v>
      </c>
      <c r="B202" s="29" t="s">
        <v>1320</v>
      </c>
      <c r="C202" s="29" t="s">
        <v>1551</v>
      </c>
      <c r="D202" s="31" t="s">
        <v>579</v>
      </c>
      <c r="E202" s="47">
        <v>26415</v>
      </c>
      <c r="F202" s="26" t="s">
        <v>1188</v>
      </c>
      <c r="G202" s="26" t="s">
        <v>1189</v>
      </c>
      <c r="H202" s="27">
        <v>91</v>
      </c>
      <c r="I202" s="27" t="s">
        <v>937</v>
      </c>
      <c r="J202" s="27" t="s">
        <v>937</v>
      </c>
      <c r="K202" s="27">
        <v>834</v>
      </c>
      <c r="L202" s="19" t="s">
        <v>937</v>
      </c>
      <c r="M202" s="27" t="s">
        <v>937</v>
      </c>
      <c r="N202" s="27">
        <v>820.5</v>
      </c>
      <c r="O202" s="47">
        <v>22762</v>
      </c>
      <c r="P202" s="27" t="s">
        <v>937</v>
      </c>
      <c r="Q202" s="27" t="s">
        <v>937</v>
      </c>
      <c r="R202" s="27" t="s">
        <v>937</v>
      </c>
      <c r="S202" s="28" t="s">
        <v>937</v>
      </c>
      <c r="T202" s="28" t="s">
        <v>1042</v>
      </c>
      <c r="U202" s="28" t="s">
        <v>1482</v>
      </c>
    </row>
    <row r="203" spans="1:21" ht="36" x14ac:dyDescent="0.25">
      <c r="A203" s="26" t="s">
        <v>578</v>
      </c>
      <c r="B203" s="29" t="s">
        <v>1321</v>
      </c>
      <c r="C203" s="29" t="s">
        <v>1586</v>
      </c>
      <c r="D203" s="31">
        <v>420409076061201</v>
      </c>
      <c r="E203" s="47">
        <v>22740</v>
      </c>
      <c r="F203" s="26" t="s">
        <v>1190</v>
      </c>
      <c r="G203" s="26" t="s">
        <v>1191</v>
      </c>
      <c r="H203" s="27">
        <v>82</v>
      </c>
      <c r="I203" s="27" t="s">
        <v>937</v>
      </c>
      <c r="J203" s="27" t="s">
        <v>937</v>
      </c>
      <c r="K203" s="27">
        <v>826</v>
      </c>
      <c r="L203" s="19" t="s">
        <v>937</v>
      </c>
      <c r="M203" s="27" t="s">
        <v>937</v>
      </c>
      <c r="N203" s="27">
        <v>822.7</v>
      </c>
      <c r="O203" s="47">
        <v>22740</v>
      </c>
      <c r="P203" s="27" t="s">
        <v>937</v>
      </c>
      <c r="Q203" s="27" t="s">
        <v>937</v>
      </c>
      <c r="R203" s="27" t="s">
        <v>937</v>
      </c>
      <c r="S203" s="28" t="s">
        <v>937</v>
      </c>
      <c r="T203" s="28" t="s">
        <v>1043</v>
      </c>
      <c r="U203" s="28" t="s">
        <v>1483</v>
      </c>
    </row>
    <row r="204" spans="1:21" ht="36" x14ac:dyDescent="0.25">
      <c r="A204" s="19" t="s">
        <v>772</v>
      </c>
      <c r="B204" s="29" t="s">
        <v>1322</v>
      </c>
      <c r="C204" s="29" t="s">
        <v>1587</v>
      </c>
      <c r="D204" s="31">
        <v>420521076030901</v>
      </c>
      <c r="E204" s="47">
        <v>22723</v>
      </c>
      <c r="F204" s="26" t="s">
        <v>297</v>
      </c>
      <c r="G204" s="26" t="s">
        <v>296</v>
      </c>
      <c r="H204" s="27">
        <v>100</v>
      </c>
      <c r="I204" s="27" t="s">
        <v>937</v>
      </c>
      <c r="J204" s="27" t="s">
        <v>937</v>
      </c>
      <c r="K204" s="27">
        <v>833</v>
      </c>
      <c r="L204" s="19" t="s">
        <v>937</v>
      </c>
      <c r="M204" s="27" t="s">
        <v>937</v>
      </c>
      <c r="N204" s="27">
        <v>810.8</v>
      </c>
      <c r="O204" s="47">
        <v>22723</v>
      </c>
      <c r="P204" s="27" t="s">
        <v>937</v>
      </c>
      <c r="Q204" s="27" t="s">
        <v>937</v>
      </c>
      <c r="R204" s="27" t="s">
        <v>937</v>
      </c>
      <c r="S204" s="19" t="s">
        <v>988</v>
      </c>
      <c r="T204" s="28" t="s">
        <v>1044</v>
      </c>
      <c r="U204" s="28" t="s">
        <v>1484</v>
      </c>
    </row>
    <row r="205" spans="1:21" ht="24" x14ac:dyDescent="0.25">
      <c r="A205" s="19" t="s">
        <v>776</v>
      </c>
      <c r="B205" s="29" t="s">
        <v>1323</v>
      </c>
      <c r="C205" s="29" t="s">
        <v>1588</v>
      </c>
      <c r="D205" s="31" t="s">
        <v>573</v>
      </c>
      <c r="E205" s="47">
        <v>23204</v>
      </c>
      <c r="F205" s="26" t="s">
        <v>289</v>
      </c>
      <c r="G205" s="26" t="s">
        <v>288</v>
      </c>
      <c r="H205" s="27">
        <v>100</v>
      </c>
      <c r="I205" s="27" t="s">
        <v>937</v>
      </c>
      <c r="J205" s="27" t="s">
        <v>937</v>
      </c>
      <c r="K205" s="27">
        <v>824</v>
      </c>
      <c r="L205" s="19" t="s">
        <v>937</v>
      </c>
      <c r="M205" s="27" t="s">
        <v>937</v>
      </c>
      <c r="N205" s="27" t="s">
        <v>937</v>
      </c>
      <c r="O205" s="19" t="s">
        <v>937</v>
      </c>
      <c r="P205" s="27" t="s">
        <v>937</v>
      </c>
      <c r="Q205" s="27" t="s">
        <v>937</v>
      </c>
      <c r="R205" s="27" t="s">
        <v>937</v>
      </c>
      <c r="S205" s="28" t="s">
        <v>937</v>
      </c>
      <c r="T205" s="28" t="s">
        <v>1045</v>
      </c>
      <c r="U205" s="28" t="s">
        <v>1485</v>
      </c>
    </row>
    <row r="206" spans="1:21" ht="24" x14ac:dyDescent="0.25">
      <c r="A206" s="19" t="s">
        <v>35</v>
      </c>
      <c r="B206" s="19" t="s">
        <v>937</v>
      </c>
      <c r="C206" s="29" t="s">
        <v>1249</v>
      </c>
      <c r="D206" s="31">
        <v>420549076031701</v>
      </c>
      <c r="E206" s="47">
        <v>23523</v>
      </c>
      <c r="F206" s="26" t="s">
        <v>319</v>
      </c>
      <c r="G206" s="26" t="s">
        <v>318</v>
      </c>
      <c r="H206" s="27">
        <v>62</v>
      </c>
      <c r="I206" s="27" t="s">
        <v>937</v>
      </c>
      <c r="J206" s="27" t="s">
        <v>937</v>
      </c>
      <c r="K206" s="27">
        <v>826</v>
      </c>
      <c r="L206" s="19" t="s">
        <v>937</v>
      </c>
      <c r="M206" s="27" t="s">
        <v>937</v>
      </c>
      <c r="N206" s="27" t="s">
        <v>937</v>
      </c>
      <c r="O206" s="19" t="s">
        <v>937</v>
      </c>
      <c r="P206" s="27" t="s">
        <v>937</v>
      </c>
      <c r="Q206" s="27" t="s">
        <v>937</v>
      </c>
      <c r="R206" s="27" t="s">
        <v>937</v>
      </c>
      <c r="S206" s="28" t="s">
        <v>558</v>
      </c>
      <c r="T206" s="28" t="s">
        <v>969</v>
      </c>
      <c r="U206" s="28" t="s">
        <v>1171</v>
      </c>
    </row>
    <row r="207" spans="1:21" ht="24" x14ac:dyDescent="0.25">
      <c r="A207" s="19" t="s">
        <v>36</v>
      </c>
      <c r="B207" s="19" t="s">
        <v>937</v>
      </c>
      <c r="C207" s="29" t="s">
        <v>1250</v>
      </c>
      <c r="D207" s="31" t="s">
        <v>599</v>
      </c>
      <c r="E207" s="47">
        <v>23526</v>
      </c>
      <c r="F207" s="26" t="s">
        <v>321</v>
      </c>
      <c r="G207" s="26" t="s">
        <v>320</v>
      </c>
      <c r="H207" s="27">
        <v>62</v>
      </c>
      <c r="I207" s="27" t="s">
        <v>937</v>
      </c>
      <c r="J207" s="27" t="s">
        <v>937</v>
      </c>
      <c r="K207" s="27">
        <v>821</v>
      </c>
      <c r="L207" s="19" t="s">
        <v>937</v>
      </c>
      <c r="M207" s="27" t="s">
        <v>937</v>
      </c>
      <c r="N207" s="27" t="s">
        <v>937</v>
      </c>
      <c r="O207" s="57" t="s">
        <v>937</v>
      </c>
      <c r="P207" s="27" t="s">
        <v>937</v>
      </c>
      <c r="Q207" s="27" t="s">
        <v>937</v>
      </c>
      <c r="R207" s="27" t="s">
        <v>937</v>
      </c>
      <c r="S207" s="28" t="s">
        <v>558</v>
      </c>
      <c r="T207" s="28" t="s">
        <v>969</v>
      </c>
      <c r="U207" s="28" t="s">
        <v>1172</v>
      </c>
    </row>
    <row r="208" spans="1:21" ht="24" x14ac:dyDescent="0.25">
      <c r="A208" s="26" t="s">
        <v>814</v>
      </c>
      <c r="B208" s="19" t="s">
        <v>937</v>
      </c>
      <c r="C208" s="26" t="s">
        <v>1251</v>
      </c>
      <c r="D208" s="33">
        <v>420549076032201</v>
      </c>
      <c r="E208" s="47">
        <v>23530</v>
      </c>
      <c r="F208" s="26" t="s">
        <v>847</v>
      </c>
      <c r="G208" s="26" t="s">
        <v>848</v>
      </c>
      <c r="H208" s="34">
        <v>62</v>
      </c>
      <c r="I208" s="27" t="s">
        <v>937</v>
      </c>
      <c r="J208" s="27" t="s">
        <v>937</v>
      </c>
      <c r="K208" s="34">
        <v>820</v>
      </c>
      <c r="L208" s="19" t="s">
        <v>937</v>
      </c>
      <c r="M208" s="27" t="s">
        <v>937</v>
      </c>
      <c r="N208" s="27" t="s">
        <v>937</v>
      </c>
      <c r="O208" s="19" t="s">
        <v>937</v>
      </c>
      <c r="P208" s="27" t="s">
        <v>937</v>
      </c>
      <c r="Q208" s="27" t="s">
        <v>937</v>
      </c>
      <c r="R208" s="27" t="s">
        <v>937</v>
      </c>
      <c r="S208" s="39" t="s">
        <v>558</v>
      </c>
      <c r="T208" s="39" t="s">
        <v>969</v>
      </c>
      <c r="U208" s="39" t="s">
        <v>1173</v>
      </c>
    </row>
    <row r="209" spans="1:21" ht="24" x14ac:dyDescent="0.25">
      <c r="A209" s="19" t="s">
        <v>37</v>
      </c>
      <c r="B209" s="19" t="s">
        <v>937</v>
      </c>
      <c r="C209" s="29" t="s">
        <v>1252</v>
      </c>
      <c r="D209" s="31" t="s">
        <v>600</v>
      </c>
      <c r="E209" s="47">
        <v>23525</v>
      </c>
      <c r="F209" s="26" t="s">
        <v>323</v>
      </c>
      <c r="G209" s="26" t="s">
        <v>322</v>
      </c>
      <c r="H209" s="27">
        <v>62</v>
      </c>
      <c r="I209" s="27" t="s">
        <v>937</v>
      </c>
      <c r="J209" s="27" t="s">
        <v>937</v>
      </c>
      <c r="K209" s="27">
        <v>820</v>
      </c>
      <c r="L209" s="19" t="s">
        <v>937</v>
      </c>
      <c r="M209" s="27" t="s">
        <v>937</v>
      </c>
      <c r="N209" s="27" t="s">
        <v>937</v>
      </c>
      <c r="O209" s="19" t="s">
        <v>937</v>
      </c>
      <c r="P209" s="27" t="s">
        <v>937</v>
      </c>
      <c r="Q209" s="27" t="s">
        <v>937</v>
      </c>
      <c r="R209" s="27" t="s">
        <v>937</v>
      </c>
      <c r="S209" s="28" t="s">
        <v>558</v>
      </c>
      <c r="T209" s="28" t="s">
        <v>969</v>
      </c>
      <c r="U209" s="28" t="s">
        <v>1174</v>
      </c>
    </row>
    <row r="210" spans="1:21" ht="24" x14ac:dyDescent="0.25">
      <c r="A210" s="19" t="s">
        <v>38</v>
      </c>
      <c r="B210" s="19" t="s">
        <v>937</v>
      </c>
      <c r="C210" s="29" t="s">
        <v>1253</v>
      </c>
      <c r="D210" s="31" t="s">
        <v>598</v>
      </c>
      <c r="E210" s="47">
        <v>23525</v>
      </c>
      <c r="F210" s="26" t="s">
        <v>325</v>
      </c>
      <c r="G210" s="26" t="s">
        <v>324</v>
      </c>
      <c r="H210" s="27">
        <v>62</v>
      </c>
      <c r="I210" s="27" t="s">
        <v>937</v>
      </c>
      <c r="J210" s="27" t="s">
        <v>937</v>
      </c>
      <c r="K210" s="27">
        <v>820</v>
      </c>
      <c r="L210" s="19" t="s">
        <v>937</v>
      </c>
      <c r="M210" s="27" t="s">
        <v>937</v>
      </c>
      <c r="N210" s="27" t="s">
        <v>937</v>
      </c>
      <c r="O210" s="19" t="s">
        <v>937</v>
      </c>
      <c r="P210" s="27" t="s">
        <v>937</v>
      </c>
      <c r="Q210" s="27" t="s">
        <v>937</v>
      </c>
      <c r="R210" s="27" t="s">
        <v>937</v>
      </c>
      <c r="S210" s="28" t="s">
        <v>558</v>
      </c>
      <c r="T210" s="28" t="s">
        <v>969</v>
      </c>
      <c r="U210" s="28" t="s">
        <v>1486</v>
      </c>
    </row>
    <row r="211" spans="1:21" ht="24" x14ac:dyDescent="0.25">
      <c r="A211" s="26" t="s">
        <v>813</v>
      </c>
      <c r="B211" s="19" t="s">
        <v>937</v>
      </c>
      <c r="C211" s="26" t="s">
        <v>1254</v>
      </c>
      <c r="D211" s="33">
        <v>420547076032501</v>
      </c>
      <c r="E211" s="47">
        <v>23525</v>
      </c>
      <c r="F211" s="26" t="s">
        <v>851</v>
      </c>
      <c r="G211" s="26" t="s">
        <v>850</v>
      </c>
      <c r="H211" s="34">
        <v>62</v>
      </c>
      <c r="I211" s="27" t="s">
        <v>937</v>
      </c>
      <c r="J211" s="27" t="s">
        <v>937</v>
      </c>
      <c r="K211" s="34">
        <v>822</v>
      </c>
      <c r="L211" s="19" t="s">
        <v>937</v>
      </c>
      <c r="M211" s="27" t="s">
        <v>937</v>
      </c>
      <c r="N211" s="27" t="s">
        <v>937</v>
      </c>
      <c r="O211" s="19" t="s">
        <v>937</v>
      </c>
      <c r="P211" s="27" t="s">
        <v>937</v>
      </c>
      <c r="Q211" s="27" t="s">
        <v>937</v>
      </c>
      <c r="R211" s="27" t="s">
        <v>937</v>
      </c>
      <c r="S211" s="39" t="s">
        <v>558</v>
      </c>
      <c r="T211" s="39" t="s">
        <v>969</v>
      </c>
      <c r="U211" s="39" t="s">
        <v>1175</v>
      </c>
    </row>
    <row r="212" spans="1:21" ht="24" x14ac:dyDescent="0.25">
      <c r="A212" s="26" t="s">
        <v>812</v>
      </c>
      <c r="B212" s="19" t="s">
        <v>937</v>
      </c>
      <c r="C212" s="26" t="s">
        <v>1255</v>
      </c>
      <c r="D212" s="33">
        <v>420544076032701</v>
      </c>
      <c r="E212" s="47">
        <v>23524</v>
      </c>
      <c r="F212" s="26" t="s">
        <v>852</v>
      </c>
      <c r="G212" s="55" t="s">
        <v>849</v>
      </c>
      <c r="H212" s="34">
        <v>62</v>
      </c>
      <c r="I212" s="27" t="s">
        <v>937</v>
      </c>
      <c r="J212" s="27" t="s">
        <v>937</v>
      </c>
      <c r="K212" s="34">
        <v>825</v>
      </c>
      <c r="L212" s="19" t="s">
        <v>937</v>
      </c>
      <c r="M212" s="27" t="s">
        <v>937</v>
      </c>
      <c r="N212" s="27" t="s">
        <v>937</v>
      </c>
      <c r="O212" s="19" t="s">
        <v>937</v>
      </c>
      <c r="P212" s="27" t="s">
        <v>937</v>
      </c>
      <c r="Q212" s="27" t="s">
        <v>937</v>
      </c>
      <c r="R212" s="27" t="s">
        <v>937</v>
      </c>
      <c r="S212" s="39" t="s">
        <v>558</v>
      </c>
      <c r="T212" s="39" t="s">
        <v>969</v>
      </c>
      <c r="U212" s="39" t="s">
        <v>1176</v>
      </c>
    </row>
    <row r="213" spans="1:21" x14ac:dyDescent="0.25">
      <c r="A213" s="19" t="s">
        <v>39</v>
      </c>
      <c r="B213" s="19" t="s">
        <v>937</v>
      </c>
      <c r="C213" s="29" t="s">
        <v>1256</v>
      </c>
      <c r="D213" s="31" t="s">
        <v>597</v>
      </c>
      <c r="E213" s="19" t="s">
        <v>937</v>
      </c>
      <c r="F213" s="26" t="s">
        <v>327</v>
      </c>
      <c r="G213" s="26" t="s">
        <v>326</v>
      </c>
      <c r="H213" s="27" t="s">
        <v>937</v>
      </c>
      <c r="I213" s="27" t="s">
        <v>937</v>
      </c>
      <c r="J213" s="27" t="s">
        <v>937</v>
      </c>
      <c r="K213" s="27">
        <v>822</v>
      </c>
      <c r="L213" s="19" t="s">
        <v>937</v>
      </c>
      <c r="M213" s="27" t="s">
        <v>937</v>
      </c>
      <c r="N213" s="27" t="s">
        <v>937</v>
      </c>
      <c r="O213" s="19" t="s">
        <v>937</v>
      </c>
      <c r="P213" s="27" t="s">
        <v>937</v>
      </c>
      <c r="Q213" s="27" t="s">
        <v>937</v>
      </c>
      <c r="R213" s="27" t="s">
        <v>937</v>
      </c>
      <c r="S213" s="28" t="s">
        <v>558</v>
      </c>
      <c r="T213" s="28" t="s">
        <v>969</v>
      </c>
      <c r="U213" s="28" t="s">
        <v>1177</v>
      </c>
    </row>
    <row r="214" spans="1:21" ht="24" x14ac:dyDescent="0.25">
      <c r="A214" s="26" t="s">
        <v>633</v>
      </c>
      <c r="B214" s="19" t="s">
        <v>937</v>
      </c>
      <c r="C214" s="29" t="s">
        <v>1257</v>
      </c>
      <c r="D214" s="31" t="s">
        <v>574</v>
      </c>
      <c r="E214" s="19" t="s">
        <v>937</v>
      </c>
      <c r="F214" s="26" t="s">
        <v>251</v>
      </c>
      <c r="G214" s="26" t="s">
        <v>250</v>
      </c>
      <c r="H214" s="27">
        <v>60</v>
      </c>
      <c r="I214" s="27" t="s">
        <v>937</v>
      </c>
      <c r="J214" s="27" t="s">
        <v>937</v>
      </c>
      <c r="K214" s="27">
        <v>810</v>
      </c>
      <c r="L214" s="19" t="s">
        <v>937</v>
      </c>
      <c r="M214" s="27" t="s">
        <v>937</v>
      </c>
      <c r="N214" s="27" t="s">
        <v>937</v>
      </c>
      <c r="O214" s="19" t="s">
        <v>937</v>
      </c>
      <c r="P214" s="27" t="s">
        <v>937</v>
      </c>
      <c r="Q214" s="27" t="s">
        <v>937</v>
      </c>
      <c r="R214" s="27" t="s">
        <v>937</v>
      </c>
      <c r="S214" s="28" t="s">
        <v>937</v>
      </c>
      <c r="T214" s="28" t="s">
        <v>1046</v>
      </c>
      <c r="U214" s="28" t="s">
        <v>1178</v>
      </c>
    </row>
    <row r="215" spans="1:21" ht="36" x14ac:dyDescent="0.25">
      <c r="A215" s="19" t="s">
        <v>595</v>
      </c>
      <c r="B215" s="29" t="s">
        <v>1274</v>
      </c>
      <c r="C215" s="29" t="s">
        <v>1552</v>
      </c>
      <c r="D215" s="31" t="s">
        <v>596</v>
      </c>
      <c r="E215" s="47">
        <v>22776</v>
      </c>
      <c r="F215" s="26" t="s">
        <v>377</v>
      </c>
      <c r="G215" s="26" t="s">
        <v>376</v>
      </c>
      <c r="H215" s="27">
        <v>126</v>
      </c>
      <c r="I215" s="27" t="s">
        <v>937</v>
      </c>
      <c r="J215" s="27" t="s">
        <v>937</v>
      </c>
      <c r="K215" s="27">
        <v>811</v>
      </c>
      <c r="L215" s="19" t="s">
        <v>937</v>
      </c>
      <c r="M215" s="27" t="s">
        <v>937</v>
      </c>
      <c r="N215" s="27">
        <v>810.2</v>
      </c>
      <c r="O215" s="19" t="s">
        <v>937</v>
      </c>
      <c r="P215" s="27" t="s">
        <v>937</v>
      </c>
      <c r="Q215" s="27" t="s">
        <v>937</v>
      </c>
      <c r="R215" s="27" t="s">
        <v>937</v>
      </c>
      <c r="S215" s="28" t="s">
        <v>558</v>
      </c>
      <c r="T215" s="28" t="s">
        <v>1047</v>
      </c>
      <c r="U215" s="28" t="s">
        <v>1553</v>
      </c>
    </row>
    <row r="216" spans="1:21" x14ac:dyDescent="0.25">
      <c r="A216" s="58" t="s">
        <v>1607</v>
      </c>
      <c r="B216" s="29" t="s">
        <v>1554</v>
      </c>
      <c r="C216" s="29" t="s">
        <v>1589</v>
      </c>
      <c r="D216" s="31">
        <v>420501076040401</v>
      </c>
      <c r="E216" s="47">
        <v>23063</v>
      </c>
      <c r="F216" s="26" t="s">
        <v>377</v>
      </c>
      <c r="G216" s="26" t="s">
        <v>376</v>
      </c>
      <c r="H216" s="27">
        <v>48</v>
      </c>
      <c r="I216" s="27" t="s">
        <v>937</v>
      </c>
      <c r="J216" s="27" t="s">
        <v>937</v>
      </c>
      <c r="K216" s="27">
        <v>809</v>
      </c>
      <c r="L216" s="19" t="s">
        <v>937</v>
      </c>
      <c r="M216" s="27" t="s">
        <v>937</v>
      </c>
      <c r="N216" s="27" t="s">
        <v>937</v>
      </c>
      <c r="O216" s="47" t="s">
        <v>937</v>
      </c>
      <c r="P216" s="27" t="s">
        <v>937</v>
      </c>
      <c r="Q216" s="27" t="s">
        <v>937</v>
      </c>
      <c r="R216" s="27" t="s">
        <v>937</v>
      </c>
      <c r="S216" s="28" t="s">
        <v>937</v>
      </c>
      <c r="T216" s="28" t="s">
        <v>1047</v>
      </c>
      <c r="U216" s="28" t="s">
        <v>1053</v>
      </c>
    </row>
    <row r="217" spans="1:21" x14ac:dyDescent="0.25">
      <c r="A217" s="26" t="s">
        <v>779</v>
      </c>
      <c r="B217" s="19" t="s">
        <v>937</v>
      </c>
      <c r="C217" s="45" t="s">
        <v>1258</v>
      </c>
      <c r="D217" s="33">
        <v>420530076044901</v>
      </c>
      <c r="E217" s="29">
        <v>1941</v>
      </c>
      <c r="F217" s="45" t="s">
        <v>774</v>
      </c>
      <c r="G217" s="45" t="s">
        <v>775</v>
      </c>
      <c r="H217" s="34">
        <v>135</v>
      </c>
      <c r="I217" s="34" t="s">
        <v>937</v>
      </c>
      <c r="J217" s="34" t="s">
        <v>937</v>
      </c>
      <c r="K217" s="34">
        <v>845</v>
      </c>
      <c r="L217" s="26" t="s">
        <v>937</v>
      </c>
      <c r="M217" s="34" t="s">
        <v>937</v>
      </c>
      <c r="N217" s="34" t="s">
        <v>937</v>
      </c>
      <c r="O217" s="26" t="s">
        <v>937</v>
      </c>
      <c r="P217" s="34" t="s">
        <v>937</v>
      </c>
      <c r="Q217" s="34" t="s">
        <v>937</v>
      </c>
      <c r="R217" s="34" t="s">
        <v>937</v>
      </c>
      <c r="S217" s="39" t="s">
        <v>569</v>
      </c>
      <c r="T217" s="39" t="s">
        <v>1130</v>
      </c>
      <c r="U217" s="39" t="s">
        <v>1487</v>
      </c>
    </row>
    <row r="218" spans="1:21" x14ac:dyDescent="0.25">
      <c r="A218" s="19" t="s">
        <v>13</v>
      </c>
      <c r="B218" s="19" t="s">
        <v>937</v>
      </c>
      <c r="C218" s="29" t="s">
        <v>1259</v>
      </c>
      <c r="D218" s="31">
        <v>420511076050601</v>
      </c>
      <c r="E218" s="19" t="s">
        <v>937</v>
      </c>
      <c r="F218" s="26" t="s">
        <v>257</v>
      </c>
      <c r="G218" s="26" t="s">
        <v>256</v>
      </c>
      <c r="H218" s="27">
        <v>42</v>
      </c>
      <c r="I218" s="27" t="s">
        <v>937</v>
      </c>
      <c r="J218" s="27" t="s">
        <v>937</v>
      </c>
      <c r="K218" s="27">
        <v>814</v>
      </c>
      <c r="L218" s="19" t="s">
        <v>937</v>
      </c>
      <c r="M218" s="27" t="s">
        <v>937</v>
      </c>
      <c r="N218" s="27" t="s">
        <v>937</v>
      </c>
      <c r="O218" s="19" t="s">
        <v>937</v>
      </c>
      <c r="P218" s="27" t="s">
        <v>937</v>
      </c>
      <c r="Q218" s="27" t="s">
        <v>937</v>
      </c>
      <c r="R218" s="27" t="s">
        <v>937</v>
      </c>
      <c r="S218" s="28" t="s">
        <v>558</v>
      </c>
      <c r="T218" s="28" t="s">
        <v>969</v>
      </c>
      <c r="U218" s="28" t="s">
        <v>1488</v>
      </c>
    </row>
    <row r="219" spans="1:21" x14ac:dyDescent="0.25">
      <c r="A219" s="26" t="s">
        <v>1118</v>
      </c>
      <c r="B219" s="19" t="s">
        <v>937</v>
      </c>
      <c r="C219" s="45" t="s">
        <v>1260</v>
      </c>
      <c r="D219" s="33">
        <v>420501076051401</v>
      </c>
      <c r="E219" s="26" t="s">
        <v>937</v>
      </c>
      <c r="F219" s="26" t="s">
        <v>1131</v>
      </c>
      <c r="G219" s="26" t="s">
        <v>1132</v>
      </c>
      <c r="H219" s="34">
        <v>72</v>
      </c>
      <c r="I219" s="34" t="s">
        <v>937</v>
      </c>
      <c r="J219" s="34" t="s">
        <v>937</v>
      </c>
      <c r="K219" s="34">
        <v>816</v>
      </c>
      <c r="L219" s="34" t="s">
        <v>937</v>
      </c>
      <c r="M219" s="34" t="s">
        <v>937</v>
      </c>
      <c r="N219" s="34" t="s">
        <v>937</v>
      </c>
      <c r="O219" s="26" t="s">
        <v>937</v>
      </c>
      <c r="P219" s="34" t="s">
        <v>937</v>
      </c>
      <c r="Q219" s="34" t="s">
        <v>937</v>
      </c>
      <c r="R219" s="34" t="s">
        <v>937</v>
      </c>
      <c r="S219" s="39" t="s">
        <v>558</v>
      </c>
      <c r="T219" s="39" t="s">
        <v>969</v>
      </c>
      <c r="U219" s="39" t="s">
        <v>1179</v>
      </c>
    </row>
    <row r="220" spans="1:21" ht="24" x14ac:dyDescent="0.25">
      <c r="A220" s="19" t="s">
        <v>8</v>
      </c>
      <c r="B220" s="19" t="s">
        <v>937</v>
      </c>
      <c r="C220" s="29" t="s">
        <v>1261</v>
      </c>
      <c r="D220" s="31" t="s">
        <v>561</v>
      </c>
      <c r="E220" s="19" t="s">
        <v>937</v>
      </c>
      <c r="F220" s="26" t="s">
        <v>247</v>
      </c>
      <c r="G220" s="26" t="s">
        <v>246</v>
      </c>
      <c r="H220" s="27">
        <v>72</v>
      </c>
      <c r="I220" s="27" t="s">
        <v>937</v>
      </c>
      <c r="J220" s="27" t="s">
        <v>937</v>
      </c>
      <c r="K220" s="27">
        <v>804</v>
      </c>
      <c r="L220" s="19" t="s">
        <v>937</v>
      </c>
      <c r="M220" s="27" t="s">
        <v>937</v>
      </c>
      <c r="N220" s="27" t="s">
        <v>937</v>
      </c>
      <c r="O220" s="19" t="s">
        <v>937</v>
      </c>
      <c r="P220" s="27" t="s">
        <v>937</v>
      </c>
      <c r="Q220" s="27" t="s">
        <v>937</v>
      </c>
      <c r="R220" s="27" t="s">
        <v>937</v>
      </c>
      <c r="S220" s="28" t="s">
        <v>558</v>
      </c>
      <c r="T220" s="28" t="s">
        <v>969</v>
      </c>
      <c r="U220" s="28" t="s">
        <v>1180</v>
      </c>
    </row>
    <row r="221" spans="1:21" ht="24" x14ac:dyDescent="0.25">
      <c r="A221" s="19" t="s">
        <v>9</v>
      </c>
      <c r="B221" s="19" t="s">
        <v>937</v>
      </c>
      <c r="C221" s="29" t="s">
        <v>1262</v>
      </c>
      <c r="D221" s="31" t="s">
        <v>562</v>
      </c>
      <c r="E221" s="47">
        <v>23517</v>
      </c>
      <c r="F221" s="26" t="s">
        <v>249</v>
      </c>
      <c r="G221" s="26" t="s">
        <v>248</v>
      </c>
      <c r="H221" s="27">
        <v>92</v>
      </c>
      <c r="I221" s="27" t="s">
        <v>937</v>
      </c>
      <c r="J221" s="27" t="s">
        <v>937</v>
      </c>
      <c r="K221" s="27">
        <v>808</v>
      </c>
      <c r="L221" s="19" t="s">
        <v>937</v>
      </c>
      <c r="M221" s="27" t="s">
        <v>937</v>
      </c>
      <c r="N221" s="27" t="s">
        <v>937</v>
      </c>
      <c r="O221" s="19" t="s">
        <v>937</v>
      </c>
      <c r="P221" s="27" t="s">
        <v>937</v>
      </c>
      <c r="Q221" s="27" t="s">
        <v>937</v>
      </c>
      <c r="R221" s="27" t="s">
        <v>937</v>
      </c>
      <c r="S221" s="28" t="s">
        <v>558</v>
      </c>
      <c r="T221" s="28" t="s">
        <v>969</v>
      </c>
      <c r="U221" s="28" t="s">
        <v>1181</v>
      </c>
    </row>
    <row r="222" spans="1:21" ht="24" x14ac:dyDescent="0.25">
      <c r="A222" s="19" t="s">
        <v>15</v>
      </c>
      <c r="B222" s="19" t="s">
        <v>937</v>
      </c>
      <c r="C222" s="29" t="s">
        <v>1263</v>
      </c>
      <c r="D222" s="31" t="s">
        <v>591</v>
      </c>
      <c r="E222" s="19" t="s">
        <v>937</v>
      </c>
      <c r="F222" s="26" t="s">
        <v>261</v>
      </c>
      <c r="G222" s="26" t="s">
        <v>260</v>
      </c>
      <c r="H222" s="27">
        <v>32</v>
      </c>
      <c r="I222" s="27" t="s">
        <v>937</v>
      </c>
      <c r="J222" s="27" t="s">
        <v>937</v>
      </c>
      <c r="K222" s="27">
        <v>813</v>
      </c>
      <c r="L222" s="19" t="s">
        <v>937</v>
      </c>
      <c r="M222" s="27" t="s">
        <v>937</v>
      </c>
      <c r="N222" s="27" t="s">
        <v>937</v>
      </c>
      <c r="O222" s="19" t="s">
        <v>937</v>
      </c>
      <c r="P222" s="27" t="s">
        <v>937</v>
      </c>
      <c r="Q222" s="27" t="s">
        <v>937</v>
      </c>
      <c r="R222" s="27" t="s">
        <v>937</v>
      </c>
      <c r="S222" s="28" t="s">
        <v>558</v>
      </c>
      <c r="T222" s="28" t="s">
        <v>969</v>
      </c>
      <c r="U222" s="28" t="s">
        <v>1048</v>
      </c>
    </row>
    <row r="223" spans="1:21" x14ac:dyDescent="0.25">
      <c r="A223" s="19" t="s">
        <v>32</v>
      </c>
      <c r="B223" s="19" t="s">
        <v>937</v>
      </c>
      <c r="C223" s="29" t="s">
        <v>1264</v>
      </c>
      <c r="D223" s="31" t="s">
        <v>568</v>
      </c>
      <c r="E223" s="19" t="s">
        <v>937</v>
      </c>
      <c r="F223" s="26" t="s">
        <v>301</v>
      </c>
      <c r="G223" s="26" t="s">
        <v>300</v>
      </c>
      <c r="H223" s="27">
        <v>31</v>
      </c>
      <c r="I223" s="27" t="s">
        <v>937</v>
      </c>
      <c r="J223" s="27" t="s">
        <v>937</v>
      </c>
      <c r="K223" s="27">
        <v>814</v>
      </c>
      <c r="L223" s="19" t="s">
        <v>937</v>
      </c>
      <c r="M223" s="27" t="s">
        <v>937</v>
      </c>
      <c r="N223" s="27" t="s">
        <v>937</v>
      </c>
      <c r="O223" s="19" t="s">
        <v>937</v>
      </c>
      <c r="P223" s="27" t="s">
        <v>937</v>
      </c>
      <c r="Q223" s="27" t="s">
        <v>937</v>
      </c>
      <c r="R223" s="27" t="s">
        <v>937</v>
      </c>
      <c r="S223" s="28" t="s">
        <v>558</v>
      </c>
      <c r="T223" s="28" t="s">
        <v>969</v>
      </c>
      <c r="U223" s="28" t="s">
        <v>1489</v>
      </c>
    </row>
    <row r="224" spans="1:21" ht="24" x14ac:dyDescent="0.25">
      <c r="A224" s="19" t="s">
        <v>12</v>
      </c>
      <c r="B224" s="19" t="s">
        <v>937</v>
      </c>
      <c r="C224" s="29" t="s">
        <v>1265</v>
      </c>
      <c r="D224" s="31">
        <v>420507076052201</v>
      </c>
      <c r="E224" s="19" t="s">
        <v>937</v>
      </c>
      <c r="F224" s="26" t="s">
        <v>255</v>
      </c>
      <c r="G224" s="26" t="s">
        <v>254</v>
      </c>
      <c r="H224" s="27">
        <v>72</v>
      </c>
      <c r="I224" s="27" t="s">
        <v>937</v>
      </c>
      <c r="J224" s="27" t="s">
        <v>937</v>
      </c>
      <c r="K224" s="27">
        <v>810</v>
      </c>
      <c r="L224" s="28" t="s">
        <v>937</v>
      </c>
      <c r="M224" s="27" t="s">
        <v>937</v>
      </c>
      <c r="N224" s="27" t="s">
        <v>937</v>
      </c>
      <c r="O224" s="19" t="s">
        <v>937</v>
      </c>
      <c r="P224" s="27" t="s">
        <v>937</v>
      </c>
      <c r="Q224" s="27" t="s">
        <v>937</v>
      </c>
      <c r="R224" s="27" t="s">
        <v>937</v>
      </c>
      <c r="S224" s="28" t="s">
        <v>558</v>
      </c>
      <c r="T224" s="28" t="s">
        <v>969</v>
      </c>
      <c r="U224" s="28" t="s">
        <v>1049</v>
      </c>
    </row>
    <row r="225" spans="1:21" ht="24" x14ac:dyDescent="0.25">
      <c r="A225" s="19" t="s">
        <v>30</v>
      </c>
      <c r="B225" s="19" t="s">
        <v>937</v>
      </c>
      <c r="C225" s="29" t="s">
        <v>1266</v>
      </c>
      <c r="D225" s="31" t="s">
        <v>567</v>
      </c>
      <c r="E225" s="19" t="s">
        <v>937</v>
      </c>
      <c r="F225" s="26" t="s">
        <v>295</v>
      </c>
      <c r="G225" s="26" t="s">
        <v>294</v>
      </c>
      <c r="H225" s="27">
        <v>62</v>
      </c>
      <c r="I225" s="27" t="s">
        <v>937</v>
      </c>
      <c r="J225" s="27" t="s">
        <v>937</v>
      </c>
      <c r="K225" s="27">
        <v>809</v>
      </c>
      <c r="L225" s="19" t="s">
        <v>937</v>
      </c>
      <c r="M225" s="27" t="s">
        <v>937</v>
      </c>
      <c r="N225" s="27" t="s">
        <v>937</v>
      </c>
      <c r="O225" s="19" t="s">
        <v>937</v>
      </c>
      <c r="P225" s="27" t="s">
        <v>937</v>
      </c>
      <c r="Q225" s="27" t="s">
        <v>937</v>
      </c>
      <c r="R225" s="27" t="s">
        <v>937</v>
      </c>
      <c r="S225" s="28" t="s">
        <v>558</v>
      </c>
      <c r="T225" s="28" t="s">
        <v>969</v>
      </c>
      <c r="U225" s="28" t="s">
        <v>1182</v>
      </c>
    </row>
    <row r="226" spans="1:21" ht="24" x14ac:dyDescent="0.25">
      <c r="A226" s="19" t="s">
        <v>31</v>
      </c>
      <c r="B226" s="19" t="s">
        <v>937</v>
      </c>
      <c r="C226" s="29" t="s">
        <v>1267</v>
      </c>
      <c r="D226" s="31" t="s">
        <v>563</v>
      </c>
      <c r="E226" s="19" t="s">
        <v>937</v>
      </c>
      <c r="F226" s="26" t="s">
        <v>299</v>
      </c>
      <c r="G226" s="26" t="s">
        <v>298</v>
      </c>
      <c r="H226" s="27">
        <v>52</v>
      </c>
      <c r="I226" s="27" t="s">
        <v>937</v>
      </c>
      <c r="J226" s="27" t="s">
        <v>937</v>
      </c>
      <c r="K226" s="27">
        <v>812</v>
      </c>
      <c r="L226" s="19" t="s">
        <v>937</v>
      </c>
      <c r="M226" s="27" t="s">
        <v>937</v>
      </c>
      <c r="N226" s="27" t="s">
        <v>937</v>
      </c>
      <c r="O226" s="19" t="s">
        <v>937</v>
      </c>
      <c r="P226" s="27" t="s">
        <v>937</v>
      </c>
      <c r="Q226" s="27" t="s">
        <v>937</v>
      </c>
      <c r="R226" s="27" t="s">
        <v>937</v>
      </c>
      <c r="S226" s="28" t="s">
        <v>558</v>
      </c>
      <c r="T226" s="28" t="s">
        <v>969</v>
      </c>
      <c r="U226" s="28" t="s">
        <v>1183</v>
      </c>
    </row>
    <row r="227" spans="1:21" ht="24" x14ac:dyDescent="0.25">
      <c r="A227" s="19" t="s">
        <v>26</v>
      </c>
      <c r="B227" s="19" t="s">
        <v>937</v>
      </c>
      <c r="C227" s="29" t="s">
        <v>1268</v>
      </c>
      <c r="D227" s="31" t="s">
        <v>564</v>
      </c>
      <c r="E227" s="19" t="s">
        <v>937</v>
      </c>
      <c r="F227" s="26" t="s">
        <v>285</v>
      </c>
      <c r="G227" s="26" t="s">
        <v>284</v>
      </c>
      <c r="H227" s="27">
        <v>32</v>
      </c>
      <c r="I227" s="27" t="s">
        <v>937</v>
      </c>
      <c r="J227" s="27" t="s">
        <v>937</v>
      </c>
      <c r="K227" s="27">
        <v>814</v>
      </c>
      <c r="L227" s="19" t="s">
        <v>937</v>
      </c>
      <c r="M227" s="27" t="s">
        <v>937</v>
      </c>
      <c r="N227" s="27" t="s">
        <v>937</v>
      </c>
      <c r="O227" s="19" t="s">
        <v>937</v>
      </c>
      <c r="P227" s="27" t="s">
        <v>937</v>
      </c>
      <c r="Q227" s="27" t="s">
        <v>937</v>
      </c>
      <c r="R227" s="27" t="s">
        <v>937</v>
      </c>
      <c r="S227" s="28" t="s">
        <v>558</v>
      </c>
      <c r="T227" s="28" t="s">
        <v>969</v>
      </c>
      <c r="U227" s="28" t="s">
        <v>1184</v>
      </c>
    </row>
    <row r="228" spans="1:21" ht="24" x14ac:dyDescent="0.25">
      <c r="A228" s="19" t="s">
        <v>27</v>
      </c>
      <c r="B228" s="19" t="s">
        <v>937</v>
      </c>
      <c r="C228" s="29" t="s">
        <v>1269</v>
      </c>
      <c r="D228" s="31" t="s">
        <v>565</v>
      </c>
      <c r="E228" s="19" t="s">
        <v>937</v>
      </c>
      <c r="F228" s="26" t="s">
        <v>287</v>
      </c>
      <c r="G228" s="26" t="s">
        <v>286</v>
      </c>
      <c r="H228" s="27">
        <v>52</v>
      </c>
      <c r="I228" s="27" t="s">
        <v>937</v>
      </c>
      <c r="J228" s="27" t="s">
        <v>937</v>
      </c>
      <c r="K228" s="27">
        <v>810</v>
      </c>
      <c r="L228" s="19" t="s">
        <v>937</v>
      </c>
      <c r="M228" s="27" t="s">
        <v>937</v>
      </c>
      <c r="N228" s="27" t="s">
        <v>937</v>
      </c>
      <c r="O228" s="19" t="s">
        <v>937</v>
      </c>
      <c r="P228" s="27" t="s">
        <v>937</v>
      </c>
      <c r="Q228" s="27" t="s">
        <v>937</v>
      </c>
      <c r="R228" s="27" t="s">
        <v>937</v>
      </c>
      <c r="S228" s="28" t="s">
        <v>566</v>
      </c>
      <c r="T228" s="28" t="s">
        <v>969</v>
      </c>
      <c r="U228" s="28" t="s">
        <v>1185</v>
      </c>
    </row>
    <row r="229" spans="1:21" ht="36" x14ac:dyDescent="0.25">
      <c r="A229" s="19" t="s">
        <v>33</v>
      </c>
      <c r="B229" s="29" t="s">
        <v>1270</v>
      </c>
      <c r="C229" s="29" t="s">
        <v>1555</v>
      </c>
      <c r="D229" s="31" t="s">
        <v>570</v>
      </c>
      <c r="E229" s="47">
        <v>24761</v>
      </c>
      <c r="F229" s="26" t="s">
        <v>303</v>
      </c>
      <c r="G229" s="26" t="s">
        <v>302</v>
      </c>
      <c r="H229" s="27">
        <v>69</v>
      </c>
      <c r="I229" s="27" t="s">
        <v>937</v>
      </c>
      <c r="J229" s="27" t="s">
        <v>937</v>
      </c>
      <c r="K229" s="27">
        <v>821</v>
      </c>
      <c r="L229" s="19" t="s">
        <v>937</v>
      </c>
      <c r="M229" s="27">
        <v>7.7</v>
      </c>
      <c r="N229" s="27">
        <v>813.3</v>
      </c>
      <c r="O229" s="19" t="s">
        <v>937</v>
      </c>
      <c r="P229" s="27" t="s">
        <v>937</v>
      </c>
      <c r="Q229" s="27" t="s">
        <v>937</v>
      </c>
      <c r="R229" s="27" t="s">
        <v>937</v>
      </c>
      <c r="S229" s="28" t="s">
        <v>1050</v>
      </c>
      <c r="T229" s="28" t="s">
        <v>1051</v>
      </c>
      <c r="U229" s="28" t="s">
        <v>1490</v>
      </c>
    </row>
    <row r="230" spans="1:21" ht="24" x14ac:dyDescent="0.25">
      <c r="A230" s="19" t="s">
        <v>34</v>
      </c>
      <c r="B230" s="29" t="s">
        <v>1271</v>
      </c>
      <c r="C230" s="29" t="s">
        <v>1491</v>
      </c>
      <c r="D230" s="31" t="s">
        <v>593</v>
      </c>
      <c r="E230" s="47">
        <v>24821</v>
      </c>
      <c r="F230" s="26" t="s">
        <v>305</v>
      </c>
      <c r="G230" s="26" t="s">
        <v>304</v>
      </c>
      <c r="H230" s="27">
        <v>51</v>
      </c>
      <c r="I230" s="27" t="s">
        <v>937</v>
      </c>
      <c r="J230" s="27" t="s">
        <v>937</v>
      </c>
      <c r="K230" s="27">
        <v>822</v>
      </c>
      <c r="L230" s="19" t="s">
        <v>937</v>
      </c>
      <c r="M230" s="27">
        <v>16</v>
      </c>
      <c r="N230" s="27">
        <v>806</v>
      </c>
      <c r="O230" s="19" t="s">
        <v>937</v>
      </c>
      <c r="P230" s="27" t="s">
        <v>937</v>
      </c>
      <c r="Q230" s="27" t="s">
        <v>937</v>
      </c>
      <c r="R230" s="27" t="s">
        <v>937</v>
      </c>
      <c r="S230" s="28" t="s">
        <v>1050</v>
      </c>
      <c r="T230" s="28" t="s">
        <v>1051</v>
      </c>
      <c r="U230" s="28" t="s">
        <v>1186</v>
      </c>
    </row>
    <row r="231" spans="1:21" ht="24" x14ac:dyDescent="0.25">
      <c r="A231" s="59" t="s">
        <v>780</v>
      </c>
      <c r="B231" s="29" t="s">
        <v>1324</v>
      </c>
      <c r="C231" s="29" t="s">
        <v>1272</v>
      </c>
      <c r="D231" s="31">
        <v>420644076041601</v>
      </c>
      <c r="E231" s="47">
        <v>24736</v>
      </c>
      <c r="F231" s="26" t="s">
        <v>317</v>
      </c>
      <c r="G231" s="26" t="s">
        <v>316</v>
      </c>
      <c r="H231" s="27">
        <v>60</v>
      </c>
      <c r="I231" s="27" t="s">
        <v>937</v>
      </c>
      <c r="J231" s="27" t="s">
        <v>937</v>
      </c>
      <c r="K231" s="27">
        <v>837</v>
      </c>
      <c r="L231" s="19" t="s">
        <v>937</v>
      </c>
      <c r="M231" s="27">
        <v>12</v>
      </c>
      <c r="N231" s="27">
        <v>825</v>
      </c>
      <c r="O231" s="19" t="s">
        <v>937</v>
      </c>
      <c r="P231" s="27" t="s">
        <v>937</v>
      </c>
      <c r="Q231" s="27" t="s">
        <v>937</v>
      </c>
      <c r="R231" s="27" t="s">
        <v>937</v>
      </c>
      <c r="S231" s="28" t="s">
        <v>1050</v>
      </c>
      <c r="T231" s="28" t="s">
        <v>1051</v>
      </c>
      <c r="U231" s="28" t="s">
        <v>1052</v>
      </c>
    </row>
    <row r="232" spans="1:21" ht="24" x14ac:dyDescent="0.25">
      <c r="A232" s="26" t="s">
        <v>634</v>
      </c>
      <c r="B232" s="29" t="s">
        <v>1325</v>
      </c>
      <c r="C232" s="29" t="s">
        <v>1273</v>
      </c>
      <c r="D232" s="31">
        <v>420658076041601</v>
      </c>
      <c r="E232" s="47">
        <v>24529</v>
      </c>
      <c r="F232" s="26" t="s">
        <v>331</v>
      </c>
      <c r="G232" s="26" t="s">
        <v>330</v>
      </c>
      <c r="H232" s="27">
        <v>54</v>
      </c>
      <c r="I232" s="27" t="s">
        <v>937</v>
      </c>
      <c r="J232" s="27" t="s">
        <v>937</v>
      </c>
      <c r="K232" s="27">
        <v>825</v>
      </c>
      <c r="L232" s="19" t="s">
        <v>937</v>
      </c>
      <c r="M232" s="27">
        <v>5.3</v>
      </c>
      <c r="N232" s="27">
        <v>820</v>
      </c>
      <c r="O232" s="19" t="s">
        <v>937</v>
      </c>
      <c r="P232" s="27" t="s">
        <v>937</v>
      </c>
      <c r="Q232" s="27" t="s">
        <v>937</v>
      </c>
      <c r="R232" s="27" t="s">
        <v>937</v>
      </c>
      <c r="S232" s="28" t="s">
        <v>1050</v>
      </c>
      <c r="T232" s="28" t="s">
        <v>1051</v>
      </c>
      <c r="U232" s="28" t="s">
        <v>1187</v>
      </c>
    </row>
    <row r="233" spans="1:21" ht="36" x14ac:dyDescent="0.25">
      <c r="A233" s="19" t="s">
        <v>786</v>
      </c>
      <c r="B233" s="29" t="s">
        <v>805</v>
      </c>
      <c r="C233" s="19" t="s">
        <v>937</v>
      </c>
      <c r="D233" s="60">
        <v>420545076032201</v>
      </c>
      <c r="E233" s="47">
        <v>38231</v>
      </c>
      <c r="F233" s="26" t="s">
        <v>900</v>
      </c>
      <c r="G233" s="26" t="s">
        <v>901</v>
      </c>
      <c r="H233" s="27">
        <v>95</v>
      </c>
      <c r="I233" s="27" t="s">
        <v>1546</v>
      </c>
      <c r="J233" s="27">
        <v>2</v>
      </c>
      <c r="K233" s="27">
        <v>830</v>
      </c>
      <c r="L233" s="28" t="s">
        <v>560</v>
      </c>
      <c r="M233" s="27">
        <v>18.3</v>
      </c>
      <c r="N233" s="27">
        <v>811.7</v>
      </c>
      <c r="O233" s="40">
        <v>38231</v>
      </c>
      <c r="P233" s="27" t="s">
        <v>937</v>
      </c>
      <c r="Q233" s="27" t="s">
        <v>937</v>
      </c>
      <c r="R233" s="27" t="s">
        <v>937</v>
      </c>
      <c r="S233" s="28" t="s">
        <v>806</v>
      </c>
      <c r="T233" s="28" t="s">
        <v>1493</v>
      </c>
      <c r="U233" s="28" t="s">
        <v>1492</v>
      </c>
    </row>
    <row r="234" spans="1:21" ht="24" x14ac:dyDescent="0.25">
      <c r="A234" s="61" t="s">
        <v>823</v>
      </c>
      <c r="B234" s="62" t="s">
        <v>1326</v>
      </c>
      <c r="C234" s="61" t="s">
        <v>937</v>
      </c>
      <c r="D234" s="63">
        <v>420422076055601</v>
      </c>
      <c r="E234" s="64">
        <v>41545</v>
      </c>
      <c r="F234" s="65" t="s">
        <v>854</v>
      </c>
      <c r="G234" s="65" t="s">
        <v>853</v>
      </c>
      <c r="H234" s="66">
        <v>145</v>
      </c>
      <c r="I234" s="66">
        <v>142</v>
      </c>
      <c r="J234" s="66">
        <v>6</v>
      </c>
      <c r="K234" s="66">
        <v>806</v>
      </c>
      <c r="L234" s="67" t="s">
        <v>589</v>
      </c>
      <c r="M234" s="66">
        <v>20.100000000000001</v>
      </c>
      <c r="N234" s="66">
        <v>785.9</v>
      </c>
      <c r="O234" s="64">
        <v>41548</v>
      </c>
      <c r="P234" s="66" t="s">
        <v>937</v>
      </c>
      <c r="Q234" s="66" t="s">
        <v>1195</v>
      </c>
      <c r="R234" s="66" t="s">
        <v>1625</v>
      </c>
      <c r="S234" s="67" t="s">
        <v>824</v>
      </c>
      <c r="T234" s="67" t="s">
        <v>1091</v>
      </c>
      <c r="U234" s="68" t="s">
        <v>1597</v>
      </c>
    </row>
    <row r="235" spans="1:21" x14ac:dyDescent="0.25">
      <c r="A235" s="69"/>
      <c r="B235" s="88" t="s">
        <v>1215</v>
      </c>
      <c r="C235" s="88"/>
      <c r="D235" s="88"/>
      <c r="E235" s="88"/>
      <c r="F235" s="88"/>
      <c r="G235" s="88"/>
      <c r="H235" s="88"/>
      <c r="I235" s="88"/>
      <c r="J235" s="88"/>
      <c r="K235" s="88"/>
      <c r="L235" s="88"/>
      <c r="M235" s="88"/>
      <c r="N235" s="76"/>
      <c r="O235" s="76"/>
      <c r="P235" s="76"/>
      <c r="Q235" s="76"/>
      <c r="R235" s="76"/>
    </row>
  </sheetData>
  <mergeCells count="22">
    <mergeCell ref="B2:M2"/>
    <mergeCell ref="B235:M235"/>
    <mergeCell ref="Q3:Q4"/>
    <mergeCell ref="R3:R4"/>
    <mergeCell ref="S3:S4"/>
    <mergeCell ref="G3:G4"/>
    <mergeCell ref="H3:H4"/>
    <mergeCell ref="I3:I4"/>
    <mergeCell ref="J3:J4"/>
    <mergeCell ref="T3:T4"/>
    <mergeCell ref="U3:U4"/>
    <mergeCell ref="K3:K4"/>
    <mergeCell ref="L3:L4"/>
    <mergeCell ref="M3:M4"/>
    <mergeCell ref="N3:N4"/>
    <mergeCell ref="O3:O4"/>
    <mergeCell ref="P3:P4"/>
    <mergeCell ref="A3:A4"/>
    <mergeCell ref="B3:C3"/>
    <mergeCell ref="D3:D4"/>
    <mergeCell ref="E3:E4"/>
    <mergeCell ref="F3:F4"/>
  </mergeCells>
  <dataValidations disablePrompts="1" count="4">
    <dataValidation allowBlank="1" showInputMessage="1" sqref="B4:C4 B46:B50 B38:B39 B215:C216 C54 B21:B28 B135:B181 B41 C21:C37 B10:B13 B19 B16 B55:B62 C5:C6 C133 B65:B133 C201:C214 B229:B235 C217:C232 B202:B205 B183:B200 B52:B53 C8:C19 U21:U55 U3 U5:U19 U58:U234"/>
    <dataValidation type="textLength" operator="lessThanOrEqual" showInputMessage="1" showErrorMessage="1" prompt="Text" sqref="G68 K227:K228 J227 F21:G33 F203:G215 F35:G35 F69:G81 F84:G84 F87:G87 F94:G201 F37:G67 F6:G19 F217:G219">
      <formula1>50</formula1>
    </dataValidation>
    <dataValidation type="custom" showInputMessage="1" showErrorMessage="1" prompt="Double" sqref="K6:K19 K35 K72:K81 K84 K87 K21:K33 D227:D228 K94:K201 K37:K70">
      <formula1>ISNUMBER(INDIRECT("R"&amp;ROW()&amp;"C"&amp;COLUMN(),FALSE))</formula1>
    </dataValidation>
    <dataValidation type="textLength" operator="lessThanOrEqual" showInputMessage="1" showErrorMessage="1" prompt="Text" sqref="R159 O71:P71 A227:A228 P68:Q69 P42:Q45 O166:P166 P25:Q26 P168:P169 Q116:Q138 P171:P172 P116:P118 L202:R202 P60:P62 Q60:Q64 P95:P96 P100:P106 Q94:Q114 H94:H114 P108:P114 P121:P125 N117 P8:Q14 Q159:Q179 P174:P179 I166 J190:J191 L190 M184:O191 R192:R195 L195:M195 O195:Q195 P200:R201 Q146 I195:J195 M192 O192 R169:R170 M166 L159:O159 P159:P163 M116:O116 R116:R117 P31:Q31 P29:Q29 Q37:Q39 Q7 Q87 G216:I216 H21:H33 P203:R213 P6:Q6 P40:Q40 P196:Q199 N192:N201 F82:I83 H35 P35:Q35 P37 G36:I36 R190:S190 A37:A51 P33:Q33 A35 G34:I34 A84 H60:H81 H84 A87 H87 H116:H201 A94:A201 P181:Q194 A21:A33 G20 H37:H52 A53:A81 I202:J202 P49:Q49 M50:Q51 A6:A19 H6:H19 P16:Q19 P21:Q22 G227:I234 S159:S160 S203:S215">
      <formula1>254</formula1>
    </dataValidation>
  </dataValidations>
  <hyperlinks>
    <hyperlink ref="D27" r:id="rId1" display="http://waterdata.usgs.gov/nwis/inventory/?site_no=420540076031201&amp;agency_cd=USGS&amp;amp;"/>
    <hyperlink ref="D30" r:id="rId2" display="http://waterdata.usgs.gov/nwis/inventory/?site_no=420558076045001&amp;agency_cd=USGS&amp;amp;"/>
    <hyperlink ref="D9" r:id="rId3" display="http://waterdata.usgs.gov/nwis/inventory/?site_no=420457076035401&amp;agency_cd=USGS&amp;amp;"/>
    <hyperlink ref="D31" r:id="rId4" display="http://waterdata.usgs.gov/nwis/inventory/?site_no=420600076021201&amp;agency_cd=USGS&amp;amp;"/>
    <hyperlink ref="D26" r:id="rId5" display="http://waterdata.usgs.gov/nwis/inventory/?site_no=420540076030701&amp;agency_cd=USGS&amp;amp;"/>
    <hyperlink ref="D25" r:id="rId6" display="http://waterdata.usgs.gov/nwis/inventory/?site_no=420539076031001&amp;agency_cd=USGS&amp;amp;"/>
    <hyperlink ref="D28" r:id="rId7" display="http://waterdata.usgs.gov/nwis/inventory/?site_no=420548076024201&amp;agency_cd=USGS&amp;amp;"/>
    <hyperlink ref="D7" r:id="rId8" display="http://waterdata.usgs.gov/nwis/inventory/?site_no=420440076060001&amp;agency_cd=USGS&amp;amp;"/>
    <hyperlink ref="D24" r:id="rId9" display="http://waterdata.usgs.gov/nwis/inventory/?site_no=420538076031301&amp;agency_cd=USGS&amp;amp;"/>
  </hyperlinks>
  <pageMargins left="0.5" right="0.5" top="0.5" bottom="0.5" header="0.3" footer="0.3"/>
  <pageSetup pageOrder="overThenDown" orientation="landscape"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App1</vt:lpstr>
      <vt:lpstr>'App1'!Print_Titles</vt:lpstr>
    </vt:vector>
  </TitlesOfParts>
  <Company>US Geological Survey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Kreitinger, Elizabeth A.</dc:creator>
  <cp:lastModifiedBy>Anna N. Glover</cp:lastModifiedBy>
  <cp:lastPrinted>2015-07-22T19:48:39Z</cp:lastPrinted>
  <dcterms:created xsi:type="dcterms:W3CDTF">2013-08-29T22:32:33Z</dcterms:created>
  <dcterms:modified xsi:type="dcterms:W3CDTF">2015-07-22T19:48:55Z</dcterms:modified>
</cp:coreProperties>
</file>